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d.docs.live.net/ac324c8af1b6d998/Desktop/"/>
    </mc:Choice>
  </mc:AlternateContent>
  <xr:revisionPtr revIDLastSave="1" documentId="8_{EE09EC6A-EEC9-4B54-8F63-A23078225BB3}" xr6:coauthVersionLast="47" xr6:coauthVersionMax="47" xr10:uidLastSave="{0547D901-BB84-4C59-A2E3-658124A9DECC}"/>
  <bookViews>
    <workbookView xWindow="-120" yWindow="-120" windowWidth="29040" windowHeight="15720" xr2:uid="{15B75B19-FCE5-4152-9845-AD3B4A7AC71D}"/>
  </bookViews>
  <sheets>
    <sheet name="Intro" sheetId="138" r:id="rId1"/>
    <sheet name="TOC" sheetId="140" r:id="rId2"/>
    <sheet name="Methodology" sheetId="139" r:id="rId3"/>
    <sheet name="1" sheetId="1" r:id="rId4"/>
    <sheet name="2" sheetId="2" r:id="rId5"/>
    <sheet name="3" sheetId="3" r:id="rId6"/>
    <sheet name="4" sheetId="4" r:id="rId7"/>
    <sheet name="5" sheetId="5" r:id="rId8"/>
    <sheet name="6" sheetId="6" r:id="rId9"/>
    <sheet name="7" sheetId="7" r:id="rId10"/>
    <sheet name="8" sheetId="8"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37" r:id="rId39"/>
    <sheet name="37" sheetId="38" r:id="rId40"/>
    <sheet name="38" sheetId="39" r:id="rId41"/>
    <sheet name="39" sheetId="40" r:id="rId42"/>
    <sheet name="40" sheetId="41" r:id="rId43"/>
    <sheet name="41" sheetId="42" r:id="rId44"/>
    <sheet name="42" sheetId="43" r:id="rId45"/>
    <sheet name="43" sheetId="44" r:id="rId46"/>
    <sheet name="44" sheetId="45" r:id="rId47"/>
    <sheet name="45" sheetId="46" r:id="rId48"/>
    <sheet name="46" sheetId="47" r:id="rId49"/>
    <sheet name="47" sheetId="48" r:id="rId50"/>
    <sheet name="48" sheetId="49" r:id="rId51"/>
    <sheet name="49" sheetId="50" r:id="rId52"/>
    <sheet name="50" sheetId="51" r:id="rId53"/>
    <sheet name="51" sheetId="52" r:id="rId54"/>
    <sheet name="52" sheetId="53" r:id="rId55"/>
    <sheet name="53" sheetId="54" r:id="rId56"/>
    <sheet name="54" sheetId="55" r:id="rId57"/>
    <sheet name="55" sheetId="56" r:id="rId58"/>
    <sheet name="56" sheetId="57" r:id="rId59"/>
    <sheet name="57" sheetId="58" r:id="rId60"/>
    <sheet name="58" sheetId="59" r:id="rId61"/>
    <sheet name="59" sheetId="60" r:id="rId62"/>
    <sheet name="60" sheetId="61" r:id="rId63"/>
    <sheet name="61" sheetId="62" r:id="rId64"/>
    <sheet name="62" sheetId="63" r:id="rId65"/>
    <sheet name="63" sheetId="64" r:id="rId66"/>
    <sheet name="64" sheetId="65" r:id="rId67"/>
    <sheet name="65" sheetId="66" r:id="rId68"/>
    <sheet name="66" sheetId="67" r:id="rId69"/>
    <sheet name="67" sheetId="68" r:id="rId70"/>
    <sheet name="68" sheetId="69" r:id="rId71"/>
    <sheet name="69" sheetId="70" r:id="rId72"/>
    <sheet name="70" sheetId="71" r:id="rId73"/>
    <sheet name="71" sheetId="72" r:id="rId74"/>
    <sheet name="72" sheetId="73" r:id="rId75"/>
    <sheet name="73" sheetId="74" r:id="rId76"/>
    <sheet name="74" sheetId="75" r:id="rId77"/>
    <sheet name="75" sheetId="76" r:id="rId78"/>
    <sheet name="76" sheetId="77" r:id="rId79"/>
    <sheet name="77" sheetId="78" r:id="rId80"/>
    <sheet name="78" sheetId="79" r:id="rId81"/>
    <sheet name="79" sheetId="80" r:id="rId82"/>
    <sheet name="80" sheetId="81" r:id="rId83"/>
    <sheet name="81" sheetId="82" r:id="rId84"/>
    <sheet name="82" sheetId="83" r:id="rId85"/>
    <sheet name="83" sheetId="84" r:id="rId86"/>
    <sheet name="84" sheetId="85" r:id="rId87"/>
    <sheet name="85" sheetId="86" r:id="rId88"/>
    <sheet name="86" sheetId="87" r:id="rId89"/>
    <sheet name="87" sheetId="88" r:id="rId90"/>
    <sheet name="88" sheetId="89" r:id="rId91"/>
    <sheet name="89" sheetId="90" r:id="rId92"/>
    <sheet name="90" sheetId="91" r:id="rId93"/>
    <sheet name="91" sheetId="92" r:id="rId94"/>
    <sheet name="92" sheetId="93" r:id="rId95"/>
    <sheet name="93" sheetId="94" r:id="rId96"/>
    <sheet name="94" sheetId="95" r:id="rId97"/>
    <sheet name="95" sheetId="96" r:id="rId98"/>
    <sheet name="96" sheetId="97" r:id="rId99"/>
    <sheet name="97" sheetId="98" r:id="rId100"/>
    <sheet name="98" sheetId="99" r:id="rId101"/>
    <sheet name="99" sheetId="100" r:id="rId102"/>
    <sheet name="100" sheetId="101" r:id="rId103"/>
    <sheet name="101" sheetId="102" r:id="rId104"/>
    <sheet name="102" sheetId="103" r:id="rId105"/>
    <sheet name="103" sheetId="104" r:id="rId106"/>
    <sheet name="104" sheetId="105" r:id="rId107"/>
    <sheet name="105" sheetId="106" r:id="rId108"/>
    <sheet name="106" sheetId="107" r:id="rId109"/>
    <sheet name="107" sheetId="108" r:id="rId110"/>
    <sheet name="108" sheetId="109" r:id="rId111"/>
    <sheet name="109" sheetId="110" r:id="rId112"/>
    <sheet name="110" sheetId="111" r:id="rId113"/>
    <sheet name="111" sheetId="112" r:id="rId114"/>
    <sheet name="112" sheetId="113" r:id="rId115"/>
    <sheet name="113" sheetId="114" r:id="rId116"/>
    <sheet name="114" sheetId="115" r:id="rId117"/>
    <sheet name="115" sheetId="116" r:id="rId118"/>
    <sheet name="116" sheetId="117" r:id="rId119"/>
    <sheet name="117" sheetId="118" r:id="rId120"/>
    <sheet name="118" sheetId="119" r:id="rId121"/>
    <sheet name="119" sheetId="120" r:id="rId122"/>
    <sheet name="120" sheetId="121" r:id="rId123"/>
    <sheet name="121" sheetId="122" r:id="rId124"/>
    <sheet name="122" sheetId="123" r:id="rId125"/>
    <sheet name="123" sheetId="124" r:id="rId126"/>
    <sheet name="124" sheetId="125" r:id="rId127"/>
    <sheet name="125" sheetId="126" r:id="rId128"/>
    <sheet name="126" sheetId="127" r:id="rId129"/>
    <sheet name="127" sheetId="128" r:id="rId130"/>
    <sheet name="128" sheetId="129" r:id="rId131"/>
    <sheet name="129" sheetId="130" r:id="rId132"/>
    <sheet name="130" sheetId="131" r:id="rId133"/>
    <sheet name="131" sheetId="132" r:id="rId134"/>
    <sheet name="132" sheetId="133" r:id="rId135"/>
    <sheet name="133" sheetId="134" r:id="rId136"/>
    <sheet name="134" sheetId="135" r:id="rId137"/>
    <sheet name="135" sheetId="136" r:id="rId138"/>
    <sheet name="136" sheetId="137" r:id="rId139"/>
  </sheets>
  <definedNames>
    <definedName name="_Hlk384717326" localSheetId="3">'1'!$K$11</definedName>
    <definedName name="OLE_LINK1" localSheetId="88">'86'!$A$2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04" i="39" l="1"/>
  <c r="L104" i="39"/>
  <c r="K104" i="39"/>
  <c r="J104" i="39"/>
  <c r="M103" i="39"/>
  <c r="L103" i="39"/>
  <c r="K103" i="39"/>
  <c r="J103" i="39"/>
  <c r="M90" i="39"/>
  <c r="L90" i="39"/>
  <c r="K90" i="39"/>
  <c r="J90" i="39"/>
  <c r="M89" i="39"/>
  <c r="L89" i="39"/>
  <c r="K89" i="39"/>
  <c r="J89" i="39"/>
  <c r="M76" i="39"/>
  <c r="L76" i="39"/>
  <c r="K76" i="39"/>
  <c r="J76" i="39"/>
  <c r="M75" i="39"/>
  <c r="L75" i="39"/>
  <c r="K75" i="39"/>
  <c r="J75" i="39"/>
  <c r="M62" i="39"/>
  <c r="L62" i="39"/>
  <c r="K62" i="39"/>
  <c r="J62" i="39"/>
  <c r="M61" i="39"/>
  <c r="L61" i="39"/>
  <c r="K61" i="39"/>
  <c r="J61" i="39"/>
  <c r="M48" i="39"/>
  <c r="L48" i="39"/>
  <c r="K48" i="39"/>
  <c r="J48" i="39"/>
  <c r="M47" i="39"/>
  <c r="L47" i="39"/>
  <c r="K47" i="39"/>
  <c r="J47" i="39"/>
  <c r="M34" i="39"/>
  <c r="L34" i="39"/>
  <c r="K34" i="39"/>
  <c r="J34" i="39"/>
  <c r="M33" i="39"/>
  <c r="L33" i="39"/>
  <c r="K33" i="39"/>
  <c r="J33" i="39"/>
  <c r="J20" i="39"/>
  <c r="K20" i="39"/>
  <c r="L20" i="39"/>
  <c r="M20" i="39"/>
  <c r="J19" i="39"/>
  <c r="K19" i="39"/>
  <c r="L19" i="39"/>
  <c r="M19" i="39"/>
  <c r="F227" i="53" l="1"/>
  <c r="F228" i="53"/>
  <c r="F229" i="53"/>
  <c r="F230" i="53"/>
  <c r="F231" i="53"/>
  <c r="F232" i="53"/>
  <c r="F233" i="53"/>
  <c r="F234" i="53"/>
  <c r="F235" i="53"/>
  <c r="F236" i="53"/>
  <c r="F237" i="53"/>
  <c r="F238" i="53"/>
  <c r="F239" i="53"/>
  <c r="F226" i="53"/>
  <c r="J35" i="99" l="1"/>
  <c r="K35" i="99"/>
  <c r="L35" i="99"/>
  <c r="M35" i="99"/>
  <c r="V66" i="63" l="1"/>
  <c r="U66" i="63"/>
  <c r="T66" i="63"/>
  <c r="S66" i="63"/>
  <c r="R66" i="63"/>
  <c r="Q66" i="63"/>
  <c r="P66" i="63"/>
  <c r="O66" i="63"/>
  <c r="N66" i="63"/>
  <c r="M66" i="63"/>
  <c r="L66" i="63"/>
  <c r="J66" i="63"/>
  <c r="B66" i="63"/>
  <c r="C132" i="70" l="1"/>
  <c r="D132" i="70"/>
  <c r="E132" i="70"/>
  <c r="F132" i="70"/>
  <c r="G132" i="70"/>
  <c r="B132" i="70"/>
  <c r="L118" i="50" l="1"/>
  <c r="L117" i="50"/>
  <c r="L116" i="50"/>
  <c r="L115" i="50"/>
  <c r="L114" i="50"/>
  <c r="L113" i="50"/>
  <c r="L112" i="50"/>
  <c r="O112" i="50" l="1"/>
  <c r="O113" i="50"/>
  <c r="O114" i="50"/>
  <c r="O115" i="50"/>
  <c r="O116" i="50"/>
  <c r="O117" i="50"/>
  <c r="O118" i="50"/>
  <c r="J33" i="99" l="1"/>
  <c r="K33" i="99"/>
  <c r="L33" i="99"/>
  <c r="M33" i="99"/>
  <c r="M31" i="99"/>
  <c r="L31" i="99"/>
  <c r="K31" i="99"/>
  <c r="J31" i="99"/>
  <c r="U46" i="48" l="1"/>
  <c r="B164" i="101" l="1"/>
  <c r="B158" i="101" l="1"/>
  <c r="B159" i="101"/>
  <c r="B160" i="101"/>
  <c r="B161" i="101"/>
  <c r="B162" i="101"/>
  <c r="B163" i="101"/>
  <c r="B157" i="101"/>
  <c r="I31" i="99" l="1"/>
  <c r="H31" i="99"/>
  <c r="G31" i="99"/>
  <c r="B31" i="99"/>
  <c r="F31" i="99"/>
  <c r="E31" i="99"/>
  <c r="D31" i="99"/>
  <c r="C31" i="99"/>
  <c r="E90" i="21" l="1"/>
  <c r="E89" i="21" l="1"/>
  <c r="D132" i="140" l="1"/>
  <c r="A132" i="140" s="1"/>
  <c r="D133" i="140"/>
  <c r="A133" i="140" s="1"/>
  <c r="D136" i="140"/>
  <c r="A136" i="140" s="1"/>
  <c r="D137" i="140"/>
  <c r="A137" i="140" s="1"/>
  <c r="D138" i="140"/>
  <c r="A138" i="140" s="1"/>
  <c r="D139" i="140"/>
  <c r="A139" i="140" s="1"/>
  <c r="D140" i="140"/>
  <c r="A140" i="140" s="1"/>
  <c r="D141" i="140"/>
  <c r="A141" i="140" s="1"/>
  <c r="D142" i="140"/>
  <c r="A142" i="140" s="1"/>
  <c r="D143" i="140"/>
  <c r="A143" i="140" s="1"/>
  <c r="D144" i="140"/>
  <c r="A144" i="140" s="1"/>
  <c r="D145" i="140"/>
  <c r="A145" i="140" s="1"/>
  <c r="D146" i="140"/>
  <c r="A146" i="140" s="1"/>
  <c r="D147" i="140"/>
  <c r="A147" i="140" s="1"/>
  <c r="D148" i="140"/>
  <c r="A148" i="140" s="1"/>
  <c r="D149" i="140"/>
  <c r="A149" i="140" s="1"/>
  <c r="D150" i="140"/>
  <c r="A150" i="140" s="1"/>
  <c r="D151" i="140"/>
  <c r="A151" i="140" s="1"/>
  <c r="D152" i="140"/>
  <c r="A152" i="140" s="1"/>
  <c r="D153" i="140"/>
  <c r="A153" i="140" s="1"/>
  <c r="D154" i="140"/>
  <c r="A154" i="140" s="1"/>
  <c r="D155" i="140"/>
  <c r="A155" i="140" s="1"/>
  <c r="D158" i="140"/>
  <c r="A158" i="140" s="1"/>
  <c r="D161" i="140"/>
  <c r="A161" i="140" s="1"/>
  <c r="D162" i="140"/>
  <c r="A162" i="140" s="1"/>
  <c r="D163" i="140"/>
  <c r="A163" i="140" s="1"/>
  <c r="D164" i="140"/>
  <c r="A164" i="140" s="1"/>
  <c r="D167" i="140"/>
  <c r="A167" i="140" s="1"/>
  <c r="D170" i="140"/>
  <c r="A170" i="140" s="1"/>
  <c r="D173" i="140"/>
  <c r="A173" i="140" s="1"/>
  <c r="D174" i="140"/>
  <c r="A174" i="140" s="1"/>
  <c r="D177" i="140"/>
  <c r="A177" i="140" s="1"/>
  <c r="D180" i="140"/>
  <c r="A180" i="140" s="1"/>
  <c r="D181" i="140"/>
  <c r="A181" i="140" s="1"/>
  <c r="D182" i="140"/>
  <c r="A182" i="140" s="1"/>
  <c r="D183" i="140"/>
  <c r="A183" i="140" s="1"/>
  <c r="D184" i="140"/>
  <c r="A184" i="140" s="1"/>
  <c r="D20" i="140"/>
  <c r="A20" i="140" s="1"/>
  <c r="D21" i="140"/>
  <c r="A21" i="140" s="1"/>
  <c r="D22" i="140"/>
  <c r="A22" i="140" s="1"/>
  <c r="D23" i="140"/>
  <c r="A23" i="140" s="1"/>
  <c r="D24" i="140"/>
  <c r="A24" i="140" s="1"/>
  <c r="D25" i="140"/>
  <c r="A25" i="140" s="1"/>
  <c r="D26" i="140"/>
  <c r="A26" i="140" s="1"/>
  <c r="D27" i="140"/>
  <c r="A27" i="140" s="1"/>
  <c r="D28" i="140"/>
  <c r="A28" i="140" s="1"/>
  <c r="D29" i="140"/>
  <c r="A29" i="140" s="1"/>
  <c r="D30" i="140"/>
  <c r="A30" i="140" s="1"/>
  <c r="D33" i="140"/>
  <c r="A33" i="140" s="1"/>
  <c r="D34" i="140"/>
  <c r="A34" i="140" s="1"/>
  <c r="D35" i="140"/>
  <c r="A35" i="140" s="1"/>
  <c r="D36" i="140"/>
  <c r="A36" i="140" s="1"/>
  <c r="D37" i="140"/>
  <c r="A37" i="140" s="1"/>
  <c r="D38" i="140"/>
  <c r="A38" i="140" s="1"/>
  <c r="D39" i="140"/>
  <c r="A39" i="140" s="1"/>
  <c r="D40" i="140"/>
  <c r="A40" i="140" s="1"/>
  <c r="D41" i="140"/>
  <c r="A41" i="140" s="1"/>
  <c r="D42" i="140"/>
  <c r="A42" i="140" s="1"/>
  <c r="D43" i="140"/>
  <c r="A43" i="140" s="1"/>
  <c r="D44" i="140"/>
  <c r="A44" i="140" s="1"/>
  <c r="D45" i="140"/>
  <c r="A45" i="140" s="1"/>
  <c r="D46" i="140"/>
  <c r="A46" i="140" s="1"/>
  <c r="D47" i="140"/>
  <c r="A47" i="140" s="1"/>
  <c r="D48" i="140"/>
  <c r="A48" i="140" s="1"/>
  <c r="D49" i="140"/>
  <c r="A49" i="140" s="1"/>
  <c r="D50" i="140"/>
  <c r="A50" i="140" s="1"/>
  <c r="D51" i="140"/>
  <c r="A51" i="140" s="1"/>
  <c r="D54" i="140"/>
  <c r="A54" i="140" s="1"/>
  <c r="D55" i="140"/>
  <c r="A55" i="140" s="1"/>
  <c r="D56" i="140"/>
  <c r="A56" i="140" s="1"/>
  <c r="D57" i="140"/>
  <c r="A57" i="140" s="1"/>
  <c r="D58" i="140"/>
  <c r="A58" i="140" s="1"/>
  <c r="D59" i="140"/>
  <c r="A59" i="140" s="1"/>
  <c r="D60" i="140"/>
  <c r="A60" i="140" s="1"/>
  <c r="D63" i="140"/>
  <c r="A63" i="140" s="1"/>
  <c r="D64" i="140"/>
  <c r="A64" i="140" s="1"/>
  <c r="D65" i="140"/>
  <c r="A65" i="140" s="1"/>
  <c r="D66" i="140"/>
  <c r="A66" i="140" s="1"/>
  <c r="D67" i="140"/>
  <c r="A67" i="140" s="1"/>
  <c r="D68" i="140"/>
  <c r="A68" i="140" s="1"/>
  <c r="D69" i="140"/>
  <c r="A69" i="140" s="1"/>
  <c r="D70" i="140"/>
  <c r="A70" i="140" s="1"/>
  <c r="D71" i="140"/>
  <c r="A71" i="140" s="1"/>
  <c r="D74" i="140"/>
  <c r="A74" i="140" s="1"/>
  <c r="D75" i="140"/>
  <c r="A75" i="140" s="1"/>
  <c r="D76" i="140"/>
  <c r="A76" i="140" s="1"/>
  <c r="D77" i="140"/>
  <c r="A77" i="140" s="1"/>
  <c r="D78" i="140"/>
  <c r="A78" i="140" s="1"/>
  <c r="D79" i="140"/>
  <c r="A79" i="140" s="1"/>
  <c r="D82" i="140"/>
  <c r="A82" i="140" s="1"/>
  <c r="D83" i="140"/>
  <c r="A83" i="140" s="1"/>
  <c r="D84" i="140"/>
  <c r="A84" i="140" s="1"/>
  <c r="D85" i="140"/>
  <c r="A85" i="140" s="1"/>
  <c r="D86" i="140"/>
  <c r="A86" i="140" s="1"/>
  <c r="D87" i="140"/>
  <c r="A87" i="140" s="1"/>
  <c r="D90" i="140"/>
  <c r="A90" i="140" s="1"/>
  <c r="D91" i="140"/>
  <c r="A91" i="140" s="1"/>
  <c r="D92" i="140"/>
  <c r="A92" i="140" s="1"/>
  <c r="D93" i="140"/>
  <c r="A93" i="140" s="1"/>
  <c r="D94" i="140"/>
  <c r="A94" i="140" s="1"/>
  <c r="D95" i="140"/>
  <c r="A95" i="140" s="1"/>
  <c r="D96" i="140"/>
  <c r="A96" i="140" s="1"/>
  <c r="D97" i="140"/>
  <c r="A97" i="140" s="1"/>
  <c r="D98" i="140"/>
  <c r="A98" i="140" s="1"/>
  <c r="D99" i="140"/>
  <c r="A99" i="140" s="1"/>
  <c r="D102" i="140"/>
  <c r="A102" i="140" s="1"/>
  <c r="D103" i="140"/>
  <c r="A103" i="140" s="1"/>
  <c r="D106" i="140"/>
  <c r="A106" i="140" s="1"/>
  <c r="D107" i="140"/>
  <c r="A107" i="140" s="1"/>
  <c r="D108" i="140"/>
  <c r="A108" i="140" s="1"/>
  <c r="D109" i="140"/>
  <c r="A109" i="140" s="1"/>
  <c r="D110" i="140"/>
  <c r="A110" i="140" s="1"/>
  <c r="D111" i="140"/>
  <c r="A111" i="140" s="1"/>
  <c r="D112" i="140"/>
  <c r="A112" i="140" s="1"/>
  <c r="D115" i="140"/>
  <c r="A115" i="140" s="1"/>
  <c r="D116" i="140"/>
  <c r="A116" i="140" s="1"/>
  <c r="D117" i="140"/>
  <c r="A117" i="140" s="1"/>
  <c r="D118" i="140"/>
  <c r="A118" i="140" s="1"/>
  <c r="D119" i="140"/>
  <c r="A119" i="140" s="1"/>
  <c r="D120" i="140"/>
  <c r="A120" i="140" s="1"/>
  <c r="D121" i="140"/>
  <c r="A121" i="140" s="1"/>
  <c r="D122" i="140"/>
  <c r="A122" i="140" s="1"/>
  <c r="D125" i="140"/>
  <c r="A125" i="140" s="1"/>
  <c r="D128" i="140"/>
  <c r="A128" i="140" s="1"/>
  <c r="D129" i="140"/>
  <c r="A129" i="140" s="1"/>
  <c r="D130" i="140"/>
  <c r="A130" i="140" s="1"/>
  <c r="D131" i="140"/>
  <c r="A131" i="140" s="1"/>
  <c r="D9" i="140"/>
  <c r="A9" i="140" s="1"/>
  <c r="D10" i="140"/>
  <c r="A10" i="140" s="1"/>
  <c r="D11" i="140"/>
  <c r="A11" i="140" s="1"/>
  <c r="D12" i="140"/>
  <c r="A12" i="140" s="1"/>
  <c r="D13" i="140"/>
  <c r="A13" i="140" s="1"/>
  <c r="D14" i="140"/>
  <c r="A14" i="140" s="1"/>
  <c r="D15" i="140"/>
  <c r="A15" i="140" s="1"/>
  <c r="D18" i="140"/>
  <c r="A18" i="140" s="1"/>
  <c r="D19" i="140"/>
  <c r="A19" i="140" s="1"/>
</calcChain>
</file>

<file path=xl/sharedStrings.xml><?xml version="1.0" encoding="utf-8"?>
<sst xmlns="http://schemas.openxmlformats.org/spreadsheetml/2006/main" count="34460" uniqueCount="3037">
  <si>
    <t>Contacts:</t>
  </si>
  <si>
    <t>Matthew Dickens, Director, Policy Development and Research</t>
  </si>
  <si>
    <t>202-496-4817</t>
  </si>
  <si>
    <t>The main Fact Book and previous editions may be found here:</t>
  </si>
  <si>
    <t>http://www.apta.com/factbook</t>
  </si>
  <si>
    <t>Click Here for Table of Contents</t>
  </si>
  <si>
    <t>Table of Contents</t>
  </si>
  <si>
    <t>Introduction</t>
  </si>
  <si>
    <t>Methodology</t>
  </si>
  <si>
    <t>PASSENGER DATA:</t>
  </si>
  <si>
    <t>Table 1: Unlinked Passenger Trips by Mode (Millions of Trips)</t>
  </si>
  <si>
    <t>Table 2: Unlinked Passenger Trips by Mode (Percent of Trips)</t>
  </si>
  <si>
    <t>Table 3: Passenger Miles by Mode (Millions of Passenger Miles)</t>
  </si>
  <si>
    <t>Table 4: Passenger Miles by Mode (Percent of Passenger Miles)</t>
  </si>
  <si>
    <t>Table 5: Average Trip Length by Mode (Passenger Miles Divided Unlinked Passenger Trips)</t>
  </si>
  <si>
    <t>Table 6: Boardings per Mile by Mode in Revenue Service (Unlinked Passenger Trips Divided by Vehicle Revenue Miles)</t>
  </si>
  <si>
    <t>Table 7: Average Passenger Load by Mode in Revenue Service (Passenger Miles Divided by Vehicle Revenue Miles)</t>
  </si>
  <si>
    <t>OPERATING DATA:</t>
  </si>
  <si>
    <t>Table 8: Vehicle Total Miles Operated by Mode (Millions of Miles)</t>
  </si>
  <si>
    <t>Table 9: Vehicle Total Miles Operated by Mode (Percent of Miles)</t>
  </si>
  <si>
    <t>Table 10: Vehicle Total Miles Operated per Revenue Vehicle Available for Maximum Service by Mode</t>
  </si>
  <si>
    <t>Table 11: Vehicle Revenue Miles Operated by Mode (Millions of Miles)</t>
  </si>
  <si>
    <t>Table 12: Vehicle Revenue Miles Operated per Revenue Vehicle Available for Maximum Service by Mode</t>
  </si>
  <si>
    <t>Table 13: Vehicle Total Hours Operated by Mode (Millions of Hours)</t>
  </si>
  <si>
    <t>Table 14: Vehicle Total Hours Operated per Revenue Vehicle Available for Maximum Service by Mode</t>
  </si>
  <si>
    <t>Table 15: Vehicle Revenue Hours Operated by Mode (Millions of Hours)</t>
  </si>
  <si>
    <t>Table 16: Vehicle Revenue Hours Operated per Revenue Vehicle Available for Maximum Service by Mode</t>
  </si>
  <si>
    <t>Table 17: Average Vehicle Speed by Mode in Revenue Service (Vehicle Revenue Miles Operated Divided by Vehicle Revenue Hours Operated)</t>
  </si>
  <si>
    <t>Table 18: Public Transportation Agency Operating Employees by Mode</t>
  </si>
  <si>
    <t>Table 19: Public Transportation Agency Total Employees by Function</t>
  </si>
  <si>
    <t>Table 20: Public Transportation Agency Employee Compensation</t>
  </si>
  <si>
    <t>VEHICLE DATA:</t>
  </si>
  <si>
    <t>Table 21: Revenue Vehicles Available for Maximum Service by Mode (Number of Vehicles)</t>
  </si>
  <si>
    <t>Table 22: Revenue Vehicles Available for Maximum Service by Mode (Percent of Vehicles)</t>
  </si>
  <si>
    <t>Table 23: Revenue Vehicles Operated in Maximum Service by Mode (Number of Vehicles</t>
  </si>
  <si>
    <t>Table 24: Revenue Vehicles Operated in Maximum Service by Mode (Percent of Vehicles</t>
  </si>
  <si>
    <t>Table 25: New Revenue Vehicles Delivered by Mode</t>
  </si>
  <si>
    <t>Table 26: Average Cost of New Vehicles Delivered by Type</t>
  </si>
  <si>
    <t>Table 27: Alternate Fuel Powered Vehicles by Mode, (Percent of Each Mode Alternately Fueled)</t>
  </si>
  <si>
    <t>Table 28: Accessible Vehicles (by Lift, Ramp, or Station Access) by Mode, (Percent of Each Mode Accessible)</t>
  </si>
  <si>
    <t>Table 29: Average Vehicle Age by Mode (Years) and Percent of Vehicles Older Than FTA Minimum Useful Life</t>
  </si>
  <si>
    <t>Table 30: Bus Vehicle and Commuter Bus Vehicle Equipment (Percent of Vehicles)</t>
  </si>
  <si>
    <t>Table 31: Light Rail Vehicle and Streetcar Equipment (Percent of Vehicles)</t>
  </si>
  <si>
    <t>Table 32: Heavy Rail Vehicle Equipment (Percent of Vehicles)</t>
  </si>
  <si>
    <t>Table 33: Commuter Rail Vehicle and Hybrid Rail Vehicle Equipment (Percent of Vehicles)</t>
  </si>
  <si>
    <t>Table 34: Bus Vehicle and Commuter Bus Vehicle Power Sources (Percent of Vehicles)</t>
  </si>
  <si>
    <t>Table 35: Demand Response Vehicle Power Sources (Percent of Vehicles)</t>
  </si>
  <si>
    <t>Table 36: Commuter Rail Vehicle and Hybrid Rail Vehicle Power Sources (Percent of Vehicles)</t>
  </si>
  <si>
    <t>Table 37: Active Roadway Vehicles by Mode of Service and Physical Type of Vehicle in Urbanized Areas (Number of Vehicles, Percent of Vehicles by Mode)</t>
  </si>
  <si>
    <t>Table 38: Active Bus Vehicles by Mode of Service and Physical Length of Vehicle in Urbanized Areas (Number of Vehicles, Percent of Vehicles by Mode)</t>
  </si>
  <si>
    <t>Table 39: Active Roadway Vehicles by Type of Vehicle and Length, Rural Areas (Number of Vehicles, Percent of Total Vehicles)</t>
  </si>
  <si>
    <t>TRAIN DATA:</t>
  </si>
  <si>
    <t>Table 40: Commuter Rail Train Data</t>
  </si>
  <si>
    <t>Table 41: Hybrid Rail Train Data</t>
  </si>
  <si>
    <t>Table 42: Regional Railroad Mode (Commuter Rail and Hybrid Rail Combined) Train Data</t>
  </si>
  <si>
    <t>Table 43: Heavy Rail Train Data</t>
  </si>
  <si>
    <t>Table 44: Light Rail Train Data</t>
  </si>
  <si>
    <t>Table 45: Streetcar Train Data</t>
  </si>
  <si>
    <t>Table 46: Surface Rail (Light Rail and Streetcar Combined) Train Data</t>
  </si>
  <si>
    <t>INFRASTRUCTURE DATA:</t>
  </si>
  <si>
    <t>Table 47: Number of Systems Offering a Mode of Service</t>
  </si>
  <si>
    <t>Table 48: Rail Transit and Bus Rapid Transit Systems Currently in Operation, Alphabetical Order by Mode, State, and Urbanized Area Name</t>
  </si>
  <si>
    <t>Table 49: Miles of Track and Directional Route Miles by Rail Mode</t>
  </si>
  <si>
    <t>Table 50: Miles of Lane and Directional Route Miles by Non-Rail Mode</t>
  </si>
  <si>
    <t>Table 51: Number of Passenger Stations by Mode</t>
  </si>
  <si>
    <t>Table 52: Number of Maintenance Facilities by Mode</t>
  </si>
  <si>
    <t>Table 53: Passenger Station Equipment</t>
  </si>
  <si>
    <t>Table 54: Passenger Station Parking Supply</t>
  </si>
  <si>
    <t>Table 55: Airports with Fixed-Guideway Transit Access: Direct, via Automated Guideway Transit, or via Free Bus Shuttle</t>
  </si>
  <si>
    <t>ENERGY DATA:</t>
  </si>
  <si>
    <t>Table 56: Electric Power Consumption by Mode (Millions of Kilowatt Hours)</t>
  </si>
  <si>
    <t>Table 57: Fossil Fuel Consumption by Mode (Millions of Gallons)</t>
  </si>
  <si>
    <t>Table 58: Non-Diesel Fossil Fuel Consumption by Fuel Type (Millions of Gallons)</t>
  </si>
  <si>
    <t>Table 59: Bus Fuel Consumption (Millions of Gallons)</t>
  </si>
  <si>
    <t>Table 60: Demand Response Fuel Consumption (Millions of Gallons)</t>
  </si>
  <si>
    <t>Table 61: Rail Vehicle Fuel and Power Consumption</t>
  </si>
  <si>
    <t>FINANCIAL DATA, CAPITAL EXPENDITURES:</t>
  </si>
  <si>
    <t>Table 62: Capital Expenses by Mode (Millions of Dollars) (Percent of Total)</t>
  </si>
  <si>
    <t>Table 63: Total Capital Expenses by Type, Total of All Subtypes (Millions of Dollars) (Percent of Total)</t>
  </si>
  <si>
    <t>Table 64: Capital Expenses by Type, Rolling Stock Expenses (Millions of Dollars) (Percent of Total)</t>
  </si>
  <si>
    <t>Table 65: Capital Expenses by Type, Capital Facility Expenses (Millions of Dollars) (Percent of Total)</t>
  </si>
  <si>
    <t>Table 66: Capital Expenses by Type, Other Capital Expenses (Millions of Dollars) (Percent of Total)</t>
  </si>
  <si>
    <t>Table 67: Capital Expenses by Type and Mode (Millions of Dollars) (Percent of Total)</t>
  </si>
  <si>
    <t>FINANCIAL DATA, OPERATING EXPENDITURES:</t>
  </si>
  <si>
    <t>Table 68: Total Operating Expense by Mode (Millions of Dollars) (Percent of Total)</t>
  </si>
  <si>
    <t>Table 69: Total Operating Expense by Function Class (Millions of Dollars) (Percent of Total)</t>
  </si>
  <si>
    <t>Table 70: Total Operating Expense by Object Class (Millions of Dollars) (Percent of Total)</t>
  </si>
  <si>
    <t>Table 71: Operating Expense per Vehicle Revenue Hour by Mode (Dollars)</t>
  </si>
  <si>
    <t>Table 72: Operating Expense per Vehicle Revenue Mile by Mode (Dollars)</t>
  </si>
  <si>
    <t>Table 73: Operating Expense per Unlinked Passenger Trip by Mode (Dollars)</t>
  </si>
  <si>
    <t>Table 74: Operating Expense per Passenger Mile by Mode (Dollars)</t>
  </si>
  <si>
    <t>Table 75: Operating Expenses by Function Class and Mode (Millions of Dollars) (Percent of Total)</t>
  </si>
  <si>
    <t>Table 76: Operating Expenses by Object Class and Mode (Millions of Dollars) (Percent of Total)</t>
  </si>
  <si>
    <t>Table 77: Operating Expenses Reconciling Items (Millions of Dollars)</t>
  </si>
  <si>
    <t>FINANCIAL DATA, TOTAL EXPENDITURES:</t>
  </si>
  <si>
    <t>Table 78: Total Expenses, Capital and Operating Combined, by Type (Millions of Dollars) (Percent of Total)</t>
  </si>
  <si>
    <t>Table 79: Total Expenses, Capital and Operating Combined, by Mode (Millions of Dollars) (Percent of Total)</t>
  </si>
  <si>
    <t>FINANCIAL DATA, CAPITAL FUNDING:</t>
  </si>
  <si>
    <t>Table 80: Capital Funding Sources (Millions of Dollars) (Percent of Total)</t>
  </si>
  <si>
    <t>Table 81: Directly Generated Capital Funding Sources (Millions of Dollars) (Percent of Total)</t>
  </si>
  <si>
    <t>Table 82: Local Capital Funding Sources (Millions of Dollars) (Percent of Total)</t>
  </si>
  <si>
    <t>Table 83: State Capital Funding Sources (Millions of Dollars) (Percent of Total)</t>
  </si>
  <si>
    <t>Table 84: Federal Capital Funding Sources (Millions of Dollars) (Percent of Total)</t>
  </si>
  <si>
    <t>Table 85: Active Transit Vehicles by Source of Federal Funding by Type, Vehicles in Urbanized Areas Only (Number of Vehicles) (Percent of Vehicles)</t>
  </si>
  <si>
    <t>Table 86: Active Transit Vehicles by Source of Federal Funding by Type, Vehicles in Rural Areas Only (Number of Vehicles) (Percent of Vehicles)</t>
  </si>
  <si>
    <t>FINANCIAL DATA, OPERATING FUNDING:</t>
  </si>
  <si>
    <t>Table 87: Operating Funding Sources (Millions of Dollars) (Percent of Total)</t>
  </si>
  <si>
    <t>Table 88: Directly Generated Operating Funding Sources (Millions of Dollars) (Percent of Total)</t>
  </si>
  <si>
    <t>Table 89: Local Operating Funding Sources (Millions of Dollars) (Percent of Total)</t>
  </si>
  <si>
    <t>Table 90: State Operating Funding Sources (Millions of Dollars) (Percent of Total)</t>
  </si>
  <si>
    <t>Table 91: Federal Operating Funding Sources (Millions of Dollars) (Percent of Total)</t>
  </si>
  <si>
    <t>Table 92: Passenger Fare Revenue by Mode (Millions of Dollars)</t>
  </si>
  <si>
    <t>Table 93: Average Passenger Fare per Unlinked Trip by Mode (Dollars)</t>
  </si>
  <si>
    <t>Table 94: Passenger Fare Structures</t>
  </si>
  <si>
    <t>FINANCIAL DATA, TOTAL FUNDING:</t>
  </si>
  <si>
    <t>Table 95: Total Funding, Capital and Operating Combined by Source (Millions of Dollars) (Percent of Each Row)</t>
  </si>
  <si>
    <t>U.S. GOVERNMENT POPULATION, COMMUTE, HOUSING, AND TRAVEL DATA:</t>
  </si>
  <si>
    <t>Table 96: Bureau of Census Journey-to-Work by Means of Transportation to Work, All Commuters (Persons and Percent)</t>
  </si>
  <si>
    <t>Table 97: Bureau of Census Journey-to-Work by Transit Mode, Transit Commuters Only (Persons and Percent)</t>
  </si>
  <si>
    <t>Table 98: American Housing Survey Availability of Transit Service by Householder Characteristics (Persons and Percent)</t>
  </si>
  <si>
    <t>Table 99: American Housing Survey Availability of Transit Service by Geography of Area (Households and Percent)</t>
  </si>
  <si>
    <t>Table 100: Bureau of the Census Population of the United State in 10-Year Age Groupings (Persons and Percent)</t>
  </si>
  <si>
    <t>Table 101: Federal Highway Administration Vehicle Miles of Travel and Energy Information Administration Motor Gasoline Prices</t>
  </si>
  <si>
    <t>MODAL SUMMARY DATA:</t>
  </si>
  <si>
    <t>Table 102: Bus Statistics</t>
  </si>
  <si>
    <t>Table 103: Bus Rapid Transit Statistics</t>
  </si>
  <si>
    <t>Table 104: Commuter Bus Statistics</t>
  </si>
  <si>
    <t>Table 105: Total All Bus Modes Statistics</t>
  </si>
  <si>
    <t>Table 106: Trolleybus Statistics</t>
  </si>
  <si>
    <t>Table 107: Demand Response Statistics</t>
  </si>
  <si>
    <t>Table 108: Transit Vanpool Statistics (Transit Agency Brokered Service Only)</t>
  </si>
  <si>
    <t>Table 109: Publico Statistics</t>
  </si>
  <si>
    <t>Table 110: Total Roadway Modes Statistics</t>
  </si>
  <si>
    <t>Table 111: Commuter Rail Statistics</t>
  </si>
  <si>
    <t>Table 112: Hybrid Rail Statistics</t>
  </si>
  <si>
    <t>Table 113: Total Regional Railroad Modes Rail Statistics</t>
  </si>
  <si>
    <t>Table 114: Heavy Rail Statistics</t>
  </si>
  <si>
    <t>Table 115: Light Rail Statistics</t>
  </si>
  <si>
    <t>Table 116: Streetcar Statistics</t>
  </si>
  <si>
    <t>Table 117: Total Surface Rail Modes Statistics</t>
  </si>
  <si>
    <t>Table 118: Ferry Boat Statistics (Transit Service Only)</t>
  </si>
  <si>
    <t>Table 119: Other Fixed-Guideway Statistics</t>
  </si>
  <si>
    <t>Table 120: Total Fixed-Guideway Modes Statistics</t>
  </si>
  <si>
    <t>Table 121: All Modes Total Statistics</t>
  </si>
  <si>
    <t>RURAL TRANSIT SERVICE DATA:</t>
  </si>
  <si>
    <t>Table 122: Rural Transit Service Data by State</t>
  </si>
  <si>
    <t>APTA ASSOCIATION HISTORY:</t>
  </si>
  <si>
    <t>Table 123: APTA and Predecessor Organization History and and Association Ancestry</t>
  </si>
  <si>
    <t>Table 124: APTA Chief Executive Officers</t>
  </si>
  <si>
    <t>Table 125: APTA and Predecessor Organization Chief Elected Officers and Annual Meeting Sites</t>
  </si>
  <si>
    <t>Table 126: APTA Lifetime Achievement Award Recipients and Hall of Fame Inductees</t>
  </si>
  <si>
    <t>U.S. DEPARTMENT OF TRANSPORTATION AND FEDERAL TRANSIT ADMINISTRATION DATA:</t>
  </si>
  <si>
    <t>Table 127: U.S. Department of Transportation Secretaries, Federal Transit Administration  Administrators, and Federal Railroad Administration Administrators</t>
  </si>
  <si>
    <t>INTERCITY PASSENGER RAILROAD DATA:</t>
  </si>
  <si>
    <t>Table 128: Intercity Passenger Railroad Data</t>
  </si>
  <si>
    <t>DISCONTINUED DATA SERIES:</t>
  </si>
  <si>
    <t>Table 129: Publicly Owned Transit as a Portion of the Entire Transit Industry</t>
  </si>
  <si>
    <t>Table 130: Publicly Owned and Operated Transit Systems Through 1975, Date Began Operation as a Public Agency with Names of Successor Agencies (Not Complete)</t>
  </si>
  <si>
    <t>MILESTONES IN HISTORY:</t>
  </si>
  <si>
    <t>MILESTONES IN HISTORY</t>
  </si>
  <si>
    <t>Table 131: Milestones in Public Transportation and High-Speed Rail History</t>
  </si>
  <si>
    <t>CANADIAN DATA:</t>
  </si>
  <si>
    <t>Table 132: Canadian Fixed-Route Transit Summary Statistics</t>
  </si>
  <si>
    <t>Table 133: Canadian Fixed-Route Transit Revenue Vehicles by Mode</t>
  </si>
  <si>
    <t>Table 134: Canadian Fixed-Route Transit Passenger Fares</t>
  </si>
  <si>
    <t>Table 135: Canadian Fixed-Route Transit Employees by Type</t>
  </si>
  <si>
    <t>Table 136: Canadian Specialized Transit Services Summary Statistics</t>
  </si>
  <si>
    <r>
      <t xml:space="preserve">The Fact Book can be indirectly traced to the U.S. Bureau of Census </t>
    </r>
    <r>
      <rPr>
        <i/>
        <sz val="10"/>
        <color indexed="8"/>
        <rFont val="Arial"/>
        <family val="2"/>
      </rPr>
      <t>Report on Transportation in the United States at the Eleventh Census: 1890, Part II - Street Railway Transportation</t>
    </r>
    <r>
      <rPr>
        <sz val="10"/>
        <color indexed="8"/>
        <rFont val="Arial"/>
        <family val="2"/>
      </rPr>
      <t>, published in Washington, DC by the Government Printing Office in 1895.  This volume listed data for individual street railways and aggregate data for the entire street railway industry. The Census was conducted again in 1902, 1907, and 1912, but a report with data for individual railways was not published during World War I.  Following World War I, an APTA predecessor organization, the American Electric Railway Association (AERA), began publishing annual operating reports with data for individual member transit systems.  The last APTA Public Transportation Operating Report was published in 1992.  Data for individual transit agencies is now published by the Federal Transit Administration in the National Transit Database report series.</t>
    </r>
  </si>
  <si>
    <r>
      <t xml:space="preserve">The </t>
    </r>
    <r>
      <rPr>
        <i/>
        <sz val="10"/>
        <color indexed="8"/>
        <rFont val="Arial"/>
        <family val="2"/>
      </rPr>
      <t>Census of Electrical Industries: 1917, Electric Railways</t>
    </r>
    <r>
      <rPr>
        <sz val="10"/>
        <color indexed="8"/>
        <rFont val="Arial"/>
        <family val="2"/>
      </rPr>
      <t xml:space="preserve">, published by the Government Printing Office in 1920, provided summary data only; no data for individual electric railways were included. Summary data were published by the Census every five years through 1937.  The census of transit operations was not conducted in 1942.  An APTA predecessor, by then named the American Transit Association (ATA), published </t>
    </r>
    <r>
      <rPr>
        <b/>
        <sz val="10"/>
        <color indexed="8"/>
        <rFont val="Arial"/>
        <family val="2"/>
      </rPr>
      <t>The Transit Industry of the United States: Basic Data and Trends, 1942 Edition</t>
    </r>
    <r>
      <rPr>
        <sz val="10"/>
        <color indexed="8"/>
        <rFont val="Arial"/>
        <family val="2"/>
      </rPr>
      <t xml:space="preserve"> in March 1943.  The following year the summary of transit data, titled the </t>
    </r>
    <r>
      <rPr>
        <b/>
        <sz val="10"/>
        <color indexed="8"/>
        <rFont val="Arial"/>
        <family val="2"/>
      </rPr>
      <t>Transit Fact Book 1944</t>
    </r>
    <r>
      <rPr>
        <sz val="10"/>
        <color indexed="8"/>
        <rFont val="Arial"/>
        <family val="2"/>
      </rPr>
      <t>, was published and dated for the year in which it was published, which has been continued as the Fact Book dating policy since then.</t>
    </r>
  </si>
  <si>
    <t>Federal transit data summaries from 1890 through 1937 were simple totals of data for all transit agencies reporting to each Census.  Because transit agencies were required by law to report their data, it can be assumed that the data represented nearly the entire transit industry for those vehicle modes for which data were collected.  When the ATA began compiling the Fact Book, data were obtained by survey from ATA member organizations.  There was not, of course, a legal requirement for ATA members or non-member transit agencies to report data.  In order to estimate data for the entire U.S. transit industry, the ATA expanded the sample data from their survey to represent the entire transit industry using statistical methods.</t>
  </si>
  <si>
    <t>In 1984 APTA members began providing APTA with copies of their submissions to the Federal Transit Administration (FTA) National Transit Database (NTD) rather than completing special surveys.  The NTD began collecting data in 1979. The NTD data then provided the basis for estimates of national data.  Beginning in 1997, data in digitized formats, available directly from the FTA, were used rather than data taken from paper copies of report forms.</t>
  </si>
  <si>
    <t>Amounts for the earliest years for data series beginning 1926 or earlier were first reported in the 1946 Transit Fact Book and were estimated from Operating Reports for those years and interpolated using Census data.</t>
  </si>
  <si>
    <t>The definitions of specific data change over time.  Data are reported on these tables using the definition that was current when they were collected.  For example, prior to the collection of NTD data what is now termed "unlinked passenger trips" was defined as "total trips" and included a count of all persons boarding transit vehicles and paying a fare, using a transfer, or allowed to ride for free for a specified reason.  "Unlinked passenger trip" is defined as all persons boarding a transit vehicle and is determined from various counting procedures and statistical expansions required by the federal government.  Although these definitions vary, the data can be expected to be nearly identical.</t>
  </si>
  <si>
    <t>All data in this Fact Book calculated by APTA and its predecessors are statistical expansions of sample data designed to represent the total activity of all transit agencies for the modes of service included for a particular year.  Base data were from APTA surveys prior to the NTD.  Lists were maintained from all available sources for agencies that were not in the APTA or NTD sample.  Data were expanded by mode in stratified categories of similar systems based on population and other characteristics.  All procedures were adapted to minimize the maximum possible error, a standard statistical method.</t>
  </si>
  <si>
    <t>The number of modes included has increased over time.  The year each mode was first included in the Fact Book and in estimated national totals was (year of data, not year of Fact Book title):</t>
  </si>
  <si>
    <t>1890: Light Rail</t>
  </si>
  <si>
    <t>1907: Heavy Rail</t>
  </si>
  <si>
    <t>1922: Bus</t>
  </si>
  <si>
    <t>1928: Trolleybus</t>
  </si>
  <si>
    <t xml:space="preserve">1980: Commuter Rail and Other (Other included aerial tramway, automated guideway transit, cable car, inclined plane, and monorail.) </t>
  </si>
  <si>
    <t>1984: Demand Response</t>
  </si>
  <si>
    <t>1995: Ferry Boat and Transit Vanpool, reported separately or included in "Other" on some tables.</t>
  </si>
  <si>
    <t>2000: Regulated Publico included in Bus "Other."</t>
  </si>
  <si>
    <t>2007: Regulated Publico reported separately on some tables.</t>
  </si>
  <si>
    <t>2011: Bus differentiated as Bus, Bus Rapid Transit, and Commuter Bus; Commuter Rail differentiated as Commuter Rail and Hybrid Rail; Light Rail differentiated as Light Rail and Streetcar (see discussion "Beginning in 2011 . . ." below). Regulated Publico, Ferry Boat, and Transit Vanpool differentiated on modal tables.</t>
  </si>
  <si>
    <t>Data from 1890 through 1983 are for calendar years.  NTD data, however, are collected for "Reporting Years."  A Reporting Year is each transit agency's fiscal year that ends during a calendar year.  Beginning in 1984 Fact Book data are for Reporting Years, not calendar years.</t>
  </si>
  <si>
    <t>NTD data were first reported for agencies in Urbanized Areas (UZA).  UZAs are areas defined during the Decennial Census with at least 50,000 persons including a central city.  Prior to 2007, data for systems outside of urbanized areas, rural systems, were not collected or published by the NTD and were estimated by APTA based on other data sources.</t>
  </si>
  <si>
    <t xml:space="preserve"> </t>
  </si>
  <si>
    <t>Beginning in 2007 the NTD collected and made available data for rural agencies.  The Federal Transit Administration Rural Transit Assistance Program also sponsored a survey of rural transit agencies.  These surveys allowed APTA to more accurately assess the distribution of bus, demand response service, and transit agency vanpool service in rural areas.  In association with this, APTA also conducted a survey of other data sources to identify agencies not included in the main NTD report or the NTD rural data.  The increase in data available over the Internet from state agencies which oversee transit entities also allows a more accurate estimate of data for agencies eligible for federal transit assistance which provide non-profit service to elderly persons and persons with disabilities and are, therefore, included in demand response data.</t>
  </si>
  <si>
    <t>Data for "bus," "demand response," and "other" are not continuous from 2006 to 2007.  Data for other modes and national aggregates are continuous from 2006 to 2007.  Bus and demand response in these tables refer to a mode of service, not to a specific vehicle type.  Demand response service, defined as roadway service directly from an origin to a destination determined by the rider and not following a fixed-route, is usually provided by vans but is also provided by small buses and in a limited number of cases by large buses.  Bus service is a variety of roadway services that share the characteristic of being operated entirely or partially on fixed routes.  Bus service data in 2007 included local service, express service, subscription service, diversionary route service, loop service, commuter bus, bus rapid transit, and other types.  Although bus service is normally provided by buses, it can be provided by smaller vehicles that may be considered large vans.</t>
  </si>
  <si>
    <t>When the NTD began reporting rural data it became apparent that previous estimates used in the Fact Book for rural data based on other sources were correct in the aggregate but were not correctly distributed between bus, demand response, and vanpool (a part of other on some tables).  This is the reason that the data from 2006 to 2007 are labeled as discontinuous for individual modes but not for aggregate amounts.</t>
  </si>
  <si>
    <t>Beginning in 2011 the NTD allowed differentiated reporting of three categories of bus service: "bus" (which is all bus service that is not commuter bus or bus rapid transit), "commuter bus," and "bus rapid transit."  The NTD also allowed the differentiation of commuter rail as two modes: "commuter rail" and "hybrid rail."  The Fact Book continues a summary value for these two modes beginning in 2011 called "regional railroad."  A third new requirement allowed the differentiation of light rail as two modes: "light rail" and "streetcar."  The Fact Book continues a summary value for these two modes called "surface rail."  A further complication, that some systems now reported as hybrid hail were previously reported commuter rail and others now reported as hybrid rail were reported as light rail, is not adjusted for in previous years' Fact Book data.  All three of these modal differentiations were voluntary for 2011 and 2012 NTD reporting but are required beginning with reporting of 2013 NTD data.</t>
  </si>
  <si>
    <t>The inclusion of transit agencies in specific UZA population groups for data estimate purposes was also verified.  Many transit agencies provide service to several UZAs, many of which were new in the 1980, 1990, 2000, an 2010 Censuses or dramatically changed size in those Censuses.  When UZAs are delineated during each Decennial Census the population categories within which they are included for statistical expansion purposes may change and the growth of the area may include the service areas of agencies that had been rural agencies in the previous Census.  UZAs are also combined into larger areas or split into multiple areas during each Census.  The UZA data are usually not available until two to four years after the Census.  For these reasons APTA does not estimate and report historical data stratified by population size groups.</t>
  </si>
  <si>
    <t>Improved counting methods have resulted from increased use of automatic passenger counters and from the use of new fare media such as magnetic and smart cards, the transactions of which can be counted and summarized.  This increased automatic counting is particularly important in determining transfer behavior among service modes within agencies allowing more accurate assignment of data by mode.</t>
  </si>
  <si>
    <t>It is APTA policy to continually seek to improve the quality of data reported in the Fact Book.  Data are sought from all available sources and statistical procedures are used to verify that the data presented in the Fact Book are the most accurate possible data.</t>
  </si>
  <si>
    <t>The data source and general methodology for calculation of each table can be determined from the Statement of Scope, the second line of the right-hand heading of each page of each table.  The Statements of Scope are:</t>
  </si>
  <si>
    <r>
      <t>(1) INCLUDES Entire Transit Industry:</t>
    </r>
    <r>
      <rPr>
        <sz val="10"/>
        <color indexed="8"/>
        <rFont val="Arial"/>
        <family val="2"/>
      </rPr>
      <t xml:space="preserve">  Tables identified as "Includes Entire Transit Industry" include data for each mode, subtotals, and totals for the entire transit industry for the modes with data reported for each particular year.  Any mode for which data is not reported for a particular year is not included in subtotals and totals.  These data are based on APTA Operating Report data until the the early 1980s and on National Transit Database reports since then as described above.  These data are expanded using any other available source to estimate values for transit service not included in those base sources.</t>
    </r>
  </si>
  <si>
    <r>
      <t xml:space="preserve">(2) INCLUDES TRANSIT AGENCIES REPORTING TO NATIONAL TRANSIT DATABASE FOR URBANIZED AREAS ONLY </t>
    </r>
    <r>
      <rPr>
        <b/>
        <i/>
        <sz val="9"/>
        <color indexed="8"/>
        <rFont val="Arial"/>
        <family val="2"/>
      </rPr>
      <t xml:space="preserve">and (3) </t>
    </r>
    <r>
      <rPr>
        <b/>
        <i/>
        <sz val="10"/>
        <color indexed="8"/>
        <rFont val="Arial"/>
        <family val="2"/>
      </rPr>
      <t>INCLUDES TRANSIT AGENCIES REPORTING TO NATIONAL TRANSIT DATABASE FOR RURAL AREAS ONLY:</t>
    </r>
    <r>
      <rPr>
        <sz val="10"/>
        <color indexed="8"/>
        <rFont val="Arial"/>
        <family val="2"/>
      </rPr>
      <t xml:space="preserve"> These data are taken directly from each year's National Transit Database and include only those services reported to the National Transit Database.  They are NOT expanded to account for transit agencies which do not report to the National Transit Database.  NTD data for urbanized areas include most service in those areas and NTD data for rural areas include most service in rural areas.</t>
    </r>
  </si>
  <si>
    <r>
      <t>(4) INCLUDES SAMPLE IN APTA PUBLIC TRANSPORTATION VEHICLE DATABASE ONLY; (5) INCLUDES SAMPLE IN APTA PUBLIC TRANSPORTATION INFRASTRUCTURE DATABASE ONLY; and (6) INCLUDES SAMPLE IN APTA PUBLIC TRANSPORTATION FARE DATABASE ONLY:</t>
    </r>
    <r>
      <rPr>
        <sz val="10"/>
        <color indexed="8"/>
        <rFont val="Arial"/>
        <family val="2"/>
      </rPr>
      <t xml:space="preserve">  These data are taken from APTA conducted surveys.  They are based on the responses of APTA members that provide data on a voluntary basis.  They are NOT expanded to account for transit agencies which do not participate in APTA surveys.  Because they are samples and are not expanded, most data taken from these databases are presented as percentages of the sample.  In cases where amounts are reported for data items, it is important to remember they represent the amounts only for the sample and may be significantly smaller than the value for the entire transit industry would be.</t>
    </r>
  </si>
  <si>
    <t>Passenger Data</t>
  </si>
  <si>
    <t>Includes Entire Transit Industry</t>
  </si>
  <si>
    <t>TABLE 1: Unlinked Passenger Trips by Mode (Millions of Trips),</t>
  </si>
  <si>
    <t>Part A: Roadway Modes</t>
  </si>
  <si>
    <t>Part B: Fixed-Guideway Modes and All Modes Total</t>
  </si>
  <si>
    <t>Year</t>
  </si>
  <si>
    <t>Bus Modes</t>
  </si>
  <si>
    <t>Trolleybus (a)</t>
  </si>
  <si>
    <t>Demand Response</t>
  </si>
  <si>
    <t>Transit Vanpool</t>
  </si>
  <si>
    <t>Publico</t>
  </si>
  <si>
    <t>Total Roadway Modes Reported</t>
  </si>
  <si>
    <t>Regional Railroad Modes</t>
  </si>
  <si>
    <t>Heavy Rail</t>
  </si>
  <si>
    <t>Surface Rail Modes</t>
  </si>
  <si>
    <t>Ferryboat</t>
  </si>
  <si>
    <t>Other Fixed-Guideway Modes (d)</t>
  </si>
  <si>
    <t>Total Fixed- Guideway Modes Reported (e)</t>
  </si>
  <si>
    <t>All Modes Reported Total (Parts A and B)</t>
  </si>
  <si>
    <t>Bus</t>
  </si>
  <si>
    <t>Bus Rapid Transit (#)</t>
  </si>
  <si>
    <t>Commuter Bus (#)</t>
  </si>
  <si>
    <t>Total Bus</t>
  </si>
  <si>
    <t>Commuter Rail</t>
  </si>
  <si>
    <t>Hybrid Rail (#)</t>
  </si>
  <si>
    <t>Total Regional Railroad</t>
  </si>
  <si>
    <t>Light Rail</t>
  </si>
  <si>
    <t>Streetcar (#)</t>
  </si>
  <si>
    <t>Total Surface Rail</t>
  </si>
  <si>
    <t>RETURN TO TABLE OF CONTENTS</t>
  </si>
  <si>
    <t>---</t>
  </si>
  <si>
    <t>1890 (h)</t>
  </si>
  <si>
    <t>(f)</t>
  </si>
  <si>
    <t>1902 (h)</t>
  </si>
  <si>
    <t>1907 (h)</t>
  </si>
  <si>
    <t>1912 (h)</t>
  </si>
  <si>
    <t>(b)</t>
  </si>
  <si>
    <t>(g)</t>
  </si>
  <si>
    <t>(c)  5,413</t>
  </si>
  <si>
    <t>(c) 209</t>
  </si>
  <si>
    <t>(c) 25</t>
  </si>
  <si>
    <t>(#) Includes only agencies reporting specific mode in 2011 and 2012; agencies were not required by the National Transit Database to differentiate these modes until 2013.</t>
  </si>
  <si>
    <t>(a)  Trolleybus is a fixed-guideway mode for distribution of FTA Urbanized Area Formula Funds.</t>
  </si>
  <si>
    <t>(b)  Included in Total Bus.</t>
  </si>
  <si>
    <t xml:space="preserve">(c)  Data not continuous for modes noted, see Methodology. </t>
  </si>
  <si>
    <t>(d) Beginning 1980 includes aerial tramway, automated guideway transit, cable car, inclined plane, and monorail.  From 1980 to 1994 includes ferryboat.</t>
  </si>
  <si>
    <t>(e)  Does not include Trolleybus which is a fixed-guideway mode for distribution of FTA Urbanized Area Formula Funds.</t>
  </si>
  <si>
    <t>(f)  Included in Light Rail.</t>
  </si>
  <si>
    <t>(g)  Included in Commuter Rail.</t>
  </si>
  <si>
    <t>(h) Data from U.S. Census Bureau.</t>
  </si>
  <si>
    <t>See Glossary following Tables for complete definitions.</t>
  </si>
  <si>
    <t>TABLE 2: Unlinked Passenger Trips by Mode (Percent of Trips)</t>
  </si>
  <si>
    <t>(c) 52.8%</t>
  </si>
  <si>
    <t>(c) 2.0%</t>
  </si>
  <si>
    <t>(c) 0.2%</t>
  </si>
  <si>
    <t>(c) 20,976</t>
  </si>
  <si>
    <t>(c) 1,502</t>
  </si>
  <si>
    <t>(c) 857</t>
  </si>
  <si>
    <t>(d) Beginning 1980 includes aerial tramway, automated guideway transit, cable car, inclined plane, and monorail.  From 1980 to 1994 includes ferryboat and some unidentified roadway modes.</t>
  </si>
  <si>
    <t>(c) 39.3%</t>
  </si>
  <si>
    <t>(c) 2.8%</t>
  </si>
  <si>
    <t>(c) 1.6%</t>
  </si>
  <si>
    <t>&lt; 0.1%</t>
  </si>
  <si>
    <t>Table 5: Average Trip Length by Mode (Passenger Miles Divided by Unlinked Passenger Trips)</t>
  </si>
  <si>
    <t>(c) 3.9</t>
  </si>
  <si>
    <t>(c) 7.2</t>
  </si>
  <si>
    <t>(c) 34.3</t>
  </si>
  <si>
    <t>PART A: Roadway Modes</t>
  </si>
  <si>
    <t>(d)</t>
  </si>
  <si>
    <t>(e)</t>
  </si>
  <si>
    <t>(c)  Does not include Trolleybus which is a fixed-guideway mode for distribution of FTA Urbanized Area Formula Funds.</t>
  </si>
  <si>
    <t>(d)  Included in Light Rail.</t>
  </si>
  <si>
    <t>(e)  Included in Commuter Rail.</t>
  </si>
  <si>
    <t>Operating Data</t>
  </si>
  <si>
    <t>TABLE 8: Vehicle Total Miles Operated by Mode (Millions of Miles)</t>
  </si>
  <si>
    <t>(c) 2,302.4</t>
  </si>
  <si>
    <t>(c) 1,471.4</t>
  </si>
  <si>
    <t>(c) 141.6</t>
  </si>
  <si>
    <t>(d) Beginning 1975 includes aerial tramway, automated guideway transit, cable car, inclined plane, and monorail.  From 1975 to 1994 includes ferryboat and some unidentified roadway modes.</t>
  </si>
  <si>
    <t>TABLE 9: Vehicle Total Miles Operated by Mode (Percent of Miles)</t>
  </si>
  <si>
    <t>(c) 45.7%</t>
  </si>
  <si>
    <t>(c) 29.2%</t>
  </si>
  <si>
    <t>&lt;0.1%</t>
  </si>
  <si>
    <t>(d) Beginning 1980 includes aerial tramway, automated guideway transit, cable car, inclined plane, and monorail.  From 1975 to 1994 includes ferryboat and some unidentified roadway modes.</t>
  </si>
  <si>
    <t>TABLE 10: Vehicle Total Miles Operated per Revenue Vehicle Available for Maximum Service by Mode</t>
  </si>
  <si>
    <t>(c) 35,286</t>
  </si>
  <si>
    <t>(c) 22,684</t>
  </si>
  <si>
    <t>(c) 14,649</t>
  </si>
  <si>
    <t>(a)</t>
  </si>
  <si>
    <t>(c) 1,987.0</t>
  </si>
  <si>
    <t>(c) 1,274.4</t>
  </si>
  <si>
    <t>(c) 140.1</t>
  </si>
  <si>
    <t>(d)  Does not include Trolleybus which is a fixed-guideway mode for distribution of FTA Urbanized Area Formula Funds.</t>
  </si>
  <si>
    <t>(e)  Included in Light Rail.</t>
  </si>
  <si>
    <t>(f)  Included in Commuter Rail.</t>
  </si>
  <si>
    <t>(c) 30,453</t>
  </si>
  <si>
    <t>(c) 19,647</t>
  </si>
  <si>
    <t>(c) 14,494</t>
  </si>
  <si>
    <t>TABLE 13: Vehicle Total Hours Operated by Mode (Millions of Hours)</t>
  </si>
  <si>
    <t>(c) 174.7</t>
  </si>
  <si>
    <t>(c) 108.5</t>
  </si>
  <si>
    <t>(c) 3.7</t>
  </si>
  <si>
    <t>(d) Beginning 1986 includes aerial tramway, automated guideway transit, cable car, inclined plane, and monorail.  From 1986 to 1994 includes ferryboat and some unidentified roadway modes.</t>
  </si>
  <si>
    <t>Table 14: Vehicle Total Hours Operated per Vehicle Available for Maximum Service by Mode</t>
  </si>
  <si>
    <t>(c) 2,677</t>
  </si>
  <si>
    <t>(c) 1,673</t>
  </si>
  <si>
    <t>(c) 383</t>
  </si>
  <si>
    <t>See Glossary following Tables for complete definitions</t>
  </si>
  <si>
    <t>(c) 158.0</t>
  </si>
  <si>
    <t>(c) 105.2</t>
  </si>
  <si>
    <t>(c) 3.6</t>
  </si>
  <si>
    <t>TABLE 17: Average Vehicle Speed in Revenue Service by Mode</t>
  </si>
  <si>
    <t>TABLE 18: Public Transportation Agency Operating Employees by Mode</t>
  </si>
  <si>
    <t>(d) Beginning 1984 includes aerial tramway, automated guideway transit, cable car, inclined plane, and monorail.  From 1984 to 1994 includes ferryboat and some unidentified roadway modes.  Beginning in 1995 may include some unidentified roadway modes.</t>
  </si>
  <si>
    <t>Table 19: Total Public Transportation Agency Total Employees by Function</t>
  </si>
  <si>
    <t>Vehicle Operations</t>
  </si>
  <si>
    <t>Vehicle Maintenance</t>
  </si>
  <si>
    <t>Non-Vehicle Maintenance</t>
  </si>
  <si>
    <t>General Administration</t>
  </si>
  <si>
    <t>Operating Total</t>
  </si>
  <si>
    <t>Capital</t>
  </si>
  <si>
    <t>Total</t>
  </si>
  <si>
    <t>1984 (a)</t>
  </si>
  <si>
    <t>(a) Includes commuter rail, ferryboat, rural bus, other, and demand response beginning in 1984.</t>
  </si>
  <si>
    <t>Table 20: Public Transportation Agency Operating Employee Compensation (Units as Noted in Parentheses)</t>
  </si>
  <si>
    <t>Number of Employees (Persons) (a)</t>
  </si>
  <si>
    <t>Salaries and Wages (Millions of Dollars)</t>
  </si>
  <si>
    <t>Fringe Benefits (Millions of Dollars)</t>
  </si>
  <si>
    <t>Total Compensation (Millions of Dollars)</t>
  </si>
  <si>
    <t>1984 (a,b)</t>
  </si>
  <si>
    <t>(a) Operating employees before 1984; operating and capital employees in 1984 and later years.</t>
  </si>
  <si>
    <t>(b) Includes commuter rail, ferryboat, rural bus, other, and demand response beginning in 1984.</t>
  </si>
  <si>
    <t>Vehicle Data</t>
  </si>
  <si>
    <t>TABLE 21: Revenue Vehicles Available for Maximum Service by Mode</t>
  </si>
  <si>
    <t>(d) Beginning 1975 includes aerial tramway, automated guideway transit, cable car, inclined plane, and monorail.  From 1984 to 1994 includes ferryboat and some unidentified roadway modes.</t>
  </si>
  <si>
    <t>TABLE 22: REVENUE Vehicles AVAILABLE FOR MAXIMUM SERVICE by Mode (PERCENT OF VEHICLES)</t>
  </si>
  <si>
    <t>Table 23: Revenue Vehicles Operated In Maximum Service by Mode</t>
  </si>
  <si>
    <t>(c) 52,609</t>
  </si>
  <si>
    <t>(c) 51,142</t>
  </si>
  <si>
    <t>(c) 8,478</t>
  </si>
  <si>
    <t>Table 24: Revenue Vehicles Operated In Maximum Service by Mode</t>
  </si>
  <si>
    <t>(c) 40.1%</t>
  </si>
  <si>
    <t>(c) 39.0%</t>
  </si>
  <si>
    <t>(c) 6.5%</t>
  </si>
  <si>
    <t>Table 25: New Revenue Vehicles Delivered by Mode of service</t>
  </si>
  <si>
    <t>Commuter Rail (a)</t>
  </si>
  <si>
    <t>Light Rail (b)</t>
  </si>
  <si>
    <t>Bus and Demand Response</t>
  </si>
  <si>
    <t>Trolleybus</t>
  </si>
  <si>
    <t>Other (d)</t>
  </si>
  <si>
    <t>All Modes Reported Total</t>
  </si>
  <si>
    <t>Bus (c)</t>
  </si>
  <si>
    <t>In Total</t>
  </si>
  <si>
    <t>(e) 11,500</t>
  </si>
  <si>
    <t>(e) 3,590</t>
  </si>
  <si>
    <t>(e) 754</t>
  </si>
  <si>
    <t>(a)  Includes hybrid rail cars.</t>
  </si>
  <si>
    <t>(b)  Includes streetcars.</t>
  </si>
  <si>
    <t>(c)  Includes commuter bus and bus rapid transit vehicles.</t>
  </si>
  <si>
    <t xml:space="preserve">(d)  Includes vanpool, ferryboat, publico, and other fixed-guideway mode vehicles. </t>
  </si>
  <si>
    <t>(e)  Data not continuous for modes noted, see Methodology.</t>
  </si>
  <si>
    <t xml:space="preserve">Note: data lags Fact Book year, since the previous calendar year is the latest year with complete data. </t>
  </si>
  <si>
    <t>Includes Sample in APTA Public Transportation Vehicle Database Only</t>
  </si>
  <si>
    <t>Table 26: Average Cost of New Vehicles Delivered by Type (a)</t>
  </si>
  <si>
    <t>Two-Year Period (b)</t>
  </si>
  <si>
    <t>Category</t>
  </si>
  <si>
    <t>Standard Transit Bus (&gt;=27'6", 2 Doors) (c)</t>
  </si>
  <si>
    <t>Commuter Rail Car (Locomotive-Hauled, 2 Levels, 0 Cabs)</t>
  </si>
  <si>
    <r>
      <t>Demand Response</t>
    </r>
    <r>
      <rPr>
        <sz val="8"/>
        <color rgb="FF000000"/>
        <rFont val="Arial"/>
        <family val="2"/>
      </rPr>
      <t xml:space="preserve"> (Small Vehicle, &lt;27'6", Minibus, Van, Car, SUV)</t>
    </r>
  </si>
  <si>
    <t>Heavy Rail Car (1 Level, 1 Cab)</t>
  </si>
  <si>
    <t>Light Rail Car (Single Articulated, 1 Level, 2 Cabs)</t>
  </si>
  <si>
    <t>Transit Vanpool (Small Vehicle, &lt;27'6", Minibus, Van, Car, SUV)</t>
  </si>
  <si>
    <t>2001-2002</t>
  </si>
  <si>
    <t>Sample Size</t>
  </si>
  <si>
    <t xml:space="preserve">Average Cost </t>
  </si>
  <si>
    <t>2002-2003</t>
  </si>
  <si>
    <t>2003-2004</t>
  </si>
  <si>
    <t>$ 2.076,195</t>
  </si>
  <si>
    <t>2004-2005</t>
  </si>
  <si>
    <t>2005-2006</t>
  </si>
  <si>
    <t>2006-2007</t>
  </si>
  <si>
    <t>2007-2008</t>
  </si>
  <si>
    <t>2008-2009</t>
  </si>
  <si>
    <t>2009-2010</t>
  </si>
  <si>
    <t>2010-2011</t>
  </si>
  <si>
    <t>2012-2013</t>
  </si>
  <si>
    <t>2013-2014</t>
  </si>
  <si>
    <t>2014-2015</t>
  </si>
  <si>
    <t>2015-2016</t>
  </si>
  <si>
    <t>2016-2017</t>
  </si>
  <si>
    <t>2017-2018</t>
  </si>
  <si>
    <r>
      <t xml:space="preserve">(a) Sample data only; from annual </t>
    </r>
    <r>
      <rPr>
        <i/>
        <sz val="8"/>
        <color theme="1"/>
        <rFont val="Arial"/>
        <family val="2"/>
      </rPr>
      <t>APTA Public Transportation Vehicle Database</t>
    </r>
    <r>
      <rPr>
        <sz val="8"/>
        <color theme="1"/>
        <rFont val="Arial"/>
        <family val="2"/>
      </rPr>
      <t>, not projected to national total.</t>
    </r>
  </si>
  <si>
    <t>(b) Data are average values for all vehicles with cost provided over two-year periods.  Amounts are averages for vehicle with the specific characteristics in each heading, not for all vehicles in that mode. Some cost data are contract amounts and may not be final.  Data include amounts paid to manufacturer only.  Data should be considered indicative only, specifications of vehicles in sample, including fuel type, vary between years.</t>
  </si>
  <si>
    <t>(c) Does not include articulated, double-deck, intercity, suburban, or trolley-replica buses of any length.</t>
  </si>
  <si>
    <t>Table 27: Alternate Fuel Powered Vehicles by Mode (Percent of Each Mode Alternately Fueled) (a)</t>
  </si>
  <si>
    <t>Year On Jan. 1</t>
  </si>
  <si>
    <t>Bus (b)</t>
  </si>
  <si>
    <t>Commuter Rail Self-Propelled Car (c)</t>
  </si>
  <si>
    <t>Commuter Rail Locomotive</t>
  </si>
  <si>
    <t>Light Rail (d)</t>
  </si>
  <si>
    <t>Vanpool</t>
  </si>
  <si>
    <t>(b) Includes bus rapid transit and commuter bus vehicles.</t>
  </si>
  <si>
    <t>(c) Includes hybrid rail cars.</t>
  </si>
  <si>
    <t>(d) Includes streetcars.</t>
  </si>
  <si>
    <t>Table 28: Accessible Vehicles (by Lift, Ramp, or Station Access) by Mode (Percent of Each Mode Accessible) (a)</t>
  </si>
  <si>
    <t>Year on Jan. 1</t>
  </si>
  <si>
    <t>Commuter Rail (c)</t>
  </si>
  <si>
    <t>Light Rail(d)</t>
  </si>
  <si>
    <t>Table 29: Average Vehicle Age by Mode (Years) and Percent of Vehicles Older Than FTA Minimum Useful Life (a)</t>
  </si>
  <si>
    <t>Commuter Rail Car (c)</t>
  </si>
  <si>
    <t>Average Vehicle Age (Years)</t>
  </si>
  <si>
    <t>Federal Transit Administration Minimum Useful Life (Years) (f)</t>
  </si>
  <si>
    <t>Useful Life (e)</t>
  </si>
  <si>
    <t>(f)  12</t>
  </si>
  <si>
    <t>Percent of Vehicles Older Than Minimum Useful Life (a)</t>
  </si>
  <si>
    <r>
      <t xml:space="preserve">(e) Federal Transit Administration "Minimum Useful Life" determines the age at which a vehicle may be replaced with federal financial assistance.  The requirements are presented in </t>
    </r>
    <r>
      <rPr>
        <i/>
        <sz val="8"/>
        <color theme="1"/>
        <rFont val="Arial"/>
        <family val="2"/>
      </rPr>
      <t>FTA C 9300.1B Capital Investment Program Guidance and Application Instructions</t>
    </r>
    <r>
      <rPr>
        <sz val="8"/>
        <color theme="1"/>
        <rFont val="Arial"/>
        <family val="2"/>
      </rPr>
      <t xml:space="preserve"> at http://www.fta.dot.gov/documents/Final_C_9300_1_Bpub.pdf</t>
    </r>
  </si>
  <si>
    <t>(f) For large, heavy-duty transit buses.  Smaller buses have shorter useful-life requirements.</t>
  </si>
  <si>
    <t>Table 30: Bus Vehicle and Commuter Bus Vehicle Equipment (a), Percent</t>
  </si>
  <si>
    <t>Two-Way Radio</t>
  </si>
  <si>
    <t>Public Address System</t>
  </si>
  <si>
    <t>Automated Stop Announcement</t>
  </si>
  <si>
    <t>Automatic Passenger Counter</t>
  </si>
  <si>
    <t>Security or CCTV Type Camera</t>
  </si>
  <si>
    <t>Exterior Bicycle Rack</t>
  </si>
  <si>
    <t>Automatic Vehicle Location or GPS</t>
  </si>
  <si>
    <t>Traffic Light Preemption</t>
  </si>
  <si>
    <t>Bus Vehicle (b)</t>
  </si>
  <si>
    <t>Commuter Bus Vehicle</t>
  </si>
  <si>
    <t>(b) Includes bus rapid transit through 2015 and commuter bus until 2013.</t>
  </si>
  <si>
    <t>Table 31: Light Rail Vehicle and Streetcar Equipment (a), Percent</t>
  </si>
  <si>
    <t>Passenger-Operator Intercom</t>
  </si>
  <si>
    <t>Light Rail Vehicle</t>
  </si>
  <si>
    <t>Streetcar</t>
  </si>
  <si>
    <t>Table 32: Heavy Rail Vehicle Equipment (a), Percent</t>
  </si>
  <si>
    <t>Table 33: Commuter Rail Vehicle and Hybrid Rail Vehicle Equipment (a), Percent</t>
  </si>
  <si>
    <t>Self-propelled</t>
  </si>
  <si>
    <t>Restroom</t>
  </si>
  <si>
    <t>Commuter Rail Vehicle</t>
  </si>
  <si>
    <t>--</t>
  </si>
  <si>
    <t>Hybrid Rail Vehicle</t>
  </si>
  <si>
    <t>See Glossary following Tables for complete definitions.  Excludes commuter rail locomotives.  Total includes both self-propelled and locomotive-hauled commuter rail cars; percent self-propelled in second column from left.</t>
  </si>
  <si>
    <t>Table 34: Bus Vehicle and Commuter Bus Vehicle Power Sources (a), Percent</t>
  </si>
  <si>
    <r>
      <t>Year</t>
    </r>
    <r>
      <rPr>
        <sz val="8"/>
        <color rgb="FF000000"/>
        <rFont val="Arial"/>
        <family val="2"/>
      </rPr>
      <t xml:space="preserve"> on Jan. 1</t>
    </r>
  </si>
  <si>
    <t>CNG, LNG, and Blends</t>
  </si>
  <si>
    <t>Diesel</t>
  </si>
  <si>
    <t>Hybrid</t>
  </si>
  <si>
    <t>Gasoline</t>
  </si>
  <si>
    <t>Biodiesel</t>
  </si>
  <si>
    <t>Other (c)</t>
  </si>
  <si>
    <t>(b) Include bus rapid transit through 2013 and commuter bus until 2013.</t>
  </si>
  <si>
    <t xml:space="preserve">(c) Includes battery-electric, hydrogen, and propane powered buses </t>
  </si>
  <si>
    <t xml:space="preserve">See Glossary following Tables for complete definitions. </t>
  </si>
  <si>
    <t>Table 35: Demand Response Vehicle Power Sources (a), Percent</t>
  </si>
  <si>
    <t>Electric and Other (Hybrid)</t>
  </si>
  <si>
    <t>Other</t>
  </si>
  <si>
    <t xml:space="preserve"> See Glossary following Tables for complete definitions.</t>
  </si>
  <si>
    <t>Table 36: Commuter Rail Vehicle and Hybrid Rail Vehicle Power Sources (a), Percent</t>
  </si>
  <si>
    <t>Commuter Rail and Hybrid Rail Cars</t>
  </si>
  <si>
    <t>Commuter Rail Locomotives</t>
  </si>
  <si>
    <t>Electricity</t>
  </si>
  <si>
    <t>Unpowered</t>
  </si>
  <si>
    <t>Electricity Only</t>
  </si>
  <si>
    <t>Diesel and Other (b)</t>
  </si>
  <si>
    <t>(b) Includes diesel locomotives which receive electric power through 3rd rail or catenary for a portion of their operations.</t>
  </si>
  <si>
    <t>Includes Transit Agencies Reporting to National Transit Database for Urbanized Areas Only</t>
  </si>
  <si>
    <t>TABLE 37: Active Roadway Vehicles by Mode of Service and Physical Type of Vehicle in Urbanized Areas (a) (Number of Vehicles, Percent of Vehicles by Mode of Service)</t>
  </si>
  <si>
    <t>Type of Vehicle</t>
  </si>
  <si>
    <t>Mode of Service</t>
  </si>
  <si>
    <t>Bus Rapid Transit</t>
  </si>
  <si>
    <t>Commuter Bus</t>
  </si>
  <si>
    <t>Demand Response Taxi</t>
  </si>
  <si>
    <t>Number of Vehicles (b)</t>
  </si>
  <si>
    <t>Percent of All Vehicles by Type in Each Mode of Service (Columns Add to 100.0 Percent)</t>
  </si>
  <si>
    <t>Articulated Bus</t>
  </si>
  <si>
    <t>Automobile</t>
  </si>
  <si>
    <t>Cutaway (d)</t>
  </si>
  <si>
    <t>Double Decked Bus</t>
  </si>
  <si>
    <t>Minivan (d)</t>
  </si>
  <si>
    <t>Other Vehicle</t>
  </si>
  <si>
    <t>Over the Road Bus (c)</t>
  </si>
  <si>
    <t>School Bus</t>
  </si>
  <si>
    <t>Sports Utility Vehicle (d)</t>
  </si>
  <si>
    <t>Taxicab Sedan (e)</t>
  </si>
  <si>
    <t>Taxicab Station Wagon (e)</t>
  </si>
  <si>
    <t>Taxicab Van (e)</t>
  </si>
  <si>
    <t>Van</t>
  </si>
  <si>
    <t>Total All Roadway Vehicles</t>
  </si>
  <si>
    <t>(a) Summary data from National Transit Database.  Includes only systems in Urbanized Areas reporting to National Transit Database each year.</t>
  </si>
  <si>
    <t>(b) Vehicles reported in each mode for which they provide service.  Data cannot be added for all modes because of the double counting that results from reporting vehicles in each mode of service for which they are used.</t>
  </si>
  <si>
    <t>(c) Not reported separately in 2007 or 2008.</t>
  </si>
  <si>
    <t>(d) Category first reported in 2014.</t>
  </si>
  <si>
    <t>(e) Category discontinued in 2014.</t>
  </si>
  <si>
    <t>TABLE 38: Active Bus Vehicles by Mode of Service and Physical Length of Vehicle in Urbanized Areas, Bus Physical Type Vehicles Only (Number of Vehicles, Percent of Vehicles by Mode of Service) (a)</t>
  </si>
  <si>
    <t>Length of Vehicle</t>
  </si>
  <si>
    <t>Mode of Service for Bus Physical Type Vehicles Only</t>
  </si>
  <si>
    <t>Mode of Service for Bus Physical Type Vehicles Only (a)</t>
  </si>
  <si>
    <t>Number of Buses (b)</t>
  </si>
  <si>
    <t>Percent of All Buses with Length Reported In Each Mode of Servcie (Columns Add to 100.0 Percent)</t>
  </si>
  <si>
    <t>46 ft and Longer</t>
  </si>
  <si>
    <t>42 ft to 45 ft</t>
  </si>
  <si>
    <t>35 ft to 41 ft</t>
  </si>
  <si>
    <t>30 ft to 34 ft</t>
  </si>
  <si>
    <t>25 ft to 29 ft</t>
  </si>
  <si>
    <t>24 ft and Shorter</t>
  </si>
  <si>
    <t>Subtotal Length Reported</t>
  </si>
  <si>
    <t>Length Not Reported</t>
  </si>
  <si>
    <t>(a) Summary data from National Transit Database.  Includes only systems in Urbanized Areas reporting to National Transit Database each year.  Includes buses, articulated buses, double deck buses, over-the-road buses, and school buses.</t>
  </si>
  <si>
    <t>Includes Transit Agencies Reporting to National Transit Database for Rural Areas Only</t>
  </si>
  <si>
    <t>TABLE 39: Active Roadway Vehicles by Type of Vehicle and Length, Rural Areas (Number of Vehicles, Percent of Total Vehicles)</t>
  </si>
  <si>
    <t>Year </t>
  </si>
  <si>
    <t>Type of Vehicle, Rural Areas Only, All Modes of Service (a)</t>
  </si>
  <si>
    <t>Bus, All Types</t>
  </si>
  <si>
    <t>Cutaway</t>
  </si>
  <si>
    <t>Automobile, Minivan, and SUV</t>
  </si>
  <si>
    <t>Number of Vehicles</t>
  </si>
  <si>
    <t>35 ft and Longer</t>
  </si>
  <si>
    <t>(a) Vehicles in rural areas only, all modes of roadway service combined.  Includes only vehicles with a length reported before 2014.</t>
  </si>
  <si>
    <t>Train Data</t>
  </si>
  <si>
    <t>Table 40, Part A: Commuter Rail Train Operating Data (a)</t>
  </si>
  <si>
    <t>Table 40, Part B: Commuter Rail Train Derived statistics (a, b)</t>
  </si>
  <si>
    <t>Number of Trains in Operation Average Weekday</t>
  </si>
  <si>
    <t>Annual Train Miles (Millions)</t>
  </si>
  <si>
    <t>Annual Train Revenue Miles (Millions)</t>
  </si>
  <si>
    <t>Annual Train Hours (Millions)</t>
  </si>
  <si>
    <t>Annual Train Revenue Hours (Millions)</t>
  </si>
  <si>
    <t xml:space="preserve">Annual Vehicle Revenue Miles (Millions) </t>
  </si>
  <si>
    <t>Unlinked Passenger Trips (Millions)</t>
  </si>
  <si>
    <t>Passenger Miles (Millions)</t>
  </si>
  <si>
    <t>Average Train Length (d)</t>
  </si>
  <si>
    <t>Average Train Speed in Revenue Service</t>
  </si>
  <si>
    <t>Unlinked Passenger Trips per Train Revenue Mile</t>
  </si>
  <si>
    <t>Unlinked Passenger Trips per Train Revenue Hour</t>
  </si>
  <si>
    <t>Passenger Miles per Train Revenue Mile</t>
  </si>
  <si>
    <t>Passenger Miles per Train Revenue Hour</t>
  </si>
  <si>
    <t>2004 (b)</t>
  </si>
  <si>
    <t>2004 (c)</t>
  </si>
  <si>
    <t>2005 (b)</t>
  </si>
  <si>
    <t>2005 (c)</t>
  </si>
  <si>
    <t>2006 (b)</t>
  </si>
  <si>
    <t>2006 (c)</t>
  </si>
  <si>
    <t>2007 (b)</t>
  </si>
  <si>
    <t>2007 (c)</t>
  </si>
  <si>
    <t>2008 (b)</t>
  </si>
  <si>
    <t>2008 (c)</t>
  </si>
  <si>
    <t>2009 (b)</t>
  </si>
  <si>
    <t>2009 (c)</t>
  </si>
  <si>
    <t>2010 (b)</t>
  </si>
  <si>
    <t>2010 (c)</t>
  </si>
  <si>
    <t>(b) Includes hybrid rail.</t>
  </si>
  <si>
    <t>(b) Does not include Alaska Railroad passenger service.</t>
  </si>
  <si>
    <t>(c) Includes hybrid rail.</t>
  </si>
  <si>
    <t>(d) Excludes locomotives, calculated by dividing vehicle revenue miles by train revenue miles.</t>
  </si>
  <si>
    <t>Table 41, Part A: Hybrid Rail Train Operating Data (a, b)</t>
  </si>
  <si>
    <t>Table 41, Part B: Hybrid Rail Train Derived Statistics (a, b)</t>
  </si>
  <si>
    <t>Average Train Length (c)</t>
  </si>
  <si>
    <t>(b) Hybrid rail data for 2004-2010 included in commuter rail.</t>
  </si>
  <si>
    <t>(c) Calculated by dividing vehicle revenue miles by train revenue miles.</t>
  </si>
  <si>
    <t>Table 42, Part A: Regional Railroad Mode (Commuter Rail and Hybrid Rail Combined) Train Operating Data (a)</t>
  </si>
  <si>
    <t>Table 42, Part B: Regional Railroad Mode (Commuter Rail and Hybrid Rail Combined) Train Derived Statistics (a)</t>
  </si>
  <si>
    <t>Average Train Length (b)</t>
  </si>
  <si>
    <t>(a) Summary data from National Transit Database.  Includes only systems in Urbanized Areas reporting to National Transit Database each year.  Does not include Alaska Railroad passenger service.</t>
  </si>
  <si>
    <t>(b) Excludes locomotives, calculated by dividing vehicle revenue miles by train revenue miles.</t>
  </si>
  <si>
    <t>Table 43. Part A: Heavy Rail Train Operating Data (a)</t>
  </si>
  <si>
    <t>Table 43, Part B: Heavy Rail Train Derived statistics (a)</t>
  </si>
  <si>
    <t>(b) Calculated by dividing vehicle revenue miles by train revenue miles.</t>
  </si>
  <si>
    <t>Table 44, Part A: Light Rail Train Operating Data  (a)</t>
  </si>
  <si>
    <t>Table 44, Part B: Light Rail Train Derived Statistics (a)</t>
  </si>
  <si>
    <t>2002 (b)</t>
  </si>
  <si>
    <t>2003 (b)</t>
  </si>
  <si>
    <t>(b) Includes streetcar 2002-2010.</t>
  </si>
  <si>
    <t>Table 45, Part A: Streetcar Train Operating Data (a)</t>
  </si>
  <si>
    <t>Table 45, Part B: Streetcar Train Derived Statistics (a)</t>
  </si>
  <si>
    <t>Table 46, Part A: Surface Rail (Light Rail and Streetcar Combined) Train Operating Data (a)</t>
  </si>
  <si>
    <t>Table 46, Part B: Surface Rail (Light Rail and Streetcar Combined) Train Derived Statistics (a)</t>
  </si>
  <si>
    <t>Infrastructure Data</t>
  </si>
  <si>
    <t>TABLE 47: number of systems offering a mode of service, PART A: Roadway Modes</t>
  </si>
  <si>
    <t>TABLE 47: number of systems offering a mode of service, PART B: FIXED-GUIDEWAY MODES AND ALL MODES TOTAL</t>
  </si>
  <si>
    <t>Total Bus (e)</t>
  </si>
  <si>
    <t>(i)</t>
  </si>
  <si>
    <t>(c) 2,291</t>
  </si>
  <si>
    <t>(j)</t>
  </si>
  <si>
    <t>(d) 1,200</t>
  </si>
  <si>
    <t>(d) 7,300</t>
  </si>
  <si>
    <t>(d) 80</t>
  </si>
  <si>
    <t>(c) Prior to 1984 excludes most rural bus agencies.</t>
  </si>
  <si>
    <t>(d)  Data not continuous for modes noted, see Methodology.</t>
  </si>
  <si>
    <t>(e) Agencies counted only once regardless of the number of modes operated.</t>
  </si>
  <si>
    <t>(f) Beginning 1980 includes aerial tramway, automated guideway transit, cable car, inclined plane, and monorail.  From 1975 to 1994 includes ferryboat and some unidentified roadway modes.</t>
  </si>
  <si>
    <t>(g)  Each mode for multi-modal system counted individually. Does not include Trolleybus which is a fixed-guideway mode for distribution of FTA Urbanized Area Formula Funds.</t>
  </si>
  <si>
    <t>(h) Multi-modal agencies counted only once regardless of number of modes operated, numbers are approximate.</t>
  </si>
  <si>
    <t>(i)  Included in Light Rail.</t>
  </si>
  <si>
    <t>(j)  Included in Commuter Rail.</t>
  </si>
  <si>
    <t>Table 48: Rail Transit and Bus Rapid Transit Systems Currently in Operation,</t>
  </si>
  <si>
    <t>State</t>
  </si>
  <si>
    <t>Primary City Name</t>
  </si>
  <si>
    <t>Urbanized Area</t>
  </si>
  <si>
    <t>Transit System Name</t>
  </si>
  <si>
    <t>Year Opened (c)</t>
  </si>
  <si>
    <t>Aerial Tramway: 3 Systems</t>
  </si>
  <si>
    <t>Colorado</t>
  </si>
  <si>
    <t>Mountain Village</t>
  </si>
  <si>
    <t>N/A</t>
  </si>
  <si>
    <t>Town of Mountain Village Gondola</t>
  </si>
  <si>
    <t>Yes</t>
  </si>
  <si>
    <t>New York</t>
  </si>
  <si>
    <t>New York, NY</t>
  </si>
  <si>
    <t>Roosevelt Island Operating Corporation Tramway</t>
  </si>
  <si>
    <t>No</t>
  </si>
  <si>
    <t>Oregon</t>
  </si>
  <si>
    <t>Portland</t>
  </si>
  <si>
    <t>Portland, OR</t>
  </si>
  <si>
    <t>Portland Aerial Tramway</t>
  </si>
  <si>
    <t>Automated Guideway Transit: 9 Systems</t>
  </si>
  <si>
    <t>Arizona</t>
  </si>
  <si>
    <t>Phoenix</t>
  </si>
  <si>
    <t>Phoenix, AZ</t>
  </si>
  <si>
    <t>PHX Sky Train</t>
  </si>
  <si>
    <t>California</t>
  </si>
  <si>
    <t>San Francisco</t>
  </si>
  <si>
    <t>San Francisco, CA</t>
  </si>
  <si>
    <t>San Francisco Bay Area Rapid Transit District (BART) Oakland Airport Connector</t>
  </si>
  <si>
    <t>Florida</t>
  </si>
  <si>
    <t>Jacksonville</t>
  </si>
  <si>
    <t>Jacksonville, FL</t>
  </si>
  <si>
    <t>Jacksonville Transportation Authority (JTA) Skyway</t>
  </si>
  <si>
    <t>Miami</t>
  </si>
  <si>
    <t>Miami, FL</t>
  </si>
  <si>
    <t>Miami-Dade Transit (MDT) Metromover</t>
  </si>
  <si>
    <t>MIA [Miami International Airport] Mover</t>
  </si>
  <si>
    <t>Indiana</t>
  </si>
  <si>
    <t>Indianapolis</t>
  </si>
  <si>
    <t>Indianapolis, IN</t>
  </si>
  <si>
    <t>Indiana University Health People Mover (Closed February 2019)</t>
  </si>
  <si>
    <t>Michigan</t>
  </si>
  <si>
    <t>Detroit</t>
  </si>
  <si>
    <t>Detroit, MI</t>
  </si>
  <si>
    <t>Detroit Transportation Corporation People Mover</t>
  </si>
  <si>
    <t>New Jersey</t>
  </si>
  <si>
    <t>Port Authority of New York and New Jersey Air Train Newark</t>
  </si>
  <si>
    <t>Port Authority of New York and New Jersey Air Train JFK</t>
  </si>
  <si>
    <t>West Virginia</t>
  </si>
  <si>
    <t>Morgantown</t>
  </si>
  <si>
    <t>Morgantown, WV</t>
  </si>
  <si>
    <t>West Virginia University Personal Rapid Transit</t>
  </si>
  <si>
    <t>Los Angeles</t>
  </si>
  <si>
    <t>Los Angeles, CA</t>
  </si>
  <si>
    <t>Los Angeles County Metropolitan Transportation Authority (LACMTA)</t>
  </si>
  <si>
    <t>Oakland</t>
  </si>
  <si>
    <t>Alameda-Contra Costa Transit District</t>
  </si>
  <si>
    <t>San Bernardino</t>
  </si>
  <si>
    <t>Riverside, CA</t>
  </si>
  <si>
    <t>Omnitrans</t>
  </si>
  <si>
    <t>Fort Collins</t>
  </si>
  <si>
    <t>Fort Collins, CO</t>
  </si>
  <si>
    <t>Transfort</t>
  </si>
  <si>
    <t>Roaring Fork</t>
  </si>
  <si>
    <t>VelociRFTA</t>
  </si>
  <si>
    <t>Connecticut</t>
  </si>
  <si>
    <t>Hartford</t>
  </si>
  <si>
    <t>Hartford, CT</t>
  </si>
  <si>
    <t>Ctfastrak</t>
  </si>
  <si>
    <t>Orlando</t>
  </si>
  <si>
    <t>Orlando, FL</t>
  </si>
  <si>
    <t>Central Florida Regional Transportation Authority (LYNX)</t>
  </si>
  <si>
    <t>IndyGo</t>
  </si>
  <si>
    <t>No (f)</t>
  </si>
  <si>
    <t>Massachusetts</t>
  </si>
  <si>
    <t>Boston</t>
  </si>
  <si>
    <t>Boston, MA</t>
  </si>
  <si>
    <t>Massachusetts Bay Transportation Authority</t>
  </si>
  <si>
    <t>Grand Rapids</t>
  </si>
  <si>
    <t>Grand Rapids, MI</t>
  </si>
  <si>
    <t>Interurban Transit Partnership (The Rapid)</t>
  </si>
  <si>
    <t>Minnesota</t>
  </si>
  <si>
    <t>Minneapolis</t>
  </si>
  <si>
    <t>Minneapolis, MN</t>
  </si>
  <si>
    <t>Metropolitan Council</t>
  </si>
  <si>
    <t>Missouri</t>
  </si>
  <si>
    <t>Kansas City</t>
  </si>
  <si>
    <t>Kansas City, MO</t>
  </si>
  <si>
    <t>Kansas City Area Transportation Authority</t>
  </si>
  <si>
    <t>Nevada</t>
  </si>
  <si>
    <t>Las Vegas</t>
  </si>
  <si>
    <t>Las Vegas, NV</t>
  </si>
  <si>
    <t>Regional Transportation Commission</t>
  </si>
  <si>
    <t>New Mexico</t>
  </si>
  <si>
    <t>Albuquerque</t>
  </si>
  <si>
    <t>Albuquerque, NM</t>
  </si>
  <si>
    <t>ABQ Ride</t>
  </si>
  <si>
    <t>MTA New York City Transit</t>
  </si>
  <si>
    <t>Ohio</t>
  </si>
  <si>
    <t>Cleveland</t>
  </si>
  <si>
    <t>Cleveland, OH</t>
  </si>
  <si>
    <t>The Greater Cleveland Regional Transit Authority (GCRTA)</t>
  </si>
  <si>
    <t>Columbus</t>
  </si>
  <si>
    <t>Columbus, OH</t>
  </si>
  <si>
    <t>Central Ohio Transit Authority</t>
  </si>
  <si>
    <t>Eugene</t>
  </si>
  <si>
    <t>Eugene, OR</t>
  </si>
  <si>
    <t>Lane Transit District (LTD)</t>
  </si>
  <si>
    <t>Texas</t>
  </si>
  <si>
    <t>Austin</t>
  </si>
  <si>
    <t>Austin, TX</t>
  </si>
  <si>
    <t>Capital Metropolitan Transportation Authority</t>
  </si>
  <si>
    <t>Houston</t>
  </si>
  <si>
    <t>Houston, TX</t>
  </si>
  <si>
    <t xml:space="preserve">Metropolitan Transit Authority of Harris County, Texas </t>
  </si>
  <si>
    <t>Utah</t>
  </si>
  <si>
    <t>Salt Lake City</t>
  </si>
  <si>
    <t>Salt Lake City, UT</t>
  </si>
  <si>
    <t>Utah Transit Authority</t>
  </si>
  <si>
    <t>Virginia</t>
  </si>
  <si>
    <t>Richmond</t>
  </si>
  <si>
    <t>Richmond, VA</t>
  </si>
  <si>
    <t>Greater Richmond Transit Company</t>
  </si>
  <si>
    <t>Cable Car: 1 System</t>
  </si>
  <si>
    <t>San Francisco Municipal Transportation Agency (MUNI)</t>
  </si>
  <si>
    <t>Alaska</t>
  </si>
  <si>
    <t>Anchorage</t>
  </si>
  <si>
    <t>Anchorage, AK</t>
  </si>
  <si>
    <t>Alaska Railroad Corporation (ARRC) (d)</t>
  </si>
  <si>
    <t>Southern California Regional Rail Authority (SCRRA) Metrolink</t>
  </si>
  <si>
    <t>Capital Corridor Joint Powers Authority</t>
  </si>
  <si>
    <t>San Diego</t>
  </si>
  <si>
    <t>San Diego, CA</t>
  </si>
  <si>
    <t>LOSSAN Pacific Surfliner</t>
  </si>
  <si>
    <t>North San Diego County Transit District (NCTD) Coaster</t>
  </si>
  <si>
    <t>Peninsula Corridor Joint Powers Board (PCJPB) CalTrain</t>
  </si>
  <si>
    <t>San Rafael</t>
  </si>
  <si>
    <t>Sonoma Marin Area Rail Transit District</t>
  </si>
  <si>
    <t>Stockton</t>
  </si>
  <si>
    <t>San Jose, CA</t>
  </si>
  <si>
    <t>Altamont Commuter Express (ACE) ACE Rail</t>
  </si>
  <si>
    <t>Denver</t>
  </si>
  <si>
    <t>Denver, CO</t>
  </si>
  <si>
    <t>Regional Transportation District</t>
  </si>
  <si>
    <t>New Haven</t>
  </si>
  <si>
    <t>New Haven, CT</t>
  </si>
  <si>
    <t>Connecticut Department of Transportation Shore Line East</t>
  </si>
  <si>
    <t>South Florida Regional Transportation Authority Tri-Rail</t>
  </si>
  <si>
    <t>SunRail</t>
  </si>
  <si>
    <t>Illinois</t>
  </si>
  <si>
    <t>Chicago</t>
  </si>
  <si>
    <t>Chicago, IL</t>
  </si>
  <si>
    <t>Northeast Illinois Regional Commuter Railroad Corp,  Metra</t>
  </si>
  <si>
    <t>Northern Indiana Commuter Transportation District (NICTD)</t>
  </si>
  <si>
    <t>Maine</t>
  </si>
  <si>
    <t>Portland, ME</t>
  </si>
  <si>
    <t>Northern New England Passenger Rail Authority</t>
  </si>
  <si>
    <t>Maryland</t>
  </si>
  <si>
    <t>Baltimore</t>
  </si>
  <si>
    <t>Baltimore, MD</t>
  </si>
  <si>
    <t>Maryland Area Regional Commuter (MARC)</t>
  </si>
  <si>
    <t>Massachusetts Bay Transportation Authority (MBTA)</t>
  </si>
  <si>
    <t>Metro Transit Northstar Commuter Rail</t>
  </si>
  <si>
    <t>New Jersey Transit Corporation (NJ TRANSIT)</t>
  </si>
  <si>
    <t>New Mexico Rail Runner</t>
  </si>
  <si>
    <t>Metro-North Commuter Railroad Company</t>
  </si>
  <si>
    <t>MTA Long Island Rail Road (MTA-LIRR)</t>
  </si>
  <si>
    <t>Pennsylvania</t>
  </si>
  <si>
    <t>Harrisburg</t>
  </si>
  <si>
    <t>Philadelphia, PA</t>
  </si>
  <si>
    <t>Pennsylvania Department of Transportation Keystone Line</t>
  </si>
  <si>
    <t>Philadelphia</t>
  </si>
  <si>
    <t>Southeastern Pennsylvania Transportation Authority (SEPTA)</t>
  </si>
  <si>
    <t>Tennessee</t>
  </si>
  <si>
    <t>Nashville</t>
  </si>
  <si>
    <t>Nashville, TN</t>
  </si>
  <si>
    <t>Regional Transportation Authority Music City Star</t>
  </si>
  <si>
    <t>Dallas</t>
  </si>
  <si>
    <t>Dallas, TX</t>
  </si>
  <si>
    <t>Trinity Railway Express</t>
  </si>
  <si>
    <t>Fort Worth</t>
  </si>
  <si>
    <t>Trinity Metro TEX Rail</t>
  </si>
  <si>
    <t>Washington</t>
  </si>
  <si>
    <t>Washington, DC</t>
  </si>
  <si>
    <t>Virginia Railway Express (VRE)</t>
  </si>
  <si>
    <t>Seattle</t>
  </si>
  <si>
    <t>Seattle, WA</t>
  </si>
  <si>
    <t>Central Puget Sound Regional Transit Authority (ST) Sounder</t>
  </si>
  <si>
    <t>Heavy Rail: 15 Systems</t>
  </si>
  <si>
    <t>Los Angeles County Metropolitan Transp. Auth. (LACMTA)</t>
  </si>
  <si>
    <t>San Francisco Bay Area Rapid Transit District (BART)</t>
  </si>
  <si>
    <t>District of Columbia</t>
  </si>
  <si>
    <t>Washington Metropolitan Area Transit Authority (WMATA) Metro</t>
  </si>
  <si>
    <t>Miami-Dade Transit (MDT) MetroRail</t>
  </si>
  <si>
    <t>Georgia</t>
  </si>
  <si>
    <t>Atlanta</t>
  </si>
  <si>
    <t>Atlanta, GA</t>
  </si>
  <si>
    <t>Metropolitan Atlanta Rapid Transit Authority (MARTA)</t>
  </si>
  <si>
    <t>Chicago Transit Authority (CTA)</t>
  </si>
  <si>
    <t>Maryland Transit Administration (MTA)</t>
  </si>
  <si>
    <t>Port Authority Transit Corporation (PATCO)</t>
  </si>
  <si>
    <t>MTA New York City Transit (NYCT)</t>
  </si>
  <si>
    <t>Port Authority Trans-Hudson Corporation (PATH)</t>
  </si>
  <si>
    <t>Staten Island Rapid Transit Operating Authority</t>
  </si>
  <si>
    <t>Puerto Rico</t>
  </si>
  <si>
    <t>San Juan</t>
  </si>
  <si>
    <t>San Juan, PR</t>
  </si>
  <si>
    <t>Tren Urbano</t>
  </si>
  <si>
    <t>Hybrid Rail: 6 Systems</t>
  </si>
  <si>
    <t>North San Diego County Transit District (NCTD) Sprinter</t>
  </si>
  <si>
    <t>San Francisco Bay Area Rapid Transit District (BART) eBART</t>
  </si>
  <si>
    <t>New Jersey Transit Corporation (NJ TRANSIT) River Line</t>
  </si>
  <si>
    <t>Tri-County Metropolitan Transportation District of Oregon (TriMet) Westside Express</t>
  </si>
  <si>
    <t>Capital Metropolitan Transportation Authority (CMTA)</t>
  </si>
  <si>
    <t>Denton</t>
  </si>
  <si>
    <t>Denton, TX</t>
  </si>
  <si>
    <t>Denton County Transportation Authority A Train</t>
  </si>
  <si>
    <t>Inclined Plane; 4 Systems</t>
  </si>
  <si>
    <t>Johnstown</t>
  </si>
  <si>
    <t>Johnstown, PA</t>
  </si>
  <si>
    <t>Cambria County Transit Authority (CamTran) Johnstown Inclined Plane</t>
  </si>
  <si>
    <t>Pittsburgh</t>
  </si>
  <si>
    <t>Pittsburgh, PA</t>
  </si>
  <si>
    <t>Port Authority of Allegheny County (Port Authority Transit) Duquesne Incline</t>
  </si>
  <si>
    <t>Port Authority of Allegheny County (Port Authority Transit) Monongahela Incline</t>
  </si>
  <si>
    <t>Chattanooga</t>
  </si>
  <si>
    <t>Chattanooga, TN</t>
  </si>
  <si>
    <t>Chattanooga Regional Transportation Authority (CARTA) Lookout Mountain Incline Railway</t>
  </si>
  <si>
    <t>Light Rail: 24 Systems (e)</t>
  </si>
  <si>
    <t>Valley Metro Rail, Inc. (VMR)</t>
  </si>
  <si>
    <t>Port of Los Angeles Waterfront Red Car Line</t>
  </si>
  <si>
    <t>Sacramento</t>
  </si>
  <si>
    <t>Sacramento, CA</t>
  </si>
  <si>
    <t>Sacramento Regional Transit District</t>
  </si>
  <si>
    <t>San Diego Metropolitan Transit system (MTS)</t>
  </si>
  <si>
    <t>San Jose</t>
  </si>
  <si>
    <t>Santa Clara Valley Transportation Authority (VTA)</t>
  </si>
  <si>
    <t>Denver Regional Transportation District (RTD)</t>
  </si>
  <si>
    <t>Metro Transit</t>
  </si>
  <si>
    <t>St. Louis</t>
  </si>
  <si>
    <t>St. Louis, MO</t>
  </si>
  <si>
    <t>Bi-State Development Agency (METRO)</t>
  </si>
  <si>
    <t>Jersey City</t>
  </si>
  <si>
    <t>New Jersey Transit Corporation (NJ TRANSIT) Hudson-Bergen Light Rail</t>
  </si>
  <si>
    <t>Newark</t>
  </si>
  <si>
    <t>New Jersey Transit Corporation (NJ TRANSIT) Newark Light Rail</t>
  </si>
  <si>
    <t>Buffalo</t>
  </si>
  <si>
    <t>Buffalo, NY</t>
  </si>
  <si>
    <t>Niagara Frontier Transportation Authority (NFT Metro)</t>
  </si>
  <si>
    <t>North Carolina</t>
  </si>
  <si>
    <t>Charlotte</t>
  </si>
  <si>
    <t>Charlotte, NC</t>
  </si>
  <si>
    <t>Charlotte Area Transit System LYNX</t>
  </si>
  <si>
    <t>Tri-County Metropolitan Transportation Dist. of Oregon (TriMet) MAX</t>
  </si>
  <si>
    <t>Port Authority of Allegheny County (Port Authority Transit)</t>
  </si>
  <si>
    <t>Dallas Area Rapid Transit (DART)</t>
  </si>
  <si>
    <t>Metropolitan Transit Authority of Harris County, Texas Metro Rail</t>
  </si>
  <si>
    <t>Utah Transit Authority (UTA)</t>
  </si>
  <si>
    <t>Virginia Beach</t>
  </si>
  <si>
    <t>Virginia Beach, VA</t>
  </si>
  <si>
    <t>Hampton Roads Transit</t>
  </si>
  <si>
    <t>Central Puget Sound Regional Transit Authority (ST) Central Link</t>
  </si>
  <si>
    <t>Monorail: 2 Systems</t>
  </si>
  <si>
    <t>Las Vegas Monorail</t>
  </si>
  <si>
    <t>City of Seattle – Seattle Center Monorail System (SMS)</t>
  </si>
  <si>
    <t>Tucson</t>
  </si>
  <si>
    <t>Tucson, AZ</t>
  </si>
  <si>
    <t>Sun Link</t>
  </si>
  <si>
    <t>Arkansas</t>
  </si>
  <si>
    <t>Little Rock</t>
  </si>
  <si>
    <t>Little Rock, AR</t>
  </si>
  <si>
    <t>Central Arkansas Transit Authority (CATA) River Rail</t>
  </si>
  <si>
    <t>DC Streetcar</t>
  </si>
  <si>
    <t>Tampa</t>
  </si>
  <si>
    <t>Tampa, FL</t>
  </si>
  <si>
    <t>Hillsborough Area Regional Transit Authority (HART)</t>
  </si>
  <si>
    <t>Atlanta Streetcar</t>
  </si>
  <si>
    <t>Louisiana</t>
  </si>
  <si>
    <t>New Orleans</t>
  </si>
  <si>
    <t>New Orleans, LA</t>
  </si>
  <si>
    <t>New Orleans Regional Transit Authority (NORTA)</t>
  </si>
  <si>
    <t>M-1 Rail</t>
  </si>
  <si>
    <t>Delmar Loop Trolley</t>
  </si>
  <si>
    <t>Charlotte Area Transit System</t>
  </si>
  <si>
    <t>Cincinnati</t>
  </si>
  <si>
    <t>Cincinnati, OH</t>
  </si>
  <si>
    <t>Southwest Ohio Regional Transit Authority</t>
  </si>
  <si>
    <t>Oklahoma</t>
  </si>
  <si>
    <t>Oklahoma City</t>
  </si>
  <si>
    <t>Oklahoma City, OK</t>
  </si>
  <si>
    <t>Oklahoma City Streetcar</t>
  </si>
  <si>
    <t>Portland Streetcar</t>
  </si>
  <si>
    <t>Southeastern Pennsylvania Transportation Authority</t>
  </si>
  <si>
    <t>Memphis</t>
  </si>
  <si>
    <t>Memphis, TN</t>
  </si>
  <si>
    <t>Memphis Area Transit Authority (MATA)</t>
  </si>
  <si>
    <t>Dallas Streetcar</t>
  </si>
  <si>
    <t>McKinney Avenue Transit Authority</t>
  </si>
  <si>
    <t>El Paso</t>
  </si>
  <si>
    <t>El Paso, TX</t>
  </si>
  <si>
    <t>El Paso Streetcar</t>
  </si>
  <si>
    <t>Galveston</t>
  </si>
  <si>
    <t>Galveston, TX</t>
  </si>
  <si>
    <t>Island Transit (Service Currently Suspended) (e)</t>
  </si>
  <si>
    <t>Utah Transit Authority S Line</t>
  </si>
  <si>
    <t>King County Department of Transportation – Metro Transit Division (King County Metro)</t>
  </si>
  <si>
    <t>Tacoma</t>
  </si>
  <si>
    <t>Central Puget Sound Regional Transit Authority (ST) Tacoma Link</t>
  </si>
  <si>
    <t>Wisconsin</t>
  </si>
  <si>
    <t>Kenosha</t>
  </si>
  <si>
    <t>Kenosha, WI</t>
  </si>
  <si>
    <t>Kenosha Transit (KT)</t>
  </si>
  <si>
    <t>Milwaukee</t>
  </si>
  <si>
    <t>Milwaukee, WI</t>
  </si>
  <si>
    <t>Milwaukee Hop Streetcar</t>
  </si>
  <si>
    <t>San Francisco Municipal Railway (MUNI)</t>
  </si>
  <si>
    <t>Dayton</t>
  </si>
  <si>
    <t>Dayton, OH</t>
  </si>
  <si>
    <t>Greater Dayton Regional Transit Authority (GDRTA)</t>
  </si>
  <si>
    <t>King County Department of Transportation - Metro Transit Division (King County Metro)</t>
  </si>
  <si>
    <t>(a) Not all fixed-guideway agencies report data to the National Transit Database.</t>
  </si>
  <si>
    <t>(b) Federal Transit Administration National Transit Database.</t>
  </si>
  <si>
    <t>(c) Dates prior to 1970 may refer to predecessor agencies but may not be the earliest date rail service operated in area.  Some areas with current systems had earlier systems that ceased operation several years before the current system opened.</t>
  </si>
  <si>
    <t>(d) Reported in National Transit Database as a separate "Alaska Railroad" mode, not reported as commuter rail.</t>
  </si>
  <si>
    <t>(e) Unconnected rail operations in separate cities or areas are counted individually even if operated by the same overall agency.  Systems with suspended service not included in total number of systems.</t>
  </si>
  <si>
    <t>(f) Not in operation long enough to provide report to NTD.</t>
  </si>
  <si>
    <t>Table 49: Miles of Track and Directional Route Miles by Rail Mode (a)</t>
  </si>
  <si>
    <t>Mode</t>
  </si>
  <si>
    <t>Track Miles</t>
  </si>
  <si>
    <t>Total Crossings</t>
  </si>
  <si>
    <t>Directional Route Miles</t>
  </si>
  <si>
    <t>At Grade Track Miles</t>
  </si>
  <si>
    <t>Elevated Track Miles</t>
  </si>
  <si>
    <t>Open Cut Track Miles</t>
  </si>
  <si>
    <t>Subway Track Miles</t>
  </si>
  <si>
    <t>Total Track Miles</t>
  </si>
  <si>
    <t>Exclusive Right-of-Way</t>
  </si>
  <si>
    <t>with Cross Traffic</t>
  </si>
  <si>
    <t>Mixed and Cross Traffic</t>
  </si>
  <si>
    <t>On Structure</t>
  </si>
  <si>
    <t>On Fill</t>
  </si>
  <si>
    <t>Commuter Rail (b)</t>
  </si>
  <si>
    <t>Light Rail (c)</t>
  </si>
  <si>
    <t>Other Rail</t>
  </si>
  <si>
    <t>Total Rail Modes</t>
  </si>
  <si>
    <t>3.,111</t>
  </si>
  <si>
    <t>Hybrid Rail</t>
  </si>
  <si>
    <t>Track Elements</t>
  </si>
  <si>
    <t>Revenue Service: Tangent</t>
  </si>
  <si>
    <t>Revenue Service: Curve</t>
  </si>
  <si>
    <t>Revenue Service: Total</t>
  </si>
  <si>
    <t>No Capital Replacement Responsibility</t>
  </si>
  <si>
    <t>Non-Revenue Service</t>
  </si>
  <si>
    <t>Under Performance Restrictions</t>
  </si>
  <si>
    <t>Single Turnout</t>
  </si>
  <si>
    <t>Grade Crossings</t>
  </si>
  <si>
    <t>Single Crossover</t>
  </si>
  <si>
    <t>Double Diamond Crossover</t>
  </si>
  <si>
    <t>Half Grand Unions</t>
  </si>
  <si>
    <t>At-Grade Track Miles</t>
  </si>
  <si>
    <t>Below-Grade Track Miles</t>
  </si>
  <si>
    <t>Ballast (including expressway)</t>
  </si>
  <si>
    <t>In-Street/ Embedded</t>
  </si>
  <si>
    <t>Bored or Blasted Tunnel</t>
  </si>
  <si>
    <t>Cut-and-Cover Tunnel</t>
  </si>
  <si>
    <t>Retained Cut</t>
  </si>
  <si>
    <t>Submerged Tube</t>
  </si>
  <si>
    <t>Retained Fill</t>
  </si>
  <si>
    <t>Concrete</t>
  </si>
  <si>
    <t>Steel Viaduct or Bridge</t>
  </si>
  <si>
    <t>Lapped Turnout</t>
  </si>
  <si>
    <t>Double Crossover</t>
  </si>
  <si>
    <t>Slip Switch</t>
  </si>
  <si>
    <t>Rail Crossing</t>
  </si>
  <si>
    <t>(a) Summary data from National Transit Database.  Includes only systems reporting to National Transit Database each year.</t>
  </si>
  <si>
    <t>(c) Include streetcar.</t>
  </si>
  <si>
    <t>(d) Categories for Track Miles changed beginning in 2018, and changed again in 2019</t>
  </si>
  <si>
    <t>Table 50: Miles of Lane and Directional Route Miles by Non-Rail Mode (a)</t>
  </si>
  <si>
    <t>Lane Miles</t>
  </si>
  <si>
    <t>Controlled Right-of-Way</t>
  </si>
  <si>
    <t>Mixed Traffic</t>
  </si>
  <si>
    <t>Total Non-Rail Modes</t>
  </si>
  <si>
    <t xml:space="preserve">--- </t>
  </si>
  <si>
    <t>Lane Miles (c)</t>
  </si>
  <si>
    <t>Exclusive Fixed Guideway Right-of-Way</t>
  </si>
  <si>
    <t>Exclusive High Intensity Bus Right-of-Way</t>
  </si>
  <si>
    <t>Controlled Access High Intensity Bus Right-of-Way</t>
  </si>
  <si>
    <t>Total Transit Right-of-Way Miles</t>
  </si>
  <si>
    <t>2013 (c)</t>
  </si>
  <si>
    <t>Aerial Tramway (b)</t>
  </si>
  <si>
    <t>0..0</t>
  </si>
  <si>
    <t>(b) Unless otherwise indicated included in fixed-guideway modes in other tables in this document.</t>
  </si>
  <si>
    <t>(c) Categories of Lane Miles reported changed beginning in 2013.</t>
  </si>
  <si>
    <t>Table 51: Number of Passenger Stations by Mode (a)</t>
  </si>
  <si>
    <t>YEAR</t>
  </si>
  <si>
    <t>Number of Stations</t>
  </si>
  <si>
    <t>ADA Accessible</t>
  </si>
  <si>
    <t>Non-ADA ACCESSIBLE</t>
  </si>
  <si>
    <t>TOTAL STATIONS</t>
  </si>
  <si>
    <t>Number Muti-Modal</t>
  </si>
  <si>
    <t>--- (d)</t>
  </si>
  <si>
    <t>(c) Includes streetcar.</t>
  </si>
  <si>
    <t>(d) NTD stopped collecting this data in 2015</t>
  </si>
  <si>
    <t>Table 52: Number of Maintenance Facilites by Mode (a)</t>
  </si>
  <si>
    <t>Number of Maintenance Facilities</t>
  </si>
  <si>
    <t>General Purpose Maintenance Facilities</t>
  </si>
  <si>
    <t>Heavy Maintenance Facilities</t>
  </si>
  <si>
    <t>Under 200 Vehicles</t>
  </si>
  <si>
    <t>200 to 300 Vehicles</t>
  </si>
  <si>
    <t>Over 300 Vehicles</t>
  </si>
  <si>
    <t>Total General Facilities</t>
  </si>
  <si>
    <t>Includes Sample in APTA Public Transportation Infrastucture Database Only</t>
  </si>
  <si>
    <t>Table 53: Pasenger Station Equipment (a), percent</t>
  </si>
  <si>
    <t>Mode (a)</t>
  </si>
  <si>
    <t>Number Stations in Sample</t>
  </si>
  <si>
    <t>Percent of Stations with:</t>
  </si>
  <si>
    <t>WiFi</t>
  </si>
  <si>
    <t>Public Address Systems</t>
  </si>
  <si>
    <t>Vehicle Status Displays</t>
  </si>
  <si>
    <t>Informational Video Displays</t>
  </si>
  <si>
    <t>Security Cameras</t>
  </si>
  <si>
    <t>Concessions</t>
  </si>
  <si>
    <t>Restrooms</t>
  </si>
  <si>
    <t>Ferry</t>
  </si>
  <si>
    <t>Rail</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</si>
  <si>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</si>
  <si>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Table 54: Passenger Station Parking Supply (a), percent</t>
  </si>
  <si>
    <t>Automobile Parking Facilities</t>
  </si>
  <si>
    <t>Bicycle Parking Facilities</t>
  </si>
  <si>
    <t>Motorcycle Parking Facilities</t>
  </si>
  <si>
    <t>Number All-Day Auto Parking Spaces</t>
  </si>
  <si>
    <t>Percent of Stations with All-Day Auto Parking</t>
  </si>
  <si>
    <t>Number Part-Day Auto Parking Spaces</t>
  </si>
  <si>
    <t>Number of Bicycle Spaces</t>
  </si>
  <si>
    <t>Percent of Stations with Secure Bike Parking</t>
  </si>
  <si>
    <t>Percent of Stations with Bike Racks</t>
  </si>
  <si>
    <t>Number of Motorcycle Spaces</t>
  </si>
  <si>
    <t>Secure</t>
  </si>
  <si>
    <t>Racks</t>
  </si>
  <si>
    <t xml:space="preserve">                                                                </t>
  </si>
  <si>
    <t xml:space="preserve">  Airports with Direct Fixed-Guideway Access to Airport Terminal</t>
  </si>
  <si>
    <t xml:space="preserve">  Airports with Free Bus Shuttle Access From Rail Station to Airport Terminal</t>
  </si>
  <si>
    <t>Urbanized Area, First City and State Name Only</t>
  </si>
  <si>
    <t>Name of Airport</t>
  </si>
  <si>
    <t>Name of Area Fixed-Guideway Transit System</t>
  </si>
  <si>
    <t>Mode of Area Fixed-Guideway Transit Service</t>
  </si>
  <si>
    <t>Final Access to Airport Terminal from Closest Area Fixed-Guideway Station</t>
  </si>
  <si>
    <t>Final Mode of Access to Airport Terminal</t>
  </si>
  <si>
    <t>Date Entered Service</t>
  </si>
  <si>
    <t>Phoenix Sky Harbor International Airport</t>
  </si>
  <si>
    <t>Free Valley Metro PHX Sky Train</t>
  </si>
  <si>
    <t>Automated Guideway Transit</t>
  </si>
  <si>
    <t>Burbank Bob Hope Airport</t>
  </si>
  <si>
    <t>Amtrak</t>
  </si>
  <si>
    <t>Intercity Rail</t>
  </si>
  <si>
    <t>Free Bus Shuttle</t>
  </si>
  <si>
    <t>Bus Shuttle</t>
  </si>
  <si>
    <t xml:space="preserve">Los Angeles County Metropolitan Transportation Authority </t>
  </si>
  <si>
    <t>John Wayne [Orange County] Airport</t>
  </si>
  <si>
    <t>Los Angeles International Airport</t>
  </si>
  <si>
    <t>Oakland International Airport</t>
  </si>
  <si>
    <t>BART Oakland Airport Connector</t>
  </si>
  <si>
    <t>San Francisco International Airport</t>
  </si>
  <si>
    <t>Heavy Rail Station Is at Airport Terminal</t>
  </si>
  <si>
    <t>Mineta San Jose International Airport</t>
  </si>
  <si>
    <t>Denver International Airport</t>
  </si>
  <si>
    <t>Commuter Rail Station is at Airport Terminal</t>
  </si>
  <si>
    <t>Fort Lauderdale-Hollywood International Airport</t>
  </si>
  <si>
    <t>Miami International Airport</t>
  </si>
  <si>
    <t>Free MIA [Miami International Airport] Mover</t>
  </si>
  <si>
    <t>Palm Beach International Airport</t>
  </si>
  <si>
    <t>Hartsfield-Jackson Atlanta International Airport</t>
  </si>
  <si>
    <t>Metropolitan Atlanta Rapid Transit Authority</t>
  </si>
  <si>
    <t>Chicago Midway International Airport</t>
  </si>
  <si>
    <t>Chicago Transit Authority</t>
  </si>
  <si>
    <t>Chicago O'Hare International Airport</t>
  </si>
  <si>
    <t>Baltimore/Washington International Thurgood Marshall Airport</t>
  </si>
  <si>
    <t>Maryland Transit Administration</t>
  </si>
  <si>
    <t>Light Rail Station Is at Airport Terminal</t>
  </si>
  <si>
    <t>Logan International Airport</t>
  </si>
  <si>
    <t>Bus Rapid Transit Station Is at Airport Terminal</t>
  </si>
  <si>
    <t>Ferry Boat</t>
  </si>
  <si>
    <t>Minneapolis/St. Paul International Airport</t>
  </si>
  <si>
    <t>Lambert - St. Louis International Airport</t>
  </si>
  <si>
    <t>Newark Liberty International Airport</t>
  </si>
  <si>
    <t>AirTrain Newark</t>
  </si>
  <si>
    <t>Albuquerque International Sunport</t>
  </si>
  <si>
    <t>New Mexico Rail Runner Express</t>
  </si>
  <si>
    <t>John F. Kennedy International Airport</t>
  </si>
  <si>
    <t>AirTrain JFK</t>
  </si>
  <si>
    <t>Cleveland Hopkins International Airport</t>
  </si>
  <si>
    <t>Greater Cleveland Regional Transit Authority</t>
  </si>
  <si>
    <t>Portland International Airport</t>
  </si>
  <si>
    <t>Philadelphia International Airport</t>
  </si>
  <si>
    <t>Commuter Rail Station Is at Airport Terminal</t>
  </si>
  <si>
    <t>Rhode Island</t>
  </si>
  <si>
    <t>Providence, RI</t>
  </si>
  <si>
    <t>T. F. Green Airport</t>
  </si>
  <si>
    <t>Dallas/Fort Worth International Airport</t>
  </si>
  <si>
    <t>Dallas Area Rapid Transit</t>
  </si>
  <si>
    <t>TEXRail</t>
  </si>
  <si>
    <t>Hybrid Rail Station Is at Airport Terminal</t>
  </si>
  <si>
    <t>Salt Lake City International Airport</t>
  </si>
  <si>
    <t>Reagan National Airport</t>
  </si>
  <si>
    <t>Washington Metropolitan Area Transit Authority</t>
  </si>
  <si>
    <t>Seattle - Tacoma International Airport</t>
  </si>
  <si>
    <t>Energy Data</t>
  </si>
  <si>
    <t>Total (Modes Reported Only)</t>
  </si>
  <si>
    <t>(a) Included in commuter rail.</t>
  </si>
  <si>
    <t>(b) Included in light rail.</t>
  </si>
  <si>
    <t>Non-Diesel (All Modes)</t>
  </si>
  <si>
    <t>All Bus Modes</t>
  </si>
  <si>
    <t>In DR</t>
  </si>
  <si>
    <t>(a) 494.1</t>
  </si>
  <si>
    <t>(a) 95.8</t>
  </si>
  <si>
    <t>(a) 279.9</t>
  </si>
  <si>
    <t>(a) Data not continuous for modes noted, see Methodology.</t>
  </si>
  <si>
    <t>(b) Included in commuter rail.</t>
  </si>
  <si>
    <t>Table 58: Non-Diesel Fossil Fuel Consumption by Fuel Type, All Modes (Millions of Gallons)</t>
  </si>
  <si>
    <t>Compressed Natural Gas (a)</t>
  </si>
  <si>
    <t>Liquefied Natural Gas</t>
  </si>
  <si>
    <t>Propane (Liquid Petroleum Gas)</t>
  </si>
  <si>
    <t>Other (b)</t>
  </si>
  <si>
    <t>Total (Fuels Reported Only)</t>
  </si>
  <si>
    <t>(c) 84.2</t>
  </si>
  <si>
    <t>In Other</t>
  </si>
  <si>
    <t>(c) 279.9</t>
  </si>
  <si>
    <t>(a) Energy equivalent gallons using energy value of type of fuel each agency would otherwise use, primarily diesel fuel.</t>
  </si>
  <si>
    <t xml:space="preserve">(b) Includes bio/soy fuel, biodiesel (until 2007), hydrogen, methanol, ethanol, and various blends. </t>
  </si>
  <si>
    <t>(c) Data not continuous for fuels noted, see Methodology.</t>
  </si>
  <si>
    <t>Table 59: Bus (a) Fuel Consumption (Millions of Gallons)</t>
  </si>
  <si>
    <t>Diesel Fuel</t>
  </si>
  <si>
    <t>Compressed Natural Gas (b)</t>
  </si>
  <si>
    <t>(d) 494.1</t>
  </si>
  <si>
    <t>(a) Includes all bus modes: bus, commuter bus, and bus rapid transit.</t>
  </si>
  <si>
    <t>(b) Energy equivalent gallons using energy value of type of fuel each agency would otherwise use, primarily diesel fuel.</t>
  </si>
  <si>
    <t xml:space="preserve">(c) Includes bio/soy fuel, biodiesel (through 2006), hydrogen, methanol, ethanol, and various blends. </t>
  </si>
  <si>
    <t>(d) Data not continuous for fuels noted, see Methodology.</t>
  </si>
  <si>
    <t>(c) 95.8</t>
  </si>
  <si>
    <t>(c) 72.8</t>
  </si>
  <si>
    <t>(a) Energy equivalent gallons using energy value of type of fuel each agency would otherwise use.</t>
  </si>
  <si>
    <t xml:space="preserve">(b) Includes bio/soy fuel, biodiesel, hydrogen, methanol, ethanol, and various blends. </t>
  </si>
  <si>
    <t>Diesel (Million Gallons)</t>
  </si>
  <si>
    <t>Electricity (Million KWH)</t>
  </si>
  <si>
    <t>Regional Railroad Modes (a)</t>
  </si>
  <si>
    <t>Surface Rail Modes (b)</t>
  </si>
  <si>
    <t>(a) Includes commuter rail and hybrid rail.</t>
  </si>
  <si>
    <t>(b) Includes light rail and streetcar.</t>
  </si>
  <si>
    <t>Financial Data: Capital Expenditures</t>
  </si>
  <si>
    <t>TABLE 62: Capital Expenses by Mode (Millions of Dollars and Percent)</t>
  </si>
  <si>
    <t>Millions of Dollars</t>
  </si>
  <si>
    <t>(c)</t>
  </si>
  <si>
    <t>(d) 3,291.0</t>
  </si>
  <si>
    <t>(d) 747.7</t>
  </si>
  <si>
    <t>(d) 47.2</t>
  </si>
  <si>
    <t>Percent of Total</t>
  </si>
  <si>
    <t>(d) 22.7%</t>
  </si>
  <si>
    <t>(d) 5.1%</t>
  </si>
  <si>
    <t>(d) 0.3%</t>
  </si>
  <si>
    <t>(b)  Each mode for multi-modal system counted individually.</t>
  </si>
  <si>
    <t>(c)  Included in Total Bus.</t>
  </si>
  <si>
    <t xml:space="preserve">(d)  Data not continuous for modes noted, see Methodology. </t>
  </si>
  <si>
    <t>(e)  From 1992 to 1994 includes ferryboat and some unidentified roadway modes.</t>
  </si>
  <si>
    <t>Table 63: Capital Expenses by Type, Total of All Subtypes (Millions of Dollars and Percent)</t>
  </si>
  <si>
    <t>Rolling Stock</t>
  </si>
  <si>
    <t>Facilities</t>
  </si>
  <si>
    <t>Table 64: Capital Expenses by Type, Rolling Stock Expenses Subtype (a)</t>
  </si>
  <si>
    <t>(Millions of Dollars and Percent)</t>
  </si>
  <si>
    <t>Passenger Vehicles by Mode of Service</t>
  </si>
  <si>
    <t>Service Vehicles</t>
  </si>
  <si>
    <t>Subtotal Rolling Stock Expenditures</t>
  </si>
  <si>
    <t>All Bus Modes (b)</t>
  </si>
  <si>
    <t>All Other</t>
  </si>
  <si>
    <t>Percent of Subtotal</t>
  </si>
  <si>
    <t>(a) Subtotal data are not revised in later year Fact Books as are the main data on Table 62, hence these data may differ from those on Table 62.</t>
  </si>
  <si>
    <t>(b) Includes bus, commuter bus, bus rapid transit, and trolleybus.</t>
  </si>
  <si>
    <t>(d) Includes streetcar.</t>
  </si>
  <si>
    <t>Finanacial Data: Capital Expenditures</t>
  </si>
  <si>
    <t>Table 65: Capital Expenses by Type,  Capital Facility Expenses Subtype (a)</t>
  </si>
  <si>
    <t>Guideways</t>
  </si>
  <si>
    <t>Passenger Stations</t>
  </si>
  <si>
    <t>Administrative Buildings</t>
  </si>
  <si>
    <t>Maintenance Facilities</t>
  </si>
  <si>
    <t>Subtotal Facilities Expenditures</t>
  </si>
  <si>
    <t>10.648.0</t>
  </si>
  <si>
    <t>(a)  Subtotal data are not revised in later year Fact Books as are the main data on Table 62, hence these data may differ from those on Table 62.</t>
  </si>
  <si>
    <t>Table 66: Capital Expenses by Type, Other Capital Expenses Subtype (a)</t>
  </si>
  <si>
    <t>Fare Revenue Collection Equipment</t>
  </si>
  <si>
    <t>Communication and Information Systems</t>
  </si>
  <si>
    <t>Subtotal Other Capital Expenditures</t>
  </si>
  <si>
    <t>2.447.8</t>
  </si>
  <si>
    <t>Financial Data: Capita Expenditures</t>
  </si>
  <si>
    <t>Table 67: Capital Expenses by Type and Mode</t>
  </si>
  <si>
    <t>Section One: Millions of Dollars</t>
  </si>
  <si>
    <t>Section Two: Percent of Type of Expenditure by Mode for Each Year – Row Data</t>
  </si>
  <si>
    <t>Section Three: Percent of Mode by Type of Expenditure for Each Year – Column Data</t>
  </si>
  <si>
    <t>Section Four: Percent by Type of Expenditure and Mode for Total Expenditure for Each Year – Table-Wide Data for Each Year</t>
  </si>
  <si>
    <t>Type of Expenditure and Year</t>
  </si>
  <si>
    <t>Regional Railroad (Commuter Rail and Hybrid Rail)</t>
  </si>
  <si>
    <t>Surface Rail (Light Rail and Streetcar)</t>
  </si>
  <si>
    <t>Guideway </t>
  </si>
  <si>
    <t>Facilities Subtotal: All Guideway, Stations, and Facilities Expenditures</t>
  </si>
  <si>
    <t>Passenger Vehicles</t>
  </si>
  <si>
    <t>Rolling Stock Subtotal: All Passenger Vehicle and Service Vehicle Expenditures</t>
  </si>
  <si>
    <t>Other Subtotal: All Fare Revenue Collection, Communication and Information Systems, and Other Expenditures</t>
  </si>
  <si>
    <t>Total: All Capital Expenditures</t>
  </si>
  <si>
    <t>Financial Data: Operating Expenditures</t>
  </si>
  <si>
    <t>Include Entire Transit Industry</t>
  </si>
  <si>
    <t>TABLE 68: Total Operating Expense by Mode (Millions of Dollars and Percent)</t>
  </si>
  <si>
    <t>Other Fixed-Guideway Modes (h)</t>
  </si>
  <si>
    <t>In Total (c)</t>
  </si>
  <si>
    <t>(d)17,307.5</t>
  </si>
  <si>
    <t>(d) 4,420.8</t>
  </si>
  <si>
    <t>(d) 106.8</t>
  </si>
  <si>
    <t>(c) All Modes Total reported on Table 68, Part B.</t>
  </si>
  <si>
    <t>(h) Beginning 1975 includes aerial tramway, automated guideway transit, cable car, inclined plane, and monorail.  From 1984 to 1994 includes ferryboat and some unidentified roadway modes.</t>
  </si>
  <si>
    <t>Table 69: Total Operating Expense by Function Class (Millions of Dollars and Percent of Total)</t>
  </si>
  <si>
    <t>Purchased Transportation</t>
  </si>
  <si>
    <t xml:space="preserve"> (a) Includes commuter rail, ferryboat, rural bus, other, and demand response beginning in 1984.</t>
  </si>
  <si>
    <t>Table 70: Total Operating Expense by Object Class (Millions of Dollars and Percent of Total)</t>
  </si>
  <si>
    <t>Salaries and Wages</t>
  </si>
  <si>
    <t>Fringe Benefits</t>
  </si>
  <si>
    <t>Services</t>
  </si>
  <si>
    <t>Materials and Supplies</t>
  </si>
  <si>
    <t>Utilities</t>
  </si>
  <si>
    <t>Casualty and Liability</t>
  </si>
  <si>
    <t>Purchased Transpor-tation</t>
  </si>
  <si>
    <t>Expense Transfers</t>
  </si>
  <si>
    <t>(b) ---</t>
  </si>
  <si>
    <t>6.062.2</t>
  </si>
  <si>
    <t>(b)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</si>
  <si>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Part B: Fixed-Guideway Moides and All Modes Total</t>
  </si>
  <si>
    <t xml:space="preserve">Demand Response </t>
  </si>
  <si>
    <t>Total Roadway Modes Reported (b)</t>
  </si>
  <si>
    <t>Other Fixed-Guideway Modes (e)</t>
  </si>
  <si>
    <t xml:space="preserve">Total Fixed- Guideway Modes Reported </t>
  </si>
  <si>
    <r>
      <t>All Modes</t>
    </r>
    <r>
      <rPr>
        <sz val="8"/>
        <color theme="1"/>
        <rFont val="Arial"/>
        <family val="2"/>
      </rPr>
      <t xml:space="preserve"> Reported</t>
    </r>
    <r>
      <rPr>
        <sz val="8"/>
        <color rgb="FF000000"/>
        <rFont val="Arial"/>
        <family val="2"/>
      </rPr>
      <t xml:space="preserve">  Total (Parts A and B)</t>
    </r>
  </si>
  <si>
    <t>(d) 109.54</t>
  </si>
  <si>
    <t>(d) 42.02</t>
  </si>
  <si>
    <t>(d) 29.67</t>
  </si>
  <si>
    <t>(d) 8.71</t>
  </si>
  <si>
    <t>(d) 3.47</t>
  </si>
  <si>
    <t>(d ) 0.76</t>
  </si>
  <si>
    <t>(c) 3.20</t>
  </si>
  <si>
    <t>(c) 21.15</t>
  </si>
  <si>
    <t>(c) 4.27</t>
  </si>
  <si>
    <t>Table 75: Operating Expenses by Function Class and Mode</t>
  </si>
  <si>
    <t>Function Class and Year</t>
  </si>
  <si>
    <t>Total Roadway Modes Reported (c2)</t>
  </si>
  <si>
    <t>Total Fixed-Guideway Modes Reported (e)</t>
  </si>
  <si>
    <t>Commuter Bus  (#)</t>
  </si>
  <si>
    <t>(c1)</t>
  </si>
  <si>
    <t>(h)</t>
  </si>
  <si>
    <t>Total: All Operating Expenditures</t>
  </si>
  <si>
    <t>(d)  Includes aerial tramway, automated guideway transit, cable car, inclined plane, and monorail, and ferryboat.  From 2007 through 2010 includes Roadway Modes transit vanpool and publico.</t>
  </si>
  <si>
    <t>(e)  Does not include trolleybus which is a fixed-guideway mode for distribution of FTA Urbanized Area Formula Funds.</t>
  </si>
  <si>
    <t>(c1) Included in Other Fixed Guideway Modes on Table 78, Part B.</t>
  </si>
  <si>
    <t>(c2) Does not include Transit Vanpool and Publico from 2007 through 2010.</t>
  </si>
  <si>
    <t>(h)  Included in Other Fixed-Guideway Modes.</t>
  </si>
  <si>
    <t>Section Two: Percent of Type of Expenditure by Mode for Each Year - Row Data</t>
  </si>
  <si>
    <t>Section Four: Percent by Type of Expenditure and Mode for Total Expenditure for Each Year - Table-Wide Data for Each Year</t>
  </si>
  <si>
    <t>Table 76: Operating Expenses by Object Class and Mode</t>
  </si>
  <si>
    <t>Expense Transfer</t>
  </si>
  <si>
    <t>2013 (i)</t>
  </si>
  <si>
    <t>2014 (i)</t>
  </si>
  <si>
    <t>2015 (i)</t>
  </si>
  <si>
    <t>2016 (i)</t>
  </si>
  <si>
    <t>2017 (i)</t>
  </si>
  <si>
    <t>2018 (i)</t>
  </si>
  <si>
    <t>2019 (i)</t>
  </si>
  <si>
    <t>(i)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</si>
  <si>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 xml:space="preserve">(h)  Included in Other Fixed-Guideway Modes. </t>
  </si>
  <si>
    <t xml:space="preserve">(c2) Does not include Transit Vanpool and Publico from 2007 through 2010. </t>
  </si>
  <si>
    <t>(d)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</si>
  <si>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Section Three: Percent of Mode by Type of Expenditure for Each Year - Column Data</t>
  </si>
  <si>
    <t>Section Four: Percent by Type of Expenditure and Mode for Total Expenditure for Each Year - Table Wide Data for Each Year</t>
  </si>
  <si>
    <r>
      <t>E</t>
    </r>
    <r>
      <rPr>
        <b/>
        <sz val="8"/>
        <color theme="1"/>
        <rFont val="Arial"/>
        <family val="2"/>
      </rPr>
      <t>xpense Transfer</t>
    </r>
  </si>
  <si>
    <t>Table 77: Operating Expenditures, Reconciling Items (Millions of Dollars)</t>
  </si>
  <si>
    <t>Expense Type</t>
  </si>
  <si>
    <t>Interest Expenses</t>
  </si>
  <si>
    <t>Leases and Rentals</t>
  </si>
  <si>
    <t>Purchase Lease Agreement</t>
  </si>
  <si>
    <t>Related Parties Lease Agreement</t>
  </si>
  <si>
    <t>Depreciation</t>
  </si>
  <si>
    <t>Amortization of Intangibles</t>
  </si>
  <si>
    <t>Other Reconciling Items</t>
  </si>
  <si>
    <t>Total Reconciling Items</t>
  </si>
  <si>
    <t>Funds Applied</t>
  </si>
  <si>
    <t>Funds Not Applied</t>
  </si>
  <si>
    <t xml:space="preserve">  See Glossary following Tables for complete definitions.</t>
  </si>
  <si>
    <t>Financial Data: Total Expenses</t>
  </si>
  <si>
    <t>Table 78: Total Expenses, Capital and Operating Combined, by Type (Millions of Dollars)</t>
  </si>
  <si>
    <t>Capital Expenses</t>
  </si>
  <si>
    <t>Operating Expenses</t>
  </si>
  <si>
    <t>Total Expenses</t>
  </si>
  <si>
    <t>62.890.7</t>
  </si>
  <si>
    <t>Table 79: Total Expenses, Capital and Operating Combined by Mode (Millions of Dollars and Percent of Total)</t>
  </si>
  <si>
    <t>(d) 20,598.5</t>
  </si>
  <si>
    <t>(d) 5,168.5</t>
  </si>
  <si>
    <t>(d) 154.0</t>
  </si>
  <si>
    <t>(d) 42.6%</t>
  </si>
  <si>
    <t>(d) 10.7%</t>
  </si>
  <si>
    <t>Financial Data: Capital Funding</t>
  </si>
  <si>
    <t>Table 80: Capital Funding Sources (Millions of Dollars and Percent of Total)</t>
  </si>
  <si>
    <t>Directly Generated (a)</t>
  </si>
  <si>
    <t>Local Assistance (b)</t>
  </si>
  <si>
    <t>State Assistance (c)</t>
  </si>
  <si>
    <t>Federal Assistance (d)</t>
  </si>
  <si>
    <t>(a) Sources of Directly Generated Capital Funds are reported on Table 45 for agencies reporting to the National Transit Database for urbanized areas only.  Those amounts are only part of the total for the entire transit industry shown herein.</t>
  </si>
  <si>
    <t>(b) Sources of Local Assistance Capital Funds are reported on Table 46 for agencies reporting to the National Transit Database for urbanized areas only.  Those amounts are only part of the total for the entire transit industry shown herein.</t>
  </si>
  <si>
    <t>(c) Sources of State Assistance Capital Funds are reported on Table 47 for agencies reporting to the National Transit Database for urbanized areas only.  Those amounts are only part of the total for the entire transit industry shown herein.</t>
  </si>
  <si>
    <t>(d) Sources of Federal Assistance Capital Funds are reported on Table 45 for agencies reporting to the National Transit Database for urbanized areas only.  Those amounts are only part of the total for the entire transit industry shown herein.</t>
  </si>
  <si>
    <t>Table 81: Directly Generated Capital Funding Sources (a)</t>
  </si>
  <si>
    <t>Dedicated Taxes</t>
  </si>
  <si>
    <t>Other Dedicated</t>
  </si>
  <si>
    <t>Income</t>
  </si>
  <si>
    <t>Sales</t>
  </si>
  <si>
    <t>Property</t>
  </si>
  <si>
    <t>Millions of Dollars of Directly Generated Capital Revenue</t>
  </si>
  <si>
    <t>Beginning in 2018, only TOTAL data for Local, State, and Directly Generated Capital Funding was reported</t>
  </si>
  <si>
    <t>Percent of Directly Generated Capital Revenue</t>
  </si>
  <si>
    <r>
      <t>(a) Sample data only for transit systems in Urbanized Areas reporting to the annual National Transit Database, not projected to national total.  Source: annual National Transit Database.</t>
    </r>
    <r>
      <rPr>
        <sz val="8"/>
        <color theme="1"/>
        <rFont val="Arial"/>
        <family val="2"/>
      </rPr>
      <t xml:space="preserve"> </t>
    </r>
  </si>
  <si>
    <t>Table 82: Local Capital Funding Sources (a)</t>
  </si>
  <si>
    <t>General Revenue</t>
  </si>
  <si>
    <t>Other Revenue</t>
  </si>
  <si>
    <t>Millions of Dollars of Local Capital Revenue</t>
  </si>
  <si>
    <t>(b) 3,375.3</t>
  </si>
  <si>
    <t>(b) 3,166.4</t>
  </si>
  <si>
    <t>Percent of Local Capital Revenue</t>
  </si>
  <si>
    <t>(a) Sample data only for transit systems in Urbanized Areas reporting to the annual National Transit Database, not projected to national total.  Source: annual National Transit Database.</t>
  </si>
  <si>
    <r>
      <t>(b) Does not include funds which are not differentiated by source.</t>
    </r>
    <r>
      <rPr>
        <sz val="8"/>
        <color theme="1"/>
        <rFont val="Arial"/>
        <family val="2"/>
      </rPr>
      <t xml:space="preserve"> </t>
    </r>
  </si>
  <si>
    <t>Table 83: State Capital Funding Sources (a)</t>
  </si>
  <si>
    <t>Millions of Dollars of State Capital Revenue</t>
  </si>
  <si>
    <t>(b) 2,013.0</t>
  </si>
  <si>
    <t>(b) 2,840.0</t>
  </si>
  <si>
    <t>Percent of State Capital Revenue</t>
  </si>
  <si>
    <t>Table 84: Federal Capital Funding Sources (a)</t>
  </si>
  <si>
    <t>Capital Program</t>
  </si>
  <si>
    <t>Urbanized Area Formula Program</t>
  </si>
  <si>
    <t>Other FTA Programs</t>
  </si>
  <si>
    <t>Other U.S. DOT</t>
  </si>
  <si>
    <t>Other Federal</t>
  </si>
  <si>
    <t>Millions of Dollars of Federal Capital Revenue</t>
  </si>
  <si>
    <t>Percent of Total Federal Capital Revenue</t>
  </si>
  <si>
    <t>Table 85: Active Transit Vehicles by Source of Federal Funding Type (Vehicles Only in Urbanized Areas)</t>
  </si>
  <si>
    <t>Funding Source</t>
  </si>
  <si>
    <t>All Types of Bus</t>
  </si>
  <si>
    <t>Van and Automobile Based</t>
  </si>
  <si>
    <t>All Types of Rail Cars</t>
  </si>
  <si>
    <t>All Vehicles</t>
  </si>
  <si>
    <t>Number of Vehicles in Database - Entire Fleet (NOT Limited to New Vehicles Delivered That Year)</t>
  </si>
  <si>
    <t>Federal Urbanized Area Formula Program</t>
  </si>
  <si>
    <t>Other Federal Programs</t>
  </si>
  <si>
    <t>Subtotal All Federal Programs</t>
  </si>
  <si>
    <t>No Federal Funding</t>
  </si>
  <si>
    <t>Total Vehicles</t>
  </si>
  <si>
    <t>(a) In All Types of Bus and Van and Automobile Based</t>
  </si>
  <si>
    <t xml:space="preserve">  Source: annual National Transit Database.</t>
  </si>
  <si>
    <t>Table 86: Active Transit Vehicles by Largest Funding Source by Type Vehicle (Rural Areas Only)</t>
  </si>
  <si>
    <t>Type of Vehicle (a)</t>
  </si>
  <si>
    <t>Cutaways</t>
  </si>
  <si>
    <t>Vans</t>
  </si>
  <si>
    <t>All Roadway Vehicles (a)</t>
  </si>
  <si>
    <t>Federal Transit Administration Programs</t>
  </si>
  <si>
    <t>Other Federal Agency's Programs</t>
  </si>
  <si>
    <t>Private Funding</t>
  </si>
  <si>
    <t>State and Local Government Funding Only</t>
  </si>
  <si>
    <t xml:space="preserve">  (a) Roadway vehicles only.  Includes only vehicles with funding source identified.</t>
  </si>
  <si>
    <r>
      <t>Financial Data</t>
    </r>
    <r>
      <rPr>
        <b/>
        <i/>
        <sz val="8"/>
        <color theme="1"/>
        <rFont val="Arial"/>
        <family val="2"/>
      </rPr>
      <t>: Operating Funding</t>
    </r>
  </si>
  <si>
    <t>Table 87: Operating Funding Sources</t>
  </si>
  <si>
    <t>Agency Funds (a)</t>
  </si>
  <si>
    <t>Government Funds</t>
  </si>
  <si>
    <t>Total Funds</t>
  </si>
  <si>
    <t>Passenger Fares</t>
  </si>
  <si>
    <t xml:space="preserve">Total </t>
  </si>
  <si>
    <t>Directly Generated (c)</t>
  </si>
  <si>
    <t>Local Assistance (c)</t>
  </si>
  <si>
    <t>State Assistance (e)</t>
  </si>
  <si>
    <t>Federal Assistance (f)</t>
  </si>
  <si>
    <t>Total Government Funds</t>
  </si>
  <si>
    <t>Milions of Dollars</t>
  </si>
  <si>
    <t>Not Known</t>
  </si>
  <si>
    <t>1975 (a)</t>
  </si>
  <si>
    <t>In Local</t>
  </si>
  <si>
    <t>1984 (b)</t>
  </si>
  <si>
    <t>(a) Prior to 1974 government financial assistance was not separately identified from other revenues in accounting systems.</t>
  </si>
  <si>
    <t>(c) Sources of Directly Generated and Agency Operating Funds are reported on Table 50 for agencies reporting to the National Transit Database for urbanized areas only.  Those amounts are only part of the total for the entire transit industry shown herein.</t>
  </si>
  <si>
    <t>(d) Sources of Local Assistance Operating Funds are reported on Table 51 for agencies reporting to the National Transit Database for urbanized areas only.  Those amounts are only part of the total for the entire transit industry shown herein.</t>
  </si>
  <si>
    <t>(e) Sources of State Assistance Operating Funds are reported on Table 52 for agencies reporting to the National Transit Database for urbanized areas only.  Those amounts are only part of the total for the entire transit industry shown herein.</t>
  </si>
  <si>
    <t>(f) Sources of Federal Assistance Operating Funds are reported on Table 53 for agencies reporting to the National Transit Database for urbanized areas only.  Those amounts are only part of the total for the entire transit industry shown herein.</t>
  </si>
  <si>
    <t>Financial Data: Operating Funding</t>
  </si>
  <si>
    <t>Table 88: Directly Generated Operating Funding Sources (a)</t>
  </si>
  <si>
    <t>Fares</t>
  </si>
  <si>
    <t>Other Earnings</t>
  </si>
  <si>
    <t>Millions of Dollars of Directly Generated Operating Revenue</t>
  </si>
  <si>
    <t>Percent of Total Directly Generated Operating Revenue</t>
  </si>
  <si>
    <t>Table 89: Local Operating Funding Sources (a)</t>
  </si>
  <si>
    <t>Millions of Dollars Local Operating Revenue</t>
  </si>
  <si>
    <t>(b) 9,729.1</t>
  </si>
  <si>
    <t>Percent of Local Operating Revenue</t>
  </si>
  <si>
    <t>(b) Does not include funds which are not differentiated by source.</t>
  </si>
  <si>
    <t>Table 90: State Operating Funding Sources (a)</t>
  </si>
  <si>
    <t>Millions of Dollars of State Operating Revenue</t>
  </si>
  <si>
    <t>(b) 11,538.1</t>
  </si>
  <si>
    <t>Percent of State Operating Revenue</t>
  </si>
  <si>
    <t>(a) Sample data only for transit systems in Urbanized Areas reporting to the annual National Transit Database, not projected to national total.</t>
  </si>
  <si>
    <t>Table 91: Federal Operating Funding Sources (a)</t>
  </si>
  <si>
    <t>Capital Program (b)</t>
  </si>
  <si>
    <t>Other FTA</t>
  </si>
  <si>
    <t>Other US DOT Programs</t>
  </si>
  <si>
    <t>Other Federal Funds</t>
  </si>
  <si>
    <t>UAF Program Eligible Operating</t>
  </si>
  <si>
    <t>UAF Program Capital (b)</t>
  </si>
  <si>
    <t>UAF Program Total</t>
  </si>
  <si>
    <t>Other FTA Operating</t>
  </si>
  <si>
    <t>Other FTA Capital (b)</t>
  </si>
  <si>
    <t>Millions of Dollars of Federal Operating Revenue</t>
  </si>
  <si>
    <t>(c) 400.0</t>
  </si>
  <si>
    <t>Percent of Total Federal Operating Revenue</t>
  </si>
  <si>
    <t>(c) 11.1%</t>
  </si>
  <si>
    <t>(b) Funds for purposes defined as capital in transit authorizing law but defined as operating in NTD accounts.</t>
  </si>
  <si>
    <t>(c) Includes funding category named "MAP-21 Funds."</t>
  </si>
  <si>
    <t>TABLE 92: Passenger Fare Revenue by Mode (Milions of Dollars)</t>
  </si>
  <si>
    <t>2013 (h)</t>
  </si>
  <si>
    <t xml:space="preserve">(g)  Included in Commuter Rail. </t>
  </si>
  <si>
    <t>(h) Beginning in 2013 includes fare revenue used for other than operations purposes and not reported in "Table 86, Operating Funding Sources."</t>
  </si>
  <si>
    <t>TABLE 93: Average Passenger Fare per Unlinked Trip by Mode (Dollars)</t>
  </si>
  <si>
    <t>(Passenger Fare Revenue Divided by Unlinked Trips)</t>
  </si>
  <si>
    <t>(c) 0.85</t>
  </si>
  <si>
    <t>(c) 2.65</t>
  </si>
  <si>
    <t>(c) 2.27</t>
  </si>
  <si>
    <t>Includes Sample in APTA Public Transportation Fare Database Only</t>
  </si>
  <si>
    <t>Table 93: Passenger Fare Structures</t>
  </si>
  <si>
    <t>Average Revenue Per Unlinked Trip (Dollars) (a)</t>
  </si>
  <si>
    <t>Adult Base Cash Fare</t>
  </si>
  <si>
    <t>Percent of Systems with:</t>
  </si>
  <si>
    <t>Highest (Dollars) (b)</t>
  </si>
  <si>
    <t>Average (Dollars) (b)</t>
  </si>
  <si>
    <t>Peak Period Surcharge (b)</t>
  </si>
  <si>
    <t>Transfer Surcharge (b)</t>
  </si>
  <si>
    <t>Zone or Distance Surcharge (b)</t>
  </si>
  <si>
    <t>Smart Fare Cards (b)</t>
  </si>
  <si>
    <t>Magnetic Fare Cards (b)</t>
  </si>
  <si>
    <t>(a) Data expanded to entire transit industry.</t>
  </si>
  <si>
    <r>
      <t xml:space="preserve">(b) Sample data only; from annual </t>
    </r>
    <r>
      <rPr>
        <i/>
        <sz val="8"/>
        <color theme="1"/>
        <rFont val="Arial"/>
        <family val="2"/>
      </rPr>
      <t>APTA Public Transportation Fare Database</t>
    </r>
    <r>
      <rPr>
        <sz val="8"/>
        <color theme="1"/>
        <rFont val="Arial"/>
        <family val="2"/>
      </rPr>
      <t>, not projected to national total.  Each mode of fixed-route service reported by participating systems is counted separately in these data because fare structures and fare collection equipment vary among modes of service.  Does not include demand responsive service fares.</t>
    </r>
  </si>
  <si>
    <t>Financial Data: Total Funding</t>
  </si>
  <si>
    <t>Table 95: Total Funding, Capital and Operating Combined by Source (Millions of Dollars and Percent)</t>
  </si>
  <si>
    <t>Type</t>
  </si>
  <si>
    <t>Transit Agency Funds</t>
  </si>
  <si>
    <t>Government funds</t>
  </si>
  <si>
    <t>Operating</t>
  </si>
  <si>
    <t>PERCENT OF EACH ROW</t>
  </si>
  <si>
    <t xml:space="preserve"> (a) Sources of Directly Generated Funds for Urbanized Areas reporting in the National Transit Database are reported on Tables 59 and 64. </t>
  </si>
  <si>
    <t xml:space="preserve"> (b) Sources of Local Government Funds for Urbanized Areas reporting in the National Transit Database are reported on Tables 60 and 65.</t>
  </si>
  <si>
    <t xml:space="preserve"> (c) Sources of State Government for Urbanized Areas reporting in the National Transit Database are reported on Tables 61 and 66.</t>
  </si>
  <si>
    <t xml:space="preserve"> (d) Sources of Federal Government Funds for Urbanized Areas reporting in the National Transit Database are reported on Tables 62 and 67. </t>
  </si>
  <si>
    <t>U.S. Government Population, Commute, Housing, and Travel Data</t>
  </si>
  <si>
    <t>Transit Data Include Entire Transit Industry</t>
  </si>
  <si>
    <t>Table 96: Bureau of the Census Journey-to-Work by Means of Transportation to Work, All Commuters</t>
  </si>
  <si>
    <t>Census Document</t>
  </si>
  <si>
    <t>Number and Percent of All Commuters by Means of Transportation to Work</t>
  </si>
  <si>
    <t>Car, Truck, or Van - Drove Alone</t>
  </si>
  <si>
    <t>Car, Truck, or Van – Carpooled</t>
  </si>
  <si>
    <t>Transit Commuters</t>
  </si>
  <si>
    <t>Walk</t>
  </si>
  <si>
    <t>Other Means of Travel</t>
  </si>
  <si>
    <t>Worked at Home</t>
  </si>
  <si>
    <t>Total Commuters</t>
  </si>
  <si>
    <t>Thousands of Commuters by Primary Mode of Travel</t>
  </si>
  <si>
    <t>1960 Decennial Census</t>
  </si>
  <si>
    <t>1970 Decennial Census</t>
  </si>
  <si>
    <t>1980 Decennial Census</t>
  </si>
  <si>
    <t>1990 Decennial Census</t>
  </si>
  <si>
    <t>2000 Decennial Census</t>
  </si>
  <si>
    <t>2005 American Community Survey</t>
  </si>
  <si>
    <t>2006 American Community Survey</t>
  </si>
  <si>
    <t>2007 American Community Survey</t>
  </si>
  <si>
    <t>2008 American Community Survey</t>
  </si>
  <si>
    <t>2009 American Community Survey</t>
  </si>
  <si>
    <t>2010 American Community Survey</t>
  </si>
  <si>
    <t>2011 American Community Survey</t>
  </si>
  <si>
    <t>2012 American Community Survey</t>
  </si>
  <si>
    <t>2013 American Community Survey</t>
  </si>
  <si>
    <t>2014 American Community Survey</t>
  </si>
  <si>
    <t>2015 American Community Survey</t>
  </si>
  <si>
    <t>2016 American Community Survey</t>
  </si>
  <si>
    <t>2017 American Community Survey</t>
  </si>
  <si>
    <t>2018 American Community Survey</t>
  </si>
  <si>
    <t>2019 American Community Survey</t>
  </si>
  <si>
    <t>Percent of All Commuters by Primary Mode of Travel</t>
  </si>
  <si>
    <t>Source: U.S. Bureau of Census, Decennial Census Long-Form from 1960 through 2000; American Community Survey One-Year Data from 2005 through 2018</t>
  </si>
  <si>
    <t>Source: American Community Survey Table B08301</t>
  </si>
  <si>
    <t>Table 97: Bureau of Censes Journey-to-Work by Transit Mode, Transit Commuters Only</t>
  </si>
  <si>
    <t>Bus or Trolley Bus</t>
  </si>
  <si>
    <t>Light Rail, Streetcar or Trolley Car (a)</t>
  </si>
  <si>
    <t>Subway or Elevated</t>
  </si>
  <si>
    <t>Railroad</t>
  </si>
  <si>
    <t xml:space="preserve">Total Transit Commuters </t>
  </si>
  <si>
    <t>Thousands of Transit Commuters by Primary Transit Mode of Travel</t>
  </si>
  <si>
    <t>Percent of All Transit Commuters by Primary Transit Mode</t>
  </si>
  <si>
    <t>Source: U.S. Bureau of Census, Decennial Census Long-Form from 1960 through 2000; American Community Survey One-Year Data from 2005 through 2018.</t>
  </si>
  <si>
    <t>(a) In 2019, "Light Rail" was added to "Streetcar or Trolley" in the ACS</t>
  </si>
  <si>
    <t>Tansit Data Include Entire Transit Industry</t>
  </si>
  <si>
    <t>Table 98: American Housing Survey Availablility of Transit Service by Householder Characteristics</t>
  </si>
  <si>
    <t>Destinations Accessible by Public Transportation</t>
  </si>
  <si>
    <t>Percent with Households Answering Survey with Available Public Transportation Service</t>
  </si>
  <si>
    <t>All Occupied Units</t>
  </si>
  <si>
    <t>Owner Occupied Units</t>
  </si>
  <si>
    <t>Renter Occupied Units</t>
  </si>
  <si>
    <t>Occupied Units with Black Alone Householder</t>
  </si>
  <si>
    <t>Occupied Units with Hispanic Householder</t>
  </si>
  <si>
    <t>Elderly Householder (65 Years or Over)</t>
  </si>
  <si>
    <t>Any Destination</t>
  </si>
  <si>
    <t>Question deleted for 2011 survey, scheduled to be revised and included in 2013 survey.</t>
  </si>
  <si>
    <t>Grocery store</t>
  </si>
  <si>
    <t>Personal services</t>
  </si>
  <si>
    <t>Retail shopping</t>
  </si>
  <si>
    <t>Entertainment</t>
  </si>
  <si>
    <t>Health care services</t>
  </si>
  <si>
    <t>Personal banking</t>
  </si>
  <si>
    <t>Question deleted for 2015 survey</t>
  </si>
  <si>
    <t>The questions were altered again for the 2017 American Housing Survey:</t>
  </si>
  <si>
    <t>Total Households with Commuters</t>
  </si>
  <si>
    <t>Public Transportation Used as Part of Commute
(Respondents may pick more than one mode)</t>
  </si>
  <si>
    <t>Employer Subsidy for Public Transportation Costs</t>
  </si>
  <si>
    <t>Neighborhood Characteristics: Has good bus, subway, or commuter bus service</t>
  </si>
  <si>
    <t>Public Bus</t>
  </si>
  <si>
    <t xml:space="preserve">Subway, commuter rail, light rail, or trolley car     </t>
  </si>
  <si>
    <t>Commuter Van or Commuter Bus</t>
  </si>
  <si>
    <t>Full
Subsidy</t>
  </si>
  <si>
    <t>Partial Subsidy</t>
  </si>
  <si>
    <t>No
Subsidy</t>
  </si>
  <si>
    <t>Agree</t>
  </si>
  <si>
    <t>Disagree</t>
  </si>
  <si>
    <t>Not Reported</t>
  </si>
  <si>
    <t>Not Collected in 2019</t>
  </si>
  <si>
    <t>U.S. Government Population, commute, Housing, and travel data</t>
  </si>
  <si>
    <t>transit data INCLUDE Entire Transit Industry</t>
  </si>
  <si>
    <t>Table 99: AMERICAN HOUSING SURVEY AVAILABILITY OF TRANSIT SERVICE BY Geography of Area</t>
  </si>
  <si>
    <t>Metropolitan Statistical Areas Central Cities</t>
  </si>
  <si>
    <t>Metropolitan Statistical Areas Suburbs</t>
  </si>
  <si>
    <t>Metropolitan Statistical Areas Total</t>
  </si>
  <si>
    <t>Outside Metropolitan Statistical Areas</t>
  </si>
  <si>
    <t>All Urban Area</t>
  </si>
  <si>
    <t>All Rural Area</t>
  </si>
  <si>
    <t>Data not published for these geographies</t>
  </si>
  <si>
    <t>Question deleted for 2011 survey, scheduled to be revised and included in 2013 survey</t>
  </si>
  <si>
    <t>Source: U.S. Bureau of Census, American Housing Survey, Biennial form 1987 through 2007.</t>
  </si>
  <si>
    <t>Data Include Entire United States</t>
  </si>
  <si>
    <t>Table 100: Bureau of the Census Population of the United States in 10-year Age Groupings</t>
  </si>
  <si>
    <t>Total Population of United States (000s) (a)</t>
  </si>
  <si>
    <t>Population All Urbanized Areas (000s) (b)</t>
  </si>
  <si>
    <t>Percent of Total Population in Urbanized Areas (b)</t>
  </si>
  <si>
    <t>Zero to 9 Years of Age</t>
  </si>
  <si>
    <t>10 to 19 Years of Age</t>
  </si>
  <si>
    <t>20 to 29 Years of Age</t>
  </si>
  <si>
    <t>30 to 39 Years of Age</t>
  </si>
  <si>
    <t>40 to 49 Years of Age</t>
  </si>
  <si>
    <t>50 to 59 Years of Age</t>
  </si>
  <si>
    <t>60 to 69 Years of Age</t>
  </si>
  <si>
    <t>70 Years of Age or Older</t>
  </si>
  <si>
    <t>Number of Persons in Age Group (Thousands)</t>
  </si>
  <si>
    <t>Percentage of Persons in Age Group</t>
  </si>
  <si>
    <t>(a) There are several definitions of population which differ by the inclusion or exclusion of persons living outside of the United States when the Census is estimated, where active-duty military personnel reside, the inclusion of Puerto Rico in total amounts, the month of the year during which the survey was conducted, and other variations.  The amounts reported here are the number of persons reported based on the definition used for population data to calculate age group amounts and percentages in each year and may vary from the definition used to define population used to calculate urbanized area population and percentage.  The data sets used for age category data when identified were resident population plus armed forces overseas for July of each year.</t>
  </si>
  <si>
    <t>(b)  The geographic boundaries of urbanized areas are delineated only from Decennial Census data.  Hence the geographic boundaries of urbanized areas remain fixed for the American Community Surveys during the nine years following a Decennial Census.  Since the developed part of an area may expand beyond the delineated boundary of an urbanized area in the nine years following a decennial census, the percentage of the total population in within those fixed boundaries may decline, but the total percentage of population in the expanding, but not in the delineated area, developed area may continue to increase. Estimated amounts for urbanized area populations are available from the American Community Survey for non-decennial years beginning in 2005 but are not included herein for the foregoing reason.</t>
  </si>
  <si>
    <t>Source: American Community Survey Table S0101</t>
  </si>
  <si>
    <t>U.S. Government Population, Commute, Housing, Fuel Price, and Travel Data</t>
  </si>
  <si>
    <t>Vehicle Miles of Travel</t>
  </si>
  <si>
    <t>Price of Regular Grade Motor Gasoline per Gallon (Nominal Dollars) (a,b)</t>
  </si>
  <si>
    <t>Price of Regular Grade Motor Gasoline per Gallon (2019 Dollars) (a,b,c)</t>
  </si>
  <si>
    <t>Federal Motor Gasoline Tax Rate per Gallon on July 1 (Nominal Dollars)</t>
  </si>
  <si>
    <t>Federal Motor Gasoline Tax Rate per Gallon on July 1 (2019 Constant Dollars) (c)</t>
  </si>
  <si>
    <t>Federal Motor Gasoline Tax Rate as a Percentage of Price per Gallon</t>
  </si>
  <si>
    <t>1949 (a)</t>
  </si>
  <si>
    <t>1976 (b)</t>
  </si>
  <si>
    <t>(a) Price for leaded regular gasoline 1949 to 1975.</t>
  </si>
  <si>
    <t>(b) Price for unleaded regular gasoline beginning 1976.</t>
  </si>
  <si>
    <t>(c) Calculated using Consumer Price Index All Urban Consumers.</t>
  </si>
  <si>
    <t>Sources:</t>
  </si>
  <si>
    <t>https://www.fhwa.dot.gov/policyinformation/travel_monitoring/tvt.cfm</t>
  </si>
  <si>
    <t>Modal Summary Data</t>
  </si>
  <si>
    <t>Number of Agencies (Approx-imate)</t>
  </si>
  <si>
    <t>Revenue Vehicles Available for Maximum Service</t>
  </si>
  <si>
    <t>Revenue Vehicles Used In Maximum Service</t>
  </si>
  <si>
    <t>Vehicle Total Miles (Millions)</t>
  </si>
  <si>
    <t>Vehicle Revenue Miles (Millions)</t>
  </si>
  <si>
    <t>Vehicle Total Hours (Millions)</t>
  </si>
  <si>
    <t>Vehicle Revenue Hours (Millions)</t>
  </si>
  <si>
    <t>Average Trip Length</t>
  </si>
  <si>
    <t>Operating Employees</t>
  </si>
  <si>
    <t>1922 (a)</t>
  </si>
  <si>
    <t>1923 (a)</t>
  </si>
  <si>
    <t>1924 (a)</t>
  </si>
  <si>
    <t>1925 (a)</t>
  </si>
  <si>
    <t>1926 (a)</t>
  </si>
  <si>
    <t>1927 (a)</t>
  </si>
  <si>
    <t>1928 (a)</t>
  </si>
  <si>
    <t>1929 (a)</t>
  </si>
  <si>
    <t>1930 (a)</t>
  </si>
  <si>
    <t>1931 (a)</t>
  </si>
  <si>
    <t>1932 (a)</t>
  </si>
  <si>
    <t>1933 (a)</t>
  </si>
  <si>
    <t>1934 (a)</t>
  </si>
  <si>
    <t>1935 (a)</t>
  </si>
  <si>
    <t>1936 (a)</t>
  </si>
  <si>
    <t>1937 (a)</t>
  </si>
  <si>
    <t>1938 (a)</t>
  </si>
  <si>
    <t>1939 (a)</t>
  </si>
  <si>
    <t>1940 (a)</t>
  </si>
  <si>
    <t>1941 (a)</t>
  </si>
  <si>
    <t>1942 (a)</t>
  </si>
  <si>
    <t>1943 (a)</t>
  </si>
  <si>
    <t>1944 (a)</t>
  </si>
  <si>
    <t>1945 (a)</t>
  </si>
  <si>
    <t>1946 (a)</t>
  </si>
  <si>
    <t>1947 (a)</t>
  </si>
  <si>
    <t>1948 (a)</t>
  </si>
  <si>
    <t>1950 (a)</t>
  </si>
  <si>
    <t>1951 (a)</t>
  </si>
  <si>
    <t>1952 (a)</t>
  </si>
  <si>
    <t>1953 (a)</t>
  </si>
  <si>
    <t>1954 (a)</t>
  </si>
  <si>
    <t>1955 (a)</t>
  </si>
  <si>
    <t>1956 (a)</t>
  </si>
  <si>
    <t>1957 (a)</t>
  </si>
  <si>
    <t>1958 (a)</t>
  </si>
  <si>
    <t>1959 (a)</t>
  </si>
  <si>
    <t>1960 (a)</t>
  </si>
  <si>
    <t>1961 (a)</t>
  </si>
  <si>
    <t>1962 (a)</t>
  </si>
  <si>
    <t>1963 (a)</t>
  </si>
  <si>
    <t>1964 (a)</t>
  </si>
  <si>
    <t>1965 (a)</t>
  </si>
  <si>
    <t>1966 (a)</t>
  </si>
  <si>
    <t>1967 (a)</t>
  </si>
  <si>
    <t>1968 (a)</t>
  </si>
  <si>
    <t>1969 (a)</t>
  </si>
  <si>
    <t>1970 (a)</t>
  </si>
  <si>
    <t>1971 (a)</t>
  </si>
  <si>
    <t>1972 (a)</t>
  </si>
  <si>
    <t>1973 (a)</t>
  </si>
  <si>
    <t>1974 (a)</t>
  </si>
  <si>
    <t>1976 (a)</t>
  </si>
  <si>
    <t>1977 (a)</t>
  </si>
  <si>
    <t>1978 (a)</t>
  </si>
  <si>
    <t>1979 (a)</t>
  </si>
  <si>
    <t>1980 (a)</t>
  </si>
  <si>
    <t>1981 (a)</t>
  </si>
  <si>
    <t>1982 (a)</t>
  </si>
  <si>
    <t>1983 (a)</t>
  </si>
  <si>
    <t>1985 (a)</t>
  </si>
  <si>
    <t>1986 (a)</t>
  </si>
  <si>
    <t>1987 (a)</t>
  </si>
  <si>
    <t>1988 (a)</t>
  </si>
  <si>
    <t>1989 (a)</t>
  </si>
  <si>
    <t>1990 (a)</t>
  </si>
  <si>
    <t>1991 (a)</t>
  </si>
  <si>
    <t>1992 (a)</t>
  </si>
  <si>
    <t>1993 (a)</t>
  </si>
  <si>
    <t>1994 (a)</t>
  </si>
  <si>
    <t>1995 (a)</t>
  </si>
  <si>
    <t>1996 (a)</t>
  </si>
  <si>
    <t>1997 (a)</t>
  </si>
  <si>
    <t>1998 (a)</t>
  </si>
  <si>
    <t>1999 (a)</t>
  </si>
  <si>
    <t>2000 (a)</t>
  </si>
  <si>
    <t>2001 (a)</t>
  </si>
  <si>
    <t>2002 (a)</t>
  </si>
  <si>
    <t>2003 (a)</t>
  </si>
  <si>
    <t>2004 (a)</t>
  </si>
  <si>
    <t>2005 (a)</t>
  </si>
  <si>
    <t>2006 (a)</t>
  </si>
  <si>
    <t>2007 (a)</t>
  </si>
  <si>
    <t>(b) 1,200</t>
  </si>
  <si>
    <t>(b) 65,249</t>
  </si>
  <si>
    <t>(b) 52,609</t>
  </si>
  <si>
    <t>(b) 2,302.4</t>
  </si>
  <si>
    <t>(b) 1,987.0</t>
  </si>
  <si>
    <t>(b) 174.7</t>
  </si>
  <si>
    <t>(b) 158.0</t>
  </si>
  <si>
    <t>(b) 5,413</t>
  </si>
  <si>
    <t>(b) 20,976</t>
  </si>
  <si>
    <t>(b) 3.9</t>
  </si>
  <si>
    <t>(b) 188,644</t>
  </si>
  <si>
    <t>2008 (a)</t>
  </si>
  <si>
    <t>2009 (a)</t>
  </si>
  <si>
    <t>2010 (a)</t>
  </si>
  <si>
    <t>(a) Includes commuter bus and bus rapid transit type services.</t>
  </si>
  <si>
    <t>(b) Data not continuous for data noted, see Methodology.</t>
  </si>
  <si>
    <t>Table 103: Bus Rapid Ttransit Statistics (#)</t>
  </si>
  <si>
    <t>Number of Agencies</t>
  </si>
  <si>
    <t>(#) Agencies were not required by the National Transit Database to differentiate this mode until 2013.</t>
  </si>
  <si>
    <t>Table 104: Commuter Bus Statistics (#)</t>
  </si>
  <si>
    <t>Table 105: Total All Bus Modes Statistics (Sum of Bus, Commuter Bus, and Bus Rapid Transit)</t>
  </si>
  <si>
    <t>(a) 1,200</t>
  </si>
  <si>
    <t>(a) 65,249</t>
  </si>
  <si>
    <t>(a) 52,609</t>
  </si>
  <si>
    <t>(a) 2,302.4</t>
  </si>
  <si>
    <t>(a) 1,987.0</t>
  </si>
  <si>
    <t>(a) 174.7</t>
  </si>
  <si>
    <t>(a) 158.0</t>
  </si>
  <si>
    <t>(a) 5,413</t>
  </si>
  <si>
    <t>(a) 20,976</t>
  </si>
  <si>
    <t>(a) 188,644</t>
  </si>
  <si>
    <t>(a) Data not continuous for data noted, see Methodology.</t>
  </si>
  <si>
    <t>(a) 7,300</t>
  </si>
  <si>
    <t>(a) 64,865</t>
  </si>
  <si>
    <t>(a) 51,142</t>
  </si>
  <si>
    <t>(a) 1,471.4</t>
  </si>
  <si>
    <t>(a) 1,274.4</t>
  </si>
  <si>
    <t>(a) 108.5</t>
  </si>
  <si>
    <t>(a) 105.2</t>
  </si>
  <si>
    <t>(a) 209</t>
  </si>
  <si>
    <t>(a) 1,502</t>
  </si>
  <si>
    <t>(a) 91,394</t>
  </si>
  <si>
    <t>Table 108: Transit Vanpool Statistics (Transit Agecy Brokered Service Only)</t>
  </si>
  <si>
    <t>(a) 80</t>
  </si>
  <si>
    <t>(a) 9,666</t>
  </si>
  <si>
    <t>(a) 8,478</t>
  </si>
  <si>
    <t>(a) 141.6</t>
  </si>
  <si>
    <t>(a) 140.1</t>
  </si>
  <si>
    <t>(a) 3.7</t>
  </si>
  <si>
    <t>(a) 3.6</t>
  </si>
  <si>
    <t>(a) 25</t>
  </si>
  <si>
    <t>(a) 857</t>
  </si>
  <si>
    <t>(a) 34.3</t>
  </si>
  <si>
    <t>(a) 398</t>
  </si>
  <si>
    <t>Table 110: Total Roadway Mode Statistics</t>
  </si>
  <si>
    <t>(a) Includes Hybrid Rail</t>
  </si>
  <si>
    <t>Table 112: Hybrid Rail Statistics (#)</t>
  </si>
  <si>
    <t>Table 113: Total Regional Railroad Modes Statistics (Sum of Commuter Rail and Hybrid Rail Statistics)</t>
  </si>
  <si>
    <t>1890 (a)</t>
  </si>
  <si>
    <t>32,505 (b)</t>
  </si>
  <si>
    <t>2,023 (b)</t>
  </si>
  <si>
    <t>70,764 (b)</t>
  </si>
  <si>
    <t>1902 (a)</t>
  </si>
  <si>
    <t>817 (b)</t>
  </si>
  <si>
    <t>60,290 (b)</t>
  </si>
  <si>
    <t>1,144 (b)</t>
  </si>
  <si>
    <t>5,836 (b)</t>
  </si>
  <si>
    <t>140,769 (b)</t>
  </si>
  <si>
    <t>1907 (a)</t>
  </si>
  <si>
    <t>945 (b)</t>
  </si>
  <si>
    <t>70,016 (b)</t>
  </si>
  <si>
    <t>1,618 (b)</t>
  </si>
  <si>
    <t>9,533 (b)</t>
  </si>
  <si>
    <t>221,429 (b)</t>
  </si>
  <si>
    <t>1912 (a)</t>
  </si>
  <si>
    <t>975 (b)</t>
  </si>
  <si>
    <t>76,162 (b)</t>
  </si>
  <si>
    <t>1,922 (b)</t>
  </si>
  <si>
    <t>12,135 (b)</t>
  </si>
  <si>
    <t>282,461 (b)</t>
  </si>
  <si>
    <t>1917 (a)</t>
  </si>
  <si>
    <t>943 (b)</t>
  </si>
  <si>
    <t>79,914 (b)</t>
  </si>
  <si>
    <t>13,193 (b)</t>
  </si>
  <si>
    <t>294,826 (b)</t>
  </si>
  <si>
    <t>1918 (a)</t>
  </si>
  <si>
    <t>1919 (a)</t>
  </si>
  <si>
    <t>1920 (a)</t>
  </si>
  <si>
    <t>1921 (a)</t>
  </si>
  <si>
    <t>858 (b)</t>
  </si>
  <si>
    <t>77,301 (b)</t>
  </si>
  <si>
    <t>300,523 (b)</t>
  </si>
  <si>
    <t>682 (b)</t>
  </si>
  <si>
    <t>267,115 (b)</t>
  </si>
  <si>
    <t>(a) Includes Streetcar.</t>
  </si>
  <si>
    <t>(b) Data from U.S. Census Bureau surveys, definitions may vary from modern usage.  Vehicles are for passenger service only, does not include freight vehicles. Agencies are operating agencies only.</t>
  </si>
  <si>
    <t>Table 116: Streetcar Statistics (#)</t>
  </si>
  <si>
    <t>Table 117: Total Surface Rail Modes Statistics (Sum of Light Rail and Streetcar Statistics)</t>
  </si>
  <si>
    <t>32,505 (a)</t>
  </si>
  <si>
    <t>2,023 (a)</t>
  </si>
  <si>
    <t>70,764 (a)</t>
  </si>
  <si>
    <t>817 (a)</t>
  </si>
  <si>
    <t>60,290 (a)</t>
  </si>
  <si>
    <t>1,144 (a)</t>
  </si>
  <si>
    <t>5,836 (a)</t>
  </si>
  <si>
    <t>140,769 (a)</t>
  </si>
  <si>
    <t>945 (a)</t>
  </si>
  <si>
    <t>70,016 (a)</t>
  </si>
  <si>
    <t>1,618 (a)</t>
  </si>
  <si>
    <t>9,533 (a)</t>
  </si>
  <si>
    <t>221,429 (a)</t>
  </si>
  <si>
    <t>975 (a)</t>
  </si>
  <si>
    <t>76,162 (a)</t>
  </si>
  <si>
    <t>1,922 (a)</t>
  </si>
  <si>
    <t>12,135 (a)</t>
  </si>
  <si>
    <t>282,461 (a)</t>
  </si>
  <si>
    <t>943 (a)</t>
  </si>
  <si>
    <t>79,914 (a)</t>
  </si>
  <si>
    <t>13,193 (a)</t>
  </si>
  <si>
    <t>294,826 (a)</t>
  </si>
  <si>
    <t>858 (a)</t>
  </si>
  <si>
    <t>77,301 (a)</t>
  </si>
  <si>
    <t>300,523 (a)</t>
  </si>
  <si>
    <t>682 (a)</t>
  </si>
  <si>
    <t>267,115 (a)</t>
  </si>
  <si>
    <t>(a) Data from U.S. Census Bureau surveys, definitions may vary from modern usage.  Vehicles are for passenger service only, does not include freight vehicles. Agencies are operating agencies only.</t>
  </si>
  <si>
    <t>Table 118: Ferryboat Statistics (Transit Service Only)</t>
  </si>
  <si>
    <t>(a) Beginning 1980 includes aerial tramway, automated guideway transit, cable car, inclined plane, and monorail.  From 1980 to 1994 includes ferryboat.</t>
  </si>
  <si>
    <t>Table 120: Total Fixed-Guideway Modes Statistics (Includes Only Modes Reported on Appropriate Preceding Modal Tables for Each Year)</t>
  </si>
  <si>
    <t>Number of Agencies (a)</t>
  </si>
  <si>
    <t>(a)  Each mode for multi-modal system counted individually. Does not include Trolleybus which is a fixed-guideway mode for distribution of FTA Urbanized Area Formula Funds.</t>
  </si>
  <si>
    <t>Table 121: All Modes Total Statistics (Includes Only Modes Reported on Appropriate Preceding Modal Tables for Each Year)</t>
  </si>
  <si>
    <t>Rural Transit Service Data</t>
  </si>
  <si>
    <t>Table 122: Rural Transit Service by State (a)</t>
  </si>
  <si>
    <t>Section One: Number of Agencies Providing Mode of Service</t>
  </si>
  <si>
    <t>Section Two: Total Operating and Financial Data for All Modes Combined</t>
  </si>
  <si>
    <t>State (b,c)</t>
  </si>
  <si>
    <t>Aerial Tramway Service</t>
  </si>
  <si>
    <t>Bus Service</t>
  </si>
  <si>
    <t>Bus Rapid Transit Service</t>
  </si>
  <si>
    <t>Commuter Bus Service</t>
  </si>
  <si>
    <t>Intercity Bus Service (e)</t>
  </si>
  <si>
    <t>Demand Response Service</t>
  </si>
  <si>
    <t>Demand Response Taxi Service</t>
  </si>
  <si>
    <t>Ferry Boat Service</t>
  </si>
  <si>
    <t>Vanpool Service</t>
  </si>
  <si>
    <t>Number Total Agencies (b,c,d)</t>
  </si>
  <si>
    <t>State (b)</t>
  </si>
  <si>
    <t>Unlinked Passenger Trips (Thousands)</t>
  </si>
  <si>
    <t>Vehicles Available for Service</t>
  </si>
  <si>
    <t>Vehicle Revenue Miles (Thousands)</t>
  </si>
  <si>
    <t>Vehicle Revenue Hours (Thousands)</t>
  </si>
  <si>
    <t>Federal Capital Assistance (Thousands of Dollars)</t>
  </si>
  <si>
    <t>Total Capital Revenue (Thousands of Dollars)</t>
  </si>
  <si>
    <t>Federal Operating Assistance (Thousands of Dollars)</t>
  </si>
  <si>
    <t>Total Operating Revenue (Thousands of Dollars)</t>
  </si>
  <si>
    <t>Alabama</t>
  </si>
  <si>
    <t>American Samoa</t>
  </si>
  <si>
    <t>(c) 58</t>
  </si>
  <si>
    <t>(c) 63</t>
  </si>
  <si>
    <t>(c) 30</t>
  </si>
  <si>
    <t>Delaware</t>
  </si>
  <si>
    <t>(c) 80</t>
  </si>
  <si>
    <t>Guam</t>
  </si>
  <si>
    <t>(c) 1</t>
  </si>
  <si>
    <t>Hawaii</t>
  </si>
  <si>
    <t>Idaho</t>
  </si>
  <si>
    <t>(c) 39</t>
  </si>
  <si>
    <t>Iowa</t>
  </si>
  <si>
    <t>Kansas</t>
  </si>
  <si>
    <t>(c) 96</t>
  </si>
  <si>
    <t>Kentucky</t>
  </si>
  <si>
    <t>(c) 13</t>
  </si>
  <si>
    <t>(c) 21</t>
  </si>
  <si>
    <t>Mississippi</t>
  </si>
  <si>
    <t>(c) 31</t>
  </si>
  <si>
    <t>Montana</t>
  </si>
  <si>
    <t>Nebraska</t>
  </si>
  <si>
    <t>New Hampshire</t>
  </si>
  <si>
    <t>(c) 24</t>
  </si>
  <si>
    <t>North Dakota</t>
  </si>
  <si>
    <t>(c) 60</t>
  </si>
  <si>
    <t>Northern Marianas Islands</t>
  </si>
  <si>
    <t>(c) 37</t>
  </si>
  <si>
    <t>(c) 8</t>
  </si>
  <si>
    <t>South Carolina</t>
  </si>
  <si>
    <t>(c) 23</t>
  </si>
  <si>
    <t>South Dakota</t>
  </si>
  <si>
    <t>(c) 11</t>
  </si>
  <si>
    <t>Vermont</t>
  </si>
  <si>
    <t>Wyoming</t>
  </si>
  <si>
    <t>United States Total</t>
  </si>
  <si>
    <t>(a) Only service in rural areas by a rural agency. Service provided by agencies headquartered in urbanized areas but operating into surrounding rural areas is not included; such service is included in urbanized area reports by those agencies.  Excludes data reported by agencies identified as "urban recipient."  From 2007, the first year rural data were reported to the NTD, through 2010, some agencies were not able to report all items creating apparent discrepancies in relationships of amounts reported.  The data reported on this table are the sums of amounts actually reported and are not adjusted for individual unreported or apparently over reported amounts.  National totals for the entire transit industry on other tables in this report which are calculated, in part, using these data are, however, statistically adjusted to account for unreported or apparently over reported amounts.</t>
  </si>
  <si>
    <t>(b)  Some American Indian Tribal services are not identified by state for 2007, 2008, 2009, and 2014.  Those services not identified by state are not included in individual state amounts for those years but are included in the United States Total.  Intercity bus financial data not included for 2007.</t>
  </si>
  <si>
    <t>(c)  In these instances services reported without modal identification are not included by mode but are included in state Total Number of Agencies amount.</t>
  </si>
  <si>
    <t>(d)  Agencies operating more than one mode of service are counted only once for the Total Number of Agencies amount.</t>
  </si>
  <si>
    <t>(e)  Rural Intercity Bus data are included in Commuter Bus in national totals which combine urbanized area and rural data.</t>
  </si>
  <si>
    <t>APTA Association Data</t>
  </si>
  <si>
    <t>Table 123: APTA Association Ancestry</t>
  </si>
  <si>
    <t>The American Public Transportation Association traces its ancestry back 132 years to December 13, 1882 when 56 transit executives from across the United States and Canada met at Young's Hotel in Boston and created the American Street Railway Association.  In the early years of the Association's existence, annual meetings saw technical presentations and committee reports on horse shoeing, collection of fares, track construction, removal of snow and ice, horse stables, and cable power.  The Association was created during a period of rapid technological change; the "Verbatim Report" of the 1884 Annual Meeting in New York City includes the first discussion of the potential use of electricity to propel streetcars.</t>
  </si>
  <si>
    <t>In 1929, members of the American Electric Railway Association created a separate organization, the Electric Railway Presidents' Conference Committee, to develop a streetcar called the PCC car.  The streamlined body of the PCC car reflected the modernist design movement of the times and the mechanical systems of the car were revolutionary compared to previous designs.  The committee was incorporated as the Transit Research Corporation (TRC) in 1935 to manage the use of PCC designs and continue street and rapid transit car design improvement.  The changing emphasis of the TRC toward legislative matters resulted in a name change to the Institute for Rapid Transit (IRT).  In 1969 the IRT moved its headquarters from Chicago to Washington, DC, reflecting the continued focus on its legislative activities.  The American Transit Association had already moved its offices from New York City to Washington, DC, in 1966, for the same reasons.</t>
  </si>
  <si>
    <t>The changes in transit vehicle types and motive power are reflected in the name changes of the Association.  In 1905, the Association changed its name to the American Street and Interurban Railway Association to reflect its members provision of local service on urban "streets" and higher speed "interurban" service between center cities and suburbs and to other more distant urban communities.  A name change in 1910 to the American Electric Railway Association reflected the near universal adoption of electricity as propulsion power for transit cars.  In 1912, the U.S. Census of Street and Electric Railways found that 943 out of 975 street and interurban railways were powered by electricity.  The increasing use of motor buses and trolleybuses by transit systems resulted in the association changing its name in 1932 to the American Transit Association.</t>
  </si>
  <si>
    <t>Representing many of the same transit companies and striving to achieve the same improvements and growth in the transit industry, the American Transit Association and Institute for Rapid Transit merged in 1974 to create the American Public Transit Association.  In 2000, the Association's name was changed to the American Public Transportation Association, reflecting the wide variety of mobility and transportation services beyond traditional transit provided by its members.</t>
  </si>
  <si>
    <t>American Street Railway Association 1882 - 1905</t>
  </si>
  <si>
    <t>↓</t>
  </si>
  <si>
    <t>American Street and Interurban Railway Association 1905 - 1910</t>
  </si>
  <si>
    <t>Electric Railway Presidents' Conference Committee 1929 - 1935</t>
  </si>
  <si>
    <t>American Electric Railway Association 1910 - 1932</t>
  </si>
  <si>
    <t>Transit Research Corporation 1935 - 1961</t>
  </si>
  <si>
    <t>American Transit Association 1932 - 1974</t>
  </si>
  <si>
    <t>Institute for Rapid Transit 1961 - 1974</t>
  </si>
  <si>
    <t>American Public Transit Association 1974 - 1999</t>
  </si>
  <si>
    <t>American Public Transportation Association 2000 - Current</t>
  </si>
  <si>
    <t>TABLE 124: APTA CHIEF EXECUTIVE OFFICERS</t>
  </si>
  <si>
    <t>Paul S. Skoutelas, President &amp; CEO, 2018-Current</t>
  </si>
  <si>
    <t>Richard A. White, Acting President &amp; CEO, 2016-2017</t>
  </si>
  <si>
    <t>Michael P. Melaniphy, President &amp; CEO, 2011 - 2016</t>
  </si>
  <si>
    <t>William W. Millar, President 1996 - 2011</t>
  </si>
  <si>
    <t>Jack R. Gilstrap, Executive Vice President 1980 - 1996</t>
  </si>
  <si>
    <t>B. R. Stokes, Executive Director 1974 - 1977, Executive Vice President 1977 - 1980</t>
  </si>
  <si>
    <t>Page 1</t>
  </si>
  <si>
    <t>Association Year</t>
  </si>
  <si>
    <t>Chief Elected Officer</t>
  </si>
  <si>
    <t>Site of Annual Meeting (a)</t>
  </si>
  <si>
    <t>American Street Railway Association Presidents</t>
  </si>
  <si>
    <t>American Street and Interurban Railway Association Presidents</t>
  </si>
  <si>
    <t>Organizational Meeting</t>
  </si>
  <si>
    <t>1905-1906</t>
  </si>
  <si>
    <t>W. Caryl Ely, Buffalo, NY</t>
  </si>
  <si>
    <t>1882-1883</t>
  </si>
  <si>
    <t>H.H. Littell, Louisville, KY</t>
  </si>
  <si>
    <t>1906-1907</t>
  </si>
  <si>
    <t>John I. Beggs, Milwaukee, WI</t>
  </si>
  <si>
    <t>Atlantic City, NJ</t>
  </si>
  <si>
    <t>1883-1884</t>
  </si>
  <si>
    <t>William H. Hazzard, Brooklyn, NY</t>
  </si>
  <si>
    <t>New York City, NY</t>
  </si>
  <si>
    <t>1907-1908</t>
  </si>
  <si>
    <t>Calvin G. Goodrich, Minneapolis, MN</t>
  </si>
  <si>
    <t>1884-1885</t>
  </si>
  <si>
    <t>Calvin R. Richards, Boston, MA</t>
  </si>
  <si>
    <t>1908-1909</t>
  </si>
  <si>
    <t>James F. Shaw, Newburyport, MA</t>
  </si>
  <si>
    <t>1885-1886</t>
  </si>
  <si>
    <t>Julius S. Walsh, St. Louis, MO</t>
  </si>
  <si>
    <t>1909-1910</t>
  </si>
  <si>
    <t>1886-1887</t>
  </si>
  <si>
    <t>Thomas W. Ackley, Philadelphia, PA</t>
  </si>
  <si>
    <t>American Electric Railway Association Presidents</t>
  </si>
  <si>
    <t>1887-1888</t>
  </si>
  <si>
    <t>Charles B. Holmes, Chicago, IL</t>
  </si>
  <si>
    <t>1910-1911</t>
  </si>
  <si>
    <t>Arthur W. Brady, Anderson, IN</t>
  </si>
  <si>
    <t>1888-1889</t>
  </si>
  <si>
    <t>George B. Kerper, Cincinnati, OH</t>
  </si>
  <si>
    <t>1911-1912</t>
  </si>
  <si>
    <t>Thomas H. McCarter, Newark, NJ</t>
  </si>
  <si>
    <t>1889-1890</t>
  </si>
  <si>
    <t>Thomas Lowry, Minneapolis, MN</t>
  </si>
  <si>
    <t>1912-1913</t>
  </si>
  <si>
    <t>George H. Harries, Louisville, KY</t>
  </si>
  <si>
    <t>1890-1891</t>
  </si>
  <si>
    <t>Henry M. Watson, Buffalo, NY</t>
  </si>
  <si>
    <t>1913-1914</t>
  </si>
  <si>
    <t>Charles N. Black, San Francisco, CA</t>
  </si>
  <si>
    <t>1891-1892</t>
  </si>
  <si>
    <t>John G. Holmes, Pittsburgh, PA</t>
  </si>
  <si>
    <t>1914-1915</t>
  </si>
  <si>
    <t>C. Loomis Allen, Syracuse, NY</t>
  </si>
  <si>
    <t>1892-1893</t>
  </si>
  <si>
    <t>D.F. Longstreet, Denver, CO</t>
  </si>
  <si>
    <t>1915-1916</t>
  </si>
  <si>
    <t>Charles L. Henry, Indianapolis, IN</t>
  </si>
  <si>
    <t>1893-1894</t>
  </si>
  <si>
    <t>Henry C. Payne, Milwaukee, WI</t>
  </si>
  <si>
    <t>1916-1917</t>
  </si>
  <si>
    <t>L.S. Storrs, New Haven, CT</t>
  </si>
  <si>
    <t>1894-1895</t>
  </si>
  <si>
    <t>Joel Hurt, Atlanta, GA</t>
  </si>
  <si>
    <t>Montreal, QC</t>
  </si>
  <si>
    <t>1917-1918</t>
  </si>
  <si>
    <t>John J. Stanley, Cleveland, OH</t>
  </si>
  <si>
    <t>1895-1896</t>
  </si>
  <si>
    <t>H.M. Littell, Brooklyn, NY</t>
  </si>
  <si>
    <t>1918-1919</t>
  </si>
  <si>
    <t>John H. Pardee, New York City, NY</t>
  </si>
  <si>
    <t>1896-1897</t>
  </si>
  <si>
    <t>Robert McCulloch, St. Louis, MO</t>
  </si>
  <si>
    <t>Niagara Falls, NY</t>
  </si>
  <si>
    <t>1919-1920</t>
  </si>
  <si>
    <t>1897-1898</t>
  </si>
  <si>
    <t>Albion E. Lang, Toledo, OH</t>
  </si>
  <si>
    <t>1920-1921</t>
  </si>
  <si>
    <t>Philip G. Gadsden, Philadelphia, PA</t>
  </si>
  <si>
    <t>1898-1899</t>
  </si>
  <si>
    <t>Charles S. Sergeant, Boston, MA</t>
  </si>
  <si>
    <t>1921-1922</t>
  </si>
  <si>
    <t>Robert I. Todd, Indianapolis, IN</t>
  </si>
  <si>
    <t>1899-1900</t>
  </si>
  <si>
    <t>John M. Roach, Chicago, IL</t>
  </si>
  <si>
    <t>1922-1923</t>
  </si>
  <si>
    <t>C.D. Emmons, Baltimore, MD</t>
  </si>
  <si>
    <t>1900-1901</t>
  </si>
  <si>
    <t>Walton H. Holmes, Kansas City, MO</t>
  </si>
  <si>
    <t>1923-1924</t>
  </si>
  <si>
    <t>Britton I. Budd, Chicago, IL</t>
  </si>
  <si>
    <t>1901-1902</t>
  </si>
  <si>
    <t>Herbert H. Vreeland, New York City, NY</t>
  </si>
  <si>
    <t>1924-1925</t>
  </si>
  <si>
    <t>John N. Shannahan, Hampton, VA</t>
  </si>
  <si>
    <t>1902-1903</t>
  </si>
  <si>
    <t>Jere C. Hutchins, Detroit, MI</t>
  </si>
  <si>
    <t>Saratoga Springs, NY</t>
  </si>
  <si>
    <t>1925-1926</t>
  </si>
  <si>
    <t>F.R. Coates, Toledo, OH</t>
  </si>
  <si>
    <t>1926-1927</t>
  </si>
  <si>
    <t>W.H. Sawyer, East St. Louis, IL</t>
  </si>
  <si>
    <t>1903-1904</t>
  </si>
  <si>
    <t>1927-1928</t>
  </si>
  <si>
    <t>R.P. Stevens, New York City, NY</t>
  </si>
  <si>
    <t>1904-1905</t>
  </si>
  <si>
    <t>1928-1929</t>
  </si>
  <si>
    <t>James P. Barnes, Louisville, KY</t>
  </si>
  <si>
    <t>Page 2</t>
  </si>
  <si>
    <t>1929-1930</t>
  </si>
  <si>
    <t>Paul Shoup, Los Angeles, CA</t>
  </si>
  <si>
    <t>1950-1951</t>
  </si>
  <si>
    <t>E.L. Bollum, Springfield, MA</t>
  </si>
  <si>
    <t>1930-1931</t>
  </si>
  <si>
    <t>J.H. Hanna, Washington, DC</t>
  </si>
  <si>
    <t>1951-1952</t>
  </si>
  <si>
    <t>Harley L. Swift, Harrisburg, PA</t>
  </si>
  <si>
    <t>1931-1932</t>
  </si>
  <si>
    <t>Guy A. Richardson, Chicago, IL</t>
  </si>
  <si>
    <t>1952-1953</t>
  </si>
  <si>
    <t>Harry W. Arnold, Columbus, OH</t>
  </si>
  <si>
    <t>American Transit Association Presidents</t>
  </si>
  <si>
    <t>1953-1954</t>
  </si>
  <si>
    <t>Laurence Wingerter, San Antonio, TX</t>
  </si>
  <si>
    <t>1932-1933</t>
  </si>
  <si>
    <t>Walter A. Draper, Cincinnati, OH</t>
  </si>
  <si>
    <t>1954-1955</t>
  </si>
  <si>
    <t>Donald C. Hyde, Cleveland, OH</t>
  </si>
  <si>
    <t>1933-1934</t>
  </si>
  <si>
    <t>W.E. Wood, New York City, NY</t>
  </si>
  <si>
    <t>1955-1956</t>
  </si>
  <si>
    <t>Roswell F. Thoma, Buffalo, NY</t>
  </si>
  <si>
    <t>1934-1935</t>
  </si>
  <si>
    <t>F.R. Phillips, Pittsburgh, PA</t>
  </si>
  <si>
    <t>1956-1957</t>
  </si>
  <si>
    <t>Paul O. Dittmar, Harvey, IL</t>
  </si>
  <si>
    <t>1935-1936</t>
  </si>
  <si>
    <t>Edward Dana, Boston, MA</t>
  </si>
  <si>
    <t>White Sulphur Springs, WV</t>
  </si>
  <si>
    <t>1957-1958</t>
  </si>
  <si>
    <t>Jesse L. Haugh, Los Angeles, CA, and San Diego, CA</t>
  </si>
  <si>
    <t>1936-1937</t>
  </si>
  <si>
    <t>Thomas Conway, Jr., Philadelphia, PA</t>
  </si>
  <si>
    <t>1958-1959</t>
  </si>
  <si>
    <t>John H. Walsh, Waltham, MA</t>
  </si>
  <si>
    <t>1959-1960</t>
  </si>
  <si>
    <t>W.E.P. Duncan, Toronto, ONT</t>
  </si>
  <si>
    <t>1937-1938</t>
  </si>
  <si>
    <t>Charles W. Chase, Indianapolis, IN</t>
  </si>
  <si>
    <t>Toronto, ON</t>
  </si>
  <si>
    <t>1960-1961</t>
  </si>
  <si>
    <t>E.C. Houghton, Chicago, IL</t>
  </si>
  <si>
    <t>1938-1939</t>
  </si>
  <si>
    <t>Alfred J. Lundberg, Oakland, CA</t>
  </si>
  <si>
    <t>Los Angeles, CA and San Francisco, CA</t>
  </si>
  <si>
    <t>1961-1962</t>
  </si>
  <si>
    <t>Frederick J. Johnson, Louisville, KY</t>
  </si>
  <si>
    <t>1962-1963</t>
  </si>
  <si>
    <t>John C. Baine, St. Louis, MO</t>
  </si>
  <si>
    <t>1963-1964</t>
  </si>
  <si>
    <t>Edward A. Pellissier, Columbus, OH</t>
  </si>
  <si>
    <t>1939-1940</t>
  </si>
  <si>
    <t>S.W. Greenland, St. Louis, MO</t>
  </si>
  <si>
    <t>1964-1965</t>
  </si>
  <si>
    <t>Charles C. Bowen, Portland, OR</t>
  </si>
  <si>
    <t>1965-1966</t>
  </si>
  <si>
    <t>Edgar A. Claffey, Indianapolis, IN</t>
  </si>
  <si>
    <t>1940-1941</t>
  </si>
  <si>
    <t>A.J. Boardman, Boston, MA</t>
  </si>
  <si>
    <t>1966-1967</t>
  </si>
  <si>
    <t>A.S. Moore, Topeka, KS.</t>
  </si>
  <si>
    <t>1941-1942</t>
  </si>
  <si>
    <t>M.R. Boylan, Newark, NJ</t>
  </si>
  <si>
    <t>1967-1968</t>
  </si>
  <si>
    <t>F. Norman Hill, San Antonio, TX</t>
  </si>
  <si>
    <t>1942-1943</t>
  </si>
  <si>
    <t>Powell, C. Groner, Kansas City, MO</t>
  </si>
  <si>
    <r>
      <t xml:space="preserve">"Conference in Print" in </t>
    </r>
    <r>
      <rPr>
        <i/>
        <sz val="8"/>
        <color theme="1"/>
        <rFont val="Arial"/>
        <family val="2"/>
      </rPr>
      <t>Passenger Transport</t>
    </r>
  </si>
  <si>
    <t>1968-1969</t>
  </si>
  <si>
    <t>S.A. Caria, Minneapolis, MN</t>
  </si>
  <si>
    <t>1969-1970</t>
  </si>
  <si>
    <t>J.P. Jones, Cincinnati, OH</t>
  </si>
  <si>
    <t>1970-1971</t>
  </si>
  <si>
    <t>George L. DeMent, Chicago, IL</t>
  </si>
  <si>
    <t>1943-1944</t>
  </si>
  <si>
    <t>E.D. Merrill, Washington, DC</t>
  </si>
  <si>
    <t>Lucien L'Allier, Montreal, QC</t>
  </si>
  <si>
    <t>1971-1972</t>
  </si>
  <si>
    <t>Carmack Cochran, Nashville, TN</t>
  </si>
  <si>
    <t>1972-1973</t>
  </si>
  <si>
    <t>Stanley H. Gates, Jr., Houston, TX</t>
  </si>
  <si>
    <t>Miami Beach, FL</t>
  </si>
  <si>
    <t>1944-1945</t>
  </si>
  <si>
    <t>Roane Waring, Memphis, TN</t>
  </si>
  <si>
    <t>1973-1974</t>
  </si>
  <si>
    <t>Robert T. Pollock, Cleveland, OH</t>
  </si>
  <si>
    <t>1945-1946</t>
  </si>
  <si>
    <t>Gordon G. Steele, Portland, OR</t>
  </si>
  <si>
    <t>Institute for Rapid Transit Presidents</t>
  </si>
  <si>
    <t>1946-1947</t>
  </si>
  <si>
    <t>Charles E. Ebert, Philadelphia, PA</t>
  </si>
  <si>
    <t>Walter J. McCarter, Chicago, IL</t>
  </si>
  <si>
    <t>1947-1948</t>
  </si>
  <si>
    <t>Harry Reid, Indianapolis, IN</t>
  </si>
  <si>
    <t>1948-1949</t>
  </si>
  <si>
    <t>Warren R. Pollard, Richmond, VA</t>
  </si>
  <si>
    <t>1949-1950</t>
  </si>
  <si>
    <t>Morris Edwards, Cincinnati, OH</t>
  </si>
  <si>
    <t>Page 3</t>
  </si>
  <si>
    <t>1981-1982</t>
  </si>
  <si>
    <t>Eugene M. Barnes, Chicago, IL</t>
  </si>
  <si>
    <t>David F. Girard-diCarlo, Philadelphia, PA</t>
  </si>
  <si>
    <t>1982-1983</t>
  </si>
  <si>
    <t>Joseph Alexander, Washington, DC</t>
  </si>
  <si>
    <t>William J. Ronan, New York City, NY</t>
  </si>
  <si>
    <t>1983-1984</t>
  </si>
  <si>
    <t>1984-1985</t>
  </si>
  <si>
    <t>Warren H. Frank, Syracuse, NY</t>
  </si>
  <si>
    <t>Mexico City, Mexico</t>
  </si>
  <si>
    <t>1985-1986</t>
  </si>
  <si>
    <t>1986-1987</t>
  </si>
  <si>
    <t>Reba Malone, San Antonio, TX</t>
  </si>
  <si>
    <t>1987-1988</t>
  </si>
  <si>
    <t>1988-1989</t>
  </si>
  <si>
    <t>James E. Cowen, Portland, OR</t>
  </si>
  <si>
    <t>American Public Transit Association Presidents (b)</t>
  </si>
  <si>
    <t>1989-1990</t>
  </si>
  <si>
    <t>Daniel T Scannell, New York City, NY</t>
  </si>
  <si>
    <t>1974-1975</t>
  </si>
  <si>
    <t>1990-1991</t>
  </si>
  <si>
    <t>Alan F. Kiepper, New York City, NY</t>
  </si>
  <si>
    <t>1975-1976</t>
  </si>
  <si>
    <t>1991-1992</t>
  </si>
  <si>
    <t>Louis H. Parsons, Toronto, ON</t>
  </si>
  <si>
    <t>1976-1977</t>
  </si>
  <si>
    <t>Thomas O. Prior, San Diego, CA</t>
  </si>
  <si>
    <t>1992-1993</t>
  </si>
  <si>
    <t>Louis J. Gambaccini, Philadelphia, PA</t>
  </si>
  <si>
    <t>1977-1978</t>
  </si>
  <si>
    <t>1993-1994</t>
  </si>
  <si>
    <t>Rod Diridon, San Jose, CA</t>
  </si>
  <si>
    <t>1978-1979</t>
  </si>
  <si>
    <t>Houston P. Ishmael, Memphis, TN</t>
  </si>
  <si>
    <t>1994-1995</t>
  </si>
  <si>
    <t>Richard J. Simonetta, Atlanta, GA</t>
  </si>
  <si>
    <t>San Antonio, TX</t>
  </si>
  <si>
    <t>1979-1980</t>
  </si>
  <si>
    <t>1995-1996</t>
  </si>
  <si>
    <t>Frank J. Wilson, Trenton, NJ</t>
  </si>
  <si>
    <t>Anaheim, CA</t>
  </si>
  <si>
    <t>1980-1981</t>
  </si>
  <si>
    <t>Leonard Ronis, Cleveland, OH</t>
  </si>
  <si>
    <t>1996-1997</t>
  </si>
  <si>
    <t>Leslie R. White, Vancouver, WA</t>
  </si>
  <si>
    <t>1997-1998</t>
  </si>
  <si>
    <t>Howard C. Breen, Kansas City ,MO</t>
  </si>
  <si>
    <t>James H. Graebner, San Jose, CA</t>
  </si>
  <si>
    <t>1998-1999</t>
  </si>
  <si>
    <t>Shirley A. DeLibero, Houston, TX</t>
  </si>
  <si>
    <t>American Public Transportation Associations Chairs</t>
  </si>
  <si>
    <t>Bernard J. Ford, Chicago, IL</t>
  </si>
  <si>
    <t>1999-2000</t>
  </si>
  <si>
    <t>John P. Bartosiewicz, Fort Worth, TX</t>
  </si>
  <si>
    <t>Laurence W. Jackson, Long Beach, CA</t>
  </si>
  <si>
    <t>2000-2001</t>
  </si>
  <si>
    <t>Ronald J. Tober, Charlotte, NC</t>
  </si>
  <si>
    <t>Peter M. Cipolla, San Jose, CA</t>
  </si>
  <si>
    <t>American Public Transit Association Chairs (b)</t>
  </si>
  <si>
    <t>Celia G. Kupersmith, San Francisco, CA</t>
  </si>
  <si>
    <t>George F. Dixon, III, Cleveland, OH</t>
  </si>
  <si>
    <t>Richard A. White, Washington, DC</t>
  </si>
  <si>
    <t>James J. McDonough, Chicago, IL</t>
  </si>
  <si>
    <t>Ronald L. Barnes, Columbus OH</t>
  </si>
  <si>
    <t>Howard Silver, Bakersfield, CA</t>
  </si>
  <si>
    <t>Harold L. Fisher, New York City, NY</t>
  </si>
  <si>
    <t>John L. McDonnell, Oakland, CA</t>
  </si>
  <si>
    <t>Michael S. Townes, Norfolk, VA</t>
  </si>
  <si>
    <t>Beverly A. Scott, Ph.D., Atlanta, GA</t>
  </si>
  <si>
    <t>Page 4</t>
  </si>
  <si>
    <t>Mattie P. Carter, Memphis, TN</t>
  </si>
  <si>
    <t>Valarie J. McCall, Cleveland, OH</t>
  </si>
  <si>
    <t>Michael J. Scanlon, San Carlos, CA</t>
  </si>
  <si>
    <t>Doran J. Barnes, West Covina, CA</t>
  </si>
  <si>
    <t>2011-2012</t>
  </si>
  <si>
    <t>Gary C. Thomas, Dallas, TX</t>
  </si>
  <si>
    <t>Nathaniel P. Ford, Sr., Jacksonville, FL</t>
  </si>
  <si>
    <t>Flora Castillo, Newark, NJ</t>
  </si>
  <si>
    <t>2018-2019</t>
  </si>
  <si>
    <t>David M. Stackrow, Sr., Albany, NY</t>
  </si>
  <si>
    <t>Peter Varga, Grand Rapids, MI</t>
  </si>
  <si>
    <t>Phillip A. Washington, Denver, CO and Los Angeles, CA</t>
  </si>
  <si>
    <t>(a) Calendar year of Annual Meeting is the second year listed for the Association Year, if two years are listed.</t>
  </si>
  <si>
    <t xml:space="preserve">(b) The American Public Transit Association had two chief elected officials, a President and a Chair, from 1974 through 1987. </t>
  </si>
  <si>
    <t>TABLE 126: APTA Lifetime Achievement Award Recipients</t>
  </si>
  <si>
    <t>APTA's Lifetime Achievement Award recognizes persons who have made outstanding contributions that have changed the relationship of public transportation to its local communities and American society.  Each recipient has taken action and provided leadership to dramatically improve the ability of public transportation to meet the needs of all Americans.</t>
  </si>
  <si>
    <t>Rosa Parks, 1997</t>
  </si>
  <si>
    <t>Mortimer Downey, 2000</t>
  </si>
  <si>
    <t>Norman Y. Mineta, 2006</t>
  </si>
  <si>
    <t>Table 126: APTA Hall of Fame</t>
  </si>
  <si>
    <t>Admission into the APTA Hall of Fame is a special honor reserved for individuals who have long and distinguished careers in the industry, who have made extraordinary contributions to public transportation, and who have actively participated in APTA activities.  Brief statements of Hall of Fame member contributions to the transit industry may be found on the APTA web site at http://www.apta.com/about/hallofframe/Pages/default.aspx.  Hall of Fame inductees are reported below by the year they were inducted into the Hall of Fame.</t>
  </si>
  <si>
    <t>Carmack Cochran</t>
  </si>
  <si>
    <t>Hector Chaput</t>
  </si>
  <si>
    <t>Wilfred E.P. Duncan</t>
  </si>
  <si>
    <t>John C. Baine</t>
  </si>
  <si>
    <t>Leo J. Cusick</t>
  </si>
  <si>
    <t>George J. Clark</t>
  </si>
  <si>
    <t>Stanley H. Gates, Jr.</t>
  </si>
  <si>
    <t>Leonard W. Bardsley</t>
  </si>
  <si>
    <t>E. Roy Fitzgerald</t>
  </si>
  <si>
    <t>Walter S. Douglas</t>
  </si>
  <si>
    <t>Joseph V. Garvey</t>
  </si>
  <si>
    <t>Fred B. Burke</t>
  </si>
  <si>
    <t>Dominic J. Giacoma</t>
  </si>
  <si>
    <t>Jackson Graham</t>
  </si>
  <si>
    <t>Peter J. Giacoma</t>
  </si>
  <si>
    <t>George Gibbs</t>
  </si>
  <si>
    <t>F. Norman Hill</t>
  </si>
  <si>
    <t>John F. Hoban</t>
  </si>
  <si>
    <t>Jesse L. Haugh</t>
  </si>
  <si>
    <t>David G. Hammond</t>
  </si>
  <si>
    <t>Donald C. Hyde</t>
  </si>
  <si>
    <t>Robert B. Johnston</t>
  </si>
  <si>
    <t>Henry M. Mayer</t>
  </si>
  <si>
    <t>Lucien L’Allier</t>
  </si>
  <si>
    <t>Frederick J. Johnson</t>
  </si>
  <si>
    <t>Alton McDonald</t>
  </si>
  <si>
    <t>Thomas O. Prior</t>
  </si>
  <si>
    <t>Peter J. Meinardi</t>
  </si>
  <si>
    <t>Walter J. McCarter</t>
  </si>
  <si>
    <t>Robert Pollock</t>
  </si>
  <si>
    <t>William J. Ronan</t>
  </si>
  <si>
    <t>W.H. Paterson</t>
  </si>
  <si>
    <t>David Ringo</t>
  </si>
  <si>
    <t>Bernard Shatzkin</t>
  </si>
  <si>
    <t>Walter S. Rainville, Jr.</t>
  </si>
  <si>
    <t>Robert Sloan</t>
  </si>
  <si>
    <t>Harley L. Swift</t>
  </si>
  <si>
    <t>APTA Hall of Fame, continued from previous page.</t>
  </si>
  <si>
    <t>Edgar A. Claffey</t>
  </si>
  <si>
    <t>Robert G. Decker</t>
  </si>
  <si>
    <t>John A. Dash</t>
  </si>
  <si>
    <t>Shirley A. DeLibero</t>
  </si>
  <si>
    <t>William F. Farell</t>
  </si>
  <si>
    <t>John Duncan Simpson</t>
  </si>
  <si>
    <t>Warren H. Frank</t>
  </si>
  <si>
    <t>H. Welton Flynn</t>
  </si>
  <si>
    <t>David Q. Gaul</t>
  </si>
  <si>
    <t>Carmen E. Turner</t>
  </si>
  <si>
    <t>Jack R. Gilstrap</t>
  </si>
  <si>
    <t>Louis L. "Larry"  Heil</t>
  </si>
  <si>
    <t>P.S. "Red" Jenison</t>
  </si>
  <si>
    <t>H. Donald White</t>
  </si>
  <si>
    <t>Kenneth M. Gregor</t>
  </si>
  <si>
    <t>Dan Reichard, Jr.</t>
  </si>
  <si>
    <t>Anthony R. "Tony" Lucchesi</t>
  </si>
  <si>
    <t>William A. Luke</t>
  </si>
  <si>
    <t>Thomas G. Neusom</t>
  </si>
  <si>
    <t>Herbert J. Scheuer</t>
  </si>
  <si>
    <t>James W. Donaghy</t>
  </si>
  <si>
    <t>David L. Gunn</t>
  </si>
  <si>
    <t>Joseph C. Kelly</t>
  </si>
  <si>
    <t>Albert Engelken</t>
  </si>
  <si>
    <t>Robert Wayne Nelson</t>
  </si>
  <si>
    <t>Louis J. Gambaccini</t>
  </si>
  <si>
    <t>Henry R. DeTournay</t>
  </si>
  <si>
    <t>George W. Heinle</t>
  </si>
  <si>
    <t>Joe Alexander</t>
  </si>
  <si>
    <t>Georges G. Donato</t>
  </si>
  <si>
    <t>James A. Machesney</t>
  </si>
  <si>
    <t>Frank Lichtanski</t>
  </si>
  <si>
    <t>John J. Gilhooley</t>
  </si>
  <si>
    <t>Robert M. Brown</t>
  </si>
  <si>
    <t>Reba Malone</t>
  </si>
  <si>
    <t>William B. Hurd</t>
  </si>
  <si>
    <t>Miriam L. Gholikely</t>
  </si>
  <si>
    <t>Victor Sharman</t>
  </si>
  <si>
    <t>Colonel William R. "Bill" Lucius</t>
  </si>
  <si>
    <t>Milton Pikarsky</t>
  </si>
  <si>
    <t>Kenneth S. Voigt</t>
  </si>
  <si>
    <t>Daniel T. Scannell</t>
  </si>
  <si>
    <t>Bernard J. Ford</t>
  </si>
  <si>
    <t>Lloyd G. Berney</t>
  </si>
  <si>
    <t>James A. Caywood</t>
  </si>
  <si>
    <t>Robert S. Korach</t>
  </si>
  <si>
    <t>Gerald T. Haugh</t>
  </si>
  <si>
    <t>Roger Snoble</t>
  </si>
  <si>
    <t>Robert M. Coultas</t>
  </si>
  <si>
    <t>George Krambles</t>
  </si>
  <si>
    <t>Robert G. MacLennan</t>
  </si>
  <si>
    <t>Alan Sterland</t>
  </si>
  <si>
    <t>James R. Mills</t>
  </si>
  <si>
    <t>James Reading</t>
  </si>
  <si>
    <t>Peter Cipolla</t>
  </si>
  <si>
    <t>Frank Julian Sprague</t>
  </si>
  <si>
    <t>James L. Lammie</t>
  </si>
  <si>
    <t>Alan L. Bingham</t>
  </si>
  <si>
    <t>Charles E. Keiser</t>
  </si>
  <si>
    <t>William W. Millar</t>
  </si>
  <si>
    <t>Leonard Ronis</t>
  </si>
  <si>
    <t>Keith Bernard</t>
  </si>
  <si>
    <t>Lawrence D. Dahms</t>
  </si>
  <si>
    <t>Richard Simonetta</t>
  </si>
  <si>
    <t>Erland A. Tillman</t>
  </si>
  <si>
    <t>Robert C. Buchanan</t>
  </si>
  <si>
    <t>Alan F. Kiepper</t>
  </si>
  <si>
    <t>Albert Paul Moniz</t>
  </si>
  <si>
    <t>B.R. Stokes</t>
  </si>
  <si>
    <t>Rod Diridon, Sr.</t>
  </si>
  <si>
    <t>Wilbur P. Barnes</t>
  </si>
  <si>
    <t>John A. Dyer, Ph.D.</t>
  </si>
  <si>
    <t>Ronald J. Tober</t>
  </si>
  <si>
    <t>S.A. "Syl" Caria</t>
  </si>
  <si>
    <t>Jan den Oudsten</t>
  </si>
  <si>
    <t>Houston P. Ishmael</t>
  </si>
  <si>
    <t>George E. Benson</t>
  </si>
  <si>
    <t>Edward R. Stokel</t>
  </si>
  <si>
    <t>Peter Bigwood</t>
  </si>
  <si>
    <t>Elonzo W. Hill</t>
  </si>
  <si>
    <t>Henry C. Church</t>
  </si>
  <si>
    <t>Carlton Sickles</t>
  </si>
  <si>
    <t>Jerome C. Premo</t>
  </si>
  <si>
    <t>John F. "Jack" Hutchison</t>
  </si>
  <si>
    <t>Virendra K. "Vic" Sood</t>
  </si>
  <si>
    <t>Harvel W. Williams</t>
  </si>
  <si>
    <t>DOT and FTA Data</t>
  </si>
  <si>
    <t>Table 127: Department of Transportation Secretaries, Federal Transit Administration Adminsitrators, and Federal Railroad Administration Administrators</t>
  </si>
  <si>
    <t>Name</t>
  </si>
  <si>
    <t>Dates in Office</t>
  </si>
  <si>
    <t>President</t>
  </si>
  <si>
    <t>United States Department of Transportation Secretaries</t>
  </si>
  <si>
    <t>Federal Transit Administration Administrators</t>
  </si>
  <si>
    <t>Federal Railroad Administration Administrators</t>
  </si>
  <si>
    <t>Alan S. Boyd</t>
  </si>
  <si>
    <t>Jan. 16, 1967 - Jan. 20, 1969</t>
  </si>
  <si>
    <t>Lyndon B. Johnson</t>
  </si>
  <si>
    <t>Paul L. Sitton</t>
  </si>
  <si>
    <t>1966 - 1969</t>
  </si>
  <si>
    <t>A. Scheffer Lang</t>
  </si>
  <si>
    <t>1967 - 1969</t>
  </si>
  <si>
    <t>John A. Volpe</t>
  </si>
  <si>
    <t>Jan. 22, 1969 - Feb. 1, 1963</t>
  </si>
  <si>
    <t>Richard M. Nixon</t>
  </si>
  <si>
    <t>Carlos C. Villarreal</t>
  </si>
  <si>
    <t>1969 - 1973</t>
  </si>
  <si>
    <t>Reginald Whitman</t>
  </si>
  <si>
    <t>1969 - 1970</t>
  </si>
  <si>
    <t>Claude S. Brinegar</t>
  </si>
  <si>
    <t>Feb. 2, 1973 - Feb. 1, 1975</t>
  </si>
  <si>
    <t>Frank C. Herringer</t>
  </si>
  <si>
    <t>1973 - 1975</t>
  </si>
  <si>
    <t>John Ingram</t>
  </si>
  <si>
    <t>1971 -1974</t>
  </si>
  <si>
    <t>Gerald R. Ford</t>
  </si>
  <si>
    <t>Asaph H. Hall</t>
  </si>
  <si>
    <t>1974 -1977</t>
  </si>
  <si>
    <t>John W. Barnum (Acting)</t>
  </si>
  <si>
    <t>Feb. 2, 1975 – Mar. 6, 1975</t>
  </si>
  <si>
    <t>Robert E. Patricelli</t>
  </si>
  <si>
    <t>1975 - 1977</t>
  </si>
  <si>
    <t>John M. Sullivan</t>
  </si>
  <si>
    <t>1977 -1981</t>
  </si>
  <si>
    <t>James E. Carter, Jr.</t>
  </si>
  <si>
    <t>William T. Coleman, Jr.</t>
  </si>
  <si>
    <t>Mar. 7, 1975 - Jan. 20, 1977</t>
  </si>
  <si>
    <t>Richard S. Page</t>
  </si>
  <si>
    <t>1977 - 1979</t>
  </si>
  <si>
    <t>Robert W. Blanchette</t>
  </si>
  <si>
    <t>1981 - 1983</t>
  </si>
  <si>
    <t>Ronald W. Reagan</t>
  </si>
  <si>
    <t>Brockman Adams</t>
  </si>
  <si>
    <t>Jan. 23, 1977 - Jul. 20, 1979</t>
  </si>
  <si>
    <t>Theodore C. Lutz</t>
  </si>
  <si>
    <t>1979 - 1981</t>
  </si>
  <si>
    <t>John H. Riley</t>
  </si>
  <si>
    <t>1983 - 1989</t>
  </si>
  <si>
    <t>W. Graham Claytor, Jr. (Acting)</t>
  </si>
  <si>
    <t>Jul. 21, 1979 – Aug. 14, 1979</t>
  </si>
  <si>
    <t>Arthur E. Teele</t>
  </si>
  <si>
    <t>Gilbert Carmichael</t>
  </si>
  <si>
    <t>1989 - 1993</t>
  </si>
  <si>
    <t>George H. W. Bush</t>
  </si>
  <si>
    <t>Neil E. Goldschmidt</t>
  </si>
  <si>
    <t>Aug. 15, 1979 - Jan. 20, 1981</t>
  </si>
  <si>
    <t>Ralph L. Stanley</t>
  </si>
  <si>
    <t>1983 - 1987</t>
  </si>
  <si>
    <t>Jolene Molitoris</t>
  </si>
  <si>
    <t>1993 - 2000</t>
  </si>
  <si>
    <t>William J. Clinton</t>
  </si>
  <si>
    <t>Andrew L. Lewis, Jr.</t>
  </si>
  <si>
    <t>Jan. 23, 1981 - Feb. 1, 1983</t>
  </si>
  <si>
    <t>Alfred A. DelliBovi</t>
  </si>
  <si>
    <t>1987 - 1989</t>
  </si>
  <si>
    <t>Allan Rutter</t>
  </si>
  <si>
    <t>2001 - 2004</t>
  </si>
  <si>
    <t>George W. Bush</t>
  </si>
  <si>
    <t>Elizabeth H. Dole</t>
  </si>
  <si>
    <t>Feb. 7, 1983 - Sep. 30, 1987</t>
  </si>
  <si>
    <t>Brian H. Clymer</t>
  </si>
  <si>
    <t>Betty Monro</t>
  </si>
  <si>
    <t>2004 - 2005</t>
  </si>
  <si>
    <t>James H. Burnley IV</t>
  </si>
  <si>
    <t>(Acting Oct.1 – Dec. 2, 1987)</t>
  </si>
  <si>
    <t>Gordon J. Linton</t>
  </si>
  <si>
    <t>1993 - 1999</t>
  </si>
  <si>
    <t>Joseph H. Boardman</t>
  </si>
  <si>
    <t>2005 - 2008</t>
  </si>
  <si>
    <t>Dec. 3, 1987 - Jan. 30, 1989</t>
  </si>
  <si>
    <t>Joseph C. Szabo</t>
  </si>
  <si>
    <t>2009 – 2015</t>
  </si>
  <si>
    <t>Barack H. Obama</t>
  </si>
  <si>
    <t>Samuel K. Skinner</t>
  </si>
  <si>
    <t>Feb. 6, 1989 - Dec. 13, 1991</t>
  </si>
  <si>
    <t>Nuria I. Fernandez (Acting)</t>
  </si>
  <si>
    <t>1999 - 2001</t>
  </si>
  <si>
    <t>Sarah Feinberg</t>
  </si>
  <si>
    <t>2015 - 2017</t>
  </si>
  <si>
    <t>James B. Busey IV (Acting)</t>
  </si>
  <si>
    <t>Dec. 14, 1991 – Feb. 23, 1992</t>
  </si>
  <si>
    <t>Jennifer L. Dorn</t>
  </si>
  <si>
    <t>2001 - 2006</t>
  </si>
  <si>
    <t>Ronald Batory</t>
  </si>
  <si>
    <t>Donald J. Trump</t>
  </si>
  <si>
    <t>Andrew H. Card</t>
  </si>
  <si>
    <t>Feb. 24, 1992 - Jan. 20, 1993</t>
  </si>
  <si>
    <t>James S. Simpson</t>
  </si>
  <si>
    <t>2006 - 2008</t>
  </si>
  <si>
    <t>Federico F. Pena</t>
  </si>
  <si>
    <t>Jan. 21, 1993 - Feb. 14, 1997</t>
  </si>
  <si>
    <t>Peter M. Rogoff</t>
  </si>
  <si>
    <t>2009 - 2014</t>
  </si>
  <si>
    <t>Rodney E. Slater</t>
  </si>
  <si>
    <t>Feb. 14, 1997 - Jan. 20, 2001</t>
  </si>
  <si>
    <t>Therese W. McMillan (Acting)</t>
  </si>
  <si>
    <t>2014 - 2016</t>
  </si>
  <si>
    <t>Mortimer L. Downey III (Acting)</t>
  </si>
  <si>
    <t>Jan. 21, 2001 – Jan. 24, 2001</t>
  </si>
  <si>
    <t>Carolyn Flowers (Acting)</t>
  </si>
  <si>
    <t>2016 - 2017</t>
  </si>
  <si>
    <t>Norman Y. Mineta</t>
  </si>
  <si>
    <t>Jan. 25, 2001 - Jul. 7, 2006</t>
  </si>
  <si>
    <t>K. Jane Williams (Acting)</t>
  </si>
  <si>
    <t>Aug. 7, 2006 – Oct. 17, 2006</t>
  </si>
  <si>
    <t>Mary E. Peters</t>
  </si>
  <si>
    <t>Oct. 17, 2006 - Jan. 20, 2009</t>
  </si>
  <si>
    <t>Ray H. LaHood</t>
  </si>
  <si>
    <t>Jan. 23, 2009 - Jul. 1, 2013</t>
  </si>
  <si>
    <t>Anthony R. Foxx</t>
  </si>
  <si>
    <t>Jul. 2, 2013 - Jan.24, 2017</t>
  </si>
  <si>
    <t>Elaine L. Chao</t>
  </si>
  <si>
    <t>Source: U.S. Department of Transportation, Office of the Historian.</t>
  </si>
  <si>
    <t>Intercity Passenger Railroad Data</t>
  </si>
  <si>
    <t>Reporting Agencies Only</t>
  </si>
  <si>
    <t>Table 128: Intercity Passenger Railroad Summary Statistics (a)</t>
  </si>
  <si>
    <t>Fiscal Year</t>
  </si>
  <si>
    <t>Systemwide Stations (a)</t>
  </si>
  <si>
    <t>Systemwide Passenger Trips (Millions) (a)</t>
  </si>
  <si>
    <t>Systemwide Route Miles (Thousands) (a)</t>
  </si>
  <si>
    <t>Systemwide Train Miles (Millions) (a)</t>
  </si>
  <si>
    <t>Systemwide Passenger Miles (Millions) (a)</t>
  </si>
  <si>
    <t>Systemwide Passenger Miles per Train Mile (a)</t>
  </si>
  <si>
    <t>Systemwide Average Passenger Trip Length (a)</t>
  </si>
  <si>
    <t>Over 500</t>
  </si>
  <si>
    <t>(b) 30.9</t>
  </si>
  <si>
    <r>
      <t>(a) All intercity passenger railroad service reported for FY 2000 through FY 2016 on this table is operated by Amtrak, the National Railroad Passenger Corporation.  Data are taken from Amtrak Annual Reports, AMTRAK Monthly Performance Reports, and other Amtrak publications.  These data are solely for Amtrak intercity service, termed "Amtrak Systemwide" in Amtrak publications. "</t>
    </r>
    <r>
      <rPr>
        <sz val="8"/>
        <color theme="1"/>
        <rFont val="Times New Roman"/>
        <family val="1"/>
      </rPr>
      <t xml:space="preserve">Systemwide" statistics refer to Amtrak intercity passenger railroad operations; they do not include Amtrak commuter railroad services operated under contract for transit agencies.  There may be a limited amount of overlap in data reported in the </t>
    </r>
    <r>
      <rPr>
        <i/>
        <sz val="8"/>
        <color theme="1"/>
        <rFont val="Times New Roman"/>
        <family val="1"/>
      </rPr>
      <t>2016 Public Transportation Fact Book</t>
    </r>
    <r>
      <rPr>
        <sz val="8"/>
        <color theme="1"/>
        <rFont val="Times New Roman"/>
        <family val="1"/>
      </rPr>
      <t xml:space="preserve"> for transit and Amtrak statistics; therefore, Amtrak and transit statistics should not be considered additive.  Data for 2016 are preliminary.</t>
    </r>
  </si>
  <si>
    <t>(b) Ridership count methodology altered, not continuous between 2012 and 2013.</t>
  </si>
  <si>
    <t>Discontinued Data Series</t>
  </si>
  <si>
    <t>Table 129: Publicly Owned Transit as a Portion of the Entire Transit Industry (a, b)</t>
  </si>
  <si>
    <t>Percent of Number of Transit Systems</t>
  </si>
  <si>
    <t>Percent of Operating Revenues</t>
  </si>
  <si>
    <t>Percent of Total Vehicle Miles Operated</t>
  </si>
  <si>
    <t>Percent of Buses Owned and Leased</t>
  </si>
  <si>
    <t>Percent of Total Transit Vehicles Owned and Leased</t>
  </si>
  <si>
    <t>Percent of Unlinked Passenger Trips</t>
  </si>
  <si>
    <t>(a) Publicly owned transit systems include all transit systems owned by municipalities, counties, regional authorities, states, or other governmental agencies including transit systems managed by private management firms under contract to governmental agency owners.  Does not include private firms with employees of the private company operating privately owned vehicles on publicly owned rights-of-way such as rail or highway tunnels, bridges, and stations.</t>
  </si>
  <si>
    <t>(b) Estimated data, from 1960 through 1974 data are for Bus, Heavy Rail, Light Rail, and Trolleybus nodes only, beginning in 1974 include Commuter Rail, and beginning in 1980 includes Other Rail.</t>
  </si>
  <si>
    <t>Includes Selected Transit Systems Only</t>
  </si>
  <si>
    <t>Table 130: Publicly Owned and Operated Transit Systems Through 1975, Date Began Operation as a Public Agency with Names of Successor Agencies (Not a Complete Listing) (a)</t>
  </si>
  <si>
    <t>Headquarter State</t>
  </si>
  <si>
    <t>Headquarter City</t>
  </si>
  <si>
    <t>Earliest Date Began Public Operation</t>
  </si>
  <si>
    <t>Original Name of Earliest Public Agency/Current Agency Name if Different (b)</t>
  </si>
  <si>
    <t>New York City</t>
  </si>
  <si>
    <t>October 23, 1905</t>
  </si>
  <si>
    <t>Staten Island Ferry</t>
  </si>
  <si>
    <t>Monroe</t>
  </si>
  <si>
    <t>June 11, 1906</t>
  </si>
  <si>
    <t>Municipal Street Railway/Monroe Transit</t>
  </si>
  <si>
    <t>December 28, 1912</t>
  </si>
  <si>
    <t>San Francisco Municipal Railway/San Francisco Municipal Transportation Agency</t>
  </si>
  <si>
    <t>April 1, 1914</t>
  </si>
  <si>
    <t>Seattle Transit System/King County Metro</t>
  </si>
  <si>
    <t>Alexandria</t>
  </si>
  <si>
    <t>1915</t>
  </si>
  <si>
    <t>Alexandria Municipal Street Railway/Alexandria Municipal Bus Lines/ATRANS</t>
  </si>
  <si>
    <t>St. Petersburg</t>
  </si>
  <si>
    <t>1919</t>
  </si>
  <si>
    <t>St. Petersburg Municipal Railway/Pinellas Suncoast Transit Authority</t>
  </si>
  <si>
    <t>February 1, 1921</t>
  </si>
  <si>
    <t>City of Detroit-Department of Street Railways/Detroit Department of Transportation</t>
  </si>
  <si>
    <t>Greenfield</t>
  </si>
  <si>
    <t>August 1, 1924</t>
  </si>
  <si>
    <t>Greenfield and Montague Transportation Area/Franklin Regional Transit Authority</t>
  </si>
  <si>
    <t>Culver City</t>
  </si>
  <si>
    <t>March 4, 1928</t>
  </si>
  <si>
    <t>Culver City Municipal Bus/Culver City Bus</t>
  </si>
  <si>
    <t>Santa Monica</t>
  </si>
  <si>
    <t>April 14, 1928</t>
  </si>
  <si>
    <t>Santa Monica Municipal Bus Lines/Big Blue Bus</t>
  </si>
  <si>
    <t>North Olmsted/Cleveland</t>
  </si>
  <si>
    <t>March 1, 1931</t>
  </si>
  <si>
    <t>North Olmsted Municipal Bus Line/Greater Cleveland Regional Transit Authority (c)</t>
  </si>
  <si>
    <t>Montebello</t>
  </si>
  <si>
    <t>July 28, 1931</t>
  </si>
  <si>
    <t>Montebello Bus Lines</t>
  </si>
  <si>
    <t>San Angelo</t>
  </si>
  <si>
    <t>August, 1932</t>
  </si>
  <si>
    <t>City of San Angelo Bus Company/Concho Valley Transit District</t>
  </si>
  <si>
    <t>September 10, 1932</t>
  </si>
  <si>
    <t>Independent City-Owned Rapid Transit Railroad/MTA New York City Transit</t>
  </si>
  <si>
    <t>July 1, 1934</t>
  </si>
  <si>
    <t>State of Texas Galveston Island Ferry/Texas DOT Galveston Island Ferry</t>
  </si>
  <si>
    <t>May 16, 1935</t>
  </si>
  <si>
    <t>Newark City Subway/New Jersey Transit (c)</t>
  </si>
  <si>
    <t>Maple Heights/Cleveland</t>
  </si>
  <si>
    <t>1935</t>
  </si>
  <si>
    <t>Maple Heights Transit/Greater Cleveland Regional Transit Authority (c)</t>
  </si>
  <si>
    <t>Euclid/Cleveland</t>
  </si>
  <si>
    <t>August 16, 1935</t>
  </si>
  <si>
    <t>Euclid Municipal Transit System/Greater Cleveland Regional Transit Authority (c)</t>
  </si>
  <si>
    <t>Lindenwold</t>
  </si>
  <si>
    <t>June 7, 1936</t>
  </si>
  <si>
    <t>Delaware River Bridge Joint Commission/Port Authority Transit Corporation</t>
  </si>
  <si>
    <t>Gardena</t>
  </si>
  <si>
    <t>January 15, 1940</t>
  </si>
  <si>
    <t>Gardenia Municipal Bus Lines/City of Gardena GTrans</t>
  </si>
  <si>
    <t>Torrance</t>
  </si>
  <si>
    <t>1940</t>
  </si>
  <si>
    <t>Torrance Transit System</t>
  </si>
  <si>
    <t>April 28, 1942</t>
  </si>
  <si>
    <t>Cleveland Transit System/Greater Cleveland Regional Transit Authority</t>
  </si>
  <si>
    <t>Springfield</t>
  </si>
  <si>
    <t>March 26, 1945</t>
  </si>
  <si>
    <t>City Utilities of Springfield</t>
  </si>
  <si>
    <t>August 29, 1947</t>
  </si>
  <si>
    <t>Metropolitan Transit Authority/Massachusetts Bay Transportation Authority</t>
  </si>
  <si>
    <t>October 1, 1947</t>
  </si>
  <si>
    <t>Janesville</t>
  </si>
  <si>
    <t>June 1952</t>
  </si>
  <si>
    <t>Janesville Bus Department/Janesville Transit System</t>
  </si>
  <si>
    <t>September 23, 1955</t>
  </si>
  <si>
    <t>Sacramento Transit Authority/Sacramento regional Transit District</t>
  </si>
  <si>
    <t>Oxnard</t>
  </si>
  <si>
    <t>April 1, 1956</t>
  </si>
  <si>
    <t>Oxnard Municipal Bus/South Coast Area Transit/Gold Coast Transit District</t>
  </si>
  <si>
    <t>Jackson</t>
  </si>
  <si>
    <t>December 1, 1956</t>
  </si>
  <si>
    <t>Jackson Public Transportation Company/Jackson Area Transportation Authority</t>
  </si>
  <si>
    <t>Bakersfield</t>
  </si>
  <si>
    <t>April 1, 1957</t>
  </si>
  <si>
    <t>Bakersfield Transit System/Golden Empire Transit District</t>
  </si>
  <si>
    <t>March 3, 1958</t>
  </si>
  <si>
    <t>Southern California Rapid Transit Dist./Los Angeles County Metropolitan Transp. Auth.</t>
  </si>
  <si>
    <t>Santa Rosa</t>
  </si>
  <si>
    <t>August 4, 1958</t>
  </si>
  <si>
    <t>Santa Rosa Municipal Transit/Santa Rosa City Bus</t>
  </si>
  <si>
    <t>New Castle</t>
  </si>
  <si>
    <t>February 24, 1959</t>
  </si>
  <si>
    <t>New Castle Area Transportation Authority</t>
  </si>
  <si>
    <t>San Antonio</t>
  </si>
  <si>
    <t>May 1, 1959</t>
  </si>
  <si>
    <t>San Antonio Transit System/VIA Metropolitan Transit</t>
  </si>
  <si>
    <t>Altoona</t>
  </si>
  <si>
    <t>November 1, 1959</t>
  </si>
  <si>
    <t>Altoona and Logan Valley Bus Authority/AMTRAN Altoona Metro Transit</t>
  </si>
  <si>
    <t>January 1, 1960</t>
  </si>
  <si>
    <t>Dallas Transit System/Dallas Area Rapid Transit</t>
  </si>
  <si>
    <t>Savannah</t>
  </si>
  <si>
    <t>July 7, 1960</t>
  </si>
  <si>
    <t>Savannah Transit Authority/Chatham Area Transit</t>
  </si>
  <si>
    <t>October 1, 1960</t>
  </si>
  <si>
    <t>January 8, 1961</t>
  </si>
  <si>
    <t>Memphis Area Transit Authority</t>
  </si>
  <si>
    <t>February 1, 1961</t>
  </si>
  <si>
    <t>Tacoma Transit System/Pierce Transit</t>
  </si>
  <si>
    <t>July 5, 1961</t>
  </si>
  <si>
    <t>San Bernardino Municipal Transit System/Omnitrans</t>
  </si>
  <si>
    <t>Fresno</t>
  </si>
  <si>
    <t>November 1, 1961</t>
  </si>
  <si>
    <t>Fresno Municipal Lines/Fresno Area Express</t>
  </si>
  <si>
    <t>Commerce</t>
  </si>
  <si>
    <t>January 21, 1962</t>
  </si>
  <si>
    <t>City of Commerce Municipal Bus Lines</t>
  </si>
  <si>
    <t>February 9, 1962</t>
  </si>
  <si>
    <t>Miami Transit Authority/Miami-Dade Transit</t>
  </si>
  <si>
    <t>March 23, 1962</t>
  </si>
  <si>
    <t>Manhattan and Bronx Surface Transp. Operating Auth./MTA New York City Transit (c)</t>
  </si>
  <si>
    <t>September 1, 1962</t>
  </si>
  <si>
    <t>Port Authority of New York and New Jersey, Port Authority Trans-Hudson Corporation</t>
  </si>
  <si>
    <t>1963</t>
  </si>
  <si>
    <t>Grand Rapids Transit Authority/Interurban Transit Partnership, The Rapid</t>
  </si>
  <si>
    <t>Saint Louis</t>
  </si>
  <si>
    <t>April 1, 1963</t>
  </si>
  <si>
    <t>Bi-State Development Agency/Metro Transit St. Louis</t>
  </si>
  <si>
    <t>Long Beach</t>
  </si>
  <si>
    <t>August 30, 1963</t>
  </si>
  <si>
    <t>Long Beach Public Transportation Company/Long Beach Transit</t>
  </si>
  <si>
    <t>February 1964</t>
  </si>
  <si>
    <t>Grand Rapids Area Transit Authority/Interurban Transit Partnership/The Rapid</t>
  </si>
  <si>
    <t>March 1, 1964</t>
  </si>
  <si>
    <t>Port Authority of Allegheny County</t>
  </si>
  <si>
    <t>Flint</t>
  </si>
  <si>
    <t>May 1, 1964</t>
  </si>
  <si>
    <t>Flint Transportation Authority/Mass Transportation Authority</t>
  </si>
  <si>
    <t>Abilene</t>
  </si>
  <si>
    <t>October 23, 1964</t>
  </si>
  <si>
    <t>Abilene Transit System/CityLink</t>
  </si>
  <si>
    <t>Terre Haute</t>
  </si>
  <si>
    <t>November, 1964</t>
  </si>
  <si>
    <t>Terre Haute Transit Utility</t>
  </si>
  <si>
    <t>February 1, 1965</t>
  </si>
  <si>
    <t>Albuquerque Transit System/ABQ Ride City of Albuquerque Transit Department</t>
  </si>
  <si>
    <t>June 1, 1965</t>
  </si>
  <si>
    <t>Stockton Metropolitan Transit District/San Joaquin Regional Transit District</t>
  </si>
  <si>
    <t>April 5, 1966</t>
  </si>
  <si>
    <t>Jackson Transit Authority</t>
  </si>
  <si>
    <t>Providence</t>
  </si>
  <si>
    <t>July 1, 1966</t>
  </si>
  <si>
    <t>Rhode Island Public Transit Authority</t>
  </si>
  <si>
    <t>Jefferson City</t>
  </si>
  <si>
    <t>September 1, 1966</t>
  </si>
  <si>
    <t>City of Jefferson Transit Division/JeffTran</t>
  </si>
  <si>
    <t>Central Oklahoma Transportation &amp; Parking Authority/Embark</t>
  </si>
  <si>
    <t>Erie</t>
  </si>
  <si>
    <t>September 20 1966</t>
  </si>
  <si>
    <t>Erie Metropolitan Transit Authority</t>
  </si>
  <si>
    <t>Corpus Christi</t>
  </si>
  <si>
    <t>October 1, 1966</t>
  </si>
  <si>
    <t>Corpus Christi Transit System/Corpus Christi Regional Transportation Authority</t>
  </si>
  <si>
    <t>Yakima</t>
  </si>
  <si>
    <t>October 3, 1966</t>
  </si>
  <si>
    <t>Yakima Transit System/Yakima Transit</t>
  </si>
  <si>
    <t>Wichita</t>
  </si>
  <si>
    <t>November, 1966</t>
  </si>
  <si>
    <t>Wichita Metropolitan Transit Authority/Wichita Transit</t>
  </si>
  <si>
    <t>Kalamazoo</t>
  </si>
  <si>
    <t>January 1, 1967</t>
  </si>
  <si>
    <t>Kalamazoo Metro Transit System/Kalamazoo Metro Transit</t>
  </si>
  <si>
    <t>Santa Barbara</t>
  </si>
  <si>
    <t>April 16, 1967</t>
  </si>
  <si>
    <t>Santa Barbara Metropolitan Transit District</t>
  </si>
  <si>
    <t>July 1, 1967</t>
  </si>
  <si>
    <t>San Diego Transit System/San Diego Metropolitan Transit System</t>
  </si>
  <si>
    <t>Knoxville</t>
  </si>
  <si>
    <t>October 17, 1967</t>
  </si>
  <si>
    <t>Knoxville Transit Corporation/Knoxville Area Transit</t>
  </si>
  <si>
    <t>South Bend</t>
  </si>
  <si>
    <t>January 1, 1968</t>
  </si>
  <si>
    <t>South Bend Public Transportation Corporation/Transpo</t>
  </si>
  <si>
    <t>Battle Creek</t>
  </si>
  <si>
    <t>Battle Creek Transit Authority/Battle Creek Transit</t>
  </si>
  <si>
    <t>Rochester</t>
  </si>
  <si>
    <t>May  23, 1968</t>
  </si>
  <si>
    <t>Regional Transit Service</t>
  </si>
  <si>
    <t>Spokane</t>
  </si>
  <si>
    <t>June 1, 1968</t>
  </si>
  <si>
    <t>Spokane Transit Authority</t>
  </si>
  <si>
    <t>Binghamton</t>
  </si>
  <si>
    <t>June 3, 1968</t>
  </si>
  <si>
    <t>Broome County Transit System/Broome County Transit</t>
  </si>
  <si>
    <t>July 1,1968</t>
  </si>
  <si>
    <t>Springfield Mass Transit District</t>
  </si>
  <si>
    <t>Fort Wayne</t>
  </si>
  <si>
    <t>July 20, 1968</t>
  </si>
  <si>
    <t>Fort Wayne Public Transportation Corporation/Fort Wayne Citilink</t>
  </si>
  <si>
    <t>Tulsa</t>
  </si>
  <si>
    <t>September 6, 1968</t>
  </si>
  <si>
    <t>Metropolitan Tulsa Transit Authority</t>
  </si>
  <si>
    <t>September 30, 1968</t>
  </si>
  <si>
    <t>January 1, 1969</t>
  </si>
  <si>
    <t>City of Tucson/Sun Tran</t>
  </si>
  <si>
    <t>Wilmington</t>
  </si>
  <si>
    <t>January 5, 1969</t>
  </si>
  <si>
    <t>Delaware Authority for Regional Transit/DART First State</t>
  </si>
  <si>
    <t>March 31, 1969</t>
  </si>
  <si>
    <t>Kansas City Area Transit Authority</t>
  </si>
  <si>
    <t>Akron</t>
  </si>
  <si>
    <t>August 6, 1969</t>
  </si>
  <si>
    <t>Akron Metropolitan Regional Transit Authority</t>
  </si>
  <si>
    <t>Williamsport</t>
  </si>
  <si>
    <t>August 8, 1969</t>
  </si>
  <si>
    <t>Williamsport Bureau of Transportation/City Bus/River Valley Transit</t>
  </si>
  <si>
    <t>December 1, 1969</t>
  </si>
  <si>
    <t>Tri-County Metropolitan Transportation District of Oregon</t>
  </si>
  <si>
    <t>Everett</t>
  </si>
  <si>
    <t>Everett Transit System/Everett Transit</t>
  </si>
  <si>
    <t>Duluth</t>
  </si>
  <si>
    <t>February 1, 1970</t>
  </si>
  <si>
    <t>Duluth Transit Authority</t>
  </si>
  <si>
    <t>Mobile</t>
  </si>
  <si>
    <t>March 9, 1970</t>
  </si>
  <si>
    <t>City of mobile Department of Transportation/The Wave Transit System</t>
  </si>
  <si>
    <t>April 30, 1970</t>
  </si>
  <si>
    <t>Baltimore Metropolitan Transit Authority/Maryland Transit Administration</t>
  </si>
  <si>
    <t>Madison</t>
  </si>
  <si>
    <t>May 1, 1970</t>
  </si>
  <si>
    <t>Madison Metro Transit</t>
  </si>
  <si>
    <t>Peoria</t>
  </si>
  <si>
    <t>June 6, 1970</t>
  </si>
  <si>
    <t>Greater Peoria Mass Transit District CityLink</t>
  </si>
  <si>
    <t>Youngstown</t>
  </si>
  <si>
    <t>August 10, 1970</t>
  </si>
  <si>
    <t>Western Reserve Transit Authority</t>
  </si>
  <si>
    <t>September 19, 1970</t>
  </si>
  <si>
    <t>Metropolitan Transit Commission/Metro Transit</t>
  </si>
  <si>
    <t>November 23, 1970</t>
  </si>
  <si>
    <t>Lane Transit District</t>
  </si>
  <si>
    <t>Lafayette</t>
  </si>
  <si>
    <t>1971</t>
  </si>
  <si>
    <t>Greater Lafayette Public Transportation Corporation</t>
  </si>
  <si>
    <t>Honolulu</t>
  </si>
  <si>
    <t>March 1, 1971</t>
  </si>
  <si>
    <t>City and County of Honolulu Department of Transportation Services</t>
  </si>
  <si>
    <t>Rockford</t>
  </si>
  <si>
    <t>Rockford Mass Transit District</t>
  </si>
  <si>
    <t>Wichita Falls</t>
  </si>
  <si>
    <t>April 16, 1971</t>
  </si>
  <si>
    <t>Wichita Falls Bus System/Falls Ride</t>
  </si>
  <si>
    <t>April 17, 1971</t>
  </si>
  <si>
    <t>Denver Metro Transit/Regional Transportation District</t>
  </si>
  <si>
    <t>Canton</t>
  </si>
  <si>
    <t>June 1, 1971</t>
  </si>
  <si>
    <t>Canton-North Canton Regional Transit/Stark Area Regional Transit Authority</t>
  </si>
  <si>
    <t>Toledo</t>
  </si>
  <si>
    <t>Toledo Area Regional Transit Authority</t>
  </si>
  <si>
    <t>Lincoln</t>
  </si>
  <si>
    <t>July 1, 1971</t>
  </si>
  <si>
    <t>Lincoln Transportation System/StarTran</t>
  </si>
  <si>
    <t>West Palm Beach</t>
  </si>
  <si>
    <t>August 2, 1971</t>
  </si>
  <si>
    <t>Palm Beach County Transportation Authority/Palm Tran</t>
  </si>
  <si>
    <t>Champaign-Urbana</t>
  </si>
  <si>
    <t>Champaign-Urbana Mass Transit District</t>
  </si>
  <si>
    <t>Albany</t>
  </si>
  <si>
    <t>August 16, 1971</t>
  </si>
  <si>
    <t>Capital District Transportation Authority</t>
  </si>
  <si>
    <t>September 1, 1971</t>
  </si>
  <si>
    <t>Southeastern Michigan Transp. Auth./Suburban Mobility Authority for Regional Transp.</t>
  </si>
  <si>
    <t>Charleston</t>
  </si>
  <si>
    <t>October 25, 1971</t>
  </si>
  <si>
    <t>Kanawha Valley Regional Transportation Authority</t>
  </si>
  <si>
    <t>Syracuse</t>
  </si>
  <si>
    <t>January 17, 1972</t>
  </si>
  <si>
    <t>CNY Centro</t>
  </si>
  <si>
    <t>February 17, 1972</t>
  </si>
  <si>
    <t>March 1, 1972</t>
  </si>
  <si>
    <t>City Transit Service/Fort Worth Transportation Authority</t>
  </si>
  <si>
    <t>Saginaw</t>
  </si>
  <si>
    <t>April, 1972</t>
  </si>
  <si>
    <t>Saginaw Transit System/Saginaw Transit Authority Regional Services</t>
  </si>
  <si>
    <t>Allentown</t>
  </si>
  <si>
    <t>April 1, 1972</t>
  </si>
  <si>
    <t>Lehigh and Northampton Transportation Authority</t>
  </si>
  <si>
    <t>April 28, 1972</t>
  </si>
  <si>
    <t>Central Arkansas Transit Authority/Rock Region METRO</t>
  </si>
  <si>
    <t>Decatur</t>
  </si>
  <si>
    <t>June 30, 1972</t>
  </si>
  <si>
    <t>City of Decatur Public Transit System</t>
  </si>
  <si>
    <t>Shreveport</t>
  </si>
  <si>
    <t>July 1, 1972</t>
  </si>
  <si>
    <t>Shreveport Transit System/SporTran</t>
  </si>
  <si>
    <t>Omaha</t>
  </si>
  <si>
    <t>Transit Authority of the City of Omaha</t>
  </si>
  <si>
    <t>Santa Ana</t>
  </si>
  <si>
    <t>August, 1972</t>
  </si>
  <si>
    <t>Orange County Transit District/Orange County Transportation Authority</t>
  </si>
  <si>
    <t>November 5, 1972</t>
  </si>
  <si>
    <t>Miami Valley regional Transit Authority/Greater Dayton Regional Transit Authority</t>
  </si>
  <si>
    <t>Covington</t>
  </si>
  <si>
    <t>November 8, 1972</t>
  </si>
  <si>
    <t>Transit Authority of Northern Kentucky</t>
  </si>
  <si>
    <t>January 1, 1973</t>
  </si>
  <si>
    <t>Santa Clara County Transportation Agency/Santa Clara Valley Transportation Authority</t>
  </si>
  <si>
    <t>Dist. of Columbia</t>
  </si>
  <si>
    <t>January 14, 1973</t>
  </si>
  <si>
    <t>Norfolk</t>
  </si>
  <si>
    <t>March 9, 1973</t>
  </si>
  <si>
    <t>Tidewater Regional Transit/Hampton Roads Transit</t>
  </si>
  <si>
    <t>Garden City</t>
  </si>
  <si>
    <t>June 2, 1973</t>
  </si>
  <si>
    <t>Metropolitan Suburban Bus Authority/MTA Long Island Bus/Nassau Inter County Express</t>
  </si>
  <si>
    <t>Topeka</t>
  </si>
  <si>
    <t>June 15, 1973</t>
  </si>
  <si>
    <t>Topeka Metropolitan Transit Authority/Topeka Metro</t>
  </si>
  <si>
    <t>August 13, 1973</t>
  </si>
  <si>
    <t>September 1, 1973</t>
  </si>
  <si>
    <t>Montgomery</t>
  </si>
  <si>
    <t>1974</t>
  </si>
  <si>
    <t>Montgomery Area Transit System</t>
  </si>
  <si>
    <t>April 1, 1974</t>
  </si>
  <si>
    <t>Niagara Frontier Transit Metro System</t>
  </si>
  <si>
    <t>State College</t>
  </si>
  <si>
    <t>May 17, 1974</t>
  </si>
  <si>
    <t>Centre Area Transportation Authority</t>
  </si>
  <si>
    <t>Bay City</t>
  </si>
  <si>
    <t>June 15, 1974</t>
  </si>
  <si>
    <t>Bay Metro Transit/Bay Metropolitan Transportation Authority</t>
  </si>
  <si>
    <t>Louisville</t>
  </si>
  <si>
    <t>August 31, 1974</t>
  </si>
  <si>
    <t>Transit Authority of River City</t>
  </si>
  <si>
    <t>1975</t>
  </si>
  <si>
    <t>Indianapolis Public Transportation Corporation/IndyGo</t>
  </si>
  <si>
    <t>Newport News</t>
  </si>
  <si>
    <t>April, 1975</t>
  </si>
  <si>
    <t>Peninsula Transportation District Commission/Hampton Roads Transit (c)</t>
  </si>
  <si>
    <t>July 1, 1975</t>
  </si>
  <si>
    <t>Milwaukee County Transit System</t>
  </si>
  <si>
    <t>(a)  Date of first operation of transit service.  Most agencies existed as government units before the first date of transit service operation.  Includes only systems which were both publicly owned and publicly operated, including those directly operated by management firms under contract to the government agency owner.  Does not include government agencies which built and owned infrastructure such as subways or bridges used by privately owned transit systems.</t>
  </si>
  <si>
    <t>(b) Transit agencies may have several names including names identified as "doing business as" or "also known as."  The name listed herein may not be the only name the agency is currently identified by or was identified by at some time in the past.</t>
  </si>
  <si>
    <t>(c) Absorbed into current agency, not primary direct ancestor agency.</t>
  </si>
  <si>
    <t>Milestones in History</t>
  </si>
  <si>
    <t>Public transportation, except for ferryboats, was not a part of everyday life until the 19th century, since home, work, and recreation were almost always within walking distance of each other.  As cities grew and distances increased, horse-pulled stagecoaches were introduced to meet the need for better transportation for the few who could afford it, and the railroad was invented.  The horsecar--initially a horse-pulled stagecoach body on special wheels that ran on rails--was devised to operate on the unpaved or poorly paved streets of that era.</t>
  </si>
  <si>
    <t>As technology developed, elevated steam railroads, cable-pulled cars, electric streetcars, and underground electric trains all became common. Many of these developments were pioneered in the United States. All operated on rails, and it wasn’t until the 1910-1920 period that improved street pavement and internal combustion engines led to the widespread introduction of buses. These are some of the more important milestones in that history.</t>
  </si>
  <si>
    <r>
      <t>The 19</t>
    </r>
    <r>
      <rPr>
        <b/>
        <i/>
        <vertAlign val="superscript"/>
        <sz val="9"/>
        <color theme="1"/>
        <rFont val="Arial"/>
        <family val="2"/>
      </rPr>
      <t>th</t>
    </r>
    <r>
      <rPr>
        <b/>
        <i/>
        <sz val="9"/>
        <color theme="1"/>
        <rFont val="Arial"/>
        <family val="2"/>
      </rPr>
      <t xml:space="preserve"> Century: The Invention of Modern Urban Public Transportation</t>
    </r>
  </si>
  <si>
    <t>Most Americans lived in rural areas.  Only 322,000 people, 6.1 percent of the total U.S. population of 5.3 million, lived in urban areas.  New York City was the nation's most populous city, with 60,000 people, nearly twice as many as 10 years earlier.  People still walked everywhere, but the sudden growth of cities was creating a need for transportation alternatives.  By the 1830 Census, shortly after the introduction of transit service, New York City's population exceeded 200,000.</t>
  </si>
  <si>
    <r>
      <t xml:space="preserve">Transit service was first provided in New York City, using horse-drawn carriages. Abraham Brower provided service in lower Manhattan. Brower also introduced a vehicle designed especially for transit service, the horse-drawn </t>
    </r>
    <r>
      <rPr>
        <i/>
        <sz val="9"/>
        <color theme="1"/>
        <rFont val="Arial"/>
        <family val="2"/>
      </rPr>
      <t>Omnibus</t>
    </r>
    <r>
      <rPr>
        <sz val="9"/>
        <color theme="1"/>
        <rFont val="Arial"/>
        <family val="2"/>
      </rPr>
      <t xml:space="preserve">, in 1831.  For 12½ cents, about $3.30 in today's money, the traveler could ride about two miles from the Battery north to Bond Street.  </t>
    </r>
  </si>
  <si>
    <t>A year after the Omnibus entered service, the first horse-drawn street railway began operation in New York.  The New York and Harlem Railway ran along the Bowery from Prince Street to 14th Street.</t>
  </si>
  <si>
    <t>The first common carrier railroad in the United States was the Baltimore and Ohio Railroad, with a line from Baltimore to Ellicott's Mills, now Ellicott City, MD, which opened in 1830.  Which intercity railroad, however, operated the first service intended solely for commuters is not certain.  An 1855 New York and Harlem Railway timetable, by then using steam powered trains north of 32nd Street, listed 14 trains a day to and from Williams' Bridge, and seven as far as White Plains.</t>
  </si>
  <si>
    <t xml:space="preserve">The growing importance of urban transportation is exemplified by senior military leaders from both the North and South who were executives of street railways before and after the Civil War. Future Union General William Tecumseh Sherman was president of the Fifth Street Railroad in St. Louis, MO, when the Civil War started.  Following the Civil War, former Confederate General P.G.T. Beauregard became president of the New Orleans and Carrollton Street Railway, now the St. Charles Avenue Streetcar Line of the New Orleans Regional Transit Authority. </t>
  </si>
  <si>
    <t>The first elevated railway opened in New York City. The West Side and Yonkers Patent Railway, a cable powered railway, was not successful and ceased operation in 1870. It was replaced in 1871 by the Westside Patented Railway Company, which successfully used trains pulled by small steam engines.</t>
  </si>
  <si>
    <t>The Great Epizootic of 1872 killed large numbers of horses used by street railways, 18,000 in New York City alone.  The desire to reduce the risk, as well as the pollution associated with horse-driven cars, would lead to increased efforts to find mechanically powered substitutes.</t>
  </si>
  <si>
    <t>The first successful cable-hauled street railway, the Clay Street Hill Railroad, opened in San Francisco, CA.  The sole remaining cable cars in the U.S. today are operated by the San Francisco Municipal Transportation Agency, but do not follow the 1873 route. Although often visualized as a transit mode solely for hilly terrains, cable cars were used throughout the country; in 1887 the Chicago City Railway was operating 150 three-car trains in regular service.</t>
  </si>
  <si>
    <t>The decades after the Civil War witnessed the growth of "main line" suburbs served by commuter railroads.  Frequent train service allowed upper middle class professionals and executives to maintain large households in suburbs and commute to their employment in central cities.  Examples of these main lines included the Chicago and Northwestern Railway reaching north from Chicago to Evanston, Wilmette, Winnetka, and Glencoe and the Pennsylvania Railroad line west from Philadelphia to Ardmore, Haverford, Bryn Mawr, and Villanova.</t>
  </si>
  <si>
    <t xml:space="preserve">On November 22, delegates from five cities met to form the Ohio Street Railway Association, the first state transit association. </t>
  </si>
  <si>
    <t>On December 13, 56 delegates of street railways met at Young's Hotel in Boston, MA to found the American Street Railway Association, APTA's original predecessor.  Hardin H. Littell, General Manager of the Louisville City Railway Company was selected President.  One delegate, Frank DeHass Robison, would later become a co-owner of two National League baseball teams, the Cleveland Spiders and the St. Louis Cardinals.</t>
  </si>
  <si>
    <t>The Brooklyn Bridge opened between New York and Brooklyn.  One way to cross it was a 6,000 foot long cable car ride.  It is believed to be the earliest publicly built and operated transit service. By 1907, streetcars and elevated trains carried more than one-quarter million riders a day over the bridge.</t>
  </si>
  <si>
    <t>The Union Passenger Railway in Richmond, VA, began regular service on February 2.  The Union Passenger Railway was the first successful electrically powered streetcar service in the United States. The system's designer, Frank J. Sprague, would receive contracts to build 113 more electric street railways in the next two years.</t>
  </si>
  <si>
    <r>
      <t xml:space="preserve">"The Great White Hurricane," a March blizzard, left 2 to 5 feet of snow across the Northeastern United States.  Officially, 21 inches of snow fell in New York City. Official records are not available from that time for Boston. The blizzard is considered to be an early and important impetus for the creation of both the New York City and Boston subway systems.  A March 13, 1888 </t>
    </r>
    <r>
      <rPr>
        <i/>
        <sz val="9"/>
        <color theme="1"/>
        <rFont val="Arial"/>
        <family val="2"/>
      </rPr>
      <t>New York Times</t>
    </r>
    <r>
      <rPr>
        <sz val="9"/>
        <color theme="1"/>
        <rFont val="Arial"/>
        <family val="2"/>
      </rPr>
      <t xml:space="preserve"> article stated "that a system of really rapid transit which cannot be made inoperable by storms must be straightway devised and as speedily as possible be constructed."</t>
    </r>
  </si>
  <si>
    <t>The Amalgamated Association of Street and Electric Railway Employees, now named the Amalgamated Transit Union (ATU), was founded.  The ATU has the largest membership among unions that represent transit workers throughout the United States and Canada.</t>
  </si>
  <si>
    <t>The first transit post office was operated by the St. Louis and Suburban Railway.  Similar to a railway post office car on a railroad, the transit post office car had, in addition to the streetcar crew, a postal clerk to cancel and sort mail, and another to receive and drop off mail. A letter dropped in a white mail box would be picked up by a streetcar post office.  Streetcar mail service was provided in 14 of America's largest cities. The United Railways and Electric Company of Baltimore, MD, was the last operator of streetcar mail service in 1929.</t>
  </si>
  <si>
    <t>The Census Office of the Department of Interior published the 1890 Census of Street Railway Transportation.  The Census found that Americans took two billion trips on street railways in 1890.  Although the number of street railways using electric power had grown from zero in 1885 to 144 in 1890, most street railways remained horse powered.  Of the 32,505 streetcars in service, 2,805 were electrically powered, 2,113 were steam powered, 5,089 were cable cars, and 22,408 were pulled by animals.</t>
  </si>
  <si>
    <t>The first section of the Tremont Street subway opened in Boston, MA.  The first subway in the United States, it was built by the Boston Transit Commission, a public agency, to take streetcars operated by the private West End Street Railway off of the highly congested surface streets in downtown Boston.</t>
  </si>
  <si>
    <r>
      <t>The Early 20</t>
    </r>
    <r>
      <rPr>
        <b/>
        <i/>
        <vertAlign val="superscript"/>
        <sz val="9"/>
        <color theme="1"/>
        <rFont val="Arial"/>
        <family val="2"/>
      </rPr>
      <t xml:space="preserve">th </t>
    </r>
    <r>
      <rPr>
        <b/>
        <i/>
        <sz val="9"/>
        <color theme="1"/>
        <rFont val="Arial"/>
        <family val="2"/>
      </rPr>
      <t>Century: Subways and Infrastructure Investments Change the Urban Landscape</t>
    </r>
  </si>
  <si>
    <r>
      <t>The United States had become an urban nation during the 19</t>
    </r>
    <r>
      <rPr>
        <vertAlign val="superscript"/>
        <sz val="9"/>
        <color theme="1"/>
        <rFont val="Arial"/>
        <family val="2"/>
      </rPr>
      <t>th</t>
    </r>
    <r>
      <rPr>
        <sz val="9"/>
        <color theme="1"/>
        <rFont val="Arial"/>
        <family val="2"/>
      </rPr>
      <t xml:space="preserve"> century.   Introduction of the steel framed skyscraper, such as Chicago's 1890 Rand McNally Building and St. Louis's 1891 Wainwright Building, led to increased concentration of America's commerce in her central urban cores. Of the 76.2 million American residents, 39.6 percent or 30.2 million people lived in urban areas.  New York City was the largest city, with 3.4 million people, Chicago and Philadelphia had more than one million residents, and St. Louis, Boston, and Baltimore more than 500,000.  Transportation innovation and investment were vital for solving the congested transportation problems of the growing metropolises.</t>
    </r>
  </si>
  <si>
    <t xml:space="preserve">The State of North Dakota Capital Car Line opens in Bismarck, ND. The Capital Car Line was the first rail transit system owned by a state government.  It provided railway service from the Capitol building through downtown Bismarck. </t>
  </si>
  <si>
    <t xml:space="preserve">The first New York City subway line opened from City Hall to 145th Street.  The subway was built by New York City and leased to the Interborough Rapid Transit Company for operation.  </t>
  </si>
  <si>
    <r>
      <t xml:space="preserve">The American Street Railway Association annual meeting was held in the Transportation Pavilion of the Louisiana Purchase Exposition in St. Louis, MO. Forty years later the Exposition would be celebrated in the movie </t>
    </r>
    <r>
      <rPr>
        <i/>
        <sz val="9"/>
        <color theme="1"/>
        <rFont val="Arial"/>
        <family val="2"/>
      </rPr>
      <t>Meet Me in Saint Louis</t>
    </r>
    <r>
      <rPr>
        <sz val="9"/>
        <color theme="1"/>
        <rFont val="Arial"/>
        <family val="2"/>
      </rPr>
      <t xml:space="preserve">, which included Judy Garland signing </t>
    </r>
    <r>
      <rPr>
        <i/>
        <sz val="9"/>
        <color theme="1"/>
        <rFont val="Arial"/>
        <family val="2"/>
      </rPr>
      <t>The Trolley Song</t>
    </r>
    <r>
      <rPr>
        <sz val="9"/>
        <color theme="1"/>
        <rFont val="Arial"/>
        <family val="2"/>
      </rPr>
      <t>.</t>
    </r>
  </si>
  <si>
    <t>The first transit bus, a gasoline powered double-decker, was operated by the Fifth Avenue Coach Company in New York City.  Poorly maintained streets in many cities slowed introduction of buses.  By 1926 there were 14,400 transit buses in operation, compared to 62,857 streetcars.  The number of vehicles in transit bus service first exceeded the number of streetcars in 1939.</t>
  </si>
  <si>
    <t>The City of New York becomes the owner and operator of the Staten Island Ferry.  The takeover followed Staten Island's consolidation into New York City in 1898.</t>
  </si>
  <si>
    <t>The first municipally owned and operated electric street railway opened in Monroe, LA.</t>
  </si>
  <si>
    <t>The first of two pairs of tubes opened under the Hudson River, a second pair would open the following year.  The first crossings of the Hudson River at New York, the tubes carried trains of the Hudson and Manhattan Railroad, now the Port Authority Trans-Hudson, or, more familiarly, PATH.  For the first time railroad passengers could transfer to transit cars and quickly cross from New Jersey to New York without concern about the weather conditions affecting river traffic.</t>
  </si>
  <si>
    <t>A great Mississippi River bridge, named after Illinois Congressman and Senator William B. McKinley, who was also chief executive of the Illinois Traction System, opened.  The McKinley Bridge brought Illinois Traction suburban streetcars and interurban trains directly into the downtown St. Louis, MO, area.   Only the third bridge to cross the Mississippi at St. Louis, the bridge has now been rebuilt for pedestrian, bicycle, bus, and automobile traffic.</t>
  </si>
  <si>
    <t>The Chief Examiner of Accounts of the Interstate Commerce Commission stated that "In the preparation of the revision of the accounting rules contained in [the Uniform System of Accounts] . . . the Commission has had the cooperation of the Committee on a Standard Classification of Accounts of the American Electric Railway Accountants' Association." APTA predecessors also developed the standard motor bus accounting system and assisted in early Bureau of the Census publications of street railway data. APTA predecessors were the sole compilers and publishers of national transit data from the 1940s until the first National Transit Database (NTD) report was published by the Federal Transit Administration. APTA was a leader in developing the Uniform System of Accounts (USOA) which led to the NTD in 1979.</t>
  </si>
  <si>
    <t>The American Museum of Safety authorized the American Electric Railway Association to present the Anthony N. Brady Awards for Safety. The Boston Elevated Railway Company of Boston, MA, was the first winner of the Gold Medal for outstanding safety. Other honorees were the Public Service Railway Company, Newark, NJ, and the Northern Traction and Light Company, Akron, OH. APTA continues to present Bus and Rail Safety and Security Excellence Awards annually to recognize the efforts of transit agencies to provide safe travel for their passengers and a safe workplace for their employees.</t>
  </si>
  <si>
    <t>The Fourth Avenue Subway in Brooklyn, first line of the Dual Contracts, opened.  Subway Contracts III and IV are a joint partnership, with New York City building the subways, and private companies owning and operating the rail transit systems. The Dual Contracts were among America’s greatest civic investments, allowing residents and workers of the shockingly overcrowded lower East Side of Manhattan to access lower-cost, higher-quality housing.</t>
  </si>
  <si>
    <t>Responding to labor shortages during World War I, street and elevated railways in a dozen cities hired female conductors for the first time. After the war, their numbers diminished, and by the 1930 Census only 17 women were employed as streetcar conductors. Women would again be hired during World War II as conductors as well as for other transit jobs traditionally held only by men.</t>
  </si>
  <si>
    <t>The impact of cost increases and fixed revenues lead to consideration of widespread public takeover of transit properties.  James D. Mortimer, President of the Milwaukee Electric Railway and Light Company, introduced a motion at the Annual Conference of the American Electric Railway Association describing the recent financial difficulties faced by street railways. He proposed that the best option for private street railways to remain in operation was to seek takeover by a public agency.  The recommendation concluded that, "The American Electric Railway Association recommends to its Member Companies that they facilitate in every reasonable way the public acquisition of the present electric railway properties. . . ."  The motion was passed by the Conference attendees and referred to the Association Executive Committee, but no further action is known to have been taken.</t>
  </si>
  <si>
    <t>Following World War I: Depression, a Second World War, and Public Roads for Private Vehicles Lead to Fluctuating Transit Decline and Growth -- Electric Railways Foretell High-speed Rail</t>
  </si>
  <si>
    <t>From 1910 to 1920, plans had been developed for rail rapid transit subway systems in many cities.  World War I and wartime inflation, construction of serviceable streets for private vehicles, and economic slowdowns caused the delay and eventual cancellation of rapid transit subway investments in St. Louis, Pittsburgh, Los Angeles, Seattle, Chicago, Providence, and Detroit.  Eleven miles of subway constructed in Cincinnati by 1923 were never finished or used.  Nine miles of subway entered service in Rochester in 1927, but the interurbans that used them had all stopped operating by 1931, and only a single streetcar line continued in the Rochester Subway until 1956.</t>
  </si>
  <si>
    <t>Transit systems in Seattle (1914), Detroit (1921), San Francisco (1912), New York (1932), and Boston (1918) came under public ownership or public control because of inflation, fixed fares, increased public investments in roads, later the economic depression, and other fiscal stresses faced by transit systems.  Major infrastructure investments such a subways and elevated lines were built by municipal and state governments for operation by private companies in Philadelphia, Boston, and New York.</t>
  </si>
  <si>
    <t>The first "park and ride" lot allowed a commuter to park at Upper Darby, PA, and take the Philadelphia Rapid Transit Company's Market Street elevated train into downtown Philadelphia.  That lot is no longer there, the space being part of the Southeastern Pennsylvania Transportation Authority's modern 69th Street Transportation Center.  More than 575,000 transit agency provided parking spaces are now available to transit multimodal commuters and many more are provided in municipal parking facilities at transit stations.</t>
  </si>
  <si>
    <r>
      <t xml:space="preserve">Among the highest-speed trains in the early 20th Century were electric transit interurbans. The Cincinnati and Lake Erie Railroad, which operated an interurban system from Cincinnati, OH to Toledo, OH, introduced its lightweight </t>
    </r>
    <r>
      <rPr>
        <i/>
        <sz val="9"/>
        <color rgb="FF000000"/>
        <rFont val="Arial"/>
        <family val="2"/>
      </rPr>
      <t>Red Devil</t>
    </r>
    <r>
      <rPr>
        <sz val="9"/>
        <color rgb="FF000000"/>
        <rFont val="Arial"/>
        <family val="2"/>
      </rPr>
      <t xml:space="preserve"> cars, which operated at 90 mph.  One </t>
    </r>
    <r>
      <rPr>
        <i/>
        <sz val="9"/>
        <color rgb="FF000000"/>
        <rFont val="Arial"/>
        <family val="2"/>
      </rPr>
      <t>Red Devil</t>
    </r>
    <r>
      <rPr>
        <sz val="9"/>
        <color rgb="FF000000"/>
        <rFont val="Arial"/>
        <family val="2"/>
      </rPr>
      <t xml:space="preserve"> reached 97 mph as it outran a biplane in front of the publicist's movie camera.</t>
    </r>
  </si>
  <si>
    <t>The first delivery of an Electric Railway Presidents’ Conference Committee (PCC) streetcar was made to the Pittsburgh Railways.  The PCC was a light-weight, streamlined streetcar with significantly advanced design and technology compared to older vehicles.  The new streetcars were intended to reduce costs and help stem ridership declines on street railways. Nearly 5,000 were built in the United States and Canada, with the last deliveries in 1952.  About 20,000 vehicles based on the PCC design were also built in Belgium, Italy, Spain, Czechoslovakia, and Poland.</t>
  </si>
  <si>
    <t>Works Project Administration (WPA) funding was provided to the Boston Transit Department to help finance the Huntington Avenue Subway and the City of Chicago to help finance the State Street Subway. These are examples of early transit investments made by the WPA and Public Works Administration as the federal government sought to stimulate the economy to end the Great Depression.</t>
  </si>
  <si>
    <r>
      <t xml:space="preserve">Another high-speed electric transit interurban train, the streamlined articulated Chicago North Shore and Milwaukee Railroad </t>
    </r>
    <r>
      <rPr>
        <i/>
        <sz val="9"/>
        <color theme="1"/>
        <rFont val="Arial"/>
        <family val="2"/>
      </rPr>
      <t>Electroliner</t>
    </r>
    <r>
      <rPr>
        <sz val="9"/>
        <color theme="1"/>
        <rFont val="Arial"/>
        <family val="2"/>
      </rPr>
      <t>, operating between the line's namesake cities, entered service.  Although the four-car trains were operated at 110 mph in tests, they were restricted to 90 mph in service.</t>
    </r>
  </si>
  <si>
    <r>
      <t xml:space="preserve">The American Transit Association published the first issue of the </t>
    </r>
    <r>
      <rPr>
        <i/>
        <sz val="9"/>
        <color theme="1"/>
        <rFont val="Arial"/>
        <family val="2"/>
      </rPr>
      <t>Public Transportation Fact Book</t>
    </r>
    <r>
      <rPr>
        <sz val="9"/>
        <color theme="1"/>
        <rFont val="Arial"/>
        <family val="2"/>
      </rPr>
      <t>, originally titled "The Transit Industry in the United States, Basic Data and Trends."  The Census Bureau had not published its quinquennial transit data summary in 1942, so the ATA issued an alternative publication.</t>
    </r>
  </si>
  <si>
    <r>
      <t xml:space="preserve">The American Transit Association published the first issue of </t>
    </r>
    <r>
      <rPr>
        <i/>
        <sz val="9"/>
        <color theme="1"/>
        <rFont val="Arial"/>
        <family val="2"/>
      </rPr>
      <t>Passenger Transport</t>
    </r>
    <r>
      <rPr>
        <sz val="9"/>
        <color theme="1"/>
        <rFont val="Arial"/>
        <family val="2"/>
      </rPr>
      <t xml:space="preserve">, the newspaper of the public transportation Industry. The lead story in the first issue was "New England Regional Bus Conference Deals with Wartime Problems of Transit Industry." Now published by APTA in print and electronic editions, </t>
    </r>
    <r>
      <rPr>
        <i/>
        <sz val="9"/>
        <color theme="1"/>
        <rFont val="Arial"/>
        <family val="2"/>
      </rPr>
      <t>Passenger Transport</t>
    </r>
    <r>
      <rPr>
        <sz val="9"/>
        <color theme="1"/>
        <rFont val="Arial"/>
        <family val="2"/>
      </rPr>
      <t xml:space="preserve"> is "the source for public transportation news and analysis."  The most recent issue and archived stories can be accessed in APTA's web page at </t>
    </r>
    <r>
      <rPr>
        <u/>
        <sz val="9"/>
        <color theme="1"/>
        <rFont val="Arial"/>
        <family val="2"/>
      </rPr>
      <t>www.apta.com</t>
    </r>
    <r>
      <rPr>
        <sz val="9"/>
        <color theme="1"/>
        <rFont val="Arial"/>
        <family val="2"/>
      </rPr>
      <t>.</t>
    </r>
  </si>
  <si>
    <t>African Americans were first hired for jobs from which they had previously been excluded such as streetcar conductors and motormen.  Maya Angelou, renowned author and poet, became the first African-American woman streetcar conductor in San Francisco when she was hired by the Market Street Railway Company at the age of 16.  At about the same time, Mrs. Arcola Philpott became the first African-American motorman, then called a "motormanette" because she was female, on the Los Angeles Railway.</t>
  </si>
  <si>
    <t>Transit agencies set records for passenger use: 23.4 billion trips in 1945, the last year of World War II, and 23.5 billion trips in 1946.  Sales of new automobiles to civilians had ended on New Year's Day 1942.  A national speed limit of 35 miles per hour was imposed, many people had a six-day work week, gasoline was rationed until August 1945, and tires until December 1945.  Returning military veterans increased travel demand sufficiently before autos again became available to make the year after the War the highest for transit travel by the smallest of margins.</t>
  </si>
  <si>
    <t>The Post World War II Period: Completion of Public Ownership Movement, Social Change, and Federal Participation in Transit; Continued Development of High-Speed Rail</t>
  </si>
  <si>
    <r>
      <t xml:space="preserve">The American Transit Association offered a prize on its national radio program, </t>
    </r>
    <r>
      <rPr>
        <i/>
        <sz val="9"/>
        <color theme="1"/>
        <rFont val="Arial"/>
        <family val="2"/>
      </rPr>
      <t>Spotlight on America</t>
    </r>
    <r>
      <rPr>
        <sz val="9"/>
        <color theme="1"/>
        <rFont val="Arial"/>
        <family val="2"/>
      </rPr>
      <t>, to determine the identity of the person who originated the expression, "Kilroy was here."  That phrase and a cartoon of a long-nosed, two-eyed face peering over a wall was seen everywhere in the world that American troops went during World War II, even in ship compartments that had been sealed since the day they were built.  The most credible story was given by James J. Kilroy, a shipyard inspector from Halifax, MA. His prize: a 36-year-old, 50-foot-long streetcar which, when delivered to his house, became the sleeping area for six of his nine children.</t>
    </r>
  </si>
  <si>
    <t>Rosa Parks, a seamstress in Montgomery, AL, refused to follow segregated bus seating laws.  Her action was one of the important early symbols in the Civil Rights Movement, leading to the Montgomery Bus Boycott which brought the Rev. Martin Luther King, Jr. to national prominence.  Ms. Parks was the first recipient of APTA's Lifetime Achievement Award in 1997.</t>
  </si>
  <si>
    <t>Cleveland, OH was the first urban area to open a new heavy rail system since Philadelphia in 1907. Heavy rail systems provide the high capacity service needed for very large urban developments. Since 1955, heavy rail systems have been built in the San Francisco, Washington, DC, Atlanta, Baltimore, Miami, Los Angeles, and San Juan urban areas.</t>
  </si>
  <si>
    <t>President John F. Kennedy said that mass transportation is, ". . . a distinctly urban problem and one of the key factors in shaping community development," when he signed the Housing Act of 1961 on June 30.  The Act provided public transportation demonstration funding and mass transportation project loans.</t>
  </si>
  <si>
    <t>President Lyndon B. Johnson signed the Urban Mass Transportation Act of 1964 on July 9. The Act established a federal transit aid program under the Administrator of the Housing and Home Finance Agency. The president said, "This is by any standard one of the most profoundly significant domestic measures to be enacted by the Congress during the 1960's."</t>
  </si>
  <si>
    <t>The U.S. Congress passed the High-Speed Ground Transportation Act of 1965 to foster growth of high-speed rail.  The law authorized $90 million over three years to "contract for demonstrations to determine the contributions that high-speed ground transportation could make to more efficient and economical intercity transportation systems."</t>
  </si>
  <si>
    <t xml:space="preserve">The United States Department of Transportation (DOT), which was created by an Act of Congress and signed into law by President Lyndon B. Johnson on October 15, 1966, began operation on April 1, 1967.  </t>
  </si>
  <si>
    <t>Hopkins Airport in Cleveland, OH became the first U.S. airport to be accessed by rail transit service when the Cleveland Transit System Rapid was extended 4 miles.  Today airports in many American cities have direct rail transit service.</t>
  </si>
  <si>
    <t>The federal government Reorganization Plan No. 2 of 1968 transferred the transit program to the Department of Transportation effective July 30, creating the Urban Mass Transit Administration (UMTA), the original name of the Federal Transit Administration.</t>
  </si>
  <si>
    <r>
      <t xml:space="preserve">The Penn Central Company began operation of electrical multiple unit </t>
    </r>
    <r>
      <rPr>
        <i/>
        <sz val="9"/>
        <color theme="1"/>
        <rFont val="Arial"/>
        <family val="2"/>
      </rPr>
      <t>Metroliner</t>
    </r>
    <r>
      <rPr>
        <sz val="9"/>
        <color theme="1"/>
        <rFont val="Arial"/>
        <family val="2"/>
      </rPr>
      <t xml:space="preserve"> trains, developed under the provisions of the High-Speed Ground Transportation Act of 1965.  In 1952, the Pennsylvania Railroad </t>
    </r>
    <r>
      <rPr>
        <i/>
        <sz val="9"/>
        <color theme="1"/>
        <rFont val="Arial"/>
        <family val="2"/>
      </rPr>
      <t>Congressional</t>
    </r>
    <r>
      <rPr>
        <sz val="9"/>
        <color theme="1"/>
        <rFont val="Arial"/>
        <family val="2"/>
      </rPr>
      <t xml:space="preserve"> train had taken 3 hours 35 minutes to travel from New York City to Washington at an average speed of 63 mph.  A </t>
    </r>
    <r>
      <rPr>
        <i/>
        <sz val="9"/>
        <color theme="1"/>
        <rFont val="Arial"/>
        <family val="2"/>
      </rPr>
      <t>Metroliner</t>
    </r>
    <r>
      <rPr>
        <sz val="9"/>
        <color theme="1"/>
        <rFont val="Arial"/>
        <family val="2"/>
      </rPr>
      <t xml:space="preserve"> making all stops could make the same trip in 2 hours 59 minutes at an average speed of 76 mph and a non-stop trip in 2 hours 30 minutes at an average speed of 91 mph.  The trains had a top speed of 125 mph.</t>
    </r>
  </si>
  <si>
    <t>The first Automatic Vehicle Location (AVL) system for transit buses was initiated by the Chicago Transit Authority.  An AVL system tracks the location of buses.  It can measure schedule adherence and track operating and maintenance data.  Location information from an AVL system provides data for estimating times of vehicle arrival at bus stops and stations in real time and activating next stop announcements aboard transit vehicles.</t>
  </si>
  <si>
    <r>
      <t xml:space="preserve">The </t>
    </r>
    <r>
      <rPr>
        <i/>
        <sz val="9"/>
        <color theme="1"/>
        <rFont val="Arial"/>
        <family val="2"/>
      </rPr>
      <t>Turbo Train</t>
    </r>
    <r>
      <rPr>
        <sz val="9"/>
        <color theme="1"/>
        <rFont val="Arial"/>
        <family val="2"/>
      </rPr>
      <t>, a high-speed turbine powered articulated tilt-train design supported by the High-Speed Ground Transportation Act of 1965, enters service between Boston and New York City on the Penn Central Railroad.  Although the highest speed they operated at in regular service was 90 to 100 mph, in tests one train reached 170 mph.</t>
    </r>
  </si>
  <si>
    <t>Construction of the Bay Area Rapid Transit District's 6-mile-long, 3.6 miles under water, Transbay Tube was completed in August.  Fifty-seven premade sections of tunnel were lowered to the floor of San Francisco Bay to make the tunnel.  Completion of the system lay ahead before trains began running through the Transbay Tube in 1974.  During this period BART's chief executive was B. R. Stokes, who would become the first head of the American Public Transit Association.</t>
  </si>
  <si>
    <r>
      <t>Late 20</t>
    </r>
    <r>
      <rPr>
        <b/>
        <i/>
        <vertAlign val="superscript"/>
        <sz val="9"/>
        <color theme="1"/>
        <rFont val="Arial"/>
        <family val="2"/>
      </rPr>
      <t>th</t>
    </r>
    <r>
      <rPr>
        <b/>
        <i/>
        <sz val="9"/>
        <color theme="1"/>
        <rFont val="Arial"/>
        <family val="2"/>
      </rPr>
      <t xml:space="preserve"> Century: Growth and Investment Foster Modern Transit Infrastructure That Permits Rational and Sustainable Growth of Large Metropolitan Areas</t>
    </r>
  </si>
  <si>
    <t>President Richard M. Nixon signs the National Capital Transportation Act of 1972 to help continue funding for the Washington Metro, which the President describes as "the area wide rapid rail transit system which figures so centrally in our vision of a new Washington for the Bicentennial and beyond."   The Washington Metrorail system opened in 1976.</t>
  </si>
  <si>
    <t>An early, federally sponsored, Dial-a-Ride demonstration program opened in Haddonfield, NJ.  Dial-a-Ride service, better known as paratransit or demand response service, provides transit service directly from a transit patron's origin to their destination.  Demand response service is an essential part, along with accessible fixed-route service transit vehicles, in meeting the needs of disabled transit riders.  In 2012, 765 transit service providers in urbanized areas and 1,163 transit service providers in rural areas operated demand response service.</t>
  </si>
  <si>
    <t>The El Monte Busway in Los Angeles, CA opened. It was among the early high-occupancy vehicle roadways and the first in the Los Angeles area.  Busways are a component of Bus Rapid Transit service (BRT).  BRT increases the speed and capacity of bus service by using dedicated rights-of-way, fares paid in stations, signal preemption, and other means of increasing bus speed.</t>
  </si>
  <si>
    <t>The American Transit Association and the Institute for Rapid Transit merged on October 17 to create the American Public Transit Association, now named the American Public Transportation Association.</t>
  </si>
  <si>
    <t>President Gerald R. Ford signed the National Mass Transportation Assistance Act of 1974, which distributed federal funds by formula for the first time in order to ensure that funding is available to help meet the transit needs of all of America's urban areas.</t>
  </si>
  <si>
    <t>Speaking before 2,600 delegates at the American Public Transit Association Annual Meeting, President James E. Carter, Jr. said that "Better mass transit will help us attack a whole range of critical, interrelated problems, not just energy, but also inflation, unemployment, the health of our environment, and the vitality of our cities."</t>
  </si>
  <si>
    <t>The first National Transit Database (NTD) report, with data for Report Year 1979, is published by the Federal Transit Administration in May 1981.  The reporting system, which was originally called Project FARE, is the culmination of a 1971 request by the American Transit Association and Institute for Rapid Transit for the federal government to fund development of a uniform financial reporting system. The operating and financial data reporting system is among the most complete transportation data collection systems for any transportation mode in the world.</t>
  </si>
  <si>
    <t>APTA held its first triennial Transit Expo trade show in conjunction with its Annual Meeting at McCormick Place in Chicago, IL.</t>
  </si>
  <si>
    <t>The first new light rail system in 46 years opened in San Diego, CA.  The San Diego Trolley, Inc., a subsidiary of the San Diego Metropolitan Transit System, now serves 53 stations over 54 miles of line. The previous entirely new light rail system was the Newark City Subway, now operated by New Jersey Transit, which opened in 1935.  By 1981, only 7 surface rail systems remained in operation in the United States.  There are now 35 streetcar and light rail systems, a five-fold increase since 1981.</t>
  </si>
  <si>
    <t>The Municipality of Metropolitan Seattle began fabricating exterior bicycle racks for buses in its own maintenance facilities to expand its bikes on buses demonstration program that had started in the late 1970s.  By 2013, 74 percent of all transit buses had exterior bicycle racks.</t>
  </si>
  <si>
    <t>President Ronald W. Reagan signed the Surface Transportation Assistance Act of 1982, which provides for a portion of the federal motor fuel tax to be used for public transportation investments.  The amount of the tax collected would be increased in the Omnibus Budget Reconciliation Act of 1990, signed by President George H. W. Bush, and by the Omnibus Budget Reconciliation Act of 1993, signed by President William J. Clinton.</t>
  </si>
  <si>
    <r>
      <t>The Deficit Reduction Act of 1964 directed the Internal Revenue Service to treat employer payments for transit commuting up to $15 per month as a non-taxable "</t>
    </r>
    <r>
      <rPr>
        <i/>
        <sz val="9"/>
        <color theme="1"/>
        <rFont val="Arial"/>
        <family val="2"/>
      </rPr>
      <t>de minimus</t>
    </r>
    <r>
      <rPr>
        <sz val="9"/>
        <color theme="1"/>
        <rFont val="Arial"/>
        <family val="2"/>
      </rPr>
      <t>" fringe benefit.  The Commuter Benefit allows employees to receive free parking or transit fare media from their employers tax free or to receive them as part of their compensation on a pre-tax basis.  The Commuter Benefit has fluctuated in value since then and until December 2014 was $130 per month for transit media and $250 per month for parking.</t>
    </r>
  </si>
  <si>
    <r>
      <t xml:space="preserve">Lieutenant Hikaru Sulu, Helm Officer and Tactical/Weapons Officer of the USS Enterprise – played on the television show </t>
    </r>
    <r>
      <rPr>
        <i/>
        <sz val="9"/>
        <color theme="1"/>
        <rFont val="Arial"/>
        <family val="2"/>
      </rPr>
      <t>Star Trek</t>
    </r>
    <r>
      <rPr>
        <sz val="9"/>
        <color theme="1"/>
        <rFont val="Arial"/>
        <family val="2"/>
      </rPr>
      <t xml:space="preserve"> by APTA Vice President Human Resources George Takei – became the first intergalactic transit commuter to open an APTA Expo.</t>
    </r>
  </si>
  <si>
    <t>The newly enacted Americans with Disabilities Act requires that fixed-route transit service be accessible to persons with disabilities and that transit operators provide complimentary demand response service for persons with disabilities who cannot use fixed-route service.  Passenger trips on demand response services increased from 68 million in 1990 to 223 million in 2013.</t>
  </si>
  <si>
    <t>The Federal Transit Act Amendments of 1991, Title III of the Intermodal Surface Transportation Efficiency Act of 1991 (ISTEA) established the current format of federal transit law.  This Act also changed the name of the Urban Mass Transit Administration to its current name, the Federal Transit Administration.</t>
  </si>
  <si>
    <r>
      <t xml:space="preserve">Transit Cooperative Research Program Report Number 1, </t>
    </r>
    <r>
      <rPr>
        <i/>
        <sz val="9"/>
        <color theme="1"/>
        <rFont val="Arial"/>
        <family val="2"/>
      </rPr>
      <t>Artificial Intelligence for Transit Railcar Diagnostics</t>
    </r>
    <r>
      <rPr>
        <sz val="9"/>
        <color theme="1"/>
        <rFont val="Arial"/>
        <family val="2"/>
      </rPr>
      <t xml:space="preserve">, was published.  The TCRP was authorized by ISTEA as a cooperative effort by the Federal Transit Administration, the Transportation Research Board, and the Transit Development Corporation, Inc. (TDC), a nonprofit educational and research organization established by APTA. Research is necessary to solve transit operating problems, to adapt appropriate new technologies from other industries to transit use, and to introduce innovations into the transit industry. The TCRP serves as one of the principal means by which the transit industry can develop innovative near-term solutions to meet demands placed on it.  TCRP publications can be accessed from </t>
    </r>
    <r>
      <rPr>
        <u/>
        <sz val="9"/>
        <color theme="1"/>
        <rFont val="Arial"/>
        <family val="2"/>
      </rPr>
      <t>www.tcrponline.org</t>
    </r>
    <r>
      <rPr>
        <sz val="9"/>
        <color theme="1"/>
        <rFont val="Arial"/>
        <family val="2"/>
      </rPr>
      <t>.</t>
    </r>
  </si>
  <si>
    <r>
      <t xml:space="preserve">The Passenger Rail Equipment Standards program was established by APTA to develop safety standards for commuter rail cars. The PRESS program has grown into the APTA Standards Program, which publishes standards that include transit operating standards and procedures, standards for inspection and maintenance of equipment and structures, and testing requirements for transit equipment.  Current APTA standards can be accessed at </t>
    </r>
    <r>
      <rPr>
        <u/>
        <sz val="9"/>
        <color theme="1"/>
        <rFont val="Arial"/>
        <family val="2"/>
      </rPr>
      <t>www.apta.com</t>
    </r>
    <r>
      <rPr>
        <sz val="9"/>
        <color theme="1"/>
        <rFont val="Arial"/>
        <family val="2"/>
      </rPr>
      <t>.</t>
    </r>
  </si>
  <si>
    <r>
      <t>The Washington Metropolitan Area Transit Authority introduced 21</t>
    </r>
    <r>
      <rPr>
        <vertAlign val="superscript"/>
        <sz val="9"/>
        <color theme="1"/>
        <rFont val="Arial"/>
        <family val="2"/>
      </rPr>
      <t>st</t>
    </r>
    <r>
      <rPr>
        <sz val="9"/>
        <color theme="1"/>
        <rFont val="Arial"/>
        <family val="2"/>
      </rPr>
      <t xml:space="preserve"> Century fare collection technology in the last year of the 20</t>
    </r>
    <r>
      <rPr>
        <vertAlign val="superscript"/>
        <sz val="9"/>
        <color theme="1"/>
        <rFont val="Arial"/>
        <family val="2"/>
      </rPr>
      <t>th</t>
    </r>
    <r>
      <rPr>
        <sz val="9"/>
        <color theme="1"/>
        <rFont val="Arial"/>
        <family val="2"/>
      </rPr>
      <t xml:space="preserve"> Century.  Called 'smart cards,' and now adopted by transit agencies across the U.S., the new fare media uses imbedded computer chips to provide for value storage to pay for fares and parking and adjust payments for distance, time of day, day of week, transfers, and discounts.  Value can be added to the cards over the internet or by employers who take advantage of Internal Revenue Service commuter fare programs.  A single smart card can be used on most transit agencies in large metropolitan areas.  The Washington Metro card, for example, can also be used to travel on transit systems in the District of Columbia, Northern Virginia, Central Maryland, and Baltimore.</t>
    </r>
  </si>
  <si>
    <r>
      <t>The 21</t>
    </r>
    <r>
      <rPr>
        <b/>
        <i/>
        <vertAlign val="superscript"/>
        <sz val="9"/>
        <color theme="1"/>
        <rFont val="Arial"/>
        <family val="2"/>
      </rPr>
      <t>st</t>
    </r>
    <r>
      <rPr>
        <b/>
        <i/>
        <sz val="9"/>
        <color theme="1"/>
        <rFont val="Arial"/>
        <family val="2"/>
      </rPr>
      <t xml:space="preserve"> Century: Technological Change and Shared Government Commitments Lead to Increased Efficiency, Effectiveness, and Equity for Transit Agencies and Their Growing Number of Riders</t>
    </r>
  </si>
  <si>
    <r>
      <t>The 20</t>
    </r>
    <r>
      <rPr>
        <vertAlign val="superscript"/>
        <sz val="9"/>
        <color theme="1"/>
        <rFont val="Arial"/>
        <family val="2"/>
      </rPr>
      <t>th</t>
    </r>
    <r>
      <rPr>
        <sz val="9"/>
        <color theme="1"/>
        <rFont val="Arial"/>
        <family val="2"/>
      </rPr>
      <t xml:space="preserve"> Century had witnessed continued urban concentration.  In 2000, 79 percent, or 222 million out of America's 281 million people, lived in urban areas.  New York City had grown to 8 million people and the New York urbanized area contained nearly 18 million people.  Thirty-eight urbanized areas had populations of over 1 million. </t>
    </r>
  </si>
  <si>
    <t>The American Public Transit Association was renamed the American Public Transportation Association to more fully describe the wide range of urban and rural transportation services provided by its members.</t>
  </si>
  <si>
    <r>
      <t>Acela Express</t>
    </r>
    <r>
      <rPr>
        <sz val="9"/>
        <color theme="1"/>
        <rFont val="Arial"/>
        <family val="2"/>
      </rPr>
      <t xml:space="preserve"> trains began providing high-speed electric railroad service in the Northeast Corridor, with some trains traveling the entire route from Washington to Boston.  The tilting train sets can reach a maximum speed of 150 mph. Acela and other Amtrak service had become so popular that by 2012, 75 percent of combined rail and airplane travel between Washington and New York was via Amtrak and 54 percent of combined rail and airplane travel between New York and Boston was carried on Amtrak.</t>
    </r>
  </si>
  <si>
    <t>Transit buses began adopting sophisticated technology. Four percent of buses had hybrid, natural gas, and other environmentally-friendly power in 2000, compared to 40 percent of buses by 2013. The portion of buses with automatic vehicle location (AVL) equipment increased from 19 percent in 2001 to 71 percent in 2013.  AVLs are important in improving the efficiency of bus scheduling and operations, as well as allowing transit agencies to provide real-time bus arrival information to transit passengers.</t>
  </si>
  <si>
    <r>
      <t xml:space="preserve">President George W. Bush signed the </t>
    </r>
    <r>
      <rPr>
        <sz val="9"/>
        <color rgb="FF000000"/>
        <rFont val="Arial"/>
        <family val="2"/>
      </rPr>
      <t xml:space="preserve">Safe, Accountable, Flexible, Efficient Transportation Equity Act: A Legacy for Users (SAFETEA-LU) which increased federal assistance for transit. In 2008, </t>
    </r>
    <r>
      <rPr>
        <sz val="9"/>
        <color theme="1"/>
        <rFont val="Arial"/>
        <family val="2"/>
      </rPr>
      <t>he would sign the Passenger Rail Investment and Improvement Act which also increased federal support for Amtrak intercity rail and the development of high-speed rail corridors.</t>
    </r>
  </si>
  <si>
    <t>Ridership exceeded 10 billion unlinked passenger trips for the first time since 1957.  In 2005, the number of commuters using public transit as their primary means of getting to work had exceed 6.2 million for the first time since 1970.</t>
  </si>
  <si>
    <t>The High Speed Ground Transportation Association became part of APTA, adding advocacy for high-performance intercity rail to APTA's mission.</t>
  </si>
  <si>
    <t xml:space="preserve">An estimated 25 transit agencies were using virtual dissemination technology to make real-time passenger information (RTIP) available to the public.  Real-time bus and train arrival and departure data allow potential transit riders to make informed decisions about their travel.  Five years later, in 2013, more than one-half of transit agencies surveyed by APTA provided arrival and departure times for passengers. </t>
  </si>
  <si>
    <t>The first “Transportation Tuesday at APTA” evening discussion event was held at the APTA offices. Robert Puentes, senior fellow and director of Brookings Institution’s Metropolitan Infrastructure Initiative spoke about the economic impact of infrastructure investment.   Since then APTA Transportation Tuesdays have featured Federal Transit Administration Acting Administrator Therese McMillan, Federal Highway Administrator Victor Mendez, Federal Railroad Deputy Administrator Karen Rae, National Transportation Safety Board Chairman Debbie Hersman, U.S. DOT Assistant Secretary for Policy Polly Trottenberg, and U.S. DOT Assistant Secretary for Budget and Programs Sylvia Garcia.</t>
  </si>
  <si>
    <t>President Barack H. Obama signed the American Recovery and Reinvestment Act which provided funding to stimulate the economy through construction of infrastructure and other investments. Federal funding for public transit and high-speed rail was a significant part of recovery policy.</t>
  </si>
  <si>
    <t>Canadian Data</t>
  </si>
  <si>
    <t>Table 132: Canadian Fixed Route Transit Summary Statistics</t>
  </si>
  <si>
    <t>(Canada Only)</t>
  </si>
  <si>
    <t>Number of Systems Reporting</t>
  </si>
  <si>
    <t>Regular Service Passenger Trips (Millions) (a)</t>
  </si>
  <si>
    <t>Passengers Boarding (Millions) (b)</t>
  </si>
  <si>
    <t>Total Vehicle Miles (Millions)</t>
  </si>
  <si>
    <t>Total. Operating Revenues (Millions of Canadian Dollars)</t>
  </si>
  <si>
    <t>Direct Operating Expense (Millions of Canadian Dollars)</t>
  </si>
  <si>
    <t>1,060,7</t>
  </si>
  <si>
    <r>
      <t xml:space="preserve">(a) Regular Service  Passenger Trips are similar to linked trips and are not the same measurement as "unlinked passenger trips" reported for United States transit agencies in the </t>
    </r>
    <r>
      <rPr>
        <i/>
        <sz val="8"/>
        <color rgb="FF000000"/>
        <rFont val="Arial"/>
        <family val="2"/>
      </rPr>
      <t>2014 Public Transportation Fact Book.</t>
    </r>
  </si>
  <si>
    <r>
      <t>(b) Boarding passengers is a similar measure to "unlinked passenger trips" reported for United States transit agencies in the APTA</t>
    </r>
    <r>
      <rPr>
        <i/>
        <sz val="8"/>
        <color rgb="FF000000"/>
        <rFont val="Arial"/>
        <family val="2"/>
      </rPr>
      <t xml:space="preserve"> Fact Book.</t>
    </r>
  </si>
  <si>
    <t>Source: Canadian Urban Transit Association, totals for reporting agencies only.</t>
  </si>
  <si>
    <t>Table 133: Canadian Fixed Route Transit Revenue Vehicles by Mode
(Canada Only)</t>
  </si>
  <si>
    <t>Light Rail (a)</t>
  </si>
  <si>
    <t>(b) 1,627</t>
  </si>
  <si>
    <t>(b) 1,630</t>
  </si>
  <si>
    <t>(b) 1,638</t>
  </si>
  <si>
    <t>(b) 1,619</t>
  </si>
  <si>
    <t>(b) 1,574</t>
  </si>
  <si>
    <t>(b) 1,558</t>
  </si>
  <si>
    <t>(b) 1,449</t>
  </si>
  <si>
    <t>(b) 1,439</t>
  </si>
  <si>
    <t>(b) 1,652</t>
  </si>
  <si>
    <t>(b) 1,381</t>
  </si>
  <si>
    <t>(b) 1,379</t>
  </si>
  <si>
    <t>(b) 1,724</t>
  </si>
  <si>
    <t>(b) 1,679</t>
  </si>
  <si>
    <t>In Bus</t>
  </si>
  <si>
    <t>(b) Includes Heavy Rail and Commuter Rail.</t>
  </si>
  <si>
    <t>Table 134: Canadian Fixed Route Transit Passenger Fares in Canadian Dollars</t>
  </si>
  <si>
    <t>Average Operating Revenue per Regular Service Passenger</t>
  </si>
  <si>
    <t>Adult Base Cash Fare Regular Service (Canadian Dollars)</t>
  </si>
  <si>
    <t>High</t>
  </si>
  <si>
    <t>Low</t>
  </si>
  <si>
    <t>Average</t>
  </si>
  <si>
    <t>Table 135: Canadian Fixed Route Transit Employees by Type</t>
  </si>
  <si>
    <t>Vehicle Operators</t>
  </si>
  <si>
    <t>Other Transportation Operations</t>
  </si>
  <si>
    <t>Mechanics</t>
  </si>
  <si>
    <t>Other Vehicle Maintenance</t>
  </si>
  <si>
    <t>(a) 16,152</t>
  </si>
  <si>
    <t>(b) 7,054</t>
  </si>
  <si>
    <t>(a) 17,061</t>
  </si>
  <si>
    <t>(b) 6,393</t>
  </si>
  <si>
    <t>(a) 17,670</t>
  </si>
  <si>
    <t>(b) 7,060</t>
  </si>
  <si>
    <t>(a) 18,048</t>
  </si>
  <si>
    <t>(b) 6,540</t>
  </si>
  <si>
    <t>(a) 18,419</t>
  </si>
  <si>
    <t>(b) 7,559</t>
  </si>
  <si>
    <t>(a) 19,689</t>
  </si>
  <si>
    <t>(c) 5,567</t>
  </si>
  <si>
    <t>(a) 20,626</t>
  </si>
  <si>
    <t>(c) 6,071</t>
  </si>
  <si>
    <t>(a) 20,693</t>
  </si>
  <si>
    <t>(c) 5,576</t>
  </si>
  <si>
    <t>(a) 20,259</t>
  </si>
  <si>
    <t>(c) 3,799</t>
  </si>
  <si>
    <t>(a) 19,804</t>
  </si>
  <si>
    <t>(c) 5,486</t>
  </si>
  <si>
    <t>(a) 20,505</t>
  </si>
  <si>
    <t>(c) 5,976</t>
  </si>
  <si>
    <t>(c) 6,824</t>
  </si>
  <si>
    <t>(c) 6,939</t>
  </si>
  <si>
    <t>(c) 7,235</t>
  </si>
  <si>
    <t>(c) 7,374</t>
  </si>
  <si>
    <t>(c) 7,336</t>
  </si>
  <si>
    <t>(c) 7,936</t>
  </si>
  <si>
    <t>(c) 7,195</t>
  </si>
  <si>
    <t>(c) 6,657</t>
  </si>
  <si>
    <t>(c) 6,845</t>
  </si>
  <si>
    <t>(c) 6,964</t>
  </si>
  <si>
    <t>(c) 6,982</t>
  </si>
  <si>
    <t>(c) 6,651</t>
  </si>
  <si>
    <t>(c) 6,621</t>
  </si>
  <si>
    <t>(c) 6,836</t>
  </si>
  <si>
    <t>(c) 6,908</t>
  </si>
  <si>
    <t>(c) 7,031</t>
  </si>
  <si>
    <t>(c) 7,219</t>
  </si>
  <si>
    <t>(c) 7,320</t>
  </si>
  <si>
    <t>(c) 7,391</t>
  </si>
  <si>
    <t>(c) 52,913</t>
  </si>
  <si>
    <t>(c) 54,792</t>
  </si>
  <si>
    <t>(a) All operations employees.</t>
  </si>
  <si>
    <t>(b) All maintenance employees.</t>
  </si>
  <si>
    <t>(c) Total includes employees not identified by function.</t>
  </si>
  <si>
    <t>(d) Includes full-time and part-time employees.</t>
  </si>
  <si>
    <t>Number of Systems, Dedicated Service</t>
  </si>
  <si>
    <t>Passengers, Dedicated Service (Millions)</t>
  </si>
  <si>
    <t>Total Passengers, Dedicated and Non-Dedicated Services (Millions)</t>
  </si>
  <si>
    <t>Total Vehicle Miles, Dedicated Service (Millions)</t>
  </si>
  <si>
    <t>Total Operating Revenue (Millions of Canadian Dollars)</t>
  </si>
  <si>
    <t>Operating Expense (Millions of Canadian Dollars)</t>
  </si>
  <si>
    <t>2021-2022</t>
  </si>
  <si>
    <t>Nuria I. Fernandez, San Jose, CA (c)</t>
  </si>
  <si>
    <t>Jeffrey A. Nelson, Moline, IL (c)</t>
  </si>
  <si>
    <t>2019-2021</t>
  </si>
  <si>
    <t>Orlando, FL (d)</t>
  </si>
  <si>
    <t>(c) Nuria Fernandez remained chair until January 2021 when she was appointed as FTA administrator. Jeffrey Nelson became chair in January 2021.</t>
  </si>
  <si>
    <t>(d) The 2020 Annual Meeting and Expo, originally scheduled to be in Anaheim, CA, was postponed due to COVID. The Expo was held in Orlando, FL in November 2021</t>
  </si>
  <si>
    <t>Source: U.S. Bureau of Census, American Housing Survey, Biennial from 1987 through 2021.</t>
  </si>
  <si>
    <t>Reported in 2020 NTD (a,b)</t>
  </si>
  <si>
    <t>Total Maintenance Facilities(d)</t>
  </si>
  <si>
    <t>(d) Rural facilities only included in Total.</t>
  </si>
  <si>
    <t>Pinellas Suncoast Transit Authority</t>
  </si>
  <si>
    <t>Bus Rapid Transit: 23 Systems</t>
  </si>
  <si>
    <t>Temp</t>
  </si>
  <si>
    <t>Tempe Streetcar</t>
  </si>
  <si>
    <t>Southern California Regional Rail Authority (SCRRA) Metrolink Arrow</t>
  </si>
  <si>
    <t>Commuter Railroad: 31 Systems</t>
  </si>
  <si>
    <t>Streetcar: 25 Systems (e)</t>
  </si>
  <si>
    <t>Trolleybus: 4 Systems</t>
  </si>
  <si>
    <t xml:space="preserve">Massachusetts Bay Transportation Authority (MBTA) (Service Ended March 2022) (e) </t>
  </si>
  <si>
    <t>Alphabetical Order by Mode, State, and Urbanized Area Name as of February 2023</t>
  </si>
  <si>
    <t>2020 (i)</t>
  </si>
  <si>
    <t>Not Collected in 2021</t>
  </si>
  <si>
    <t>2022 Public Transportation Fact Book Appendix A: Historical Tables Excel</t>
  </si>
  <si>
    <t>published by the American Public Transportation Association, April 2023</t>
  </si>
  <si>
    <t>The 2022 Public Transportation Fact Book, Appendix A: Historical Tables, presents primary data items for the entire time period they have been reported in Fact Books and other statistical reports prepared by APTA and its predecessor organizations.  Many data items are reported for every year beginning in the 1920s and ridership is reported from 1907.</t>
  </si>
  <si>
    <r>
      <t xml:space="preserve">The procedure for estimating total data in the </t>
    </r>
    <r>
      <rPr>
        <b/>
        <sz val="10"/>
        <color indexed="8"/>
        <rFont val="Arial"/>
        <family val="2"/>
      </rPr>
      <t>2022 Public Transportation Fact Book,</t>
    </r>
    <r>
      <rPr>
        <sz val="10"/>
        <color indexed="8"/>
        <rFont val="Arial"/>
        <family val="2"/>
      </rPr>
      <t xml:space="preserve"> and prior issues of the Fact Book, is to expand available data by standard statistical methods to estimate U.S. national totals.  It includes only public transportation data and excludes taxicab, unregulated jitney, school, sightseeing, intercity, charter, military, and services not available to the general public or segments of the general public (e.g., governmental and corporate shuttles), and special application systems (e.g., amusement parks, airports operating only within the airport, and the following types of ferry service: international, rural, rural interstate, and urban park).</t>
    </r>
  </si>
  <si>
    <t>Washington Dulles International Airport</t>
  </si>
  <si>
    <t>Table 55: Airports with Fixed-Guideway Transit Access: Direct, Via Automated Guideway Transit, or Via Free Bus Shuttle, as of February, 2023</t>
  </si>
  <si>
    <t>COVID Relief Funding (d)</t>
  </si>
  <si>
    <t>(d) includes funding from CARES, CRRSA, and ARP, as well as "Extraordinary and Special Item Funds"</t>
  </si>
  <si>
    <t>The Moving Ahead for Progress in the 21st Century Act (MAP-21), federal public transportation law which connects transit program performance to national policy goals, was signed into law by President Barack H. Obama.</t>
  </si>
  <si>
    <t>Formal groundbreaking for the first segment of the California High-Speed Rail Authority system took place in Fresno, CA.  The CHSRA is planned to connect Los Angeles with San Francisco by 2019.</t>
  </si>
  <si>
    <r>
      <t xml:space="preserve">The Fixing America's Surface Transportation Act extended the authorization of federal funding for transit through FY 2020.  A complete explanation and history of federal transit financial assistance can be found at the </t>
    </r>
    <r>
      <rPr>
        <i/>
        <sz val="9"/>
        <color theme="1"/>
        <rFont val="Arial"/>
        <family val="2"/>
      </rPr>
      <t>APTA Primer on Transit Funding: The Fixing America's Surface Transportation Act and Other Related Laws, FY 2016 Through FY 2020</t>
    </r>
    <r>
      <rPr>
        <sz val="9"/>
        <color theme="1"/>
        <rFont val="Arial"/>
        <family val="2"/>
      </rPr>
      <t xml:space="preserve"> on the APTA web site at www.apta.com.</t>
    </r>
  </si>
  <si>
    <t>Maria Cino (Acting)</t>
  </si>
  <si>
    <t>Michael Huerta (Acting)</t>
  </si>
  <si>
    <t>Jan. 20, 2017 - Jan. 31, 2017</t>
  </si>
  <si>
    <t>Jan. 31, 2017 - Jan. 11, 2021</t>
  </si>
  <si>
    <t>Jan. 12, 2021 - Jan. 20, 2021</t>
  </si>
  <si>
    <t>Steven G. Bradbury (Acting)</t>
  </si>
  <si>
    <t>Lana Hurdle (Acting)</t>
  </si>
  <si>
    <t>Jan. 20, 2021 - Feb. 3, 2021</t>
  </si>
  <si>
    <t>Pete Buttigieg</t>
  </si>
  <si>
    <t xml:space="preserve">Feb. 3, 2021 - </t>
  </si>
  <si>
    <t>Joseph R. Biden</t>
  </si>
  <si>
    <t>2017 - 2021</t>
  </si>
  <si>
    <t>Nuria I. Fernandez</t>
  </si>
  <si>
    <t xml:space="preserve">2021 - </t>
  </si>
  <si>
    <t>2018 - 2021</t>
  </si>
  <si>
    <t>Amit Bose</t>
  </si>
  <si>
    <t>Approximate Walk Distance to Nearest Terminal (feet)
(Transit Stations at Terminal Only)</t>
  </si>
  <si>
    <t>2022 Public Transportation Fact Book Appendix A: Historical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</si>
</sst>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0.0%"/>
    <numFmt numFmtId="165" formatCode="#,##0.0"/>
    <numFmt numFmtId="166" formatCode="0.0"/>
    <numFmt numFmtId="167" formatCode="00000"/>
    <numFmt numFmtId="168" formatCode="[$-409]mmmm\ d\,\ yyyy;@"/>
    <numFmt numFmtId="169" formatCode="0.000"/>
    <numFmt numFmtId="170" formatCode="#,##0.0000"/>
  </numFmts>
  <fonts count="50" x14ac:knownFonts="1">
    <font>
      <sz val="10"/>
      <color theme="1"/>
      <name val="Arial"/>
      <family val="2"/>
    </font>
    <font>
      <sz val="11"/>
      <color theme="1"/>
      <name val="Calibri"/>
      <family val="2"/>
      <scheme val="minor"/>
    </font>
    <font>
      <sz val="8"/>
      <color theme="1"/>
      <name val="Arial"/>
      <family val="2"/>
    </font>
    <font>
      <sz val="8"/>
      <color theme="1"/>
      <name val="Arial"/>
      <family val="2"/>
    </font>
    <font>
      <b/>
      <sz val="8"/>
      <color theme="1"/>
      <name val="Arial"/>
      <family val="2"/>
    </font>
    <font>
      <b/>
      <i/>
      <sz val="8"/>
      <color theme="1"/>
      <name val="Arial"/>
      <family val="2"/>
    </font>
    <font>
      <sz val="8"/>
      <color rgb="FF000000"/>
      <name val="Arial"/>
      <family val="2"/>
    </font>
    <font>
      <sz val="10"/>
      <color theme="1"/>
      <name val="Arial"/>
      <family val="2"/>
    </font>
    <font>
      <sz val="8"/>
      <color theme="1"/>
      <name val="Times New Roman"/>
      <family val="1"/>
    </font>
    <font>
      <i/>
      <sz val="8"/>
      <color theme="1"/>
      <name val="Arial"/>
      <family val="2"/>
    </font>
    <font>
      <b/>
      <i/>
      <sz val="8"/>
      <color rgb="FF000000"/>
      <name val="Arial"/>
      <family val="2"/>
    </font>
    <font>
      <b/>
      <sz val="8"/>
      <color rgb="FF000000"/>
      <name val="Arial"/>
      <family val="2"/>
    </font>
    <font>
      <sz val="8"/>
      <color rgb="FF000000"/>
      <name val="Times New Roman"/>
      <family val="1"/>
    </font>
    <font>
      <sz val="10"/>
      <color theme="1"/>
      <name val="Times New Roman"/>
      <family val="1"/>
    </font>
    <font>
      <sz val="6"/>
      <color theme="1"/>
      <name val="Times New Roman"/>
      <family val="1"/>
    </font>
    <font>
      <sz val="11"/>
      <color theme="1"/>
      <name val="Times New Roman"/>
      <family val="1"/>
    </font>
    <font>
      <i/>
      <sz val="8"/>
      <color rgb="FF000000"/>
      <name val="Arial"/>
      <family val="2"/>
    </font>
    <font>
      <sz val="12"/>
      <color theme="1"/>
      <name val="Times New Roman"/>
      <family val="1"/>
    </font>
    <font>
      <i/>
      <sz val="8"/>
      <color theme="1"/>
      <name val="Times New Roman"/>
      <family val="1"/>
    </font>
    <font>
      <sz val="8"/>
      <color rgb="FF333333"/>
      <name val="Arial"/>
      <family val="2"/>
    </font>
    <font>
      <b/>
      <sz val="9"/>
      <color rgb="FF000000"/>
      <name val="Arial"/>
      <family val="2"/>
    </font>
    <font>
      <sz val="9"/>
      <color rgb="FF000000"/>
      <name val="Arial"/>
      <family val="2"/>
    </font>
    <font>
      <i/>
      <sz val="9"/>
      <color theme="1"/>
      <name val="Arial"/>
      <family val="2"/>
    </font>
    <font>
      <sz val="9"/>
      <color theme="1"/>
      <name val="Arial"/>
      <family val="2"/>
    </font>
    <font>
      <b/>
      <i/>
      <sz val="9"/>
      <color theme="1"/>
      <name val="Arial"/>
      <family val="2"/>
    </font>
    <font>
      <b/>
      <i/>
      <vertAlign val="superscript"/>
      <sz val="9"/>
      <color theme="1"/>
      <name val="Arial"/>
      <family val="2"/>
    </font>
    <font>
      <vertAlign val="superscript"/>
      <sz val="9"/>
      <color theme="1"/>
      <name val="Arial"/>
      <family val="2"/>
    </font>
    <font>
      <b/>
      <i/>
      <sz val="9"/>
      <color rgb="FF000000"/>
      <name val="Arial"/>
      <family val="2"/>
    </font>
    <font>
      <i/>
      <sz val="9"/>
      <color rgb="FF000000"/>
      <name val="Arial"/>
      <family val="2"/>
    </font>
    <font>
      <u/>
      <sz val="9"/>
      <color theme="1"/>
      <name val="Arial"/>
      <family val="2"/>
    </font>
    <font>
      <i/>
      <sz val="10"/>
      <color theme="1"/>
      <name val="Arial"/>
      <family val="2"/>
    </font>
    <font>
      <b/>
      <sz val="10"/>
      <color theme="1"/>
      <name val="Arial"/>
      <family val="2"/>
    </font>
    <font>
      <b/>
      <sz val="12"/>
      <color theme="1"/>
      <name val="Arial"/>
      <family val="2"/>
    </font>
    <font>
      <sz val="11"/>
      <color theme="1"/>
      <name val="Arial"/>
      <family val="2"/>
    </font>
    <font>
      <u/>
      <sz val="11"/>
      <color theme="10"/>
      <name val="Calibri"/>
      <family val="2"/>
    </font>
    <font>
      <u/>
      <sz val="10"/>
      <color theme="10"/>
      <name val="Arial"/>
      <family val="2"/>
    </font>
    <font>
      <u/>
      <sz val="11"/>
      <color theme="10"/>
      <name val="Calibri"/>
      <family val="2"/>
      <scheme val="minor"/>
    </font>
    <font>
      <u/>
      <sz val="11"/>
      <color theme="10"/>
      <name val="Arial"/>
      <family val="2"/>
    </font>
    <font>
      <b/>
      <sz val="11"/>
      <color theme="1"/>
      <name val="Arial"/>
      <family val="2"/>
    </font>
    <font>
      <b/>
      <sz val="10"/>
      <color indexed="8"/>
      <name val="Arial"/>
      <family val="2"/>
    </font>
    <font>
      <sz val="10"/>
      <color indexed="8"/>
      <name val="Arial"/>
      <family val="2"/>
    </font>
    <font>
      <i/>
      <sz val="10"/>
      <color indexed="8"/>
      <name val="Arial"/>
      <family val="2"/>
    </font>
    <font>
      <b/>
      <i/>
      <sz val="10"/>
      <color theme="1"/>
      <name val="Arial"/>
      <family val="2"/>
    </font>
    <font>
      <b/>
      <i/>
      <sz val="9"/>
      <color indexed="8"/>
      <name val="Arial"/>
      <family val="2"/>
    </font>
    <font>
      <b/>
      <i/>
      <sz val="10"/>
      <color indexed="8"/>
      <name val="Arial"/>
      <family val="2"/>
    </font>
    <font>
      <sz val="10"/>
      <name val="Arial"/>
      <family val="2"/>
    </font>
    <font>
      <b/>
      <sz val="14"/>
      <color theme="1"/>
      <name val="Arial"/>
      <family val="2"/>
    </font>
    <font>
      <u/>
      <sz val="8"/>
      <color theme="10"/>
      <name val="Arial"/>
      <family val="2"/>
    </font>
    <font>
      <sz val="8"/>
      <name val="Arial"/>
      <family val="2"/>
    </font>
    <font>
      <sz val="8"/>
      <color rgb="FFFF0000"/>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6DDE8"/>
        <bgColor indexed="64"/>
      </patternFill>
    </fill>
    <fill>
      <patternFill patternType="solid">
        <fgColor rgb="FFBFBFBF"/>
        <bgColor indexed="64"/>
      </patternFill>
    </fill>
    <fill>
      <patternFill patternType="solid">
        <fgColor theme="0"/>
        <bgColor indexed="64"/>
      </patternFill>
    </fill>
  </fills>
  <borders count="115">
    <border>
      <left/>
      <right/>
      <top/>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rgb="FF000000"/>
      </right>
      <top style="medium">
        <color indexed="64"/>
      </top>
      <bottom style="thick">
        <color indexed="64"/>
      </bottom>
      <diagonal/>
    </border>
    <border>
      <left style="medium">
        <color rgb="FF000000"/>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rgb="FF000000"/>
      </right>
      <top/>
      <bottom style="thick">
        <color indexed="64"/>
      </bottom>
      <diagonal/>
    </border>
    <border>
      <left style="medium">
        <color indexed="64"/>
      </left>
      <right style="medium">
        <color rgb="FF000000"/>
      </right>
      <top/>
      <bottom style="thick">
        <color indexed="64"/>
      </bottom>
      <diagonal/>
    </border>
    <border>
      <left style="medium">
        <color rgb="FF000000"/>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thick">
        <color indexed="64"/>
      </bottom>
      <diagonal/>
    </border>
    <border>
      <left style="medium">
        <color indexed="64"/>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thick">
        <color indexed="64"/>
      </top>
      <bottom style="medium">
        <color indexed="64"/>
      </bottom>
      <diagonal/>
    </border>
    <border>
      <left style="medium">
        <color indexed="64"/>
      </left>
      <right style="medium">
        <color rgb="FF000000"/>
      </right>
      <top style="medium">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s>
  <cellStyleXfs count="5">
    <xf numFmtId="0" fontId="0" fillId="0" borderId="0"/>
    <xf numFmtId="0" fontId="1" fillId="0" borderId="0"/>
    <xf numFmtId="0" fontId="34" fillId="0" borderId="0" applyNumberFormat="0" applyFill="0" applyBorder="0" applyAlignment="0" applyProtection="0">
      <alignment vertical="top"/>
      <protection locked="0"/>
    </xf>
    <xf numFmtId="0" fontId="36" fillId="0" borderId="0" applyNumberFormat="0" applyFill="0" applyBorder="0" applyAlignment="0" applyProtection="0"/>
    <xf numFmtId="9" fontId="7" fillId="0" borderId="0" applyFont="0" applyFill="0" applyBorder="0" applyAlignment="0" applyProtection="0"/>
  </cellStyleXfs>
  <cellXfs count="954">
    <xf numFmtId="0" fontId="0" fillId="0" borderId="0" xfId="0"/>
    <xf numFmtId="3" fontId="6" fillId="2" borderId="3"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3" fontId="6" fillId="2" borderId="5" xfId="0" applyNumberFormat="1" applyFont="1" applyFill="1" applyBorder="1" applyAlignment="1">
      <alignment horizontal="right" vertical="center" wrapText="1"/>
    </xf>
    <xf numFmtId="0" fontId="6" fillId="2" borderId="7" xfId="0" applyFont="1" applyFill="1" applyBorder="1" applyAlignment="1">
      <alignment horizontal="right" vertical="center" wrapText="1"/>
    </xf>
    <xf numFmtId="3" fontId="6" fillId="2" borderId="7" xfId="0" applyNumberFormat="1" applyFont="1" applyFill="1" applyBorder="1" applyAlignment="1">
      <alignment horizontal="right" vertical="center" wrapText="1"/>
    </xf>
    <xf numFmtId="0" fontId="6" fillId="0" borderId="7" xfId="0" applyFont="1" applyBorder="1" applyAlignment="1">
      <alignment horizontal="right" vertical="center"/>
    </xf>
    <xf numFmtId="0" fontId="6" fillId="0" borderId="7" xfId="0" applyFont="1" applyBorder="1" applyAlignment="1">
      <alignment horizontal="right" vertical="center" wrapText="1"/>
    </xf>
    <xf numFmtId="3" fontId="6" fillId="0" borderId="7"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7" xfId="0" applyNumberFormat="1" applyFont="1" applyBorder="1" applyAlignment="1">
      <alignment horizontal="right" vertical="center" wrapText="1"/>
    </xf>
    <xf numFmtId="0" fontId="6" fillId="2" borderId="6" xfId="0" applyFont="1" applyFill="1" applyBorder="1" applyAlignment="1">
      <alignment horizontal="center" vertical="center" wrapText="1"/>
    </xf>
    <xf numFmtId="164" fontId="6" fillId="2" borderId="3" xfId="0" applyNumberFormat="1" applyFont="1" applyFill="1" applyBorder="1" applyAlignment="1">
      <alignment horizontal="right" vertical="center" wrapText="1"/>
    </xf>
    <xf numFmtId="164" fontId="6" fillId="2" borderId="5" xfId="0" applyNumberFormat="1" applyFont="1" applyFill="1" applyBorder="1" applyAlignment="1">
      <alignment horizontal="right" vertical="center" wrapText="1"/>
    </xf>
    <xf numFmtId="164" fontId="6" fillId="0" borderId="7" xfId="0" applyNumberFormat="1" applyFont="1" applyBorder="1" applyAlignment="1">
      <alignment horizontal="right" vertical="center"/>
    </xf>
    <xf numFmtId="164" fontId="6" fillId="0" borderId="7" xfId="0" applyNumberFormat="1" applyFont="1" applyBorder="1" applyAlignment="1">
      <alignment horizontal="right" vertical="center" wrapText="1"/>
    </xf>
    <xf numFmtId="164" fontId="6" fillId="2" borderId="7" xfId="0" applyNumberFormat="1" applyFont="1" applyFill="1" applyBorder="1" applyAlignment="1">
      <alignment horizontal="right" vertical="center" wrapText="1"/>
    </xf>
    <xf numFmtId="164" fontId="6" fillId="0" borderId="21" xfId="0" applyNumberFormat="1" applyFont="1" applyBorder="1" applyAlignment="1">
      <alignment horizontal="right" vertical="center"/>
    </xf>
    <xf numFmtId="2" fontId="6" fillId="0" borderId="7" xfId="0" applyNumberFormat="1" applyFont="1" applyBorder="1" applyAlignment="1">
      <alignment horizontal="right" vertical="center"/>
    </xf>
    <xf numFmtId="2" fontId="6" fillId="0" borderId="7" xfId="0" applyNumberFormat="1" applyFont="1" applyBorder="1" applyAlignment="1">
      <alignment horizontal="right" vertical="center" wrapText="1"/>
    </xf>
    <xf numFmtId="0" fontId="6" fillId="2" borderId="5" xfId="0"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6" fillId="2" borderId="5" xfId="0" applyNumberFormat="1" applyFont="1" applyFill="1" applyBorder="1" applyAlignment="1">
      <alignment horizontal="right" vertical="center" wrapText="1"/>
    </xf>
    <xf numFmtId="165" fontId="0" fillId="0" borderId="0" xfId="0" applyNumberFormat="1"/>
    <xf numFmtId="165" fontId="6" fillId="0" borderId="7" xfId="0" applyNumberFormat="1" applyFont="1" applyBorder="1" applyAlignment="1">
      <alignment horizontal="right" vertical="center"/>
    </xf>
    <xf numFmtId="165" fontId="6" fillId="2" borderId="7" xfId="0" applyNumberFormat="1" applyFont="1" applyFill="1" applyBorder="1" applyAlignment="1">
      <alignment horizontal="right" vertical="center" wrapText="1"/>
    </xf>
    <xf numFmtId="165" fontId="6" fillId="0" borderId="7" xfId="0" applyNumberFormat="1" applyFont="1" applyBorder="1" applyAlignment="1">
      <alignment horizontal="right" vertical="center" wrapText="1"/>
    </xf>
    <xf numFmtId="165" fontId="6" fillId="2" borderId="21" xfId="0" applyNumberFormat="1" applyFont="1" applyFill="1" applyBorder="1" applyAlignment="1">
      <alignment horizontal="right" vertical="center" wrapText="1"/>
    </xf>
    <xf numFmtId="165" fontId="6" fillId="0" borderId="21" xfId="0" applyNumberFormat="1" applyFont="1" applyBorder="1" applyAlignment="1">
      <alignment horizontal="right" vertical="center"/>
    </xf>
    <xf numFmtId="165" fontId="6" fillId="0" borderId="1" xfId="0" applyNumberFormat="1" applyFont="1" applyBorder="1" applyAlignment="1">
      <alignment horizontal="right" vertical="center"/>
    </xf>
    <xf numFmtId="164"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165" fontId="6" fillId="0" borderId="20" xfId="0" applyNumberFormat="1" applyFont="1" applyBorder="1" applyAlignment="1">
      <alignment horizontal="right" vertical="center"/>
    </xf>
    <xf numFmtId="164" fontId="6" fillId="0" borderId="20" xfId="0" applyNumberFormat="1" applyFont="1" applyBorder="1" applyAlignment="1">
      <alignment horizontal="right" vertical="center"/>
    </xf>
    <xf numFmtId="3" fontId="6" fillId="0" borderId="20" xfId="0" applyNumberFormat="1" applyFont="1" applyBorder="1" applyAlignment="1">
      <alignment horizontal="right" vertical="center"/>
    </xf>
    <xf numFmtId="165" fontId="6" fillId="2" borderId="9" xfId="0" applyNumberFormat="1" applyFont="1" applyFill="1" applyBorder="1" applyAlignment="1">
      <alignment horizontal="right" vertical="center" wrapText="1"/>
    </xf>
    <xf numFmtId="165" fontId="6" fillId="2" borderId="38" xfId="0" applyNumberFormat="1" applyFont="1" applyFill="1" applyBorder="1" applyAlignment="1">
      <alignment horizontal="right" vertical="center" wrapText="1"/>
    </xf>
    <xf numFmtId="165" fontId="6" fillId="0" borderId="38" xfId="0" applyNumberFormat="1" applyFont="1" applyBorder="1" applyAlignment="1">
      <alignment horizontal="right"/>
    </xf>
    <xf numFmtId="165" fontId="6" fillId="0" borderId="38" xfId="0" applyNumberFormat="1" applyFont="1" applyBorder="1" applyAlignment="1">
      <alignment horizontal="right" vertical="center"/>
    </xf>
    <xf numFmtId="164" fontId="6" fillId="0" borderId="38" xfId="0" applyNumberFormat="1" applyFont="1" applyBorder="1" applyAlignment="1">
      <alignment horizontal="right"/>
    </xf>
    <xf numFmtId="164" fontId="6" fillId="0" borderId="38" xfId="0" applyNumberFormat="1" applyFont="1" applyBorder="1" applyAlignment="1">
      <alignment horizontal="right" vertical="center"/>
    </xf>
    <xf numFmtId="3" fontId="6" fillId="0" borderId="38" xfId="0" applyNumberFormat="1" applyFont="1" applyBorder="1" applyAlignment="1">
      <alignment horizontal="right"/>
    </xf>
    <xf numFmtId="3" fontId="6" fillId="0" borderId="38" xfId="0" applyNumberFormat="1" applyFont="1" applyBorder="1" applyAlignment="1">
      <alignment horizontal="right" vertical="center"/>
    </xf>
    <xf numFmtId="0" fontId="3" fillId="0" borderId="0" xfId="0" applyFont="1"/>
    <xf numFmtId="1" fontId="6" fillId="2" borderId="37" xfId="0" applyNumberFormat="1" applyFont="1" applyFill="1" applyBorder="1" applyAlignment="1">
      <alignment horizontal="center" vertical="center" wrapText="1"/>
    </xf>
    <xf numFmtId="1" fontId="0" fillId="0" borderId="0" xfId="0" applyNumberFormat="1"/>
    <xf numFmtId="4" fontId="6" fillId="0" borderId="7" xfId="0" applyNumberFormat="1" applyFont="1" applyBorder="1" applyAlignment="1">
      <alignment horizontal="right" vertical="center"/>
    </xf>
    <xf numFmtId="4" fontId="6" fillId="0" borderId="7" xfId="0" applyNumberFormat="1" applyFont="1" applyBorder="1" applyAlignment="1">
      <alignment horizontal="right" vertical="center" wrapText="1"/>
    </xf>
    <xf numFmtId="4" fontId="6" fillId="0" borderId="20" xfId="0" applyNumberFormat="1" applyFont="1" applyBorder="1" applyAlignment="1">
      <alignment horizontal="right" vertical="center"/>
    </xf>
    <xf numFmtId="4" fontId="6" fillId="0" borderId="1" xfId="0" applyNumberFormat="1" applyFont="1" applyBorder="1" applyAlignment="1">
      <alignment horizontal="right" vertical="center"/>
    </xf>
    <xf numFmtId="4" fontId="6" fillId="0" borderId="38" xfId="0" applyNumberFormat="1" applyFont="1" applyBorder="1" applyAlignment="1">
      <alignment horizontal="right"/>
    </xf>
    <xf numFmtId="4" fontId="6" fillId="0" borderId="38" xfId="0" applyNumberFormat="1" applyFont="1" applyBorder="1" applyAlignment="1">
      <alignment horizontal="right" vertical="center"/>
    </xf>
    <xf numFmtId="3" fontId="6" fillId="0" borderId="6" xfId="0" applyNumberFormat="1" applyFont="1" applyBorder="1" applyAlignment="1">
      <alignment horizontal="right" vertical="center" wrapText="1"/>
    </xf>
    <xf numFmtId="0" fontId="4" fillId="2" borderId="3" xfId="0" applyFont="1" applyFill="1" applyBorder="1" applyAlignment="1">
      <alignment horizontal="right" vertical="center" wrapText="1"/>
    </xf>
    <xf numFmtId="0" fontId="6" fillId="2" borderId="4" xfId="0" applyFont="1" applyFill="1" applyBorder="1" applyAlignment="1">
      <alignment horizontal="center" vertical="center" wrapText="1"/>
    </xf>
    <xf numFmtId="0" fontId="8" fillId="0" borderId="0" xfId="0" applyFont="1" applyAlignment="1">
      <alignment vertical="center"/>
    </xf>
    <xf numFmtId="164" fontId="4" fillId="2" borderId="3" xfId="0" applyNumberFormat="1" applyFont="1" applyFill="1" applyBorder="1" applyAlignment="1">
      <alignment horizontal="righ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6" xfId="0" applyFont="1" applyBorder="1" applyAlignment="1">
      <alignment horizontal="right" vertical="center" wrapText="1"/>
    </xf>
    <xf numFmtId="0" fontId="6" fillId="0" borderId="33"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66" fontId="6" fillId="0" borderId="7" xfId="0" applyNumberFormat="1" applyFont="1" applyBorder="1" applyAlignment="1">
      <alignment horizontal="right" vertical="center" wrapText="1"/>
    </xf>
    <xf numFmtId="3" fontId="6" fillId="0" borderId="43" xfId="0" applyNumberFormat="1" applyFont="1" applyBorder="1" applyAlignment="1">
      <alignment horizontal="right" vertical="center" wrapText="1"/>
    </xf>
    <xf numFmtId="0" fontId="6" fillId="0" borderId="43" xfId="0" applyFont="1" applyBorder="1" applyAlignment="1">
      <alignment horizontal="right" vertical="center" wrapText="1"/>
    </xf>
    <xf numFmtId="0" fontId="6" fillId="0" borderId="43" xfId="0" applyFont="1" applyBorder="1" applyAlignment="1">
      <alignment vertical="center" wrapText="1"/>
    </xf>
    <xf numFmtId="164" fontId="6" fillId="0" borderId="43" xfId="0" applyNumberFormat="1" applyFont="1" applyBorder="1" applyAlignment="1">
      <alignment horizontal="right" vertical="center" wrapText="1"/>
    </xf>
    <xf numFmtId="0" fontId="6" fillId="0" borderId="42" xfId="0" applyFont="1" applyBorder="1" applyAlignment="1">
      <alignment horizontal="center" vertical="center" wrapText="1"/>
    </xf>
    <xf numFmtId="0" fontId="12"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3" fontId="6" fillId="0" borderId="7" xfId="0" applyNumberFormat="1" applyFont="1" applyBorder="1" applyAlignment="1">
      <alignment horizontal="center" vertical="center" wrapText="1"/>
    </xf>
    <xf numFmtId="0" fontId="6" fillId="2" borderId="7" xfId="0" applyFont="1" applyFill="1" applyBorder="1" applyAlignment="1">
      <alignment vertical="center" wrapText="1"/>
    </xf>
    <xf numFmtId="0" fontId="6" fillId="2" borderId="7" xfId="0" applyFont="1" applyFill="1" applyBorder="1" applyAlignment="1">
      <alignment vertical="center"/>
    </xf>
    <xf numFmtId="0" fontId="6" fillId="2" borderId="6" xfId="0" applyFont="1" applyFill="1" applyBorder="1" applyAlignment="1">
      <alignment vertical="center" wrapText="1"/>
    </xf>
    <xf numFmtId="0" fontId="6" fillId="2" borderId="7" xfId="0" applyFont="1" applyFill="1" applyBorder="1" applyAlignment="1">
      <alignment horizontal="center" vertical="center"/>
    </xf>
    <xf numFmtId="0" fontId="6" fillId="0" borderId="7" xfId="0" applyFont="1" applyBorder="1" applyAlignment="1">
      <alignment vertical="center" wrapText="1"/>
    </xf>
    <xf numFmtId="0" fontId="6" fillId="0" borderId="7" xfId="0" applyFont="1" applyBorder="1" applyAlignment="1">
      <alignment vertical="center"/>
    </xf>
    <xf numFmtId="0" fontId="6" fillId="0" borderId="7" xfId="0" applyFont="1" applyBorder="1" applyAlignment="1">
      <alignment horizontal="center" vertical="center"/>
    </xf>
    <xf numFmtId="4" fontId="6" fillId="0" borderId="43" xfId="0" applyNumberFormat="1" applyFont="1" applyBorder="1" applyAlignment="1">
      <alignment horizontal="right" vertical="center"/>
    </xf>
    <xf numFmtId="0" fontId="6" fillId="0" borderId="43" xfId="0" applyFont="1" applyBorder="1" applyAlignment="1">
      <alignment horizontal="right" vertical="center"/>
    </xf>
    <xf numFmtId="3" fontId="6" fillId="0" borderId="43" xfId="0" applyNumberFormat="1" applyFont="1" applyBorder="1" applyAlignment="1">
      <alignment horizontal="right" vertical="center"/>
    </xf>
    <xf numFmtId="0" fontId="13" fillId="0" borderId="0" xfId="0" applyFont="1" applyAlignment="1">
      <alignment vertical="center"/>
    </xf>
    <xf numFmtId="10" fontId="6" fillId="0" borderId="7" xfId="0" applyNumberFormat="1" applyFont="1" applyBorder="1" applyAlignment="1">
      <alignment horizontal="right" vertical="center" wrapText="1"/>
    </xf>
    <xf numFmtId="10" fontId="6" fillId="0" borderId="43" xfId="0" applyNumberFormat="1" applyFont="1" applyBorder="1" applyAlignment="1">
      <alignment horizontal="right" vertical="center" wrapText="1"/>
    </xf>
    <xf numFmtId="10" fontId="6" fillId="0" borderId="50" xfId="0" applyNumberFormat="1" applyFont="1" applyBorder="1" applyAlignment="1">
      <alignment vertical="center" wrapText="1"/>
    </xf>
    <xf numFmtId="10" fontId="6" fillId="0" borderId="51" xfId="0" applyNumberFormat="1" applyFont="1" applyBorder="1" applyAlignment="1">
      <alignment vertical="center" wrapText="1"/>
    </xf>
    <xf numFmtId="10" fontId="6" fillId="0" borderId="28" xfId="0" applyNumberFormat="1" applyFont="1" applyBorder="1" applyAlignment="1">
      <alignment vertical="center" wrapText="1"/>
    </xf>
    <xf numFmtId="10" fontId="6" fillId="0" borderId="29" xfId="0" applyNumberFormat="1" applyFont="1" applyBorder="1" applyAlignment="1">
      <alignment vertical="center" wrapText="1"/>
    </xf>
    <xf numFmtId="10" fontId="6" fillId="0" borderId="46" xfId="0" applyNumberFormat="1" applyFont="1" applyBorder="1" applyAlignment="1">
      <alignment vertical="center" wrapText="1"/>
    </xf>
    <xf numFmtId="10" fontId="6" fillId="0" borderId="47" xfId="0" applyNumberFormat="1" applyFont="1" applyBorder="1" applyAlignment="1">
      <alignment vertical="center" wrapText="1"/>
    </xf>
    <xf numFmtId="10" fontId="6" fillId="0" borderId="10" xfId="0" applyNumberFormat="1" applyFont="1" applyBorder="1" applyAlignment="1">
      <alignment vertical="center" wrapText="1"/>
    </xf>
    <xf numFmtId="10" fontId="6" fillId="0" borderId="1" xfId="0" applyNumberFormat="1" applyFont="1" applyBorder="1" applyAlignment="1">
      <alignment vertical="center" wrapText="1"/>
    </xf>
    <xf numFmtId="0" fontId="6" fillId="0" borderId="50" xfId="0" applyFont="1" applyBorder="1" applyAlignment="1">
      <alignment vertical="center" wrapText="1"/>
    </xf>
    <xf numFmtId="0" fontId="6" fillId="0" borderId="28" xfId="0" applyFont="1" applyBorder="1" applyAlignment="1">
      <alignment vertical="center" wrapText="1"/>
    </xf>
    <xf numFmtId="10" fontId="6" fillId="0" borderId="65" xfId="0" applyNumberFormat="1" applyFont="1" applyBorder="1" applyAlignment="1">
      <alignment vertical="center" wrapText="1"/>
    </xf>
    <xf numFmtId="10" fontId="6" fillId="0" borderId="38" xfId="0" applyNumberFormat="1" applyFont="1" applyBorder="1" applyAlignment="1">
      <alignment vertical="center" wrapText="1"/>
    </xf>
    <xf numFmtId="10" fontId="6" fillId="0" borderId="64" xfId="0" applyNumberFormat="1" applyFont="1" applyBorder="1" applyAlignment="1">
      <alignment vertical="center" wrapText="1"/>
    </xf>
    <xf numFmtId="10" fontId="6" fillId="0" borderId="6" xfId="0" applyNumberFormat="1" applyFont="1" applyBorder="1" applyAlignment="1">
      <alignment vertical="center" wrapText="1"/>
    </xf>
    <xf numFmtId="0" fontId="6" fillId="0" borderId="65" xfId="0" applyFont="1" applyBorder="1" applyAlignment="1">
      <alignment vertical="center" wrapText="1"/>
    </xf>
    <xf numFmtId="0" fontId="6" fillId="0" borderId="38" xfId="0" applyFont="1" applyBorder="1" applyAlignment="1">
      <alignment vertical="center" wrapText="1"/>
    </xf>
    <xf numFmtId="3" fontId="6" fillId="0" borderId="38" xfId="0" applyNumberFormat="1" applyFont="1" applyBorder="1" applyAlignment="1">
      <alignment vertical="center" wrapText="1"/>
    </xf>
    <xf numFmtId="3" fontId="6" fillId="0" borderId="64" xfId="0" applyNumberFormat="1" applyFont="1" applyBorder="1" applyAlignment="1">
      <alignment vertical="center" wrapText="1"/>
    </xf>
    <xf numFmtId="3" fontId="6" fillId="0" borderId="65" xfId="0" applyNumberFormat="1" applyFont="1" applyBorder="1" applyAlignment="1">
      <alignment vertical="center" wrapText="1"/>
    </xf>
    <xf numFmtId="0" fontId="6" fillId="0" borderId="6" xfId="0" applyFont="1" applyBorder="1" applyAlignment="1">
      <alignment vertical="center" wrapText="1"/>
    </xf>
    <xf numFmtId="0" fontId="6" fillId="0" borderId="38" xfId="0" applyFont="1" applyBorder="1" applyAlignment="1">
      <alignment horizontal="right" vertical="center" wrapText="1"/>
    </xf>
    <xf numFmtId="3" fontId="6" fillId="0" borderId="38" xfId="0" applyNumberFormat="1" applyFont="1" applyBorder="1" applyAlignment="1">
      <alignment horizontal="right" vertical="center" wrapText="1"/>
    </xf>
    <xf numFmtId="3" fontId="6" fillId="0" borderId="64" xfId="0" applyNumberFormat="1" applyFont="1" applyBorder="1" applyAlignment="1">
      <alignment horizontal="right" vertical="center" wrapText="1"/>
    </xf>
    <xf numFmtId="0" fontId="6" fillId="0" borderId="65" xfId="0" applyFont="1" applyBorder="1" applyAlignment="1">
      <alignment horizontal="right" vertical="center" wrapText="1"/>
    </xf>
    <xf numFmtId="3" fontId="6" fillId="0" borderId="65" xfId="0" applyNumberFormat="1" applyFont="1" applyBorder="1" applyAlignment="1">
      <alignment horizontal="right" vertical="center" wrapText="1"/>
    </xf>
    <xf numFmtId="3" fontId="6" fillId="0" borderId="33" xfId="0" applyNumberFormat="1" applyFont="1" applyBorder="1" applyAlignment="1">
      <alignment horizontal="right" vertical="center" wrapText="1"/>
    </xf>
    <xf numFmtId="0" fontId="6" fillId="0" borderId="46"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6" fillId="4" borderId="7" xfId="0" applyFont="1" applyFill="1" applyBorder="1" applyAlignment="1">
      <alignment vertical="center"/>
    </xf>
    <xf numFmtId="0" fontId="13" fillId="0" borderId="0" xfId="0" applyFont="1" applyAlignment="1">
      <alignment vertical="center" wrapText="1"/>
    </xf>
    <xf numFmtId="0" fontId="6" fillId="0" borderId="6" xfId="0" applyFont="1" applyBorder="1" applyAlignment="1">
      <alignment horizontal="center" vertical="center"/>
    </xf>
    <xf numFmtId="4" fontId="6" fillId="2" borderId="3" xfId="0" applyNumberFormat="1" applyFont="1" applyFill="1" applyBorder="1" applyAlignment="1">
      <alignment horizontal="right" vertical="center" wrapText="1"/>
    </xf>
    <xf numFmtId="4" fontId="6" fillId="2" borderId="5" xfId="0" applyNumberFormat="1" applyFont="1" applyFill="1" applyBorder="1" applyAlignment="1">
      <alignment horizontal="right" vertical="center" wrapText="1"/>
    </xf>
    <xf numFmtId="0" fontId="15" fillId="0" borderId="0" xfId="0" applyFont="1" applyAlignment="1">
      <alignment vertical="center"/>
    </xf>
    <xf numFmtId="0" fontId="1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43" xfId="0" applyFont="1" applyBorder="1" applyAlignment="1">
      <alignment vertical="center"/>
    </xf>
    <xf numFmtId="10" fontId="6" fillId="0" borderId="7" xfId="0" applyNumberFormat="1" applyFont="1" applyBorder="1" applyAlignment="1">
      <alignment horizontal="right" vertical="center"/>
    </xf>
    <xf numFmtId="0" fontId="17" fillId="0" borderId="0" xfId="0" applyFont="1" applyAlignment="1">
      <alignment vertical="center"/>
    </xf>
    <xf numFmtId="3" fontId="6" fillId="0" borderId="3" xfId="0" applyNumberFormat="1" applyFont="1" applyBorder="1" applyAlignment="1">
      <alignment horizontal="right" vertical="center" wrapText="1"/>
    </xf>
    <xf numFmtId="3" fontId="6" fillId="0" borderId="5" xfId="0" applyNumberFormat="1" applyFont="1" applyBorder="1" applyAlignment="1">
      <alignment horizontal="right" vertical="center" wrapText="1"/>
    </xf>
    <xf numFmtId="0" fontId="6" fillId="0" borderId="3" xfId="0" applyFont="1" applyBorder="1" applyAlignment="1">
      <alignment horizontal="right" vertical="center" wrapText="1"/>
    </xf>
    <xf numFmtId="0" fontId="6" fillId="0" borderId="5" xfId="0" applyFont="1" applyBorder="1" applyAlignment="1">
      <alignment horizontal="right" vertical="center" wrapText="1"/>
    </xf>
    <xf numFmtId="3" fontId="6" fillId="0" borderId="7" xfId="0" applyNumberFormat="1" applyFont="1" applyBorder="1" applyAlignment="1">
      <alignment horizontal="center" vertical="center"/>
    </xf>
    <xf numFmtId="10" fontId="6" fillId="0" borderId="7" xfId="0" applyNumberFormat="1" applyFont="1" applyBorder="1" applyAlignment="1">
      <alignment horizontal="center" vertical="center"/>
    </xf>
    <xf numFmtId="0" fontId="19" fillId="0" borderId="6" xfId="0" applyFont="1" applyBorder="1" applyAlignment="1">
      <alignment horizontal="center" vertical="center" wrapText="1"/>
    </xf>
    <xf numFmtId="3" fontId="19" fillId="0" borderId="7" xfId="0" applyNumberFormat="1" applyFont="1" applyBorder="1" applyAlignment="1">
      <alignment horizontal="center" vertical="center" wrapText="1"/>
    </xf>
    <xf numFmtId="10" fontId="19" fillId="0" borderId="7" xfId="0" applyNumberFormat="1" applyFont="1" applyBorder="1" applyAlignment="1">
      <alignment horizontal="center" vertical="center"/>
    </xf>
    <xf numFmtId="0" fontId="19" fillId="0" borderId="7" xfId="0" applyFont="1" applyBorder="1" applyAlignment="1">
      <alignment horizontal="center" vertical="center" wrapText="1"/>
    </xf>
    <xf numFmtId="0" fontId="6" fillId="0" borderId="79" xfId="0" applyFont="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9" fontId="6" fillId="0" borderId="7" xfId="0" applyNumberFormat="1" applyFont="1" applyBorder="1" applyAlignment="1">
      <alignment horizontal="right" vertical="center"/>
    </xf>
    <xf numFmtId="9" fontId="6" fillId="0" borderId="7" xfId="0" applyNumberFormat="1" applyFont="1" applyBorder="1" applyAlignment="1">
      <alignment horizontal="right" vertical="center" wrapText="1"/>
    </xf>
    <xf numFmtId="0" fontId="23" fillId="0" borderId="0" xfId="0" applyFont="1" applyAlignment="1">
      <alignment horizontal="justify" vertical="center"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165" fontId="5" fillId="2" borderId="0" xfId="0" applyNumberFormat="1" applyFont="1" applyFill="1" applyAlignment="1">
      <alignment vertical="center" wrapText="1"/>
    </xf>
    <xf numFmtId="0" fontId="5" fillId="2" borderId="0" xfId="0" applyFont="1" applyFill="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8" xfId="0" applyBorder="1"/>
    <xf numFmtId="0" fontId="14" fillId="0" borderId="20" xfId="0" applyFont="1" applyBorder="1" applyAlignment="1">
      <alignment horizontal="center" vertical="center" wrapText="1"/>
    </xf>
    <xf numFmtId="0" fontId="6" fillId="3" borderId="28" xfId="0" applyFont="1" applyFill="1" applyBorder="1" applyAlignment="1">
      <alignment vertical="center" wrapText="1"/>
    </xf>
    <xf numFmtId="0" fontId="6" fillId="4" borderId="28" xfId="0" applyFont="1" applyFill="1" applyBorder="1" applyAlignment="1">
      <alignment vertical="center" wrapText="1"/>
    </xf>
    <xf numFmtId="165" fontId="6" fillId="0" borderId="43" xfId="0" applyNumberFormat="1" applyFont="1" applyBorder="1" applyAlignment="1">
      <alignment horizontal="right" vertical="center"/>
    </xf>
    <xf numFmtId="165" fontId="6" fillId="0" borderId="43" xfId="0" applyNumberFormat="1" applyFont="1" applyBorder="1" applyAlignment="1">
      <alignment horizontal="right" vertical="center" wrapText="1"/>
    </xf>
    <xf numFmtId="0" fontId="0" fillId="0" borderId="86" xfId="0" applyBorder="1"/>
    <xf numFmtId="165" fontId="6" fillId="0" borderId="38" xfId="0" applyNumberFormat="1" applyFont="1" applyBorder="1" applyAlignment="1">
      <alignment horizontal="right" vertical="center" wrapText="1"/>
    </xf>
    <xf numFmtId="0" fontId="0" fillId="0" borderId="0" xfId="0" applyAlignment="1">
      <alignment vertical="center"/>
    </xf>
    <xf numFmtId="164" fontId="6" fillId="0" borderId="7" xfId="0" applyNumberFormat="1" applyFont="1" applyBorder="1" applyAlignment="1">
      <alignment horizontal="center" vertical="center" wrapText="1"/>
    </xf>
    <xf numFmtId="0" fontId="13" fillId="0" borderId="8" xfId="0" applyFont="1" applyBorder="1" applyAlignment="1">
      <alignment vertical="center" wrapText="1"/>
    </xf>
    <xf numFmtId="3" fontId="6" fillId="0" borderId="28" xfId="0" applyNumberFormat="1" applyFont="1" applyBorder="1" applyAlignment="1">
      <alignment horizontal="right" vertical="center" wrapText="1"/>
    </xf>
    <xf numFmtId="3" fontId="16" fillId="0" borderId="28" xfId="0" applyNumberFormat="1" applyFont="1" applyBorder="1" applyAlignment="1">
      <alignment horizontal="right" vertical="center" wrapText="1"/>
    </xf>
    <xf numFmtId="0" fontId="5" fillId="0" borderId="39" xfId="0" applyFont="1" applyBorder="1" applyAlignment="1">
      <alignment vertical="center" wrapText="1"/>
    </xf>
    <xf numFmtId="165" fontId="6" fillId="0" borderId="33" xfId="0" applyNumberFormat="1" applyFont="1" applyBorder="1" applyAlignment="1">
      <alignment horizontal="center" vertical="center" wrapText="1"/>
    </xf>
    <xf numFmtId="165" fontId="6" fillId="0" borderId="20" xfId="0" applyNumberFormat="1"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164" fontId="0" fillId="0" borderId="0" xfId="0" applyNumberFormat="1"/>
    <xf numFmtId="164" fontId="6" fillId="0" borderId="38" xfId="0" applyNumberFormat="1" applyFont="1" applyBorder="1" applyAlignment="1">
      <alignment horizontal="center" vertical="center" wrapText="1"/>
    </xf>
    <xf numFmtId="3" fontId="6" fillId="2" borderId="1" xfId="0" applyNumberFormat="1" applyFont="1" applyFill="1" applyBorder="1" applyAlignment="1">
      <alignment horizontal="right" vertical="center" wrapText="1"/>
    </xf>
    <xf numFmtId="3" fontId="6" fillId="2" borderId="39" xfId="0" applyNumberFormat="1" applyFont="1" applyFill="1" applyBorder="1" applyAlignment="1">
      <alignment horizontal="right" vertical="center" wrapText="1"/>
    </xf>
    <xf numFmtId="164" fontId="6" fillId="2" borderId="39" xfId="0" applyNumberFormat="1" applyFont="1" applyFill="1" applyBorder="1" applyAlignment="1">
      <alignment horizontal="right" vertical="center" wrapText="1"/>
    </xf>
    <xf numFmtId="164" fontId="6" fillId="2" borderId="1" xfId="0" applyNumberFormat="1" applyFont="1" applyFill="1" applyBorder="1" applyAlignment="1">
      <alignment horizontal="right" vertical="center" wrapText="1"/>
    </xf>
    <xf numFmtId="4" fontId="6" fillId="2" borderId="69" xfId="0" applyNumberFormat="1" applyFont="1" applyFill="1" applyBorder="1" applyAlignment="1">
      <alignment horizontal="right" vertical="center" wrapText="1"/>
    </xf>
    <xf numFmtId="4" fontId="6" fillId="2" borderId="84" xfId="0" applyNumberFormat="1" applyFont="1" applyFill="1" applyBorder="1" applyAlignment="1">
      <alignment horizontal="right" vertical="center" wrapText="1"/>
    </xf>
    <xf numFmtId="2" fontId="6" fillId="2" borderId="3" xfId="0" applyNumberFormat="1" applyFont="1" applyFill="1" applyBorder="1" applyAlignment="1">
      <alignment horizontal="right" vertical="center" wrapText="1"/>
    </xf>
    <xf numFmtId="2" fontId="6" fillId="2" borderId="5" xfId="0" applyNumberFormat="1" applyFont="1" applyFill="1" applyBorder="1" applyAlignment="1">
      <alignment horizontal="right" vertical="center" wrapText="1"/>
    </xf>
    <xf numFmtId="2" fontId="6" fillId="2" borderId="84" xfId="0" applyNumberFormat="1" applyFont="1" applyFill="1" applyBorder="1" applyAlignment="1">
      <alignment horizontal="right" vertical="center" wrapText="1"/>
    </xf>
    <xf numFmtId="164" fontId="13" fillId="0" borderId="7" xfId="0" applyNumberFormat="1" applyFont="1" applyBorder="1" applyAlignment="1">
      <alignment vertical="center" wrapText="1"/>
    </xf>
    <xf numFmtId="165" fontId="12" fillId="0" borderId="7" xfId="0" applyNumberFormat="1" applyFont="1" applyBorder="1" applyAlignment="1">
      <alignment horizontal="right" vertical="center" wrapText="1"/>
    </xf>
    <xf numFmtId="0" fontId="11" fillId="0" borderId="6" xfId="0" applyFont="1" applyBorder="1" applyAlignment="1">
      <alignment vertical="center" wrapText="1"/>
    </xf>
    <xf numFmtId="0" fontId="10" fillId="2" borderId="0" xfId="0" applyFont="1" applyFill="1" applyAlignment="1">
      <alignment vertical="center" wrapText="1"/>
    </xf>
    <xf numFmtId="3" fontId="16" fillId="0" borderId="38" xfId="0" applyNumberFormat="1" applyFont="1" applyBorder="1" applyAlignment="1">
      <alignment horizontal="right" vertical="center" wrapText="1"/>
    </xf>
    <xf numFmtId="3" fontId="16" fillId="0" borderId="10" xfId="0" applyNumberFormat="1" applyFont="1" applyBorder="1" applyAlignment="1">
      <alignment horizontal="right" vertical="center" wrapText="1"/>
    </xf>
    <xf numFmtId="164" fontId="6" fillId="0" borderId="6" xfId="0" applyNumberFormat="1" applyFont="1" applyBorder="1" applyAlignment="1">
      <alignment horizontal="right" vertical="center" wrapText="1"/>
    </xf>
    <xf numFmtId="0" fontId="4" fillId="0" borderId="38" xfId="0" applyFont="1" applyBorder="1" applyAlignment="1">
      <alignment horizontal="center" vertical="center" wrapText="1"/>
    </xf>
    <xf numFmtId="165" fontId="6" fillId="2" borderId="84" xfId="0" applyNumberFormat="1" applyFont="1" applyFill="1" applyBorder="1" applyAlignment="1">
      <alignment horizontal="right" vertical="center" wrapText="1"/>
    </xf>
    <xf numFmtId="165" fontId="11" fillId="2" borderId="3" xfId="0" applyNumberFormat="1" applyFont="1" applyFill="1" applyBorder="1" applyAlignment="1">
      <alignment horizontal="right" vertical="center" wrapText="1"/>
    </xf>
    <xf numFmtId="164" fontId="6" fillId="0" borderId="43" xfId="0" applyNumberFormat="1" applyFont="1" applyBorder="1" applyAlignment="1">
      <alignment horizontal="right" vertical="center"/>
    </xf>
    <xf numFmtId="164" fontId="6" fillId="0" borderId="5" xfId="0" applyNumberFormat="1" applyFont="1" applyBorder="1" applyAlignment="1">
      <alignment horizontal="right" vertical="center"/>
    </xf>
    <xf numFmtId="164" fontId="6" fillId="0" borderId="7" xfId="0" applyNumberFormat="1" applyFont="1" applyBorder="1" applyAlignment="1">
      <alignment horizontal="center" vertical="center"/>
    </xf>
    <xf numFmtId="169" fontId="19" fillId="0" borderId="7" xfId="0" applyNumberFormat="1" applyFont="1" applyBorder="1" applyAlignment="1">
      <alignment horizontal="center" vertical="center"/>
    </xf>
    <xf numFmtId="169" fontId="6" fillId="0" borderId="7" xfId="0" applyNumberFormat="1" applyFont="1" applyBorder="1" applyAlignment="1">
      <alignment horizontal="center" vertical="center"/>
    </xf>
    <xf numFmtId="169" fontId="19" fillId="0" borderId="5" xfId="0" applyNumberFormat="1" applyFont="1" applyBorder="1" applyAlignment="1">
      <alignment horizontal="center" vertical="center"/>
    </xf>
    <xf numFmtId="165" fontId="6" fillId="0" borderId="3" xfId="0" applyNumberFormat="1" applyFont="1" applyBorder="1" applyAlignment="1">
      <alignment horizontal="right" vertical="center" wrapText="1"/>
    </xf>
    <xf numFmtId="165" fontId="6" fillId="0" borderId="5" xfId="0" applyNumberFormat="1" applyFont="1" applyBorder="1" applyAlignment="1">
      <alignment horizontal="right" vertical="center" wrapText="1"/>
    </xf>
    <xf numFmtId="166" fontId="6" fillId="0" borderId="7" xfId="0" applyNumberFormat="1" applyFont="1" applyBorder="1" applyAlignment="1">
      <alignment horizontal="right" vertical="center"/>
    </xf>
    <xf numFmtId="0" fontId="2" fillId="0" borderId="0" xfId="0" applyFont="1" applyAlignment="1">
      <alignment vertical="center"/>
    </xf>
    <xf numFmtId="0" fontId="2" fillId="0" borderId="7" xfId="0" applyFont="1" applyBorder="1" applyAlignment="1">
      <alignment vertical="center"/>
    </xf>
    <xf numFmtId="0" fontId="4" fillId="0" borderId="82" xfId="0" applyFont="1" applyBorder="1" applyAlignment="1">
      <alignment horizontal="center"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2" fillId="0" borderId="20" xfId="0" applyFont="1" applyBorder="1" applyAlignment="1">
      <alignment horizontal="center" vertical="center" wrapText="1"/>
    </xf>
    <xf numFmtId="9" fontId="6" fillId="0" borderId="38" xfId="0" applyNumberFormat="1" applyFont="1" applyBorder="1" applyAlignment="1">
      <alignment horizontal="right" vertical="center"/>
    </xf>
    <xf numFmtId="0" fontId="6" fillId="0" borderId="38" xfId="0" applyFont="1" applyBorder="1" applyAlignment="1">
      <alignment horizontal="right" vertical="center"/>
    </xf>
    <xf numFmtId="49" fontId="6" fillId="0" borderId="7" xfId="0" applyNumberFormat="1" applyFont="1" applyBorder="1" applyAlignment="1">
      <alignment horizontal="center" vertical="center"/>
    </xf>
    <xf numFmtId="0" fontId="23" fillId="0" borderId="0" xfId="0" applyFont="1" applyAlignment="1">
      <alignment horizontal="center" vertical="center" wrapText="1"/>
    </xf>
    <xf numFmtId="0" fontId="2" fillId="0" borderId="0" xfId="0" applyFont="1"/>
    <xf numFmtId="0" fontId="32" fillId="6" borderId="0" xfId="1" applyFont="1" applyFill="1" applyAlignment="1">
      <alignment wrapText="1"/>
    </xf>
    <xf numFmtId="0" fontId="1" fillId="0" borderId="0" xfId="1"/>
    <xf numFmtId="0" fontId="7" fillId="6" borderId="0" xfId="1" applyFont="1" applyFill="1" applyAlignment="1">
      <alignment wrapText="1"/>
    </xf>
    <xf numFmtId="0" fontId="33" fillId="6" borderId="0" xfId="1" applyFont="1" applyFill="1" applyAlignment="1">
      <alignment wrapText="1"/>
    </xf>
    <xf numFmtId="0" fontId="35" fillId="6" borderId="0" xfId="2" applyFont="1" applyFill="1" applyAlignment="1" applyProtection="1">
      <alignment wrapText="1"/>
    </xf>
    <xf numFmtId="0" fontId="37" fillId="6" borderId="0" xfId="3" applyFont="1" applyFill="1" applyAlignment="1" applyProtection="1">
      <alignment wrapText="1"/>
    </xf>
    <xf numFmtId="0" fontId="38" fillId="0" borderId="0" xfId="1" applyFont="1" applyAlignment="1">
      <alignment horizontal="center" vertical="center"/>
    </xf>
    <xf numFmtId="0" fontId="7" fillId="0" borderId="0" xfId="1" applyFont="1" applyAlignment="1">
      <alignment horizontal="justify" vertical="center"/>
    </xf>
    <xf numFmtId="0" fontId="7" fillId="0" borderId="0" xfId="1" applyFont="1" applyAlignment="1">
      <alignment vertical="center"/>
    </xf>
    <xf numFmtId="0" fontId="7" fillId="0" borderId="0" xfId="1" applyFont="1" applyAlignment="1">
      <alignment horizontal="left" vertical="center"/>
    </xf>
    <xf numFmtId="0" fontId="7" fillId="0" borderId="0" xfId="1" applyFont="1" applyAlignment="1">
      <alignment horizontal="left" vertical="center" wrapText="1"/>
    </xf>
    <xf numFmtId="0" fontId="42" fillId="0" borderId="0" xfId="1" applyFont="1" applyAlignment="1">
      <alignment horizontal="justify" vertical="center"/>
    </xf>
    <xf numFmtId="0" fontId="0" fillId="0" borderId="0" xfId="1" applyFont="1" applyAlignment="1">
      <alignment horizontal="justify" vertical="center"/>
    </xf>
    <xf numFmtId="0" fontId="45" fillId="0" borderId="0" xfId="0" applyFont="1" applyAlignment="1">
      <alignment horizontal="justify" vertical="center"/>
    </xf>
    <xf numFmtId="0" fontId="35" fillId="0" borderId="0" xfId="3" applyFont="1" applyAlignment="1"/>
    <xf numFmtId="0" fontId="31" fillId="0" borderId="0" xfId="0" applyFont="1"/>
    <xf numFmtId="0" fontId="35" fillId="0" borderId="0" xfId="3" applyFont="1" applyAlignment="1">
      <alignment horizontal="justify" vertical="center"/>
    </xf>
    <xf numFmtId="0" fontId="46" fillId="6" borderId="0" xfId="0" applyFont="1" applyFill="1" applyAlignment="1">
      <alignment wrapText="1"/>
    </xf>
    <xf numFmtId="0" fontId="46" fillId="0" borderId="0" xfId="0" applyFont="1"/>
    <xf numFmtId="3" fontId="0" fillId="0" borderId="28" xfId="0" applyNumberFormat="1" applyBorder="1" applyAlignment="1">
      <alignment horizontal="right"/>
    </xf>
    <xf numFmtId="3" fontId="6" fillId="2" borderId="37" xfId="0" applyNumberFormat="1" applyFont="1" applyFill="1" applyBorder="1" applyAlignment="1">
      <alignment horizontal="right" vertical="center" wrapText="1"/>
    </xf>
    <xf numFmtId="3" fontId="6" fillId="2" borderId="6" xfId="0" applyNumberFormat="1" applyFont="1" applyFill="1" applyBorder="1" applyAlignment="1">
      <alignment horizontal="right" vertical="center" wrapText="1"/>
    </xf>
    <xf numFmtId="164" fontId="6" fillId="2" borderId="38" xfId="0" applyNumberFormat="1" applyFont="1" applyFill="1" applyBorder="1" applyAlignment="1">
      <alignment horizontal="right" vertical="center" wrapText="1"/>
    </xf>
    <xf numFmtId="164" fontId="6" fillId="2" borderId="37" xfId="0" applyNumberFormat="1" applyFont="1" applyFill="1" applyBorder="1" applyAlignment="1">
      <alignment horizontal="right" vertical="center" wrapText="1"/>
    </xf>
    <xf numFmtId="164" fontId="6" fillId="2" borderId="6" xfId="0" applyNumberFormat="1" applyFont="1" applyFill="1" applyBorder="1" applyAlignment="1">
      <alignment horizontal="right" vertical="center" wrapText="1"/>
    </xf>
    <xf numFmtId="0" fontId="47" fillId="0" borderId="0" xfId="3" applyFont="1" applyAlignment="1">
      <alignment horizontal="center" vertical="center" wrapText="1"/>
    </xf>
    <xf numFmtId="0" fontId="6" fillId="2" borderId="5" xfId="0" quotePrefix="1" applyFont="1" applyFill="1" applyBorder="1" applyAlignment="1">
      <alignment horizontal="right" vertical="center" wrapText="1"/>
    </xf>
    <xf numFmtId="1" fontId="6" fillId="2" borderId="5" xfId="0" applyNumberFormat="1" applyFont="1" applyFill="1" applyBorder="1" applyAlignment="1">
      <alignment horizontal="right" vertical="center" wrapText="1"/>
    </xf>
    <xf numFmtId="164" fontId="6" fillId="0" borderId="38" xfId="0" applyNumberFormat="1" applyFont="1" applyBorder="1" applyAlignment="1">
      <alignment horizontal="right" vertical="center" wrapText="1"/>
    </xf>
    <xf numFmtId="0" fontId="2" fillId="0" borderId="7" xfId="0" quotePrefix="1" applyFont="1" applyBorder="1" applyAlignment="1">
      <alignment horizontal="right" vertical="center"/>
    </xf>
    <xf numFmtId="3" fontId="2" fillId="0" borderId="0" xfId="0" applyNumberFormat="1" applyFont="1" applyAlignment="1">
      <alignment horizontal="right" vertical="center" wrapText="1"/>
    </xf>
    <xf numFmtId="165" fontId="2" fillId="0" borderId="0" xfId="0" applyNumberFormat="1" applyFont="1" applyAlignment="1">
      <alignment horizontal="right" vertical="center" wrapText="1"/>
    </xf>
    <xf numFmtId="165" fontId="6" fillId="2" borderId="5" xfId="0" quotePrefix="1" applyNumberFormat="1" applyFont="1" applyFill="1" applyBorder="1" applyAlignment="1">
      <alignment horizontal="right" vertical="center" wrapText="1"/>
    </xf>
    <xf numFmtId="164" fontId="2" fillId="2" borderId="5" xfId="0" quotePrefix="1" applyNumberFormat="1" applyFont="1" applyFill="1" applyBorder="1" applyAlignment="1">
      <alignment horizontal="right"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165" fontId="2" fillId="0" borderId="7" xfId="0" applyNumberFormat="1" applyFont="1" applyBorder="1" applyAlignment="1">
      <alignment horizontal="right" vertical="center" wrapText="1"/>
    </xf>
    <xf numFmtId="3" fontId="6" fillId="0" borderId="0" xfId="0" applyNumberFormat="1" applyFont="1" applyAlignment="1">
      <alignment horizontal="right" vertical="center"/>
    </xf>
    <xf numFmtId="3" fontId="6" fillId="0" borderId="0" xfId="0" applyNumberFormat="1" applyFont="1" applyAlignment="1">
      <alignment horizontal="right" vertical="center" wrapText="1"/>
    </xf>
    <xf numFmtId="0" fontId="2" fillId="0" borderId="7" xfId="0" applyFont="1" applyBorder="1" applyAlignment="1">
      <alignment horizontal="center" vertical="center" wrapText="1"/>
    </xf>
    <xf numFmtId="0" fontId="2" fillId="0" borderId="7" xfId="0" applyFont="1" applyBorder="1" applyAlignment="1">
      <alignment horizontal="right" vertical="center"/>
    </xf>
    <xf numFmtId="1" fontId="6" fillId="0" borderId="7" xfId="0" applyNumberFormat="1" applyFont="1" applyBorder="1" applyAlignment="1">
      <alignment horizontal="right" vertical="center"/>
    </xf>
    <xf numFmtId="0" fontId="2" fillId="2" borderId="6" xfId="0" applyFont="1" applyFill="1" applyBorder="1" applyAlignment="1">
      <alignment vertical="center" wrapText="1"/>
    </xf>
    <xf numFmtId="0" fontId="2" fillId="0" borderId="5" xfId="0" applyFont="1" applyBorder="1" applyAlignment="1">
      <alignment horizontal="center" vertical="center" wrapText="1"/>
    </xf>
    <xf numFmtId="164" fontId="6" fillId="0" borderId="51" xfId="0" applyNumberFormat="1" applyFont="1" applyBorder="1" applyAlignment="1">
      <alignment vertical="center" wrapText="1"/>
    </xf>
    <xf numFmtId="164" fontId="6" fillId="0" borderId="50" xfId="0" applyNumberFormat="1" applyFont="1" applyBorder="1" applyAlignment="1">
      <alignment vertical="center" wrapText="1"/>
    </xf>
    <xf numFmtId="164" fontId="6" fillId="0" borderId="29" xfId="0" applyNumberFormat="1" applyFont="1" applyBorder="1" applyAlignment="1">
      <alignment vertical="center" wrapText="1"/>
    </xf>
    <xf numFmtId="164" fontId="6" fillId="0" borderId="28" xfId="0" applyNumberFormat="1" applyFont="1" applyBorder="1" applyAlignment="1">
      <alignment vertical="center" wrapText="1"/>
    </xf>
    <xf numFmtId="164" fontId="6" fillId="0" borderId="88" xfId="0" applyNumberFormat="1" applyFont="1" applyBorder="1" applyAlignment="1">
      <alignment vertical="center" wrapText="1"/>
    </xf>
    <xf numFmtId="169" fontId="2" fillId="0" borderId="7" xfId="0" applyNumberFormat="1" applyFont="1" applyBorder="1" applyAlignment="1">
      <alignment horizontal="right" vertical="center" wrapText="1"/>
    </xf>
    <xf numFmtId="164" fontId="2" fillId="0" borderId="7" xfId="0" applyNumberFormat="1" applyFont="1" applyBorder="1" applyAlignment="1">
      <alignment horizontal="right" vertical="center" wrapText="1"/>
    </xf>
    <xf numFmtId="0" fontId="2" fillId="2" borderId="7" xfId="0" applyFont="1" applyFill="1" applyBorder="1" applyAlignment="1">
      <alignment vertical="center" wrapText="1"/>
    </xf>
    <xf numFmtId="165" fontId="48" fillId="0" borderId="7" xfId="0" applyNumberFormat="1" applyFont="1" applyBorder="1"/>
    <xf numFmtId="165" fontId="2"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3" fontId="0" fillId="0" borderId="0" xfId="0" applyNumberFormat="1"/>
    <xf numFmtId="9" fontId="0" fillId="0" borderId="0" xfId="4" applyFont="1"/>
    <xf numFmtId="3" fontId="48" fillId="0" borderId="5" xfId="0" applyNumberFormat="1" applyFont="1" applyBorder="1" applyAlignment="1">
      <alignment horizontal="right" vertical="center" wrapText="1"/>
    </xf>
    <xf numFmtId="10" fontId="0" fillId="0" borderId="0" xfId="4" applyNumberFormat="1" applyFont="1"/>
    <xf numFmtId="170" fontId="0" fillId="0" borderId="0" xfId="0" applyNumberFormat="1"/>
    <xf numFmtId="165" fontId="2" fillId="0" borderId="7" xfId="0" applyNumberFormat="1" applyFont="1" applyBorder="1" applyAlignment="1">
      <alignment horizontal="right" vertical="center"/>
    </xf>
    <xf numFmtId="0" fontId="2"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0" fillId="0" borderId="0" xfId="0" applyAlignment="1">
      <alignment wrapText="1"/>
    </xf>
    <xf numFmtId="3" fontId="6" fillId="0" borderId="79" xfId="0" applyNumberFormat="1" applyFont="1" applyBorder="1" applyAlignment="1">
      <alignment horizontal="right" vertical="center"/>
    </xf>
    <xf numFmtId="0" fontId="6" fillId="0" borderId="89"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3" fontId="6" fillId="0" borderId="92" xfId="0" applyNumberFormat="1" applyFont="1" applyBorder="1" applyAlignment="1">
      <alignment horizontal="right" vertical="center" wrapText="1"/>
    </xf>
    <xf numFmtId="3" fontId="6" fillId="0" borderId="93" xfId="0" applyNumberFormat="1" applyFont="1" applyBorder="1" applyAlignment="1">
      <alignment horizontal="right" vertical="center"/>
    </xf>
    <xf numFmtId="10" fontId="6" fillId="0" borderId="94" xfId="4" applyNumberFormat="1" applyFont="1" applyBorder="1" applyAlignment="1">
      <alignment horizontal="right" vertical="center"/>
    </xf>
    <xf numFmtId="10" fontId="6" fillId="0" borderId="95" xfId="4" applyNumberFormat="1" applyFont="1" applyBorder="1" applyAlignment="1">
      <alignment horizontal="right" vertical="center"/>
    </xf>
    <xf numFmtId="10" fontId="6" fillId="0" borderId="96" xfId="4" applyNumberFormat="1" applyFont="1" applyBorder="1" applyAlignment="1">
      <alignment horizontal="right" vertical="center"/>
    </xf>
    <xf numFmtId="3" fontId="6" fillId="0" borderId="92" xfId="0" applyNumberFormat="1" applyFont="1" applyBorder="1" applyAlignment="1">
      <alignment horizontal="right" vertical="center"/>
    </xf>
    <xf numFmtId="10" fontId="6" fillId="0" borderId="94" xfId="4" applyNumberFormat="1" applyFont="1" applyFill="1" applyBorder="1" applyAlignment="1">
      <alignment horizontal="right" vertical="center"/>
    </xf>
    <xf numFmtId="10" fontId="6" fillId="0" borderId="95" xfId="4" applyNumberFormat="1" applyFont="1" applyFill="1" applyBorder="1" applyAlignment="1">
      <alignment horizontal="right" vertical="center"/>
    </xf>
    <xf numFmtId="3" fontId="6" fillId="0" borderId="98" xfId="0" applyNumberFormat="1" applyFont="1" applyBorder="1" applyAlignment="1">
      <alignment horizontal="right" vertical="center" wrapText="1"/>
    </xf>
    <xf numFmtId="10" fontId="6" fillId="0" borderId="99" xfId="4" applyNumberFormat="1" applyFont="1" applyBorder="1" applyAlignment="1">
      <alignment horizontal="right" vertical="center"/>
    </xf>
    <xf numFmtId="0" fontId="6" fillId="0" borderId="0" xfId="0" applyFont="1" applyAlignment="1">
      <alignment horizontal="left" vertical="center"/>
    </xf>
    <xf numFmtId="3" fontId="6" fillId="0" borderId="79" xfId="0" applyNumberFormat="1" applyFont="1" applyBorder="1" applyAlignment="1">
      <alignment horizontal="right" vertical="center" wrapText="1"/>
    </xf>
    <xf numFmtId="0" fontId="6" fillId="0" borderId="79" xfId="0" applyFont="1" applyBorder="1" applyAlignment="1">
      <alignment horizontal="right" vertical="center" wrapText="1"/>
    </xf>
    <xf numFmtId="3" fontId="6" fillId="0" borderId="93" xfId="0" applyNumberFormat="1" applyFont="1" applyBorder="1" applyAlignment="1">
      <alignment horizontal="right" vertical="center" wrapText="1"/>
    </xf>
    <xf numFmtId="0" fontId="6" fillId="0" borderId="93" xfId="0" applyFont="1" applyBorder="1" applyAlignment="1">
      <alignment horizontal="right" vertical="center" wrapText="1"/>
    </xf>
    <xf numFmtId="0" fontId="16" fillId="0" borderId="92" xfId="0" applyFont="1" applyBorder="1" applyAlignment="1">
      <alignment horizontal="center" vertical="center" wrapText="1"/>
    </xf>
    <xf numFmtId="3" fontId="16" fillId="0" borderId="79" xfId="0" applyNumberFormat="1" applyFont="1" applyBorder="1" applyAlignment="1">
      <alignment horizontal="right" vertical="center" wrapText="1"/>
    </xf>
    <xf numFmtId="3" fontId="16" fillId="0" borderId="93" xfId="0" applyNumberFormat="1" applyFont="1" applyBorder="1" applyAlignment="1">
      <alignment horizontal="right" vertical="center" wrapText="1"/>
    </xf>
    <xf numFmtId="0" fontId="16" fillId="0" borderId="79" xfId="0" applyFont="1" applyBorder="1" applyAlignment="1">
      <alignment horizontal="right" vertical="center" wrapText="1"/>
    </xf>
    <xf numFmtId="3" fontId="6" fillId="0" borderId="10" xfId="0" applyNumberFormat="1" applyFont="1" applyBorder="1" applyAlignment="1">
      <alignment horizontal="right" vertical="center" wrapText="1"/>
    </xf>
    <xf numFmtId="0" fontId="16" fillId="0" borderId="89" xfId="0" applyFont="1" applyBorder="1" applyAlignment="1">
      <alignment horizontal="center" vertical="center" wrapText="1"/>
    </xf>
    <xf numFmtId="3" fontId="16" fillId="0" borderId="90" xfId="0" applyNumberFormat="1" applyFont="1" applyBorder="1" applyAlignment="1">
      <alignment horizontal="right" vertical="center" wrapText="1"/>
    </xf>
    <xf numFmtId="3" fontId="16" fillId="0" borderId="91" xfId="0" applyNumberFormat="1" applyFont="1" applyBorder="1" applyAlignment="1">
      <alignment horizontal="right" vertical="center" wrapText="1"/>
    </xf>
    <xf numFmtId="0" fontId="6" fillId="0" borderId="90" xfId="0" applyFont="1" applyBorder="1" applyAlignment="1">
      <alignment horizontal="right" vertical="center" wrapText="1"/>
    </xf>
    <xf numFmtId="3" fontId="6" fillId="0" borderId="91" xfId="0" applyNumberFormat="1" applyFont="1" applyBorder="1" applyAlignment="1">
      <alignment horizontal="right" vertical="center" wrapText="1"/>
    </xf>
    <xf numFmtId="0" fontId="6" fillId="0" borderId="91" xfId="0" applyFont="1" applyBorder="1" applyAlignment="1">
      <alignment horizontal="right" vertical="center" wrapText="1"/>
    </xf>
    <xf numFmtId="0" fontId="6" fillId="0" borderId="100" xfId="0" applyFont="1" applyBorder="1" applyAlignment="1">
      <alignment horizontal="right" vertical="center" wrapText="1"/>
    </xf>
    <xf numFmtId="0" fontId="6" fillId="0" borderId="101" xfId="0" applyFont="1" applyBorder="1" applyAlignment="1">
      <alignment horizontal="right" vertical="center" wrapText="1"/>
    </xf>
    <xf numFmtId="3" fontId="6" fillId="0" borderId="90" xfId="0" applyNumberFormat="1" applyFont="1" applyBorder="1" applyAlignment="1">
      <alignment horizontal="right" vertical="center" wrapText="1"/>
    </xf>
    <xf numFmtId="0" fontId="2" fillId="0" borderId="38" xfId="0" applyFont="1" applyBorder="1" applyAlignment="1">
      <alignment horizontal="center" vertical="center" wrapText="1"/>
    </xf>
    <xf numFmtId="0" fontId="47" fillId="0" borderId="0" xfId="3" applyFont="1" applyFill="1" applyBorder="1" applyAlignment="1">
      <alignment vertical="center"/>
    </xf>
    <xf numFmtId="0" fontId="49" fillId="2" borderId="6" xfId="0" applyFont="1" applyFill="1" applyBorder="1" applyAlignment="1">
      <alignment vertical="center" wrapText="1"/>
    </xf>
    <xf numFmtId="0" fontId="49" fillId="0" borderId="7" xfId="0" applyFont="1" applyBorder="1" applyAlignment="1">
      <alignment vertical="center"/>
    </xf>
    <xf numFmtId="0" fontId="49" fillId="2" borderId="7" xfId="0" applyFont="1" applyFill="1" applyBorder="1" applyAlignment="1">
      <alignment vertical="center"/>
    </xf>
    <xf numFmtId="0" fontId="49" fillId="2" borderId="7" xfId="0" applyFont="1" applyFill="1" applyBorder="1" applyAlignment="1">
      <alignment vertical="center" wrapText="1"/>
    </xf>
    <xf numFmtId="0" fontId="49" fillId="0" borderId="7" xfId="0" applyFont="1" applyBorder="1" applyAlignment="1">
      <alignment horizontal="center" vertical="center"/>
    </xf>
    <xf numFmtId="0" fontId="2" fillId="2" borderId="7" xfId="0" applyFont="1" applyFill="1" applyBorder="1" applyAlignment="1">
      <alignment horizontal="center" vertical="center"/>
    </xf>
    <xf numFmtId="0" fontId="2" fillId="0" borderId="5" xfId="0" applyFont="1" applyBorder="1" applyAlignment="1">
      <alignment horizontal="center" vertical="center"/>
    </xf>
    <xf numFmtId="0" fontId="2" fillId="2" borderId="7" xfId="0" applyFont="1" applyFill="1" applyBorder="1" applyAlignment="1">
      <alignment vertical="center"/>
    </xf>
    <xf numFmtId="3" fontId="6" fillId="0" borderId="82" xfId="0" applyNumberFormat="1" applyFont="1" applyBorder="1" applyAlignment="1">
      <alignment horizontal="right" vertical="center" wrapText="1"/>
    </xf>
    <xf numFmtId="3" fontId="6" fillId="0" borderId="103" xfId="0" applyNumberFormat="1" applyFont="1" applyBorder="1" applyAlignment="1">
      <alignment horizontal="right" vertical="center" wrapText="1"/>
    </xf>
    <xf numFmtId="0" fontId="6" fillId="0" borderId="65" xfId="0" applyFont="1" applyBorder="1" applyAlignment="1">
      <alignment horizontal="center" vertical="center" wrapText="1"/>
    </xf>
    <xf numFmtId="164" fontId="6" fillId="0" borderId="65" xfId="0" applyNumberFormat="1" applyFont="1" applyBorder="1" applyAlignment="1">
      <alignment horizontal="right" vertical="center" wrapText="1"/>
    </xf>
    <xf numFmtId="164" fontId="6" fillId="0" borderId="64" xfId="0" applyNumberFormat="1" applyFont="1" applyBorder="1" applyAlignment="1">
      <alignment horizontal="right" vertical="center" wrapText="1"/>
    </xf>
    <xf numFmtId="164" fontId="6" fillId="0" borderId="33" xfId="0" applyNumberFormat="1" applyFont="1" applyBorder="1" applyAlignment="1">
      <alignment horizontal="right" vertical="center" wrapText="1"/>
    </xf>
    <xf numFmtId="0" fontId="49" fillId="0" borderId="7" xfId="0" applyFont="1" applyBorder="1" applyAlignment="1">
      <alignment vertical="center" wrapText="1"/>
    </xf>
    <xf numFmtId="2" fontId="2" fillId="0" borderId="7" xfId="0" quotePrefix="1" applyNumberFormat="1" applyFont="1" applyBorder="1" applyAlignment="1">
      <alignment horizontal="right" vertical="center"/>
    </xf>
    <xf numFmtId="4" fontId="0" fillId="0" borderId="0" xfId="0" applyNumberFormat="1"/>
    <xf numFmtId="164" fontId="13" fillId="0" borderId="0" xfId="4" applyNumberFormat="1" applyFont="1" applyAlignment="1">
      <alignment vertical="center" wrapText="1"/>
    </xf>
    <xf numFmtId="0" fontId="2" fillId="2" borderId="84" xfId="0" applyFont="1" applyFill="1" applyBorder="1" applyAlignment="1">
      <alignment horizontal="center" vertical="center" wrapText="1"/>
    </xf>
    <xf numFmtId="165" fontId="2" fillId="0" borderId="6" xfId="0" applyNumberFormat="1" applyFont="1" applyBorder="1" applyAlignment="1">
      <alignment horizontal="center" vertical="center" wrapText="1"/>
    </xf>
    <xf numFmtId="3" fontId="2" fillId="0" borderId="7" xfId="0" applyNumberFormat="1" applyFont="1" applyBorder="1" applyAlignment="1">
      <alignment horizontal="right" vertical="center" wrapText="1"/>
    </xf>
    <xf numFmtId="0" fontId="2" fillId="4" borderId="28" xfId="0" applyFont="1" applyFill="1" applyBorder="1" applyAlignment="1">
      <alignment vertical="center" wrapText="1"/>
    </xf>
    <xf numFmtId="0" fontId="2" fillId="4" borderId="7" xfId="0" applyFont="1" applyFill="1" applyBorder="1" applyAlignment="1">
      <alignment vertical="center"/>
    </xf>
    <xf numFmtId="0" fontId="2" fillId="4" borderId="38" xfId="0" applyFont="1" applyFill="1" applyBorder="1" applyAlignment="1">
      <alignment vertical="center"/>
    </xf>
    <xf numFmtId="0" fontId="6" fillId="0" borderId="104" xfId="0" applyFont="1" applyBorder="1" applyAlignment="1">
      <alignment horizontal="center" vertical="center" wrapText="1"/>
    </xf>
    <xf numFmtId="0" fontId="16" fillId="0" borderId="104" xfId="0" applyFont="1" applyBorder="1" applyAlignment="1">
      <alignment horizontal="center" vertical="center" wrapText="1"/>
    </xf>
    <xf numFmtId="3" fontId="16" fillId="0" borderId="105" xfId="0" applyNumberFormat="1" applyFont="1" applyBorder="1" applyAlignment="1">
      <alignment horizontal="right" vertical="center" wrapText="1"/>
    </xf>
    <xf numFmtId="3" fontId="16" fillId="0" borderId="106" xfId="0" applyNumberFormat="1" applyFont="1" applyBorder="1" applyAlignment="1">
      <alignment horizontal="right" vertical="center" wrapText="1"/>
    </xf>
    <xf numFmtId="3" fontId="6" fillId="0" borderId="105" xfId="0" applyNumberFormat="1" applyFont="1" applyBorder="1" applyAlignment="1">
      <alignment horizontal="right" vertical="center" wrapText="1"/>
    </xf>
    <xf numFmtId="3" fontId="6" fillId="0" borderId="106" xfId="0" applyNumberFormat="1" applyFont="1" applyBorder="1" applyAlignment="1">
      <alignment horizontal="right" vertical="center" wrapText="1"/>
    </xf>
    <xf numFmtId="0" fontId="2" fillId="0" borderId="0" xfId="0" applyFont="1" applyAlignment="1">
      <alignment horizontal="center" vertical="center"/>
    </xf>
    <xf numFmtId="0" fontId="2" fillId="0" borderId="7" xfId="0" applyFont="1" applyBorder="1" applyAlignment="1">
      <alignment vertical="center" wrapText="1"/>
    </xf>
    <xf numFmtId="3" fontId="6" fillId="0" borderId="102" xfId="0" applyNumberFormat="1" applyFont="1" applyBorder="1" applyAlignment="1">
      <alignment horizontal="right" vertical="center" wrapText="1"/>
    </xf>
    <xf numFmtId="0" fontId="36" fillId="6" borderId="0" xfId="3" applyFill="1" applyAlignment="1" applyProtection="1">
      <alignment wrapText="1"/>
    </xf>
    <xf numFmtId="0" fontId="6" fillId="0" borderId="80" xfId="0" applyFont="1" applyBorder="1" applyAlignment="1">
      <alignment horizontal="center" vertical="center" wrapText="1"/>
    </xf>
    <xf numFmtId="3" fontId="6" fillId="0" borderId="80" xfId="0" applyNumberFormat="1" applyFont="1" applyBorder="1" applyAlignment="1">
      <alignment horizontal="right" vertical="center"/>
    </xf>
    <xf numFmtId="10" fontId="6" fillId="0" borderId="108" xfId="4" applyNumberFormat="1" applyFont="1" applyFill="1" applyBorder="1" applyAlignment="1">
      <alignment horizontal="right" vertical="center"/>
    </xf>
    <xf numFmtId="3" fontId="2" fillId="0" borderId="92" xfId="0" applyNumberFormat="1" applyFont="1" applyBorder="1"/>
    <xf numFmtId="3" fontId="2" fillId="0" borderId="79" xfId="0" applyNumberFormat="1" applyFont="1" applyBorder="1"/>
    <xf numFmtId="3" fontId="2" fillId="0" borderId="93" xfId="0" applyNumberFormat="1" applyFont="1" applyBorder="1"/>
    <xf numFmtId="10" fontId="2" fillId="0" borderId="94" xfId="0" applyNumberFormat="1" applyFont="1" applyBorder="1"/>
    <xf numFmtId="10" fontId="2" fillId="0" borderId="95" xfId="0" applyNumberFormat="1" applyFont="1" applyBorder="1"/>
    <xf numFmtId="10" fontId="2" fillId="0" borderId="96" xfId="0" applyNumberFormat="1" applyFont="1" applyBorder="1"/>
    <xf numFmtId="3" fontId="2" fillId="0" borderId="7" xfId="0" applyNumberFormat="1" applyFont="1" applyBorder="1" applyAlignment="1">
      <alignment horizontal="right" vertical="center"/>
    </xf>
    <xf numFmtId="0" fontId="2" fillId="0" borderId="34" xfId="0" applyFont="1" applyBorder="1" applyAlignment="1">
      <alignment horizontal="center" vertical="center" wrapText="1"/>
    </xf>
    <xf numFmtId="165" fontId="2" fillId="0" borderId="34" xfId="0" applyNumberFormat="1" applyFont="1" applyBorder="1" applyAlignment="1">
      <alignment horizontal="center" vertical="center" wrapText="1"/>
    </xf>
    <xf numFmtId="3" fontId="2" fillId="0" borderId="52" xfId="0" applyNumberFormat="1" applyFont="1" applyBorder="1" applyAlignment="1">
      <alignment horizontal="right" vertical="center" wrapText="1"/>
    </xf>
    <xf numFmtId="0" fontId="2" fillId="0" borderId="21" xfId="0" applyFont="1" applyBorder="1" applyAlignment="1">
      <alignment horizontal="center" vertical="center"/>
    </xf>
    <xf numFmtId="0" fontId="2" fillId="0" borderId="33" xfId="0" applyFont="1" applyBorder="1" applyAlignment="1">
      <alignment horizontal="center" vertical="center" wrapText="1"/>
    </xf>
    <xf numFmtId="0" fontId="2" fillId="2" borderId="3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right" vertical="center" wrapText="1"/>
    </xf>
    <xf numFmtId="3" fontId="2" fillId="2" borderId="39" xfId="0" applyNumberFormat="1" applyFont="1" applyFill="1" applyBorder="1" applyAlignment="1">
      <alignment horizontal="right" vertical="center" wrapText="1"/>
    </xf>
    <xf numFmtId="3" fontId="2" fillId="2" borderId="87" xfId="0" applyNumberFormat="1" applyFont="1" applyFill="1" applyBorder="1" applyAlignment="1">
      <alignment horizontal="right" vertical="center" wrapText="1"/>
    </xf>
    <xf numFmtId="3" fontId="2" fillId="2" borderId="37" xfId="0" applyNumberFormat="1" applyFont="1" applyFill="1" applyBorder="1" applyAlignment="1">
      <alignment horizontal="right" vertical="center" wrapText="1"/>
    </xf>
    <xf numFmtId="3" fontId="2" fillId="2" borderId="0" xfId="0" applyNumberFormat="1" applyFont="1" applyFill="1" applyAlignment="1">
      <alignment horizontal="right" vertical="center" wrapText="1"/>
    </xf>
    <xf numFmtId="3" fontId="2" fillId="2" borderId="34" xfId="0" applyNumberFormat="1" applyFont="1" applyFill="1" applyBorder="1" applyAlignment="1">
      <alignment horizontal="right" vertical="center" wrapText="1"/>
    </xf>
    <xf numFmtId="3" fontId="2" fillId="2" borderId="38" xfId="0" applyNumberFormat="1" applyFont="1" applyFill="1" applyBorder="1" applyAlignment="1">
      <alignment horizontal="right" vertical="center" wrapText="1"/>
    </xf>
    <xf numFmtId="3" fontId="2" fillId="2" borderId="28"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wrapText="1"/>
    </xf>
    <xf numFmtId="0" fontId="2" fillId="2" borderId="5" xfId="0" applyFont="1" applyFill="1" applyBorder="1" applyAlignment="1">
      <alignment horizontal="center" vertical="center" wrapText="1"/>
    </xf>
    <xf numFmtId="3" fontId="2" fillId="2" borderId="7" xfId="0" applyNumberFormat="1" applyFont="1" applyFill="1" applyBorder="1" applyAlignment="1">
      <alignment horizontal="right" vertical="center" wrapText="1"/>
    </xf>
    <xf numFmtId="0" fontId="2" fillId="2" borderId="37" xfId="0" applyFont="1" applyFill="1" applyBorder="1" applyAlignment="1">
      <alignment horizontal="center" vertical="center" wrapText="1"/>
    </xf>
    <xf numFmtId="164" fontId="2" fillId="2" borderId="3" xfId="0" applyNumberFormat="1" applyFont="1" applyFill="1" applyBorder="1" applyAlignment="1">
      <alignment horizontal="right" vertical="center" wrapText="1"/>
    </xf>
    <xf numFmtId="164" fontId="2" fillId="2" borderId="39" xfId="0" applyNumberFormat="1" applyFont="1" applyFill="1" applyBorder="1" applyAlignment="1">
      <alignment horizontal="right" vertical="center" wrapText="1"/>
    </xf>
    <xf numFmtId="164" fontId="2" fillId="2" borderId="37" xfId="0" applyNumberFormat="1" applyFont="1" applyFill="1" applyBorder="1" applyAlignment="1">
      <alignment horizontal="right" vertical="center" wrapText="1"/>
    </xf>
    <xf numFmtId="164" fontId="2" fillId="2" borderId="0" xfId="0" applyNumberFormat="1" applyFont="1" applyFill="1" applyAlignment="1">
      <alignment horizontal="right" vertical="center" wrapText="1"/>
    </xf>
    <xf numFmtId="164" fontId="2" fillId="2" borderId="34" xfId="0" applyNumberFormat="1" applyFont="1" applyFill="1" applyBorder="1" applyAlignment="1">
      <alignment horizontal="right" vertical="center" wrapText="1"/>
    </xf>
    <xf numFmtId="164" fontId="2" fillId="2" borderId="28" xfId="0" applyNumberFormat="1" applyFont="1" applyFill="1" applyBorder="1" applyAlignment="1">
      <alignment horizontal="right"/>
    </xf>
    <xf numFmtId="164" fontId="2" fillId="2" borderId="38" xfId="0" applyNumberFormat="1" applyFont="1" applyFill="1" applyBorder="1" applyAlignment="1">
      <alignment horizontal="right" vertical="center" wrapText="1"/>
    </xf>
    <xf numFmtId="164" fontId="2" fillId="2" borderId="28" xfId="0" applyNumberFormat="1" applyFont="1" applyFill="1" applyBorder="1" applyAlignment="1">
      <alignment horizontal="right" vertical="center" wrapText="1"/>
    </xf>
    <xf numFmtId="1" fontId="2" fillId="2" borderId="6"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1" fontId="2" fillId="0" borderId="6" xfId="0" applyNumberFormat="1"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vertical="center"/>
    </xf>
    <xf numFmtId="0" fontId="2" fillId="2" borderId="38" xfId="0" applyFont="1" applyFill="1" applyBorder="1" applyAlignment="1">
      <alignment horizontal="center" vertical="center" wrapText="1"/>
    </xf>
    <xf numFmtId="1" fontId="2" fillId="2" borderId="37" xfId="0" applyNumberFormat="1" applyFont="1" applyFill="1" applyBorder="1" applyAlignment="1">
      <alignment horizontal="center" vertical="center" wrapText="1"/>
    </xf>
    <xf numFmtId="0" fontId="2" fillId="2" borderId="40" xfId="0" applyFont="1" applyFill="1" applyBorder="1" applyAlignment="1">
      <alignment horizontal="center" vertical="center" wrapText="1"/>
    </xf>
    <xf numFmtId="1" fontId="2" fillId="0" borderId="0" xfId="0" applyNumberFormat="1" applyFont="1"/>
    <xf numFmtId="165" fontId="2" fillId="2" borderId="3" xfId="0" applyNumberFormat="1" applyFont="1" applyFill="1" applyBorder="1" applyAlignment="1">
      <alignment horizontal="right" vertical="center" wrapText="1"/>
    </xf>
    <xf numFmtId="165" fontId="2" fillId="2" borderId="9" xfId="0" applyNumberFormat="1" applyFont="1" applyFill="1" applyBorder="1" applyAlignment="1">
      <alignment horizontal="right" vertical="center" wrapText="1"/>
    </xf>
    <xf numFmtId="165" fontId="2" fillId="2" borderId="39" xfId="0" applyNumberFormat="1" applyFont="1" applyFill="1" applyBorder="1" applyAlignment="1">
      <alignment horizontal="right" vertical="center" wrapText="1"/>
    </xf>
    <xf numFmtId="165" fontId="2" fillId="2" borderId="38" xfId="0" applyNumberFormat="1" applyFont="1" applyFill="1" applyBorder="1" applyAlignment="1">
      <alignment horizontal="right"/>
    </xf>
    <xf numFmtId="165" fontId="2" fillId="2" borderId="38" xfId="0" applyNumberFormat="1" applyFont="1" applyFill="1" applyBorder="1" applyAlignment="1">
      <alignment horizontal="right" vertical="center" wrapText="1"/>
    </xf>
    <xf numFmtId="1" fontId="2" fillId="2" borderId="4" xfId="0" applyNumberFormat="1"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0" borderId="7" xfId="0" applyFont="1" applyBorder="1" applyAlignment="1">
      <alignment horizontal="right" vertical="center" wrapText="1"/>
    </xf>
    <xf numFmtId="165" fontId="2" fillId="2" borderId="7" xfId="0" applyNumberFormat="1" applyFont="1" applyFill="1" applyBorder="1" applyAlignment="1">
      <alignment horizontal="right" vertical="center" wrapText="1"/>
    </xf>
    <xf numFmtId="0" fontId="2" fillId="0" borderId="10" xfId="0" applyFont="1" applyBorder="1" applyAlignment="1">
      <alignment horizontal="center" vertical="center" wrapText="1"/>
    </xf>
    <xf numFmtId="3" fontId="2" fillId="0" borderId="6" xfId="0" applyNumberFormat="1" applyFont="1" applyBorder="1" applyAlignment="1">
      <alignment horizontal="right" vertical="center" wrapText="1"/>
    </xf>
    <xf numFmtId="0" fontId="2" fillId="0" borderId="20" xfId="0" applyFont="1" applyBorder="1" applyAlignment="1">
      <alignment horizontal="right" vertical="center"/>
    </xf>
    <xf numFmtId="3" fontId="2" fillId="0" borderId="20" xfId="0" applyNumberFormat="1" applyFont="1" applyBorder="1" applyAlignment="1">
      <alignment horizontal="right" vertical="center"/>
    </xf>
    <xf numFmtId="0" fontId="2" fillId="0" borderId="20" xfId="0" applyFont="1" applyBorder="1" applyAlignment="1">
      <alignment horizontal="right" vertical="center" wrapText="1"/>
    </xf>
    <xf numFmtId="0" fontId="2" fillId="0" borderId="38" xfId="0" applyFont="1" applyBorder="1" applyAlignment="1">
      <alignment horizontal="right" vertical="center" wrapText="1"/>
    </xf>
    <xf numFmtId="0" fontId="2" fillId="0" borderId="21" xfId="0" applyFont="1" applyBorder="1" applyAlignment="1">
      <alignment horizontal="right" vertical="center" wrapText="1"/>
    </xf>
    <xf numFmtId="3" fontId="2" fillId="0" borderId="21" xfId="0" applyNumberFormat="1" applyFont="1" applyBorder="1" applyAlignment="1">
      <alignment horizontal="right" vertical="center" wrapText="1"/>
    </xf>
    <xf numFmtId="0" fontId="2" fillId="0" borderId="6" xfId="0" applyFont="1" applyBorder="1" applyAlignment="1">
      <alignment horizontal="right" vertical="center" wrapText="1"/>
    </xf>
    <xf numFmtId="0" fontId="2" fillId="0" borderId="38" xfId="0" applyFont="1" applyBorder="1" applyAlignment="1">
      <alignment horizontal="right" vertical="center"/>
    </xf>
    <xf numFmtId="3" fontId="2" fillId="0" borderId="38" xfId="0" applyNumberFormat="1" applyFont="1" applyBorder="1" applyAlignment="1">
      <alignment horizontal="right" vertical="center" wrapText="1"/>
    </xf>
    <xf numFmtId="3" fontId="2" fillId="0" borderId="38" xfId="0" applyNumberFormat="1" applyFont="1" applyBorder="1" applyAlignment="1">
      <alignment horizontal="right" vertical="center"/>
    </xf>
    <xf numFmtId="0" fontId="2" fillId="0" borderId="42" xfId="0" applyFont="1" applyBorder="1" applyAlignment="1">
      <alignment horizontal="center" vertical="center" wrapText="1"/>
    </xf>
    <xf numFmtId="0" fontId="2" fillId="0" borderId="64" xfId="0" applyFont="1" applyBorder="1" applyAlignment="1">
      <alignment horizontal="right" vertical="center"/>
    </xf>
    <xf numFmtId="6" fontId="2" fillId="0" borderId="64" xfId="0" applyNumberFormat="1" applyFont="1" applyBorder="1" applyAlignment="1">
      <alignment horizontal="right" vertical="center" wrapText="1"/>
    </xf>
    <xf numFmtId="6" fontId="2" fillId="0" borderId="64" xfId="0" applyNumberFormat="1" applyFont="1" applyBorder="1" applyAlignment="1">
      <alignment horizontal="right" vertical="center"/>
    </xf>
    <xf numFmtId="0" fontId="2" fillId="0" borderId="43" xfId="0" applyFont="1" applyBorder="1" applyAlignment="1">
      <alignment horizontal="right" vertical="center"/>
    </xf>
    <xf numFmtId="6" fontId="2" fillId="0" borderId="43" xfId="0" applyNumberFormat="1" applyFont="1" applyBorder="1" applyAlignment="1">
      <alignment horizontal="right" vertical="center" wrapText="1"/>
    </xf>
    <xf numFmtId="6" fontId="2" fillId="0" borderId="43" xfId="0" applyNumberFormat="1" applyFont="1" applyBorder="1" applyAlignment="1">
      <alignment horizontal="right" vertical="center"/>
    </xf>
    <xf numFmtId="0" fontId="2" fillId="0" borderId="43" xfId="0" applyFont="1" applyBorder="1" applyAlignment="1">
      <alignment horizontal="right" vertical="center" wrapText="1"/>
    </xf>
    <xf numFmtId="0" fontId="2" fillId="0" borderId="1" xfId="0" applyFont="1" applyBorder="1" applyAlignment="1">
      <alignment horizontal="center" vertical="center" wrapText="1"/>
    </xf>
    <xf numFmtId="164" fontId="2" fillId="0" borderId="7" xfId="0" applyNumberFormat="1" applyFont="1" applyBorder="1" applyAlignment="1">
      <alignment horizontal="right" vertical="center"/>
    </xf>
    <xf numFmtId="0" fontId="2" fillId="0" borderId="0" xfId="0" applyFont="1" applyAlignment="1">
      <alignment horizontal="left" vertical="center"/>
    </xf>
    <xf numFmtId="3" fontId="2" fillId="0" borderId="64" xfId="0" applyNumberFormat="1" applyFont="1" applyBorder="1" applyAlignment="1">
      <alignment horizontal="right" vertical="center" wrapText="1"/>
    </xf>
    <xf numFmtId="3" fontId="2" fillId="0" borderId="65" xfId="0" applyNumberFormat="1" applyFont="1" applyBorder="1" applyAlignment="1">
      <alignment horizontal="right" vertical="center" wrapText="1"/>
    </xf>
    <xf numFmtId="166" fontId="2" fillId="0" borderId="7" xfId="0" applyNumberFormat="1" applyFont="1" applyBorder="1" applyAlignment="1">
      <alignment horizontal="right" vertical="center" wrapText="1"/>
    </xf>
    <xf numFmtId="0" fontId="2" fillId="0" borderId="7" xfId="0" applyFont="1" applyBorder="1" applyAlignment="1">
      <alignment horizontal="center" vertical="center"/>
    </xf>
    <xf numFmtId="0" fontId="2" fillId="0" borderId="43" xfId="0" applyFont="1" applyBorder="1" applyAlignment="1">
      <alignment vertical="center"/>
    </xf>
    <xf numFmtId="165" fontId="2" fillId="0" borderId="43" xfId="0" applyNumberFormat="1" applyFont="1" applyBorder="1" applyAlignment="1">
      <alignment horizontal="right" vertical="center"/>
    </xf>
    <xf numFmtId="165" fontId="2" fillId="0" borderId="43" xfId="0" applyNumberFormat="1" applyFont="1" applyBorder="1" applyAlignment="1">
      <alignment horizontal="right" vertical="center" wrapText="1"/>
    </xf>
    <xf numFmtId="0" fontId="2" fillId="0" borderId="20" xfId="0" applyFont="1" applyBorder="1" applyAlignment="1">
      <alignment vertical="center"/>
    </xf>
    <xf numFmtId="165" fontId="2" fillId="0" borderId="20" xfId="0" applyNumberFormat="1" applyFont="1" applyBorder="1" applyAlignment="1">
      <alignment horizontal="right" vertical="center"/>
    </xf>
    <xf numFmtId="165" fontId="2" fillId="0" borderId="20" xfId="0" applyNumberFormat="1" applyFont="1" applyBorder="1" applyAlignment="1">
      <alignment horizontal="right" vertical="center" wrapText="1"/>
    </xf>
    <xf numFmtId="0" fontId="2" fillId="0" borderId="6" xfId="0" applyFont="1" applyBorder="1" applyAlignment="1">
      <alignment vertical="center"/>
    </xf>
    <xf numFmtId="0" fontId="2" fillId="0" borderId="34" xfId="0" applyFont="1" applyBorder="1" applyAlignment="1">
      <alignment horizontal="center" vertical="center"/>
    </xf>
    <xf numFmtId="0" fontId="2" fillId="0" borderId="65" xfId="0" applyFont="1" applyBorder="1" applyAlignment="1">
      <alignment vertical="center"/>
    </xf>
    <xf numFmtId="165" fontId="2" fillId="0" borderId="52" xfId="0" applyNumberFormat="1" applyFont="1" applyBorder="1" applyAlignment="1">
      <alignment horizontal="right" vertical="center"/>
    </xf>
    <xf numFmtId="165" fontId="2" fillId="0" borderId="52" xfId="0" applyNumberFormat="1" applyFont="1" applyBorder="1" applyAlignment="1">
      <alignment horizontal="right" vertical="center" wrapText="1"/>
    </xf>
    <xf numFmtId="3" fontId="2" fillId="0" borderId="52" xfId="0" applyNumberFormat="1" applyFont="1" applyBorder="1" applyAlignment="1">
      <alignment horizontal="right" vertical="center"/>
    </xf>
    <xf numFmtId="0" fontId="2" fillId="0" borderId="52" xfId="0" applyFont="1" applyBorder="1" applyAlignment="1">
      <alignment horizontal="right" vertical="center"/>
    </xf>
    <xf numFmtId="165" fontId="2" fillId="0" borderId="110" xfId="0" applyNumberFormat="1" applyFont="1" applyBorder="1" applyAlignment="1">
      <alignment horizontal="right" vertical="center"/>
    </xf>
    <xf numFmtId="165" fontId="2" fillId="0" borderId="112" xfId="0" applyNumberFormat="1" applyFont="1" applyBorder="1" applyAlignment="1">
      <alignment horizontal="right" vertical="center"/>
    </xf>
    <xf numFmtId="3" fontId="2" fillId="0" borderId="43" xfId="0" applyNumberFormat="1" applyFont="1" applyBorder="1" applyAlignment="1">
      <alignment horizontal="right" vertical="center"/>
    </xf>
    <xf numFmtId="165" fontId="2" fillId="0" borderId="114" xfId="0" applyNumberFormat="1" applyFont="1" applyBorder="1" applyAlignment="1">
      <alignment horizontal="right" vertical="center"/>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lignment vertical="center"/>
    </xf>
    <xf numFmtId="4" fontId="2" fillId="0" borderId="7" xfId="0" applyNumberFormat="1" applyFont="1" applyBorder="1" applyAlignment="1">
      <alignment horizontal="right" vertical="center"/>
    </xf>
    <xf numFmtId="4" fontId="2" fillId="0" borderId="43" xfId="0" applyNumberFormat="1" applyFont="1" applyBorder="1" applyAlignment="1">
      <alignment horizontal="right" vertical="center"/>
    </xf>
    <xf numFmtId="0" fontId="2" fillId="0" borderId="15" xfId="0" applyFont="1" applyBorder="1" applyAlignment="1">
      <alignment horizontal="center" vertical="center" wrapText="1"/>
    </xf>
    <xf numFmtId="165" fontId="2" fillId="0" borderId="38" xfId="0" applyNumberFormat="1" applyFont="1" applyBorder="1" applyAlignment="1">
      <alignment horizontal="right" vertical="center" wrapText="1"/>
    </xf>
    <xf numFmtId="165" fontId="2" fillId="0" borderId="38" xfId="0" applyNumberFormat="1" applyFont="1" applyBorder="1" applyAlignment="1">
      <alignment horizontal="right" vertical="center"/>
    </xf>
    <xf numFmtId="0" fontId="2" fillId="0" borderId="6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8" xfId="0" applyFont="1" applyBorder="1" applyAlignment="1">
      <alignment horizontal="center" vertical="center" wrapText="1"/>
    </xf>
    <xf numFmtId="4" fontId="2" fillId="0" borderId="65" xfId="0" applyNumberFormat="1" applyFont="1" applyBorder="1" applyAlignment="1">
      <alignment horizontal="right" vertical="center"/>
    </xf>
    <xf numFmtId="4" fontId="2" fillId="0" borderId="38" xfId="0" applyNumberFormat="1" applyFont="1" applyBorder="1" applyAlignment="1">
      <alignment horizontal="right" vertical="center"/>
    </xf>
    <xf numFmtId="4" fontId="2" fillId="0" borderId="64" xfId="0" applyNumberFormat="1" applyFont="1" applyBorder="1" applyAlignment="1">
      <alignment horizontal="right" vertical="center"/>
    </xf>
    <xf numFmtId="0" fontId="2" fillId="0" borderId="38" xfId="0" applyFont="1" applyBorder="1" applyAlignment="1">
      <alignment vertical="center" wrapText="1"/>
    </xf>
    <xf numFmtId="3" fontId="2" fillId="0" borderId="38" xfId="0" applyNumberFormat="1" applyFont="1" applyBorder="1" applyAlignment="1">
      <alignment vertical="center" wrapText="1"/>
    </xf>
    <xf numFmtId="3" fontId="2" fillId="0" borderId="64" xfId="0" applyNumberFormat="1" applyFont="1" applyBorder="1" applyAlignment="1">
      <alignment vertical="center" wrapText="1"/>
    </xf>
    <xf numFmtId="0" fontId="2" fillId="0" borderId="65" xfId="0" applyFont="1" applyBorder="1" applyAlignment="1">
      <alignment vertical="center" wrapText="1"/>
    </xf>
    <xf numFmtId="3" fontId="2" fillId="0" borderId="43" xfId="0" applyNumberFormat="1" applyFont="1" applyBorder="1" applyAlignment="1">
      <alignment horizontal="right" vertical="center" wrapText="1"/>
    </xf>
    <xf numFmtId="0" fontId="2" fillId="4" borderId="6" xfId="0" applyFont="1" applyFill="1" applyBorder="1" applyAlignment="1">
      <alignment horizontal="left" vertical="center" wrapText="1"/>
    </xf>
    <xf numFmtId="168" fontId="2" fillId="4" borderId="38" xfId="0" applyNumberFormat="1" applyFont="1" applyFill="1" applyBorder="1" applyAlignment="1">
      <alignmen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vertical="center"/>
    </xf>
    <xf numFmtId="0" fontId="2" fillId="3" borderId="28" xfId="0" applyFont="1" applyFill="1" applyBorder="1" applyAlignment="1">
      <alignmen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38" xfId="0" applyFont="1" applyFill="1" applyBorder="1" applyAlignment="1">
      <alignment vertical="center"/>
    </xf>
    <xf numFmtId="168" fontId="2" fillId="3" borderId="38" xfId="0" applyNumberFormat="1" applyFont="1" applyFill="1" applyBorder="1" applyAlignment="1">
      <alignment horizontal="right" vertical="center" wrapText="1"/>
    </xf>
    <xf numFmtId="168" fontId="2" fillId="4" borderId="38" xfId="0" applyNumberFormat="1" applyFont="1" applyFill="1" applyBorder="1" applyAlignment="1">
      <alignment horizontal="right" vertical="center" wrapText="1"/>
    </xf>
    <xf numFmtId="0" fontId="2" fillId="0" borderId="22" xfId="0" applyFont="1" applyBorder="1" applyAlignment="1">
      <alignment horizontal="center" vertical="center" wrapText="1"/>
    </xf>
    <xf numFmtId="164" fontId="2" fillId="0" borderId="0" xfId="0" applyNumberFormat="1" applyFont="1" applyAlignment="1">
      <alignment horizontal="right" vertical="center" wrapText="1"/>
    </xf>
    <xf numFmtId="0" fontId="2" fillId="0" borderId="40" xfId="0" applyFont="1" applyBorder="1" applyAlignment="1">
      <alignment horizontal="center" vertical="center" wrapText="1"/>
    </xf>
    <xf numFmtId="165" fontId="2" fillId="0" borderId="3" xfId="0" applyNumberFormat="1" applyFont="1" applyBorder="1" applyAlignment="1">
      <alignment horizontal="right" vertical="center" wrapText="1"/>
    </xf>
    <xf numFmtId="10" fontId="2" fillId="0" borderId="7" xfId="0" applyNumberFormat="1" applyFont="1" applyBorder="1" applyAlignment="1">
      <alignment horizontal="right" vertical="center" wrapText="1"/>
    </xf>
    <xf numFmtId="0" fontId="2" fillId="2" borderId="19" xfId="0" applyFont="1" applyFill="1" applyBorder="1" applyAlignment="1">
      <alignment horizontal="center" vertical="center" wrapText="1"/>
    </xf>
    <xf numFmtId="4" fontId="2" fillId="2" borderId="69" xfId="0" applyNumberFormat="1" applyFont="1" applyFill="1" applyBorder="1" applyAlignment="1">
      <alignment horizontal="right" vertical="center" wrapText="1"/>
    </xf>
    <xf numFmtId="4" fontId="2" fillId="2" borderId="3" xfId="0" applyNumberFormat="1" applyFont="1" applyFill="1" applyBorder="1" applyAlignment="1">
      <alignment horizontal="right" vertical="center" wrapText="1"/>
    </xf>
    <xf numFmtId="4" fontId="2" fillId="2" borderId="5" xfId="0" applyNumberFormat="1" applyFont="1" applyFill="1" applyBorder="1" applyAlignment="1">
      <alignment horizontal="right" vertical="center" wrapText="1"/>
    </xf>
    <xf numFmtId="4" fontId="2" fillId="2" borderId="84" xfId="0" applyNumberFormat="1" applyFont="1" applyFill="1" applyBorder="1" applyAlignment="1">
      <alignment horizontal="right" vertical="center" wrapText="1"/>
    </xf>
    <xf numFmtId="2" fontId="2" fillId="2" borderId="84" xfId="0" applyNumberFormat="1" applyFont="1" applyFill="1" applyBorder="1" applyAlignment="1">
      <alignment horizontal="right" vertical="center" wrapText="1"/>
    </xf>
    <xf numFmtId="2" fontId="2" fillId="2" borderId="3" xfId="0" applyNumberFormat="1" applyFont="1" applyFill="1" applyBorder="1" applyAlignment="1">
      <alignment horizontal="right" vertical="center" wrapText="1"/>
    </xf>
    <xf numFmtId="2" fontId="2" fillId="2" borderId="5" xfId="0" applyNumberFormat="1" applyFont="1" applyFill="1" applyBorder="1" applyAlignment="1">
      <alignment horizontal="right" vertical="center" wrapText="1"/>
    </xf>
    <xf numFmtId="165" fontId="2" fillId="2" borderId="84" xfId="0" applyNumberFormat="1" applyFont="1" applyFill="1" applyBorder="1" applyAlignment="1">
      <alignment horizontal="right" vertical="center" wrapText="1"/>
    </xf>
    <xf numFmtId="0" fontId="2" fillId="2" borderId="87" xfId="0" applyFont="1" applyFill="1" applyBorder="1" applyAlignment="1">
      <alignment horizontal="center" vertical="center" wrapText="1"/>
    </xf>
    <xf numFmtId="169" fontId="2" fillId="0" borderId="38" xfId="0" applyNumberFormat="1" applyFont="1" applyBorder="1" applyAlignment="1">
      <alignment horizontal="right" vertical="center"/>
    </xf>
    <xf numFmtId="2" fontId="2" fillId="0" borderId="38" xfId="0" applyNumberFormat="1" applyFont="1" applyBorder="1" applyAlignment="1">
      <alignment horizontal="right" vertical="center"/>
    </xf>
    <xf numFmtId="164" fontId="2" fillId="0" borderId="38" xfId="0" applyNumberFormat="1" applyFont="1" applyBorder="1" applyAlignment="1">
      <alignment horizontal="right" vertical="center"/>
    </xf>
    <xf numFmtId="164" fontId="2" fillId="0" borderId="38" xfId="0" applyNumberFormat="1" applyFont="1" applyBorder="1" applyAlignment="1">
      <alignment horizontal="right" vertical="center" wrapText="1"/>
    </xf>
    <xf numFmtId="169" fontId="2" fillId="0" borderId="7" xfId="0" applyNumberFormat="1" applyFont="1" applyBorder="1" applyAlignment="1">
      <alignment horizontal="right" vertical="center"/>
    </xf>
    <xf numFmtId="2" fontId="2" fillId="0" borderId="7" xfId="0" applyNumberFormat="1" applyFont="1" applyBorder="1" applyAlignment="1">
      <alignment horizontal="right" vertical="center"/>
    </xf>
    <xf numFmtId="2" fontId="2" fillId="0" borderId="7" xfId="0" applyNumberFormat="1" applyFont="1" applyBorder="1" applyAlignment="1">
      <alignment horizontal="right" vertical="center" wrapText="1"/>
    </xf>
    <xf numFmtId="164" fontId="2" fillId="0" borderId="43" xfId="0" applyNumberFormat="1" applyFont="1" applyBorder="1" applyAlignment="1">
      <alignment horizontal="right" vertical="center"/>
    </xf>
    <xf numFmtId="164" fontId="2" fillId="0" borderId="43" xfId="0" applyNumberFormat="1" applyFont="1" applyBorder="1" applyAlignment="1">
      <alignment horizontal="right" vertical="center" wrapText="1"/>
    </xf>
    <xf numFmtId="164" fontId="2" fillId="0" borderId="33" xfId="0" applyNumberFormat="1" applyFont="1" applyBorder="1" applyAlignment="1">
      <alignment horizontal="center" vertical="center" wrapText="1"/>
    </xf>
    <xf numFmtId="0" fontId="2" fillId="5" borderId="38" xfId="0" applyFont="1" applyFill="1" applyBorder="1" applyAlignment="1">
      <alignment horizontal="center" vertical="center" wrapText="1"/>
    </xf>
    <xf numFmtId="0" fontId="2" fillId="5" borderId="38" xfId="0" applyFont="1" applyFill="1" applyBorder="1" applyAlignment="1">
      <alignment horizontal="center" vertical="center"/>
    </xf>
    <xf numFmtId="164" fontId="2" fillId="5" borderId="38"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horizontal="center" vertical="center"/>
    </xf>
    <xf numFmtId="164" fontId="2" fillId="5" borderId="7" xfId="0" applyNumberFormat="1" applyFont="1" applyFill="1" applyBorder="1" applyAlignment="1">
      <alignment horizontal="center" vertical="center" wrapText="1"/>
    </xf>
    <xf numFmtId="169" fontId="2" fillId="0" borderId="7" xfId="0" applyNumberFormat="1" applyFont="1" applyBorder="1" applyAlignment="1">
      <alignment horizontal="center" vertical="center"/>
    </xf>
    <xf numFmtId="0" fontId="2" fillId="0" borderId="5" xfId="0" applyFont="1" applyBorder="1" applyAlignment="1">
      <alignment horizontal="right" vertical="center" wrapText="1"/>
    </xf>
    <xf numFmtId="3" fontId="2" fillId="0" borderId="5"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166" fontId="2" fillId="0" borderId="7" xfId="0" applyNumberFormat="1" applyFont="1" applyBorder="1" applyAlignment="1">
      <alignment horizontal="right" vertical="center"/>
    </xf>
    <xf numFmtId="166" fontId="2" fillId="0" borderId="5" xfId="0" applyNumberFormat="1" applyFont="1" applyBorder="1" applyAlignment="1">
      <alignment horizontal="right" vertical="center" wrapText="1"/>
    </xf>
    <xf numFmtId="166" fontId="2" fillId="0" borderId="3" xfId="0" applyNumberFormat="1" applyFont="1" applyBorder="1" applyAlignment="1">
      <alignment horizontal="right" vertical="center" wrapText="1"/>
    </xf>
    <xf numFmtId="1" fontId="2" fillId="0" borderId="7" xfId="0" applyNumberFormat="1" applyFont="1" applyBorder="1" applyAlignment="1">
      <alignment horizontal="right" vertical="center" wrapText="1"/>
    </xf>
    <xf numFmtId="0" fontId="2" fillId="0" borderId="3" xfId="0" applyFont="1" applyBorder="1" applyAlignment="1">
      <alignment horizontal="right" vertical="center" wrapText="1"/>
    </xf>
    <xf numFmtId="1" fontId="2" fillId="0" borderId="3" xfId="0" applyNumberFormat="1" applyFont="1" applyBorder="1" applyAlignment="1">
      <alignment horizontal="right" vertical="center" wrapText="1"/>
    </xf>
    <xf numFmtId="1" fontId="2" fillId="0" borderId="7" xfId="0" applyNumberFormat="1" applyFont="1" applyBorder="1" applyAlignment="1">
      <alignment horizontal="right" vertical="center"/>
    </xf>
    <xf numFmtId="166" fontId="2" fillId="0" borderId="0" xfId="0" applyNumberFormat="1" applyFont="1" applyAlignment="1">
      <alignment vertical="center"/>
    </xf>
    <xf numFmtId="166" fontId="2" fillId="0" borderId="7" xfId="0" applyNumberFormat="1" applyFont="1" applyBorder="1" applyAlignment="1">
      <alignment horizontal="center" vertical="center" wrapText="1"/>
    </xf>
    <xf numFmtId="0" fontId="2" fillId="0" borderId="65" xfId="0" applyFont="1" applyBorder="1" applyAlignment="1">
      <alignment horizontal="center" vertical="center"/>
    </xf>
    <xf numFmtId="0" fontId="2" fillId="0" borderId="38" xfId="0" applyFont="1" applyBorder="1" applyAlignment="1">
      <alignment horizontal="center" vertical="center"/>
    </xf>
    <xf numFmtId="3" fontId="2" fillId="0" borderId="82" xfId="0" applyNumberFormat="1" applyFont="1" applyBorder="1" applyAlignment="1">
      <alignment horizontal="right" vertical="center" wrapText="1"/>
    </xf>
    <xf numFmtId="0" fontId="2" fillId="0" borderId="64" xfId="0" applyFont="1" applyBorder="1" applyAlignment="1">
      <alignment horizontal="center" vertical="center"/>
    </xf>
    <xf numFmtId="0" fontId="2" fillId="0" borderId="0" xfId="0" applyFont="1" applyAlignment="1">
      <alignment horizontal="justify"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3"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20" xfId="0" applyFont="1" applyBorder="1" applyAlignment="1">
      <alignment vertical="center" wrapText="1"/>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9" fontId="2" fillId="0" borderId="7" xfId="0" applyNumberFormat="1" applyFont="1" applyBorder="1" applyAlignment="1">
      <alignment horizontal="right" vertical="center" wrapText="1"/>
    </xf>
    <xf numFmtId="9" fontId="2" fillId="0" borderId="7" xfId="0" applyNumberFormat="1" applyFont="1" applyBorder="1" applyAlignment="1">
      <alignment horizontal="right" vertical="center"/>
    </xf>
    <xf numFmtId="3" fontId="2" fillId="0" borderId="0" xfId="0" applyNumberFormat="1" applyFont="1" applyAlignment="1">
      <alignment horizontal="right" vertical="center"/>
    </xf>
    <xf numFmtId="0" fontId="6" fillId="0" borderId="34" xfId="0" applyFont="1" applyBorder="1" applyAlignment="1">
      <alignment vertical="center" wrapText="1"/>
    </xf>
    <xf numFmtId="0" fontId="6" fillId="0" borderId="42" xfId="0" applyFont="1" applyBorder="1" applyAlignment="1">
      <alignment vertical="center" wrapText="1"/>
    </xf>
    <xf numFmtId="0" fontId="6" fillId="0" borderId="33" xfId="0" applyFont="1" applyBorder="1" applyAlignment="1">
      <alignment vertical="center" wrapText="1"/>
    </xf>
    <xf numFmtId="165" fontId="2" fillId="0" borderId="7" xfId="0" quotePrefix="1" applyNumberFormat="1" applyFont="1" applyBorder="1" applyAlignment="1">
      <alignment horizontal="right" vertical="center" wrapText="1"/>
    </xf>
    <xf numFmtId="165" fontId="2" fillId="0" borderId="7" xfId="0" quotePrefix="1" applyNumberFormat="1" applyFont="1" applyBorder="1" applyAlignment="1">
      <alignment horizontal="right" vertical="center"/>
    </xf>
    <xf numFmtId="0" fontId="23" fillId="0" borderId="0" xfId="0" applyFont="1" applyAlignment="1">
      <alignment vertical="center" wrapText="1"/>
    </xf>
    <xf numFmtId="0" fontId="14" fillId="0" borderId="0" xfId="0" applyFont="1" applyAlignment="1">
      <alignment horizontal="center" vertical="center" wrapText="1"/>
    </xf>
    <xf numFmtId="0" fontId="14" fillId="4" borderId="0" xfId="0" applyFont="1" applyFill="1" applyAlignment="1">
      <alignment horizontal="center" vertical="center" wrapText="1"/>
    </xf>
    <xf numFmtId="0" fontId="14" fillId="3" borderId="0" xfId="0" applyFont="1" applyFill="1" applyAlignment="1">
      <alignment horizontal="center" vertical="center" wrapText="1"/>
    </xf>
    <xf numFmtId="0" fontId="6" fillId="0" borderId="10" xfId="0" applyFont="1" applyBorder="1" applyAlignment="1">
      <alignment horizontal="center" vertical="center" wrapText="1"/>
    </xf>
    <xf numFmtId="3" fontId="2" fillId="3" borderId="38" xfId="0" applyNumberFormat="1" applyFont="1" applyFill="1" applyBorder="1" applyAlignment="1">
      <alignment horizontal="right" vertical="center" wrapText="1"/>
    </xf>
    <xf numFmtId="3" fontId="2" fillId="4" borderId="38" xfId="0" applyNumberFormat="1" applyFont="1" applyFill="1" applyBorder="1" applyAlignment="1">
      <alignment horizontal="right" vertical="center" wrapText="1"/>
    </xf>
    <xf numFmtId="0" fontId="5"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4" fillId="2" borderId="4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82" xfId="0" applyFont="1" applyFill="1" applyBorder="1" applyAlignment="1">
      <alignment horizontal="center" vertical="center" wrapText="1"/>
    </xf>
    <xf numFmtId="165" fontId="5" fillId="2" borderId="0" xfId="0" applyNumberFormat="1" applyFont="1" applyFill="1" applyAlignment="1">
      <alignment horizontal="right" vertical="center" wrapText="1"/>
    </xf>
    <xf numFmtId="165" fontId="4" fillId="2" borderId="28" xfId="0" applyNumberFormat="1" applyFont="1" applyFill="1" applyBorder="1" applyAlignment="1">
      <alignment horizontal="center" vertical="center" wrapText="1"/>
    </xf>
    <xf numFmtId="165" fontId="4" fillId="2" borderId="29" xfId="0" applyNumberFormat="1" applyFont="1" applyFill="1" applyBorder="1" applyAlignment="1">
      <alignment horizontal="center" vertical="center" wrapText="1"/>
    </xf>
    <xf numFmtId="165" fontId="4" fillId="2" borderId="36"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0" borderId="1" xfId="0" applyFont="1" applyBorder="1" applyAlignment="1">
      <alignment horizontal="righ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5" fillId="0" borderId="0" xfId="0" applyFont="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1" xfId="0" applyFont="1" applyBorder="1" applyAlignment="1">
      <alignment horizontal="right" vertical="center" wrapText="1"/>
    </xf>
    <xf numFmtId="0" fontId="5" fillId="0" borderId="0" xfId="0" applyFont="1" applyAlignment="1">
      <alignment horizontal="right" vertical="center" wrapText="1"/>
    </xf>
    <xf numFmtId="0" fontId="4" fillId="0" borderId="14" xfId="0" applyFont="1" applyBorder="1" applyAlignment="1">
      <alignment horizontal="center" vertical="center" wrapText="1"/>
    </xf>
    <xf numFmtId="0" fontId="4" fillId="0" borderId="38" xfId="0" applyFont="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0" fillId="0" borderId="0" xfId="0" applyFont="1" applyAlignment="1">
      <alignment horizontal="right" vertical="center" wrapText="1"/>
    </xf>
    <xf numFmtId="0" fontId="11" fillId="0" borderId="38"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2" xfId="0" applyFont="1" applyBorder="1" applyAlignment="1">
      <alignment horizontal="center" vertical="center" wrapText="1"/>
    </xf>
    <xf numFmtId="164" fontId="6" fillId="0" borderId="28"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21"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50" xfId="0" applyNumberFormat="1" applyFont="1" applyBorder="1" applyAlignment="1">
      <alignment horizontal="center" vertical="center" wrapText="1"/>
    </xf>
    <xf numFmtId="164" fontId="6" fillId="0" borderId="52" xfId="0" applyNumberFormat="1" applyFont="1" applyBorder="1" applyAlignment="1">
      <alignment horizontal="center" vertical="center" wrapText="1"/>
    </xf>
    <xf numFmtId="3" fontId="6" fillId="0" borderId="50" xfId="0" applyNumberFormat="1" applyFont="1" applyBorder="1" applyAlignment="1">
      <alignment horizontal="center" vertical="center" wrapText="1"/>
    </xf>
    <xf numFmtId="3" fontId="6" fillId="0" borderId="51" xfId="0" applyNumberFormat="1" applyFont="1" applyBorder="1" applyAlignment="1">
      <alignment horizontal="center" vertical="center" wrapText="1"/>
    </xf>
    <xf numFmtId="3" fontId="6" fillId="0" borderId="52" xfId="0" applyNumberFormat="1" applyFont="1" applyBorder="1" applyAlignment="1">
      <alignment horizontal="center" vertical="center" wrapText="1"/>
    </xf>
    <xf numFmtId="164" fontId="6" fillId="0" borderId="51" xfId="0" applyNumberFormat="1" applyFont="1" applyBorder="1" applyAlignment="1">
      <alignment horizontal="center"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3" fontId="6" fillId="0" borderId="38" xfId="0" applyNumberFormat="1" applyFont="1" applyBorder="1" applyAlignment="1">
      <alignment horizontal="center" vertical="center" wrapText="1"/>
    </xf>
    <xf numFmtId="164" fontId="6" fillId="0" borderId="38" xfId="0" applyNumberFormat="1" applyFont="1" applyBorder="1" applyAlignment="1">
      <alignment horizontal="center" vertical="center" wrapText="1"/>
    </xf>
    <xf numFmtId="3" fontId="6" fillId="0" borderId="65" xfId="0" applyNumberFormat="1" applyFont="1" applyBorder="1" applyAlignment="1">
      <alignment horizontal="center" vertical="center" wrapText="1"/>
    </xf>
    <xf numFmtId="164" fontId="6" fillId="0" borderId="65" xfId="0" applyNumberFormat="1"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7" xfId="0" applyFont="1" applyBorder="1" applyAlignment="1">
      <alignment horizontal="center" vertical="center" wrapText="1"/>
    </xf>
    <xf numFmtId="0" fontId="11" fillId="3" borderId="57" xfId="0" applyFont="1" applyFill="1" applyBorder="1" applyAlignment="1">
      <alignment horizontal="center" vertical="center" wrapText="1"/>
    </xf>
    <xf numFmtId="0" fontId="5" fillId="0" borderId="45" xfId="0" applyFont="1" applyBorder="1" applyAlignment="1">
      <alignment horizontal="right" vertical="center"/>
    </xf>
    <xf numFmtId="0" fontId="4" fillId="0" borderId="5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167" fontId="4" fillId="3" borderId="28" xfId="0" applyNumberFormat="1" applyFont="1" applyFill="1" applyBorder="1" applyAlignment="1">
      <alignment horizontal="center" vertical="center"/>
    </xf>
    <xf numFmtId="167" fontId="4" fillId="3" borderId="29" xfId="0" applyNumberFormat="1" applyFont="1" applyFill="1" applyBorder="1" applyAlignment="1">
      <alignment horizontal="center" vertical="center"/>
    </xf>
    <xf numFmtId="167" fontId="4" fillId="3" borderId="36"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wrapText="1"/>
    </xf>
    <xf numFmtId="49" fontId="4" fillId="3" borderId="29" xfId="0" applyNumberFormat="1" applyFont="1" applyFill="1" applyBorder="1" applyAlignment="1">
      <alignment horizontal="center" vertical="center" wrapText="1"/>
    </xf>
    <xf numFmtId="49" fontId="4" fillId="3" borderId="21" xfId="0" applyNumberFormat="1" applyFont="1" applyFill="1" applyBorder="1" applyAlignment="1">
      <alignment horizontal="center" vertical="center" wrapText="1"/>
    </xf>
    <xf numFmtId="0" fontId="4" fillId="3" borderId="36" xfId="0" applyFont="1" applyFill="1" applyBorder="1" applyAlignment="1">
      <alignment horizontal="center" vertical="center"/>
    </xf>
    <xf numFmtId="165" fontId="2" fillId="0" borderId="38" xfId="0" applyNumberFormat="1" applyFont="1" applyBorder="1" applyAlignment="1">
      <alignment horizontal="center" vertical="center"/>
    </xf>
    <xf numFmtId="0" fontId="2" fillId="0" borderId="109"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4"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2" fillId="0" borderId="38" xfId="0" applyFont="1" applyBorder="1" applyAlignment="1">
      <alignment horizontal="center" vertical="center" wrapText="1"/>
    </xf>
    <xf numFmtId="165" fontId="2" fillId="0" borderId="28" xfId="0" applyNumberFormat="1" applyFont="1" applyBorder="1" applyAlignment="1">
      <alignment horizontal="center" vertical="center"/>
    </xf>
    <xf numFmtId="165" fontId="2" fillId="0" borderId="29" xfId="0" applyNumberFormat="1" applyFont="1" applyBorder="1" applyAlignment="1">
      <alignment horizontal="center" vertical="center"/>
    </xf>
    <xf numFmtId="165" fontId="2" fillId="0" borderId="21" xfId="0" applyNumberFormat="1" applyFont="1" applyBorder="1" applyAlignment="1">
      <alignment horizontal="center" vertical="center"/>
    </xf>
    <xf numFmtId="165" fontId="2" fillId="0" borderId="33" xfId="0" applyNumberFormat="1" applyFont="1" applyBorder="1" applyAlignment="1">
      <alignment horizontal="center" vertical="center" wrapText="1"/>
    </xf>
    <xf numFmtId="165"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165" fontId="2" fillId="0" borderId="34" xfId="0" applyNumberFormat="1" applyFont="1" applyBorder="1" applyAlignment="1">
      <alignment horizontal="center" vertical="center" wrapText="1"/>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3" xfId="0" applyFont="1" applyBorder="1" applyAlignment="1">
      <alignment horizontal="center" vertical="center" wrapText="1"/>
    </xf>
    <xf numFmtId="0" fontId="5" fillId="0" borderId="20" xfId="0" applyFont="1" applyBorder="1" applyAlignment="1">
      <alignment horizontal="right" vertical="center" wrapText="1"/>
    </xf>
    <xf numFmtId="0" fontId="5" fillId="0" borderId="10" xfId="0" applyFont="1" applyBorder="1" applyAlignment="1">
      <alignment horizontal="right" vertical="center" wrapText="1"/>
    </xf>
    <xf numFmtId="0" fontId="5" fillId="0" borderId="7" xfId="0" applyFont="1" applyBorder="1" applyAlignment="1">
      <alignment horizontal="righ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vertical="center" wrapText="1"/>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3" borderId="21" xfId="0" applyFont="1" applyFill="1" applyBorder="1" applyAlignment="1">
      <alignment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4" borderId="21" xfId="0" applyFont="1" applyFill="1" applyBorder="1" applyAlignment="1">
      <alignment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20" xfId="0" applyFont="1" applyBorder="1" applyAlignment="1">
      <alignment horizontal="center" vertical="center" wrapText="1"/>
    </xf>
    <xf numFmtId="0" fontId="11" fillId="3" borderId="41"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3" fillId="0" borderId="8" xfId="0" applyFont="1" applyBorder="1" applyAlignment="1">
      <alignmen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39" xfId="0" applyFont="1" applyBorder="1" applyAlignment="1">
      <alignment horizontal="right"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21"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21" xfId="0" applyFont="1" applyBorder="1" applyAlignment="1">
      <alignment vertical="center" wrapText="1"/>
    </xf>
    <xf numFmtId="165" fontId="2" fillId="0" borderId="36" xfId="0" applyNumberFormat="1" applyFont="1" applyBorder="1" applyAlignment="1">
      <alignment horizontal="center" vertical="center"/>
    </xf>
    <xf numFmtId="165" fontId="2" fillId="0" borderId="41" xfId="0" applyNumberFormat="1" applyFont="1" applyBorder="1" applyAlignment="1">
      <alignment horizontal="center" vertical="center"/>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165" fontId="2" fillId="0" borderId="73" xfId="0" applyNumberFormat="1" applyFont="1" applyBorder="1" applyAlignment="1">
      <alignment horizontal="center" vertical="center"/>
    </xf>
    <xf numFmtId="165" fontId="2" fillId="0" borderId="74" xfId="0" applyNumberFormat="1" applyFont="1" applyBorder="1" applyAlignment="1">
      <alignment horizontal="center" vertical="center"/>
    </xf>
    <xf numFmtId="165" fontId="2" fillId="0" borderId="75" xfId="0" applyNumberFormat="1" applyFont="1" applyBorder="1" applyAlignment="1">
      <alignment horizontal="center" vertical="center"/>
    </xf>
    <xf numFmtId="165" fontId="2" fillId="0" borderId="28" xfId="0" applyNumberFormat="1" applyFont="1" applyBorder="1" applyAlignment="1">
      <alignment horizontal="center" vertical="center" wrapText="1"/>
    </xf>
    <xf numFmtId="165" fontId="2" fillId="0" borderId="21" xfId="0" applyNumberFormat="1" applyFont="1" applyBorder="1" applyAlignment="1">
      <alignment horizontal="center" vertical="center" wrapText="1"/>
    </xf>
    <xf numFmtId="10" fontId="6" fillId="0" borderId="28" xfId="0" applyNumberFormat="1" applyFont="1" applyBorder="1" applyAlignment="1">
      <alignment horizontal="center" vertical="center" wrapText="1"/>
    </xf>
    <xf numFmtId="10" fontId="6" fillId="0" borderId="21" xfId="0" applyNumberFormat="1" applyFont="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2"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165" fontId="10" fillId="0" borderId="10" xfId="0" applyNumberFormat="1" applyFont="1" applyBorder="1" applyAlignment="1">
      <alignment vertical="center" wrapText="1"/>
    </xf>
    <xf numFmtId="165" fontId="10" fillId="0" borderId="1" xfId="0" applyNumberFormat="1" applyFont="1" applyBorder="1" applyAlignment="1">
      <alignment vertical="center" wrapText="1"/>
    </xf>
    <xf numFmtId="165" fontId="10" fillId="0" borderId="7" xfId="0" applyNumberFormat="1" applyFont="1" applyBorder="1" applyAlignment="1">
      <alignment vertical="center" wrapText="1"/>
    </xf>
    <xf numFmtId="165" fontId="11" fillId="0" borderId="10" xfId="0" applyNumberFormat="1" applyFont="1" applyBorder="1" applyAlignment="1">
      <alignment vertical="center" wrapText="1"/>
    </xf>
    <xf numFmtId="165" fontId="11" fillId="0" borderId="1" xfId="0" applyNumberFormat="1" applyFont="1" applyBorder="1" applyAlignment="1">
      <alignment vertical="center" wrapText="1"/>
    </xf>
    <xf numFmtId="165" fontId="11" fillId="0" borderId="7" xfId="0" applyNumberFormat="1" applyFont="1" applyBorder="1" applyAlignment="1">
      <alignment vertical="center" wrapText="1"/>
    </xf>
    <xf numFmtId="165" fontId="11" fillId="0" borderId="28" xfId="0" applyNumberFormat="1" applyFont="1" applyBorder="1" applyAlignment="1">
      <alignment vertical="center" wrapText="1"/>
    </xf>
    <xf numFmtId="165" fontId="11" fillId="0" borderId="29" xfId="0" applyNumberFormat="1" applyFont="1" applyBorder="1" applyAlignment="1">
      <alignment vertical="center" wrapText="1"/>
    </xf>
    <xf numFmtId="165" fontId="11" fillId="0" borderId="21" xfId="0" applyNumberFormat="1" applyFont="1" applyBorder="1" applyAlignment="1">
      <alignment vertical="center" wrapText="1"/>
    </xf>
    <xf numFmtId="164" fontId="6" fillId="0" borderId="6" xfId="0" applyNumberFormat="1" applyFont="1" applyBorder="1" applyAlignment="1">
      <alignment horizontal="center" vertical="center" wrapText="1"/>
    </xf>
    <xf numFmtId="165" fontId="10" fillId="0" borderId="28" xfId="0" applyNumberFormat="1" applyFont="1" applyBorder="1" applyAlignment="1">
      <alignment vertical="center" wrapText="1"/>
    </xf>
    <xf numFmtId="165" fontId="10" fillId="0" borderId="29" xfId="0" applyNumberFormat="1" applyFont="1" applyBorder="1" applyAlignment="1">
      <alignment vertical="center" wrapText="1"/>
    </xf>
    <xf numFmtId="165" fontId="10" fillId="0" borderId="21" xfId="0" applyNumberFormat="1"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21"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21" xfId="0" applyFont="1" applyBorder="1" applyAlignment="1">
      <alignment vertical="center" wrapText="1"/>
    </xf>
    <xf numFmtId="165" fontId="4" fillId="0" borderId="10" xfId="0" applyNumberFormat="1" applyFont="1" applyBorder="1" applyAlignment="1">
      <alignment vertical="center" wrapText="1"/>
    </xf>
    <xf numFmtId="165" fontId="4" fillId="0" borderId="1" xfId="0" applyNumberFormat="1" applyFont="1" applyBorder="1" applyAlignment="1">
      <alignment vertical="center" wrapText="1"/>
    </xf>
    <xf numFmtId="165" fontId="4" fillId="0" borderId="7" xfId="0" applyNumberFormat="1" applyFont="1" applyBorder="1" applyAlignment="1">
      <alignment vertical="center" wrapText="1"/>
    </xf>
    <xf numFmtId="0" fontId="10" fillId="0" borderId="0" xfId="0" applyFont="1" applyAlignment="1">
      <alignment horizontal="right" vertical="center"/>
    </xf>
    <xf numFmtId="0" fontId="10" fillId="2" borderId="0" xfId="0" applyFont="1" applyFill="1" applyAlignment="1">
      <alignment horizontal="right" vertical="center" wrapText="1"/>
    </xf>
    <xf numFmtId="0" fontId="6" fillId="3" borderId="67"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 xfId="0" applyFont="1" applyFill="1" applyBorder="1" applyAlignment="1">
      <alignment horizontal="center" vertical="center" wrapText="1"/>
    </xf>
    <xf numFmtId="165" fontId="6" fillId="0" borderId="28" xfId="0" applyNumberFormat="1" applyFont="1" applyBorder="1" applyAlignment="1">
      <alignment horizontal="center" vertical="center" wrapText="1"/>
    </xf>
    <xf numFmtId="165" fontId="6" fillId="0" borderId="36" xfId="0" applyNumberFormat="1" applyFont="1" applyBorder="1" applyAlignment="1">
      <alignment horizontal="center" vertical="center" wrapText="1"/>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wrapText="1"/>
    </xf>
    <xf numFmtId="0" fontId="11" fillId="3" borderId="5" xfId="0" applyFont="1" applyFill="1" applyBorder="1" applyAlignment="1">
      <alignment horizontal="center" vertical="center" wrapText="1"/>
    </xf>
    <xf numFmtId="165" fontId="6" fillId="0" borderId="29" xfId="0" applyNumberFormat="1" applyFont="1" applyBorder="1" applyAlignment="1">
      <alignment horizontal="center" vertical="center" wrapText="1"/>
    </xf>
    <xf numFmtId="165" fontId="6" fillId="0" borderId="21" xfId="0" applyNumberFormat="1" applyFont="1" applyBorder="1" applyAlignment="1">
      <alignment horizontal="center" vertical="center" wrapText="1"/>
    </xf>
    <xf numFmtId="164" fontId="6" fillId="0" borderId="36"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2" fillId="0" borderId="29"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0" fontId="11" fillId="0" borderId="76" xfId="0" applyFont="1" applyBorder="1" applyAlignment="1">
      <alignment horizontal="center" vertical="center" wrapText="1"/>
    </xf>
    <xf numFmtId="0" fontId="6" fillId="0" borderId="21" xfId="0" applyFont="1" applyBorder="1" applyAlignment="1">
      <alignment horizontal="center" vertical="center"/>
    </xf>
    <xf numFmtId="165" fontId="2" fillId="0" borderId="29" xfId="0" applyNumberFormat="1"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11" fillId="3" borderId="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0" xfId="0" applyFont="1" applyFill="1" applyBorder="1" applyAlignment="1">
      <alignment horizontal="center" vertical="center" wrapText="1"/>
    </xf>
    <xf numFmtId="165" fontId="6" fillId="0" borderId="28" xfId="0" applyNumberFormat="1" applyFont="1" applyBorder="1" applyAlignment="1">
      <alignment horizontal="center" vertical="center"/>
    </xf>
    <xf numFmtId="165" fontId="6" fillId="0" borderId="29" xfId="0" applyNumberFormat="1" applyFont="1" applyBorder="1" applyAlignment="1">
      <alignment horizontal="center" vertical="center"/>
    </xf>
    <xf numFmtId="165" fontId="6" fillId="0" borderId="36" xfId="0" applyNumberFormat="1" applyFont="1" applyBorder="1" applyAlignment="1">
      <alignment horizontal="center" vertical="center"/>
    </xf>
    <xf numFmtId="165" fontId="6" fillId="0" borderId="21" xfId="0" applyNumberFormat="1" applyFont="1" applyBorder="1" applyAlignment="1">
      <alignment horizontal="center" vertical="center"/>
    </xf>
    <xf numFmtId="0" fontId="6" fillId="0" borderId="36" xfId="0" applyFont="1" applyBorder="1" applyAlignment="1">
      <alignment horizontal="center" vertical="center" wrapText="1"/>
    </xf>
    <xf numFmtId="0" fontId="6" fillId="0" borderId="40" xfId="0" applyFont="1" applyBorder="1" applyAlignment="1">
      <alignment horizontal="center" vertical="center" wrapText="1"/>
    </xf>
    <xf numFmtId="0" fontId="6" fillId="2" borderId="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2" fillId="0" borderId="36" xfId="0" applyFont="1" applyBorder="1" applyAlignment="1">
      <alignment horizontal="center" vertical="center"/>
    </xf>
    <xf numFmtId="0" fontId="6" fillId="0" borderId="44" xfId="0" applyFont="1" applyBorder="1" applyAlignment="1">
      <alignment horizontal="center" vertical="center"/>
    </xf>
    <xf numFmtId="0" fontId="6" fillId="0" borderId="42" xfId="0" applyFont="1" applyBorder="1" applyAlignment="1">
      <alignment horizontal="center" vertical="center"/>
    </xf>
    <xf numFmtId="165" fontId="6" fillId="0" borderId="46" xfId="0" applyNumberFormat="1" applyFont="1" applyBorder="1" applyAlignment="1">
      <alignment horizontal="center" vertical="center" wrapText="1"/>
    </xf>
    <xf numFmtId="165" fontId="6" fillId="0" borderId="57" xfId="0" applyNumberFormat="1" applyFont="1"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1" fillId="3" borderId="58"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77"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3" xfId="0" applyFont="1" applyFill="1" applyBorder="1" applyAlignment="1">
      <alignment horizontal="center" vertical="center" wrapText="1"/>
    </xf>
    <xf numFmtId="164" fontId="6" fillId="0" borderId="28" xfId="0" applyNumberFormat="1" applyFont="1" applyBorder="1" applyAlignment="1">
      <alignment horizontal="center" vertical="center"/>
    </xf>
    <xf numFmtId="164" fontId="6" fillId="0" borderId="21" xfId="0" applyNumberFormat="1" applyFont="1" applyBorder="1" applyAlignment="1">
      <alignment horizontal="center" vertical="center"/>
    </xf>
    <xf numFmtId="164" fontId="6" fillId="0" borderId="46" xfId="0" applyNumberFormat="1" applyFont="1" applyBorder="1" applyAlignment="1">
      <alignment horizontal="center" vertical="center"/>
    </xf>
    <xf numFmtId="164" fontId="6" fillId="0" borderId="57" xfId="0" applyNumberFormat="1" applyFont="1" applyBorder="1" applyAlignment="1">
      <alignment horizontal="center" vertical="center"/>
    </xf>
    <xf numFmtId="10" fontId="6" fillId="0" borderId="28" xfId="0" applyNumberFormat="1" applyFont="1" applyBorder="1" applyAlignment="1">
      <alignment horizontal="center" vertical="center"/>
    </xf>
    <xf numFmtId="10" fontId="6" fillId="0" borderId="21" xfId="0" applyNumberFormat="1" applyFont="1" applyBorder="1" applyAlignment="1">
      <alignment horizontal="center" vertical="center"/>
    </xf>
    <xf numFmtId="3" fontId="6" fillId="0" borderId="35"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78" xfId="0" applyNumberFormat="1" applyFont="1" applyBorder="1" applyAlignment="1">
      <alignment horizontal="center" vertical="center" wrapText="1"/>
    </xf>
    <xf numFmtId="3" fontId="6" fillId="0" borderId="69"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97" xfId="0" applyFont="1" applyBorder="1" applyAlignment="1">
      <alignment horizontal="center" vertical="center" wrapText="1"/>
    </xf>
    <xf numFmtId="164" fontId="6" fillId="0" borderId="29" xfId="0" applyNumberFormat="1" applyFont="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65" xfId="0" applyFont="1" applyBorder="1" applyAlignment="1">
      <alignment horizontal="center" vertical="center" wrapText="1"/>
    </xf>
    <xf numFmtId="0" fontId="2" fillId="0" borderId="64" xfId="0" applyFont="1" applyBorder="1" applyAlignment="1">
      <alignment horizontal="center" vertical="center" wrapText="1"/>
    </xf>
    <xf numFmtId="0" fontId="11" fillId="0" borderId="0" xfId="0" applyFont="1" applyAlignment="1">
      <alignment horizontal="center" vertical="center"/>
    </xf>
    <xf numFmtId="0" fontId="6" fillId="0" borderId="0" xfId="0" applyFont="1" applyAlignment="1">
      <alignment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0" xfId="0" applyFont="1" applyAlignment="1">
      <alignment horizontal="center" vertical="center" wrapText="1"/>
    </xf>
    <xf numFmtId="0" fontId="2" fillId="0" borderId="33" xfId="0" applyFont="1" applyBorder="1" applyAlignment="1">
      <alignment vertical="center"/>
    </xf>
    <xf numFmtId="0" fontId="2" fillId="0" borderId="6" xfId="0" applyFont="1" applyBorder="1" applyAlignment="1">
      <alignment vertical="center"/>
    </xf>
    <xf numFmtId="0" fontId="2" fillId="0" borderId="34" xfId="0" applyFont="1" applyBorder="1" applyAlignment="1">
      <alignment vertical="center"/>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6" xfId="0" applyFont="1" applyBorder="1" applyAlignment="1">
      <alignment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2" fillId="0" borderId="33"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20"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7" xfId="0" applyFont="1" applyBorder="1" applyAlignment="1">
      <alignment horizontal="justify" vertical="center" wrapText="1"/>
    </xf>
    <xf numFmtId="0" fontId="16" fillId="0" borderId="28"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21" xfId="0" applyFont="1" applyBorder="1" applyAlignment="1">
      <alignment horizontal="justify"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22" xfId="0" applyFont="1" applyBorder="1" applyAlignment="1">
      <alignment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0" borderId="13" xfId="0" applyFont="1" applyBorder="1" applyAlignment="1">
      <alignment horizontal="left" vertical="center" wrapText="1"/>
    </xf>
    <xf numFmtId="0" fontId="24" fillId="0" borderId="0" xfId="0" applyFont="1" applyAlignment="1">
      <alignment horizontal="justify" vertical="center" wrapText="1"/>
    </xf>
    <xf numFmtId="0" fontId="27" fillId="0" borderId="0" xfId="0" applyFont="1" applyAlignment="1">
      <alignment horizontal="justify" vertical="center" wrapText="1"/>
    </xf>
    <xf numFmtId="0" fontId="23" fillId="0" borderId="13" xfId="0" applyFont="1" applyBorder="1" applyAlignment="1">
      <alignment horizontal="justify" vertical="center" wrapText="1"/>
    </xf>
    <xf numFmtId="0" fontId="23" fillId="0" borderId="0" xfId="0" applyFont="1" applyAlignment="1">
      <alignment horizontal="justify" vertical="center" wrapText="1"/>
    </xf>
    <xf numFmtId="0" fontId="4" fillId="0" borderId="5" xfId="0" applyFont="1" applyBorder="1" applyAlignment="1">
      <alignment horizontal="center" vertical="center" wrapText="1"/>
    </xf>
  </cellXfs>
  <cellStyles count="5">
    <cellStyle name="Hyperlink" xfId="3" builtinId="8"/>
    <cellStyle name="Hyperlink 2" xfId="2" xr:uid="{00000000-0005-0000-0000-000001000000}"/>
    <cellStyle name="Normal" xfId="0" builtinId="0" customBuiltin="1"/>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4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14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apta.com/factbook" TargetMode="External"/><Relationship Id="rId1" Type="http://schemas.openxmlformats.org/officeDocument/2006/relationships/hyperlink" Target="mailto:mdickens@apta.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4.xml.rels><?xml version="1.0" encoding="UTF-8" standalone="yes"?>
<Relationships xmlns="http://schemas.openxmlformats.org/package/2006/relationships"><Relationship Id="rId1" Type="http://schemas.openxmlformats.org/officeDocument/2006/relationships/hyperlink" Target="https://www.fhwa.dot.gov/policyinformation/travel_monitoring/tvt.cfm" TargetMode="Externa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tabSelected="1" workbookViewId="0">
      <selection activeCell="I105" sqref="I105"/>
    </sheetView>
  </sheetViews>
  <sheetFormatPr defaultRowHeight="15" x14ac:dyDescent="0.25"/>
  <cols>
    <col min="1" max="1" width="102.5703125" style="211" customWidth="1"/>
    <col min="2" max="256" width="9.140625" style="211"/>
    <col min="257" max="257" width="102.5703125" style="211" customWidth="1"/>
    <col min="258" max="512" width="9.140625" style="211"/>
    <col min="513" max="513" width="102.5703125" style="211" customWidth="1"/>
    <col min="514" max="768" width="9.140625" style="211"/>
    <col min="769" max="769" width="102.5703125" style="211" customWidth="1"/>
    <col min="770" max="1024" width="9.140625" style="211"/>
    <col min="1025" max="1025" width="102.5703125" style="211" customWidth="1"/>
    <col min="1026" max="1280" width="9.140625" style="211"/>
    <col min="1281" max="1281" width="102.5703125" style="211" customWidth="1"/>
    <col min="1282" max="1536" width="9.140625" style="211"/>
    <col min="1537" max="1537" width="102.5703125" style="211" customWidth="1"/>
    <col min="1538" max="1792" width="9.140625" style="211"/>
    <col min="1793" max="1793" width="102.5703125" style="211" customWidth="1"/>
    <col min="1794" max="2048" width="9.140625" style="211"/>
    <col min="2049" max="2049" width="102.5703125" style="211" customWidth="1"/>
    <col min="2050" max="2304" width="9.140625" style="211"/>
    <col min="2305" max="2305" width="102.5703125" style="211" customWidth="1"/>
    <col min="2306" max="2560" width="9.140625" style="211"/>
    <col min="2561" max="2561" width="102.5703125" style="211" customWidth="1"/>
    <col min="2562" max="2816" width="9.140625" style="211"/>
    <col min="2817" max="2817" width="102.5703125" style="211" customWidth="1"/>
    <col min="2818" max="3072" width="9.140625" style="211"/>
    <col min="3073" max="3073" width="102.5703125" style="211" customWidth="1"/>
    <col min="3074" max="3328" width="9.140625" style="211"/>
    <col min="3329" max="3329" width="102.5703125" style="211" customWidth="1"/>
    <col min="3330" max="3584" width="9.140625" style="211"/>
    <col min="3585" max="3585" width="102.5703125" style="211" customWidth="1"/>
    <col min="3586" max="3840" width="9.140625" style="211"/>
    <col min="3841" max="3841" width="102.5703125" style="211" customWidth="1"/>
    <col min="3842" max="4096" width="9.140625" style="211"/>
    <col min="4097" max="4097" width="102.5703125" style="211" customWidth="1"/>
    <col min="4098" max="4352" width="9.140625" style="211"/>
    <col min="4353" max="4353" width="102.5703125" style="211" customWidth="1"/>
    <col min="4354" max="4608" width="9.140625" style="211"/>
    <col min="4609" max="4609" width="102.5703125" style="211" customWidth="1"/>
    <col min="4610" max="4864" width="9.140625" style="211"/>
    <col min="4865" max="4865" width="102.5703125" style="211" customWidth="1"/>
    <col min="4866" max="5120" width="9.140625" style="211"/>
    <col min="5121" max="5121" width="102.5703125" style="211" customWidth="1"/>
    <col min="5122" max="5376" width="9.140625" style="211"/>
    <col min="5377" max="5377" width="102.5703125" style="211" customWidth="1"/>
    <col min="5378" max="5632" width="9.140625" style="211"/>
    <col min="5633" max="5633" width="102.5703125" style="211" customWidth="1"/>
    <col min="5634" max="5888" width="9.140625" style="211"/>
    <col min="5889" max="5889" width="102.5703125" style="211" customWidth="1"/>
    <col min="5890" max="6144" width="9.140625" style="211"/>
    <col min="6145" max="6145" width="102.5703125" style="211" customWidth="1"/>
    <col min="6146" max="6400" width="9.140625" style="211"/>
    <col min="6401" max="6401" width="102.5703125" style="211" customWidth="1"/>
    <col min="6402" max="6656" width="9.140625" style="211"/>
    <col min="6657" max="6657" width="102.5703125" style="211" customWidth="1"/>
    <col min="6658" max="6912" width="9.140625" style="211"/>
    <col min="6913" max="6913" width="102.5703125" style="211" customWidth="1"/>
    <col min="6914" max="7168" width="9.140625" style="211"/>
    <col min="7169" max="7169" width="102.5703125" style="211" customWidth="1"/>
    <col min="7170" max="7424" width="9.140625" style="211"/>
    <col min="7425" max="7425" width="102.5703125" style="211" customWidth="1"/>
    <col min="7426" max="7680" width="9.140625" style="211"/>
    <col min="7681" max="7681" width="102.5703125" style="211" customWidth="1"/>
    <col min="7682" max="7936" width="9.140625" style="211"/>
    <col min="7937" max="7937" width="102.5703125" style="211" customWidth="1"/>
    <col min="7938" max="8192" width="9.140625" style="211"/>
    <col min="8193" max="8193" width="102.5703125" style="211" customWidth="1"/>
    <col min="8194" max="8448" width="9.140625" style="211"/>
    <col min="8449" max="8449" width="102.5703125" style="211" customWidth="1"/>
    <col min="8450" max="8704" width="9.140625" style="211"/>
    <col min="8705" max="8705" width="102.5703125" style="211" customWidth="1"/>
    <col min="8706" max="8960" width="9.140625" style="211"/>
    <col min="8961" max="8961" width="102.5703125" style="211" customWidth="1"/>
    <col min="8962" max="9216" width="9.140625" style="211"/>
    <col min="9217" max="9217" width="102.5703125" style="211" customWidth="1"/>
    <col min="9218" max="9472" width="9.140625" style="211"/>
    <col min="9473" max="9473" width="102.5703125" style="211" customWidth="1"/>
    <col min="9474" max="9728" width="9.140625" style="211"/>
    <col min="9729" max="9729" width="102.5703125" style="211" customWidth="1"/>
    <col min="9730" max="9984" width="9.140625" style="211"/>
    <col min="9985" max="9985" width="102.5703125" style="211" customWidth="1"/>
    <col min="9986" max="10240" width="9.140625" style="211"/>
    <col min="10241" max="10241" width="102.5703125" style="211" customWidth="1"/>
    <col min="10242" max="10496" width="9.140625" style="211"/>
    <col min="10497" max="10497" width="102.5703125" style="211" customWidth="1"/>
    <col min="10498" max="10752" width="9.140625" style="211"/>
    <col min="10753" max="10753" width="102.5703125" style="211" customWidth="1"/>
    <col min="10754" max="11008" width="9.140625" style="211"/>
    <col min="11009" max="11009" width="102.5703125" style="211" customWidth="1"/>
    <col min="11010" max="11264" width="9.140625" style="211"/>
    <col min="11265" max="11265" width="102.5703125" style="211" customWidth="1"/>
    <col min="11266" max="11520" width="9.140625" style="211"/>
    <col min="11521" max="11521" width="102.5703125" style="211" customWidth="1"/>
    <col min="11522" max="11776" width="9.140625" style="211"/>
    <col min="11777" max="11777" width="102.5703125" style="211" customWidth="1"/>
    <col min="11778" max="12032" width="9.140625" style="211"/>
    <col min="12033" max="12033" width="102.5703125" style="211" customWidth="1"/>
    <col min="12034" max="12288" width="9.140625" style="211"/>
    <col min="12289" max="12289" width="102.5703125" style="211" customWidth="1"/>
    <col min="12290" max="12544" width="9.140625" style="211"/>
    <col min="12545" max="12545" width="102.5703125" style="211" customWidth="1"/>
    <col min="12546" max="12800" width="9.140625" style="211"/>
    <col min="12801" max="12801" width="102.5703125" style="211" customWidth="1"/>
    <col min="12802" max="13056" width="9.140625" style="211"/>
    <col min="13057" max="13057" width="102.5703125" style="211" customWidth="1"/>
    <col min="13058" max="13312" width="9.140625" style="211"/>
    <col min="13313" max="13313" width="102.5703125" style="211" customWidth="1"/>
    <col min="13314" max="13568" width="9.140625" style="211"/>
    <col min="13569" max="13569" width="102.5703125" style="211" customWidth="1"/>
    <col min="13570" max="13824" width="9.140625" style="211"/>
    <col min="13825" max="13825" width="102.5703125" style="211" customWidth="1"/>
    <col min="13826" max="14080" width="9.140625" style="211"/>
    <col min="14081" max="14081" width="102.5703125" style="211" customWidth="1"/>
    <col min="14082" max="14336" width="9.140625" style="211"/>
    <col min="14337" max="14337" width="102.5703125" style="211" customWidth="1"/>
    <col min="14338" max="14592" width="9.140625" style="211"/>
    <col min="14593" max="14593" width="102.5703125" style="211" customWidth="1"/>
    <col min="14594" max="14848" width="9.140625" style="211"/>
    <col min="14849" max="14849" width="102.5703125" style="211" customWidth="1"/>
    <col min="14850" max="15104" width="9.140625" style="211"/>
    <col min="15105" max="15105" width="102.5703125" style="211" customWidth="1"/>
    <col min="15106" max="15360" width="9.140625" style="211"/>
    <col min="15361" max="15361" width="102.5703125" style="211" customWidth="1"/>
    <col min="15362" max="15616" width="9.140625" style="211"/>
    <col min="15617" max="15617" width="102.5703125" style="211" customWidth="1"/>
    <col min="15618" max="15872" width="9.140625" style="211"/>
    <col min="15873" max="15873" width="102.5703125" style="211" customWidth="1"/>
    <col min="15874" max="16128" width="9.140625" style="211"/>
    <col min="16129" max="16129" width="102.5703125" style="211" customWidth="1"/>
    <col min="16130" max="16384" width="9.140625" style="211"/>
  </cols>
  <sheetData>
    <row r="1" spans="1:1" ht="15.75" x14ac:dyDescent="0.25">
      <c r="A1" s="210" t="s">
        <v>3008</v>
      </c>
    </row>
    <row r="2" spans="1:1" x14ac:dyDescent="0.25">
      <c r="A2" s="212" t="s">
        <v>3009</v>
      </c>
    </row>
    <row r="3" spans="1:1" x14ac:dyDescent="0.25">
      <c r="A3" s="213" t="s">
        <v>0</v>
      </c>
    </row>
    <row r="4" spans="1:1" x14ac:dyDescent="0.25">
      <c r="A4" s="214" t="s">
        <v>1</v>
      </c>
    </row>
    <row r="5" spans="1:1" x14ac:dyDescent="0.25">
      <c r="A5" s="213" t="s">
        <v>2</v>
      </c>
    </row>
    <row r="6" spans="1:1" x14ac:dyDescent="0.25">
      <c r="A6" s="213"/>
    </row>
    <row r="7" spans="1:1" ht="39" x14ac:dyDescent="0.25">
      <c r="A7" s="212" t="s">
        <v>3010</v>
      </c>
    </row>
    <row r="8" spans="1:1" x14ac:dyDescent="0.25">
      <c r="A8" s="212"/>
    </row>
    <row r="9" spans="1:1" x14ac:dyDescent="0.25">
      <c r="A9" s="212"/>
    </row>
    <row r="10" spans="1:1" x14ac:dyDescent="0.25">
      <c r="A10" s="212" t="s">
        <v>3</v>
      </c>
    </row>
    <row r="11" spans="1:1" x14ac:dyDescent="0.25">
      <c r="A11" s="344" t="s">
        <v>4</v>
      </c>
    </row>
    <row r="12" spans="1:1" x14ac:dyDescent="0.25">
      <c r="A12" s="212"/>
    </row>
    <row r="13" spans="1:1" x14ac:dyDescent="0.25">
      <c r="A13" s="215" t="s">
        <v>5</v>
      </c>
    </row>
  </sheetData>
  <hyperlinks>
    <hyperlink ref="A4" r:id="rId1" display="Matthew Dickens, Statistician" xr:uid="{00000000-0004-0000-0100-000000000000}"/>
    <hyperlink ref="A11" r:id="rId2" xr:uid="{00000000-0004-0000-0100-000002000000}"/>
    <hyperlink ref="A13" location="TOC!A1" display="Click Here for Table of Contents" xr:uid="{00000000-0004-0000-01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4"/>
  <sheetViews>
    <sheetView workbookViewId="0">
      <selection activeCell="I105" sqref="I105"/>
    </sheetView>
  </sheetViews>
  <sheetFormatPr defaultRowHeight="12.75" x14ac:dyDescent="0.2"/>
  <cols>
    <col min="1" max="1" width="143" customWidth="1"/>
    <col min="4" max="5" width="9.140625" hidden="1" customWidth="1"/>
  </cols>
  <sheetData>
    <row r="1" spans="1:5" ht="18" x14ac:dyDescent="0.25">
      <c r="A1" s="227" t="s">
        <v>3036</v>
      </c>
    </row>
    <row r="2" spans="1:5" ht="18" x14ac:dyDescent="0.25">
      <c r="A2" s="228" t="s">
        <v>6</v>
      </c>
    </row>
    <row r="4" spans="1:5" x14ac:dyDescent="0.2">
      <c r="A4" s="224" t="s">
        <v>7</v>
      </c>
    </row>
    <row r="5" spans="1:5" x14ac:dyDescent="0.2">
      <c r="A5" s="224" t="s">
        <v>8</v>
      </c>
    </row>
    <row r="8" spans="1:5" x14ac:dyDescent="0.2">
      <c r="A8" s="225" t="s">
        <v>9</v>
      </c>
    </row>
    <row r="9" spans="1:5" x14ac:dyDescent="0.2">
      <c r="A9" s="224" t="str">
        <f t="shared" ref="A9:A15" si="0">HYPERLINK("#'" &amp; D9 &amp; "'!A1",E9)</f>
        <v>Table 1: Unlinked Passenger Trips by Mode (Millions of Trips)</v>
      </c>
      <c r="D9" t="str">
        <f t="shared" ref="D9:D19" si="1">RIGHT(LEFT(E9,7),1)</f>
        <v>1</v>
      </c>
      <c r="E9" t="s">
        <v>10</v>
      </c>
    </row>
    <row r="10" spans="1:5" x14ac:dyDescent="0.2">
      <c r="A10" s="226" t="str">
        <f t="shared" si="0"/>
        <v>Table 2: Unlinked Passenger Trips by Mode (Percent of Trips)</v>
      </c>
      <c r="D10" t="str">
        <f t="shared" si="1"/>
        <v>2</v>
      </c>
      <c r="E10" t="s">
        <v>11</v>
      </c>
    </row>
    <row r="11" spans="1:5" x14ac:dyDescent="0.2">
      <c r="A11" s="226" t="str">
        <f t="shared" si="0"/>
        <v>Table 3: Passenger Miles by Mode (Millions of Passenger Miles)</v>
      </c>
      <c r="D11" t="str">
        <f t="shared" si="1"/>
        <v>3</v>
      </c>
      <c r="E11" t="s">
        <v>12</v>
      </c>
    </row>
    <row r="12" spans="1:5" x14ac:dyDescent="0.2">
      <c r="A12" s="226" t="str">
        <f t="shared" si="0"/>
        <v>Table 4: Passenger Miles by Mode (Percent of Passenger Miles)</v>
      </c>
      <c r="D12" t="str">
        <f t="shared" si="1"/>
        <v>4</v>
      </c>
      <c r="E12" t="s">
        <v>13</v>
      </c>
    </row>
    <row r="13" spans="1:5" x14ac:dyDescent="0.2">
      <c r="A13" s="226" t="str">
        <f t="shared" si="0"/>
        <v>Table 5: Average Trip Length by Mode (Passenger Miles Divided Unlinked Passenger Trips)</v>
      </c>
      <c r="D13" t="str">
        <f t="shared" si="1"/>
        <v>5</v>
      </c>
      <c r="E13" t="s">
        <v>14</v>
      </c>
    </row>
    <row r="14" spans="1:5" x14ac:dyDescent="0.2">
      <c r="A14" s="226" t="str">
        <f t="shared" si="0"/>
        <v>Table 6: Boardings per Mile by Mode in Revenue Service (Unlinked Passenger Trips Divided by Vehicle Revenue Miles)</v>
      </c>
      <c r="D14" t="str">
        <f t="shared" si="1"/>
        <v>6</v>
      </c>
      <c r="E14" t="s">
        <v>15</v>
      </c>
    </row>
    <row r="15" spans="1:5" x14ac:dyDescent="0.2">
      <c r="A15" s="226" t="str">
        <f t="shared" si="0"/>
        <v>Table 7: Average Passenger Load by Mode in Revenue Service (Passenger Miles Divided by Vehicle Revenue Miles)</v>
      </c>
      <c r="D15" t="str">
        <f t="shared" si="1"/>
        <v>7</v>
      </c>
      <c r="E15" t="s">
        <v>16</v>
      </c>
    </row>
    <row r="17" spans="1:5" x14ac:dyDescent="0.2">
      <c r="A17" s="225" t="s">
        <v>17</v>
      </c>
      <c r="E17" t="s">
        <v>17</v>
      </c>
    </row>
    <row r="18" spans="1:5" x14ac:dyDescent="0.2">
      <c r="A18" s="226" t="str">
        <f t="shared" ref="A18:A30" si="2">HYPERLINK("#'" &amp; D18 &amp; "'!A1",E18)</f>
        <v>Table 8: Vehicle Total Miles Operated by Mode (Millions of Miles)</v>
      </c>
      <c r="D18" t="str">
        <f t="shared" si="1"/>
        <v>8</v>
      </c>
      <c r="E18" t="s">
        <v>18</v>
      </c>
    </row>
    <row r="19" spans="1:5" x14ac:dyDescent="0.2">
      <c r="A19" s="226" t="str">
        <f t="shared" si="2"/>
        <v>Table 9: Vehicle Total Miles Operated by Mode (Percent of Miles)</v>
      </c>
      <c r="D19" t="str">
        <f t="shared" si="1"/>
        <v>9</v>
      </c>
      <c r="E19" t="s">
        <v>19</v>
      </c>
    </row>
    <row r="20" spans="1:5" x14ac:dyDescent="0.2">
      <c r="A20" s="226" t="str">
        <f t="shared" si="2"/>
        <v>Table 10: Vehicle Total Miles Operated per Revenue Vehicle Available for Maximum Service by Mode</v>
      </c>
      <c r="D20" t="str">
        <f t="shared" ref="D20:D51" si="3">RIGHT(LEFT(E20,8),2)</f>
        <v>10</v>
      </c>
      <c r="E20" t="s">
        <v>20</v>
      </c>
    </row>
    <row r="21" spans="1:5" x14ac:dyDescent="0.2">
      <c r="A21" s="226" t="str">
        <f t="shared" si="2"/>
        <v>Table 11: Vehicle Revenue Miles Operated by Mode (Millions of Miles)</v>
      </c>
      <c r="D21" t="str">
        <f t="shared" si="3"/>
        <v>11</v>
      </c>
      <c r="E21" t="s">
        <v>21</v>
      </c>
    </row>
    <row r="22" spans="1:5" x14ac:dyDescent="0.2">
      <c r="A22" s="226" t="str">
        <f t="shared" si="2"/>
        <v>Table 12: Vehicle Revenue Miles Operated per Revenue Vehicle Available for Maximum Service by Mode</v>
      </c>
      <c r="D22" t="str">
        <f t="shared" si="3"/>
        <v>12</v>
      </c>
      <c r="E22" t="s">
        <v>22</v>
      </c>
    </row>
    <row r="23" spans="1:5" x14ac:dyDescent="0.2">
      <c r="A23" s="226" t="str">
        <f t="shared" si="2"/>
        <v>Table 13: Vehicle Total Hours Operated by Mode (Millions of Hours)</v>
      </c>
      <c r="D23" t="str">
        <f t="shared" si="3"/>
        <v>13</v>
      </c>
      <c r="E23" t="s">
        <v>23</v>
      </c>
    </row>
    <row r="24" spans="1:5" x14ac:dyDescent="0.2">
      <c r="A24" s="226" t="str">
        <f t="shared" si="2"/>
        <v>Table 14: Vehicle Total Hours Operated per Revenue Vehicle Available for Maximum Service by Mode</v>
      </c>
      <c r="D24" t="str">
        <f t="shared" si="3"/>
        <v>14</v>
      </c>
      <c r="E24" t="s">
        <v>24</v>
      </c>
    </row>
    <row r="25" spans="1:5" x14ac:dyDescent="0.2">
      <c r="A25" s="226" t="str">
        <f t="shared" si="2"/>
        <v>Table 15: Vehicle Revenue Hours Operated by Mode (Millions of Hours)</v>
      </c>
      <c r="D25" t="str">
        <f t="shared" si="3"/>
        <v>15</v>
      </c>
      <c r="E25" t="s">
        <v>25</v>
      </c>
    </row>
    <row r="26" spans="1:5" x14ac:dyDescent="0.2">
      <c r="A26" s="226" t="str">
        <f t="shared" si="2"/>
        <v>Table 16: Vehicle Revenue Hours Operated per Revenue Vehicle Available for Maximum Service by Mode</v>
      </c>
      <c r="D26" t="str">
        <f t="shared" si="3"/>
        <v>16</v>
      </c>
      <c r="E26" t="s">
        <v>26</v>
      </c>
    </row>
    <row r="27" spans="1:5" x14ac:dyDescent="0.2">
      <c r="A27" s="226" t="str">
        <f t="shared" si="2"/>
        <v>Table 17: Average Vehicle Speed by Mode in Revenue Service (Vehicle Revenue Miles Operated Divided by Vehicle Revenue Hours Operated)</v>
      </c>
      <c r="D27" t="str">
        <f t="shared" si="3"/>
        <v>17</v>
      </c>
      <c r="E27" t="s">
        <v>27</v>
      </c>
    </row>
    <row r="28" spans="1:5" x14ac:dyDescent="0.2">
      <c r="A28" s="226" t="str">
        <f t="shared" si="2"/>
        <v>Table 18: Public Transportation Agency Operating Employees by Mode</v>
      </c>
      <c r="D28" t="str">
        <f t="shared" si="3"/>
        <v>18</v>
      </c>
      <c r="E28" t="s">
        <v>28</v>
      </c>
    </row>
    <row r="29" spans="1:5" x14ac:dyDescent="0.2">
      <c r="A29" s="226" t="str">
        <f t="shared" si="2"/>
        <v>Table 19: Public Transportation Agency Total Employees by Function</v>
      </c>
      <c r="D29" t="str">
        <f t="shared" si="3"/>
        <v>19</v>
      </c>
      <c r="E29" t="s">
        <v>29</v>
      </c>
    </row>
    <row r="30" spans="1:5" x14ac:dyDescent="0.2">
      <c r="A30" s="226" t="str">
        <f t="shared" si="2"/>
        <v>Table 20: Public Transportation Agency Employee Compensation</v>
      </c>
      <c r="D30" t="str">
        <f t="shared" si="3"/>
        <v>20</v>
      </c>
      <c r="E30" t="s">
        <v>30</v>
      </c>
    </row>
    <row r="32" spans="1:5" x14ac:dyDescent="0.2">
      <c r="A32" s="225" t="s">
        <v>31</v>
      </c>
      <c r="E32" t="s">
        <v>31</v>
      </c>
    </row>
    <row r="33" spans="1:5" x14ac:dyDescent="0.2">
      <c r="A33" s="226" t="str">
        <f t="shared" ref="A33:A51" si="4">HYPERLINK("#'" &amp; D33 &amp; "'!A1",E33)</f>
        <v>Table 21: Revenue Vehicles Available for Maximum Service by Mode (Number of Vehicles)</v>
      </c>
      <c r="D33" t="str">
        <f t="shared" si="3"/>
        <v>21</v>
      </c>
      <c r="E33" t="s">
        <v>32</v>
      </c>
    </row>
    <row r="34" spans="1:5" x14ac:dyDescent="0.2">
      <c r="A34" s="226" t="str">
        <f t="shared" si="4"/>
        <v>Table 22: Revenue Vehicles Available for Maximum Service by Mode (Percent of Vehicles)</v>
      </c>
      <c r="D34" t="str">
        <f t="shared" si="3"/>
        <v>22</v>
      </c>
      <c r="E34" t="s">
        <v>33</v>
      </c>
    </row>
    <row r="35" spans="1:5" x14ac:dyDescent="0.2">
      <c r="A35" s="226" t="str">
        <f t="shared" si="4"/>
        <v>Table 23: Revenue Vehicles Operated in Maximum Service by Mode (Number of Vehicles</v>
      </c>
      <c r="D35" t="str">
        <f t="shared" si="3"/>
        <v>23</v>
      </c>
      <c r="E35" t="s">
        <v>34</v>
      </c>
    </row>
    <row r="36" spans="1:5" x14ac:dyDescent="0.2">
      <c r="A36" s="226" t="str">
        <f t="shared" si="4"/>
        <v>Table 24: Revenue Vehicles Operated in Maximum Service by Mode (Percent of Vehicles</v>
      </c>
      <c r="D36" t="str">
        <f t="shared" si="3"/>
        <v>24</v>
      </c>
      <c r="E36" t="s">
        <v>35</v>
      </c>
    </row>
    <row r="37" spans="1:5" x14ac:dyDescent="0.2">
      <c r="A37" s="226" t="str">
        <f t="shared" si="4"/>
        <v>Table 25: New Revenue Vehicles Delivered by Mode</v>
      </c>
      <c r="D37" t="str">
        <f t="shared" si="3"/>
        <v>25</v>
      </c>
      <c r="E37" t="s">
        <v>36</v>
      </c>
    </row>
    <row r="38" spans="1:5" x14ac:dyDescent="0.2">
      <c r="A38" s="226" t="str">
        <f t="shared" si="4"/>
        <v>Table 26: Average Cost of New Vehicles Delivered by Type</v>
      </c>
      <c r="D38" t="str">
        <f t="shared" si="3"/>
        <v>26</v>
      </c>
      <c r="E38" t="s">
        <v>37</v>
      </c>
    </row>
    <row r="39" spans="1:5" x14ac:dyDescent="0.2">
      <c r="A39" s="226" t="str">
        <f t="shared" si="4"/>
        <v>Table 27: Alternate Fuel Powered Vehicles by Mode, (Percent of Each Mode Alternately Fueled)</v>
      </c>
      <c r="D39" t="str">
        <f t="shared" si="3"/>
        <v>27</v>
      </c>
      <c r="E39" t="s">
        <v>38</v>
      </c>
    </row>
    <row r="40" spans="1:5" x14ac:dyDescent="0.2">
      <c r="A40" s="226" t="str">
        <f t="shared" si="4"/>
        <v>Table 28: Accessible Vehicles (by Lift, Ramp, or Station Access) by Mode, (Percent of Each Mode Accessible)</v>
      </c>
      <c r="D40" t="str">
        <f t="shared" si="3"/>
        <v>28</v>
      </c>
      <c r="E40" t="s">
        <v>39</v>
      </c>
    </row>
    <row r="41" spans="1:5" x14ac:dyDescent="0.2">
      <c r="A41" s="226" t="str">
        <f t="shared" si="4"/>
        <v>Table 29: Average Vehicle Age by Mode (Years) and Percent of Vehicles Older Than FTA Minimum Useful Life</v>
      </c>
      <c r="D41" t="str">
        <f t="shared" si="3"/>
        <v>29</v>
      </c>
      <c r="E41" t="s">
        <v>40</v>
      </c>
    </row>
    <row r="42" spans="1:5" x14ac:dyDescent="0.2">
      <c r="A42" s="226" t="str">
        <f t="shared" si="4"/>
        <v>Table 30: Bus Vehicle and Commuter Bus Vehicle Equipment (Percent of Vehicles)</v>
      </c>
      <c r="D42" t="str">
        <f t="shared" si="3"/>
        <v>30</v>
      </c>
      <c r="E42" t="s">
        <v>41</v>
      </c>
    </row>
    <row r="43" spans="1:5" x14ac:dyDescent="0.2">
      <c r="A43" s="226" t="str">
        <f t="shared" si="4"/>
        <v>Table 31: Light Rail Vehicle and Streetcar Equipment (Percent of Vehicles)</v>
      </c>
      <c r="D43" t="str">
        <f t="shared" si="3"/>
        <v>31</v>
      </c>
      <c r="E43" t="s">
        <v>42</v>
      </c>
    </row>
    <row r="44" spans="1:5" x14ac:dyDescent="0.2">
      <c r="A44" s="226" t="str">
        <f t="shared" si="4"/>
        <v>Table 32: Heavy Rail Vehicle Equipment (Percent of Vehicles)</v>
      </c>
      <c r="D44" t="str">
        <f t="shared" si="3"/>
        <v>32</v>
      </c>
      <c r="E44" t="s">
        <v>43</v>
      </c>
    </row>
    <row r="45" spans="1:5" x14ac:dyDescent="0.2">
      <c r="A45" s="226" t="str">
        <f t="shared" si="4"/>
        <v>Table 33: Commuter Rail Vehicle and Hybrid Rail Vehicle Equipment (Percent of Vehicles)</v>
      </c>
      <c r="D45" t="str">
        <f t="shared" si="3"/>
        <v>33</v>
      </c>
      <c r="E45" t="s">
        <v>44</v>
      </c>
    </row>
    <row r="46" spans="1:5" x14ac:dyDescent="0.2">
      <c r="A46" s="226" t="str">
        <f t="shared" si="4"/>
        <v>Table 34: Bus Vehicle and Commuter Bus Vehicle Power Sources (Percent of Vehicles)</v>
      </c>
      <c r="D46" t="str">
        <f t="shared" si="3"/>
        <v>34</v>
      </c>
      <c r="E46" t="s">
        <v>45</v>
      </c>
    </row>
    <row r="47" spans="1:5" x14ac:dyDescent="0.2">
      <c r="A47" s="226" t="str">
        <f t="shared" si="4"/>
        <v>Table 35: Demand Response Vehicle Power Sources (Percent of Vehicles)</v>
      </c>
      <c r="D47" t="str">
        <f t="shared" si="3"/>
        <v>35</v>
      </c>
      <c r="E47" t="s">
        <v>46</v>
      </c>
    </row>
    <row r="48" spans="1:5" x14ac:dyDescent="0.2">
      <c r="A48" s="226" t="str">
        <f t="shared" si="4"/>
        <v>Table 36: Commuter Rail Vehicle and Hybrid Rail Vehicle Power Sources (Percent of Vehicles)</v>
      </c>
      <c r="D48" t="str">
        <f t="shared" si="3"/>
        <v>36</v>
      </c>
      <c r="E48" t="s">
        <v>47</v>
      </c>
    </row>
    <row r="49" spans="1:5" x14ac:dyDescent="0.2">
      <c r="A49" s="226" t="str">
        <f t="shared" si="4"/>
        <v>Table 37: Active Roadway Vehicles by Mode of Service and Physical Type of Vehicle in Urbanized Areas (Number of Vehicles, Percent of Vehicles by Mode)</v>
      </c>
      <c r="D49" t="str">
        <f t="shared" si="3"/>
        <v>37</v>
      </c>
      <c r="E49" t="s">
        <v>48</v>
      </c>
    </row>
    <row r="50" spans="1:5" x14ac:dyDescent="0.2">
      <c r="A50" s="226" t="str">
        <f t="shared" si="4"/>
        <v>Table 38: Active Bus Vehicles by Mode of Service and Physical Length of Vehicle in Urbanized Areas (Number of Vehicles, Percent of Vehicles by Mode)</v>
      </c>
      <c r="D50" t="str">
        <f t="shared" si="3"/>
        <v>38</v>
      </c>
      <c r="E50" t="s">
        <v>49</v>
      </c>
    </row>
    <row r="51" spans="1:5" x14ac:dyDescent="0.2">
      <c r="A51" s="226" t="str">
        <f t="shared" si="4"/>
        <v>Table 39: Active Roadway Vehicles by Type of Vehicle and Length, Rural Areas (Number of Vehicles, Percent of Total Vehicles)</v>
      </c>
      <c r="D51" t="str">
        <f t="shared" si="3"/>
        <v>39</v>
      </c>
      <c r="E51" t="s">
        <v>50</v>
      </c>
    </row>
    <row r="53" spans="1:5" x14ac:dyDescent="0.2">
      <c r="A53" s="225" t="s">
        <v>51</v>
      </c>
      <c r="E53" t="s">
        <v>51</v>
      </c>
    </row>
    <row r="54" spans="1:5" x14ac:dyDescent="0.2">
      <c r="A54" s="226" t="str">
        <f t="shared" ref="A54:A60" si="5">HYPERLINK("#'" &amp; D54 &amp; "'!A1",E54)</f>
        <v>Table 40: Commuter Rail Train Data</v>
      </c>
      <c r="D54" t="str">
        <f t="shared" ref="D54:D83" si="6">RIGHT(LEFT(E54,8),2)</f>
        <v>40</v>
      </c>
      <c r="E54" t="s">
        <v>52</v>
      </c>
    </row>
    <row r="55" spans="1:5" x14ac:dyDescent="0.2">
      <c r="A55" s="226" t="str">
        <f t="shared" si="5"/>
        <v>Table 41: Hybrid Rail Train Data</v>
      </c>
      <c r="D55" t="str">
        <f t="shared" si="6"/>
        <v>41</v>
      </c>
      <c r="E55" t="s">
        <v>53</v>
      </c>
    </row>
    <row r="56" spans="1:5" x14ac:dyDescent="0.2">
      <c r="A56" s="226" t="str">
        <f t="shared" si="5"/>
        <v>Table 42: Regional Railroad Mode (Commuter Rail and Hybrid Rail Combined) Train Data</v>
      </c>
      <c r="D56" t="str">
        <f t="shared" si="6"/>
        <v>42</v>
      </c>
      <c r="E56" t="s">
        <v>54</v>
      </c>
    </row>
    <row r="57" spans="1:5" x14ac:dyDescent="0.2">
      <c r="A57" s="226" t="str">
        <f t="shared" si="5"/>
        <v>Table 43: Heavy Rail Train Data</v>
      </c>
      <c r="D57" t="str">
        <f t="shared" si="6"/>
        <v>43</v>
      </c>
      <c r="E57" t="s">
        <v>55</v>
      </c>
    </row>
    <row r="58" spans="1:5" x14ac:dyDescent="0.2">
      <c r="A58" s="226" t="str">
        <f t="shared" si="5"/>
        <v>Table 44: Light Rail Train Data</v>
      </c>
      <c r="D58" t="str">
        <f t="shared" si="6"/>
        <v>44</v>
      </c>
      <c r="E58" t="s">
        <v>56</v>
      </c>
    </row>
    <row r="59" spans="1:5" x14ac:dyDescent="0.2">
      <c r="A59" s="226" t="str">
        <f t="shared" si="5"/>
        <v>Table 45: Streetcar Train Data</v>
      </c>
      <c r="D59" t="str">
        <f t="shared" si="6"/>
        <v>45</v>
      </c>
      <c r="E59" t="s">
        <v>57</v>
      </c>
    </row>
    <row r="60" spans="1:5" x14ac:dyDescent="0.2">
      <c r="A60" s="226" t="str">
        <f t="shared" si="5"/>
        <v>Table 46: Surface Rail (Light Rail and Streetcar Combined) Train Data</v>
      </c>
      <c r="D60" t="str">
        <f t="shared" si="6"/>
        <v>46</v>
      </c>
      <c r="E60" t="s">
        <v>58</v>
      </c>
    </row>
    <row r="62" spans="1:5" x14ac:dyDescent="0.2">
      <c r="A62" s="225" t="s">
        <v>59</v>
      </c>
      <c r="E62" t="s">
        <v>59</v>
      </c>
    </row>
    <row r="63" spans="1:5" x14ac:dyDescent="0.2">
      <c r="A63" s="226" t="str">
        <f t="shared" ref="A63:A71" si="7">HYPERLINK("#'" &amp; D63 &amp; "'!A1",E63)</f>
        <v>Table 47: Number of Systems Offering a Mode of Service</v>
      </c>
      <c r="D63" t="str">
        <f t="shared" si="6"/>
        <v>47</v>
      </c>
      <c r="E63" t="s">
        <v>60</v>
      </c>
    </row>
    <row r="64" spans="1:5" x14ac:dyDescent="0.2">
      <c r="A64" s="226" t="str">
        <f t="shared" si="7"/>
        <v>Table 48: Rail Transit and Bus Rapid Transit Systems Currently in Operation, Alphabetical Order by Mode, State, and Urbanized Area Name</v>
      </c>
      <c r="D64" t="str">
        <f t="shared" si="6"/>
        <v>48</v>
      </c>
      <c r="E64" t="s">
        <v>61</v>
      </c>
    </row>
    <row r="65" spans="1:5" x14ac:dyDescent="0.2">
      <c r="A65" s="226" t="str">
        <f t="shared" si="7"/>
        <v>Table 49: Miles of Track and Directional Route Miles by Rail Mode</v>
      </c>
      <c r="D65" t="str">
        <f t="shared" si="6"/>
        <v>49</v>
      </c>
      <c r="E65" t="s">
        <v>62</v>
      </c>
    </row>
    <row r="66" spans="1:5" x14ac:dyDescent="0.2">
      <c r="A66" s="226" t="str">
        <f t="shared" si="7"/>
        <v>Table 50: Miles of Lane and Directional Route Miles by Non-Rail Mode</v>
      </c>
      <c r="D66" t="str">
        <f t="shared" si="6"/>
        <v>50</v>
      </c>
      <c r="E66" t="s">
        <v>63</v>
      </c>
    </row>
    <row r="67" spans="1:5" x14ac:dyDescent="0.2">
      <c r="A67" s="226" t="str">
        <f t="shared" si="7"/>
        <v>Table 51: Number of Passenger Stations by Mode</v>
      </c>
      <c r="D67" t="str">
        <f t="shared" si="6"/>
        <v>51</v>
      </c>
      <c r="E67" t="s">
        <v>64</v>
      </c>
    </row>
    <row r="68" spans="1:5" x14ac:dyDescent="0.2">
      <c r="A68" s="226" t="str">
        <f t="shared" si="7"/>
        <v>Table 52: Number of Maintenance Facilities by Mode</v>
      </c>
      <c r="D68" t="str">
        <f t="shared" si="6"/>
        <v>52</v>
      </c>
      <c r="E68" t="s">
        <v>65</v>
      </c>
    </row>
    <row r="69" spans="1:5" x14ac:dyDescent="0.2">
      <c r="A69" s="226" t="str">
        <f t="shared" si="7"/>
        <v>Table 53: Passenger Station Equipment</v>
      </c>
      <c r="D69" t="str">
        <f t="shared" si="6"/>
        <v>53</v>
      </c>
      <c r="E69" t="s">
        <v>66</v>
      </c>
    </row>
    <row r="70" spans="1:5" x14ac:dyDescent="0.2">
      <c r="A70" s="226" t="str">
        <f t="shared" si="7"/>
        <v>Table 54: Passenger Station Parking Supply</v>
      </c>
      <c r="D70" t="str">
        <f t="shared" si="6"/>
        <v>54</v>
      </c>
      <c r="E70" t="s">
        <v>67</v>
      </c>
    </row>
    <row r="71" spans="1:5" x14ac:dyDescent="0.2">
      <c r="A71" s="226" t="str">
        <f t="shared" si="7"/>
        <v>Table 55: Airports with Fixed-Guideway Transit Access: Direct, via Automated Guideway Transit, or via Free Bus Shuttle</v>
      </c>
      <c r="D71" t="str">
        <f t="shared" si="6"/>
        <v>55</v>
      </c>
      <c r="E71" t="s">
        <v>68</v>
      </c>
    </row>
    <row r="72" spans="1:5" x14ac:dyDescent="0.2">
      <c r="A72" s="223"/>
    </row>
    <row r="73" spans="1:5" x14ac:dyDescent="0.2">
      <c r="A73" s="225" t="s">
        <v>69</v>
      </c>
      <c r="E73" t="s">
        <v>69</v>
      </c>
    </row>
    <row r="74" spans="1:5" x14ac:dyDescent="0.2">
      <c r="A74" s="226" t="str">
        <f t="shared" ref="A74:A79" si="8">HYPERLINK("#'" &amp; D74 &amp; "'!A1",E74)</f>
        <v>Table 56: Electric Power Consumption by Mode (Millions of Kilowatt Hours)</v>
      </c>
      <c r="D74" t="str">
        <f t="shared" si="6"/>
        <v>56</v>
      </c>
      <c r="E74" t="s">
        <v>70</v>
      </c>
    </row>
    <row r="75" spans="1:5" x14ac:dyDescent="0.2">
      <c r="A75" s="226" t="str">
        <f t="shared" si="8"/>
        <v>Table 57: Fossil Fuel Consumption by Mode (Millions of Gallons)</v>
      </c>
      <c r="D75" t="str">
        <f t="shared" si="6"/>
        <v>57</v>
      </c>
      <c r="E75" t="s">
        <v>71</v>
      </c>
    </row>
    <row r="76" spans="1:5" x14ac:dyDescent="0.2">
      <c r="A76" s="226" t="str">
        <f t="shared" si="8"/>
        <v>Table 58: Non-Diesel Fossil Fuel Consumption by Fuel Type (Millions of Gallons)</v>
      </c>
      <c r="D76" t="str">
        <f t="shared" si="6"/>
        <v>58</v>
      </c>
      <c r="E76" t="s">
        <v>72</v>
      </c>
    </row>
    <row r="77" spans="1:5" x14ac:dyDescent="0.2">
      <c r="A77" s="226" t="str">
        <f t="shared" si="8"/>
        <v>Table 59: Bus Fuel Consumption (Millions of Gallons)</v>
      </c>
      <c r="D77" t="str">
        <f t="shared" si="6"/>
        <v>59</v>
      </c>
      <c r="E77" t="s">
        <v>73</v>
      </c>
    </row>
    <row r="78" spans="1:5" x14ac:dyDescent="0.2">
      <c r="A78" s="226" t="str">
        <f t="shared" si="8"/>
        <v>Table 60: Demand Response Fuel Consumption (Millions of Gallons)</v>
      </c>
      <c r="D78" t="str">
        <f t="shared" si="6"/>
        <v>60</v>
      </c>
      <c r="E78" t="s">
        <v>74</v>
      </c>
    </row>
    <row r="79" spans="1:5" x14ac:dyDescent="0.2">
      <c r="A79" s="226" t="str">
        <f t="shared" si="8"/>
        <v>Table 61: Rail Vehicle Fuel and Power Consumption</v>
      </c>
      <c r="D79" t="str">
        <f t="shared" si="6"/>
        <v>61</v>
      </c>
      <c r="E79" t="s">
        <v>75</v>
      </c>
    </row>
    <row r="81" spans="1:5" x14ac:dyDescent="0.2">
      <c r="A81" s="225" t="s">
        <v>76</v>
      </c>
      <c r="E81" t="s">
        <v>76</v>
      </c>
    </row>
    <row r="82" spans="1:5" x14ac:dyDescent="0.2">
      <c r="A82" s="226" t="str">
        <f t="shared" ref="A82:A87" si="9">HYPERLINK("#'" &amp; D82 &amp; "'!A1",E82)</f>
        <v>Table 62: Capital Expenses by Mode (Millions of Dollars) (Percent of Total)</v>
      </c>
      <c r="D82" t="str">
        <f t="shared" si="6"/>
        <v>62</v>
      </c>
      <c r="E82" t="s">
        <v>77</v>
      </c>
    </row>
    <row r="83" spans="1:5" x14ac:dyDescent="0.2">
      <c r="A83" s="226" t="str">
        <f t="shared" si="9"/>
        <v>Table 63: Total Capital Expenses by Type, Total of All Subtypes (Millions of Dollars) (Percent of Total)</v>
      </c>
      <c r="D83" t="str">
        <f t="shared" si="6"/>
        <v>63</v>
      </c>
      <c r="E83" t="s">
        <v>78</v>
      </c>
    </row>
    <row r="84" spans="1:5" x14ac:dyDescent="0.2">
      <c r="A84" s="226" t="str">
        <f t="shared" si="9"/>
        <v>Table 64: Capital Expenses by Type, Rolling Stock Expenses (Millions of Dollars) (Percent of Total)</v>
      </c>
      <c r="D84" t="str">
        <f t="shared" ref="D84:D115" si="10">RIGHT(LEFT(E84,8),2)</f>
        <v>64</v>
      </c>
      <c r="E84" t="s">
        <v>79</v>
      </c>
    </row>
    <row r="85" spans="1:5" x14ac:dyDescent="0.2">
      <c r="A85" s="226" t="str">
        <f t="shared" si="9"/>
        <v>Table 65: Capital Expenses by Type, Capital Facility Expenses (Millions of Dollars) (Percent of Total)</v>
      </c>
      <c r="D85" t="str">
        <f t="shared" si="10"/>
        <v>65</v>
      </c>
      <c r="E85" t="s">
        <v>80</v>
      </c>
    </row>
    <row r="86" spans="1:5" x14ac:dyDescent="0.2">
      <c r="A86" s="226" t="str">
        <f t="shared" si="9"/>
        <v>Table 66: Capital Expenses by Type, Other Capital Expenses (Millions of Dollars) (Percent of Total)</v>
      </c>
      <c r="D86" t="str">
        <f t="shared" si="10"/>
        <v>66</v>
      </c>
      <c r="E86" t="s">
        <v>81</v>
      </c>
    </row>
    <row r="87" spans="1:5" x14ac:dyDescent="0.2">
      <c r="A87" s="226" t="str">
        <f t="shared" si="9"/>
        <v>Table 67: Capital Expenses by Type and Mode (Millions of Dollars) (Percent of Total)</v>
      </c>
      <c r="D87" t="str">
        <f t="shared" si="10"/>
        <v>67</v>
      </c>
      <c r="E87" t="s">
        <v>82</v>
      </c>
    </row>
    <row r="89" spans="1:5" x14ac:dyDescent="0.2">
      <c r="A89" s="225" t="s">
        <v>83</v>
      </c>
      <c r="E89" t="s">
        <v>83</v>
      </c>
    </row>
    <row r="90" spans="1:5" x14ac:dyDescent="0.2">
      <c r="A90" s="226" t="str">
        <f t="shared" ref="A90:A99" si="11">HYPERLINK("#'" &amp; D90 &amp; "'!A1",E90)</f>
        <v>Table 68: Total Operating Expense by Mode (Millions of Dollars) (Percent of Total)</v>
      </c>
      <c r="D90" t="str">
        <f t="shared" si="10"/>
        <v>68</v>
      </c>
      <c r="E90" t="s">
        <v>84</v>
      </c>
    </row>
    <row r="91" spans="1:5" x14ac:dyDescent="0.2">
      <c r="A91" s="226" t="str">
        <f t="shared" si="11"/>
        <v>Table 69: Total Operating Expense by Function Class (Millions of Dollars) (Percent of Total)</v>
      </c>
      <c r="D91" t="str">
        <f t="shared" si="10"/>
        <v>69</v>
      </c>
      <c r="E91" t="s">
        <v>85</v>
      </c>
    </row>
    <row r="92" spans="1:5" x14ac:dyDescent="0.2">
      <c r="A92" s="226" t="str">
        <f t="shared" si="11"/>
        <v>Table 70: Total Operating Expense by Object Class (Millions of Dollars) (Percent of Total)</v>
      </c>
      <c r="D92" t="str">
        <f t="shared" si="10"/>
        <v>70</v>
      </c>
      <c r="E92" t="s">
        <v>86</v>
      </c>
    </row>
    <row r="93" spans="1:5" x14ac:dyDescent="0.2">
      <c r="A93" s="226" t="str">
        <f t="shared" si="11"/>
        <v>Table 71: Operating Expense per Vehicle Revenue Hour by Mode (Dollars)</v>
      </c>
      <c r="D93" t="str">
        <f t="shared" si="10"/>
        <v>71</v>
      </c>
      <c r="E93" t="s">
        <v>87</v>
      </c>
    </row>
    <row r="94" spans="1:5" x14ac:dyDescent="0.2">
      <c r="A94" s="226" t="str">
        <f t="shared" si="11"/>
        <v>Table 72: Operating Expense per Vehicle Revenue Mile by Mode (Dollars)</v>
      </c>
      <c r="D94" t="str">
        <f t="shared" si="10"/>
        <v>72</v>
      </c>
      <c r="E94" t="s">
        <v>88</v>
      </c>
    </row>
    <row r="95" spans="1:5" x14ac:dyDescent="0.2">
      <c r="A95" s="226" t="str">
        <f t="shared" si="11"/>
        <v>Table 73: Operating Expense per Unlinked Passenger Trip by Mode (Dollars)</v>
      </c>
      <c r="D95" t="str">
        <f t="shared" si="10"/>
        <v>73</v>
      </c>
      <c r="E95" t="s">
        <v>89</v>
      </c>
    </row>
    <row r="96" spans="1:5" x14ac:dyDescent="0.2">
      <c r="A96" s="226" t="str">
        <f t="shared" si="11"/>
        <v>Table 74: Operating Expense per Passenger Mile by Mode (Dollars)</v>
      </c>
      <c r="D96" t="str">
        <f t="shared" si="10"/>
        <v>74</v>
      </c>
      <c r="E96" t="s">
        <v>90</v>
      </c>
    </row>
    <row r="97" spans="1:5" x14ac:dyDescent="0.2">
      <c r="A97" s="226" t="str">
        <f t="shared" si="11"/>
        <v>Table 75: Operating Expenses by Function Class and Mode (Millions of Dollars) (Percent of Total)</v>
      </c>
      <c r="D97" t="str">
        <f t="shared" si="10"/>
        <v>75</v>
      </c>
      <c r="E97" t="s">
        <v>91</v>
      </c>
    </row>
    <row r="98" spans="1:5" x14ac:dyDescent="0.2">
      <c r="A98" s="226" t="str">
        <f t="shared" si="11"/>
        <v>Table 76: Operating Expenses by Object Class and Mode (Millions of Dollars) (Percent of Total)</v>
      </c>
      <c r="D98" t="str">
        <f t="shared" si="10"/>
        <v>76</v>
      </c>
      <c r="E98" t="s">
        <v>92</v>
      </c>
    </row>
    <row r="99" spans="1:5" x14ac:dyDescent="0.2">
      <c r="A99" s="226" t="str">
        <f t="shared" si="11"/>
        <v>Table 77: Operating Expenses Reconciling Items (Millions of Dollars)</v>
      </c>
      <c r="D99" t="str">
        <f t="shared" si="10"/>
        <v>77</v>
      </c>
      <c r="E99" t="s">
        <v>93</v>
      </c>
    </row>
    <row r="101" spans="1:5" x14ac:dyDescent="0.2">
      <c r="A101" s="225" t="s">
        <v>94</v>
      </c>
      <c r="E101" t="s">
        <v>94</v>
      </c>
    </row>
    <row r="102" spans="1:5" x14ac:dyDescent="0.2">
      <c r="A102" s="226" t="str">
        <f t="shared" ref="A102:A103" si="12">HYPERLINK("#'" &amp; D102 &amp; "'!A1",E102)</f>
        <v>Table 78: Total Expenses, Capital and Operating Combined, by Type (Millions of Dollars) (Percent of Total)</v>
      </c>
      <c r="D102" t="str">
        <f t="shared" si="10"/>
        <v>78</v>
      </c>
      <c r="E102" t="s">
        <v>95</v>
      </c>
    </row>
    <row r="103" spans="1:5" x14ac:dyDescent="0.2">
      <c r="A103" s="226" t="str">
        <f t="shared" si="12"/>
        <v>Table 79: Total Expenses, Capital and Operating Combined, by Mode (Millions of Dollars) (Percent of Total)</v>
      </c>
      <c r="D103" t="str">
        <f t="shared" si="10"/>
        <v>79</v>
      </c>
      <c r="E103" t="s">
        <v>96</v>
      </c>
    </row>
    <row r="105" spans="1:5" x14ac:dyDescent="0.2">
      <c r="A105" s="225" t="s">
        <v>97</v>
      </c>
      <c r="E105" t="s">
        <v>97</v>
      </c>
    </row>
    <row r="106" spans="1:5" x14ac:dyDescent="0.2">
      <c r="A106" s="226" t="str">
        <f t="shared" ref="A106:A112" si="13">HYPERLINK("#'" &amp; D106 &amp; "'!A1",E106)</f>
        <v>Table 80: Capital Funding Sources (Millions of Dollars) (Percent of Total)</v>
      </c>
      <c r="D106" t="str">
        <f t="shared" si="10"/>
        <v>80</v>
      </c>
      <c r="E106" t="s">
        <v>98</v>
      </c>
    </row>
    <row r="107" spans="1:5" x14ac:dyDescent="0.2">
      <c r="A107" s="226" t="str">
        <f t="shared" si="13"/>
        <v>Table 81: Directly Generated Capital Funding Sources (Millions of Dollars) (Percent of Total)</v>
      </c>
      <c r="D107" t="str">
        <f t="shared" si="10"/>
        <v>81</v>
      </c>
      <c r="E107" t="s">
        <v>99</v>
      </c>
    </row>
    <row r="108" spans="1:5" x14ac:dyDescent="0.2">
      <c r="A108" s="226" t="str">
        <f t="shared" si="13"/>
        <v>Table 82: Local Capital Funding Sources (Millions of Dollars) (Percent of Total)</v>
      </c>
      <c r="D108" t="str">
        <f t="shared" si="10"/>
        <v>82</v>
      </c>
      <c r="E108" t="s">
        <v>100</v>
      </c>
    </row>
    <row r="109" spans="1:5" x14ac:dyDescent="0.2">
      <c r="A109" s="226" t="str">
        <f t="shared" si="13"/>
        <v>Table 83: State Capital Funding Sources (Millions of Dollars) (Percent of Total)</v>
      </c>
      <c r="D109" t="str">
        <f t="shared" si="10"/>
        <v>83</v>
      </c>
      <c r="E109" t="s">
        <v>101</v>
      </c>
    </row>
    <row r="110" spans="1:5" x14ac:dyDescent="0.2">
      <c r="A110" s="226" t="str">
        <f t="shared" si="13"/>
        <v>Table 84: Federal Capital Funding Sources (Millions of Dollars) (Percent of Total)</v>
      </c>
      <c r="D110" t="str">
        <f t="shared" si="10"/>
        <v>84</v>
      </c>
      <c r="E110" t="s">
        <v>102</v>
      </c>
    </row>
    <row r="111" spans="1:5" x14ac:dyDescent="0.2">
      <c r="A111" s="226" t="str">
        <f t="shared" si="13"/>
        <v>Table 85: Active Transit Vehicles by Source of Federal Funding by Type, Vehicles in Urbanized Areas Only (Number of Vehicles) (Percent of Vehicles)</v>
      </c>
      <c r="D111" t="str">
        <f t="shared" si="10"/>
        <v>85</v>
      </c>
      <c r="E111" t="s">
        <v>103</v>
      </c>
    </row>
    <row r="112" spans="1:5" x14ac:dyDescent="0.2">
      <c r="A112" s="226" t="str">
        <f t="shared" si="13"/>
        <v>Table 86: Active Transit Vehicles by Source of Federal Funding by Type, Vehicles in Rural Areas Only (Number of Vehicles) (Percent of Vehicles)</v>
      </c>
      <c r="D112" t="str">
        <f t="shared" si="10"/>
        <v>86</v>
      </c>
      <c r="E112" t="s">
        <v>104</v>
      </c>
    </row>
    <row r="113" spans="1:5" x14ac:dyDescent="0.2">
      <c r="A113" s="223"/>
    </row>
    <row r="114" spans="1:5" x14ac:dyDescent="0.2">
      <c r="A114" s="225" t="s">
        <v>105</v>
      </c>
      <c r="E114" t="s">
        <v>105</v>
      </c>
    </row>
    <row r="115" spans="1:5" x14ac:dyDescent="0.2">
      <c r="A115" s="226" t="str">
        <f t="shared" ref="A115:A122" si="14">HYPERLINK("#'" &amp; D115 &amp; "'!A1",E115)</f>
        <v>Table 87: Operating Funding Sources (Millions of Dollars) (Percent of Total)</v>
      </c>
      <c r="D115" t="str">
        <f t="shared" si="10"/>
        <v>87</v>
      </c>
      <c r="E115" t="s">
        <v>106</v>
      </c>
    </row>
    <row r="116" spans="1:5" x14ac:dyDescent="0.2">
      <c r="A116" s="226" t="str">
        <f t="shared" si="14"/>
        <v>Table 88: Directly Generated Operating Funding Sources (Millions of Dollars) (Percent of Total)</v>
      </c>
      <c r="D116" t="str">
        <f t="shared" ref="D116:D131" si="15">RIGHT(LEFT(E116,8),2)</f>
        <v>88</v>
      </c>
      <c r="E116" t="s">
        <v>107</v>
      </c>
    </row>
    <row r="117" spans="1:5" x14ac:dyDescent="0.2">
      <c r="A117" s="226" t="str">
        <f t="shared" si="14"/>
        <v>Table 89: Local Operating Funding Sources (Millions of Dollars) (Percent of Total)</v>
      </c>
      <c r="D117" t="str">
        <f t="shared" si="15"/>
        <v>89</v>
      </c>
      <c r="E117" t="s">
        <v>108</v>
      </c>
    </row>
    <row r="118" spans="1:5" x14ac:dyDescent="0.2">
      <c r="A118" s="226" t="str">
        <f t="shared" si="14"/>
        <v>Table 90: State Operating Funding Sources (Millions of Dollars) (Percent of Total)</v>
      </c>
      <c r="D118" t="str">
        <f t="shared" si="15"/>
        <v>90</v>
      </c>
      <c r="E118" t="s">
        <v>109</v>
      </c>
    </row>
    <row r="119" spans="1:5" x14ac:dyDescent="0.2">
      <c r="A119" s="226" t="str">
        <f t="shared" si="14"/>
        <v>Table 91: Federal Operating Funding Sources (Millions of Dollars) (Percent of Total)</v>
      </c>
      <c r="D119" t="str">
        <f t="shared" si="15"/>
        <v>91</v>
      </c>
      <c r="E119" t="s">
        <v>110</v>
      </c>
    </row>
    <row r="120" spans="1:5" x14ac:dyDescent="0.2">
      <c r="A120" s="226" t="str">
        <f t="shared" si="14"/>
        <v>Table 92: Passenger Fare Revenue by Mode (Millions of Dollars)</v>
      </c>
      <c r="D120" t="str">
        <f t="shared" si="15"/>
        <v>92</v>
      </c>
      <c r="E120" t="s">
        <v>111</v>
      </c>
    </row>
    <row r="121" spans="1:5" x14ac:dyDescent="0.2">
      <c r="A121" s="226" t="str">
        <f t="shared" si="14"/>
        <v>Table 93: Average Passenger Fare per Unlinked Trip by Mode (Dollars)</v>
      </c>
      <c r="D121" t="str">
        <f t="shared" si="15"/>
        <v>93</v>
      </c>
      <c r="E121" t="s">
        <v>112</v>
      </c>
    </row>
    <row r="122" spans="1:5" x14ac:dyDescent="0.2">
      <c r="A122" s="226" t="str">
        <f t="shared" si="14"/>
        <v>Table 94: Passenger Fare Structures</v>
      </c>
      <c r="D122" t="str">
        <f t="shared" si="15"/>
        <v>94</v>
      </c>
      <c r="E122" t="s">
        <v>113</v>
      </c>
    </row>
    <row r="124" spans="1:5" x14ac:dyDescent="0.2">
      <c r="A124" s="225" t="s">
        <v>114</v>
      </c>
      <c r="E124" t="s">
        <v>114</v>
      </c>
    </row>
    <row r="125" spans="1:5" x14ac:dyDescent="0.2">
      <c r="A125" s="226" t="str">
        <f t="shared" ref="A125" si="16">HYPERLINK("#'" &amp; D125 &amp; "'!A1",E125)</f>
        <v>Table 95: Total Funding, Capital and Operating Combined by Source (Millions of Dollars) (Percent of Each Row)</v>
      </c>
      <c r="D125" t="str">
        <f t="shared" si="15"/>
        <v>95</v>
      </c>
      <c r="E125" t="s">
        <v>115</v>
      </c>
    </row>
    <row r="127" spans="1:5" x14ac:dyDescent="0.2">
      <c r="A127" s="225" t="s">
        <v>116</v>
      </c>
      <c r="E127" t="s">
        <v>116</v>
      </c>
    </row>
    <row r="128" spans="1:5" x14ac:dyDescent="0.2">
      <c r="A128" s="226" t="str">
        <f t="shared" ref="A128:A133" si="17">HYPERLINK("#'" &amp; D128 &amp; "'!A1",E128)</f>
        <v>Table 96: Bureau of Census Journey-to-Work by Means of Transportation to Work, All Commuters (Persons and Percent)</v>
      </c>
      <c r="D128" t="str">
        <f t="shared" si="15"/>
        <v>96</v>
      </c>
      <c r="E128" t="s">
        <v>117</v>
      </c>
    </row>
    <row r="129" spans="1:5" x14ac:dyDescent="0.2">
      <c r="A129" s="226" t="str">
        <f t="shared" si="17"/>
        <v>Table 97: Bureau of Census Journey-to-Work by Transit Mode, Transit Commuters Only (Persons and Percent)</v>
      </c>
      <c r="D129" t="str">
        <f t="shared" si="15"/>
        <v>97</v>
      </c>
      <c r="E129" t="s">
        <v>118</v>
      </c>
    </row>
    <row r="130" spans="1:5" x14ac:dyDescent="0.2">
      <c r="A130" s="226" t="str">
        <f t="shared" si="17"/>
        <v>Table 98: American Housing Survey Availability of Transit Service by Householder Characteristics (Persons and Percent)</v>
      </c>
      <c r="D130" t="str">
        <f t="shared" si="15"/>
        <v>98</v>
      </c>
      <c r="E130" t="s">
        <v>119</v>
      </c>
    </row>
    <row r="131" spans="1:5" x14ac:dyDescent="0.2">
      <c r="A131" s="226" t="str">
        <f t="shared" si="17"/>
        <v>Table 99: American Housing Survey Availability of Transit Service by Geography of Area (Households and Percent)</v>
      </c>
      <c r="D131" t="str">
        <f t="shared" si="15"/>
        <v>99</v>
      </c>
      <c r="E131" t="s">
        <v>120</v>
      </c>
    </row>
    <row r="132" spans="1:5" x14ac:dyDescent="0.2">
      <c r="A132" s="226" t="str">
        <f t="shared" si="17"/>
        <v>Table 100: Bureau of the Census Population of the United State in 10-Year Age Groupings (Persons and Percent)</v>
      </c>
      <c r="D132" t="str">
        <f t="shared" ref="D132:D163" si="18">RIGHT(LEFT(E132,9),3)</f>
        <v>100</v>
      </c>
      <c r="E132" t="s">
        <v>121</v>
      </c>
    </row>
    <row r="133" spans="1:5" x14ac:dyDescent="0.2">
      <c r="A133" s="226" t="str">
        <f t="shared" si="17"/>
        <v>Table 101: Federal Highway Administration Vehicle Miles of Travel and Energy Information Administration Motor Gasoline Prices</v>
      </c>
      <c r="D133" t="str">
        <f t="shared" si="18"/>
        <v>101</v>
      </c>
      <c r="E133" t="s">
        <v>122</v>
      </c>
    </row>
    <row r="135" spans="1:5" x14ac:dyDescent="0.2">
      <c r="A135" s="225" t="s">
        <v>123</v>
      </c>
      <c r="E135" t="s">
        <v>123</v>
      </c>
    </row>
    <row r="136" spans="1:5" x14ac:dyDescent="0.2">
      <c r="A136" s="226" t="str">
        <f t="shared" ref="A136:A155" si="19">HYPERLINK("#'" &amp; D136 &amp; "'!A1",E136)</f>
        <v>Table 102: Bus Statistics</v>
      </c>
      <c r="D136" t="str">
        <f t="shared" si="18"/>
        <v>102</v>
      </c>
      <c r="E136" t="s">
        <v>124</v>
      </c>
    </row>
    <row r="137" spans="1:5" x14ac:dyDescent="0.2">
      <c r="A137" s="226" t="str">
        <f t="shared" si="19"/>
        <v>Table 103: Bus Rapid Transit Statistics</v>
      </c>
      <c r="D137" t="str">
        <f t="shared" si="18"/>
        <v>103</v>
      </c>
      <c r="E137" t="s">
        <v>125</v>
      </c>
    </row>
    <row r="138" spans="1:5" x14ac:dyDescent="0.2">
      <c r="A138" s="226" t="str">
        <f t="shared" si="19"/>
        <v>Table 104: Commuter Bus Statistics</v>
      </c>
      <c r="D138" t="str">
        <f t="shared" si="18"/>
        <v>104</v>
      </c>
      <c r="E138" t="s">
        <v>126</v>
      </c>
    </row>
    <row r="139" spans="1:5" x14ac:dyDescent="0.2">
      <c r="A139" s="226" t="str">
        <f t="shared" si="19"/>
        <v>Table 105: Total All Bus Modes Statistics</v>
      </c>
      <c r="D139" t="str">
        <f t="shared" si="18"/>
        <v>105</v>
      </c>
      <c r="E139" t="s">
        <v>127</v>
      </c>
    </row>
    <row r="140" spans="1:5" x14ac:dyDescent="0.2">
      <c r="A140" s="226" t="str">
        <f t="shared" si="19"/>
        <v>Table 106: Trolleybus Statistics</v>
      </c>
      <c r="D140" t="str">
        <f t="shared" si="18"/>
        <v>106</v>
      </c>
      <c r="E140" t="s">
        <v>128</v>
      </c>
    </row>
    <row r="141" spans="1:5" x14ac:dyDescent="0.2">
      <c r="A141" s="226" t="str">
        <f t="shared" si="19"/>
        <v>Table 107: Demand Response Statistics</v>
      </c>
      <c r="D141" t="str">
        <f t="shared" si="18"/>
        <v>107</v>
      </c>
      <c r="E141" t="s">
        <v>129</v>
      </c>
    </row>
    <row r="142" spans="1:5" x14ac:dyDescent="0.2">
      <c r="A142" s="226" t="str">
        <f t="shared" si="19"/>
        <v>Table 108: Transit Vanpool Statistics (Transit Agency Brokered Service Only)</v>
      </c>
      <c r="D142" t="str">
        <f t="shared" si="18"/>
        <v>108</v>
      </c>
      <c r="E142" t="s">
        <v>130</v>
      </c>
    </row>
    <row r="143" spans="1:5" x14ac:dyDescent="0.2">
      <c r="A143" s="226" t="str">
        <f t="shared" si="19"/>
        <v>Table 109: Publico Statistics</v>
      </c>
      <c r="D143" t="str">
        <f t="shared" si="18"/>
        <v>109</v>
      </c>
      <c r="E143" t="s">
        <v>131</v>
      </c>
    </row>
    <row r="144" spans="1:5" x14ac:dyDescent="0.2">
      <c r="A144" s="226" t="str">
        <f t="shared" si="19"/>
        <v>Table 110: Total Roadway Modes Statistics</v>
      </c>
      <c r="D144" t="str">
        <f t="shared" si="18"/>
        <v>110</v>
      </c>
      <c r="E144" t="s">
        <v>132</v>
      </c>
    </row>
    <row r="145" spans="1:5" x14ac:dyDescent="0.2">
      <c r="A145" s="226" t="str">
        <f t="shared" si="19"/>
        <v>Table 111: Commuter Rail Statistics</v>
      </c>
      <c r="D145" t="str">
        <f t="shared" si="18"/>
        <v>111</v>
      </c>
      <c r="E145" t="s">
        <v>133</v>
      </c>
    </row>
    <row r="146" spans="1:5" x14ac:dyDescent="0.2">
      <c r="A146" s="226" t="str">
        <f t="shared" si="19"/>
        <v>Table 112: Hybrid Rail Statistics</v>
      </c>
      <c r="D146" t="str">
        <f t="shared" si="18"/>
        <v>112</v>
      </c>
      <c r="E146" t="s">
        <v>134</v>
      </c>
    </row>
    <row r="147" spans="1:5" x14ac:dyDescent="0.2">
      <c r="A147" s="226" t="str">
        <f t="shared" si="19"/>
        <v>Table 113: Total Regional Railroad Modes Rail Statistics</v>
      </c>
      <c r="D147" t="str">
        <f t="shared" si="18"/>
        <v>113</v>
      </c>
      <c r="E147" t="s">
        <v>135</v>
      </c>
    </row>
    <row r="148" spans="1:5" x14ac:dyDescent="0.2">
      <c r="A148" s="226" t="str">
        <f t="shared" si="19"/>
        <v>Table 114: Heavy Rail Statistics</v>
      </c>
      <c r="D148" t="str">
        <f t="shared" si="18"/>
        <v>114</v>
      </c>
      <c r="E148" t="s">
        <v>136</v>
      </c>
    </row>
    <row r="149" spans="1:5" x14ac:dyDescent="0.2">
      <c r="A149" s="226" t="str">
        <f t="shared" si="19"/>
        <v>Table 115: Light Rail Statistics</v>
      </c>
      <c r="D149" t="str">
        <f t="shared" si="18"/>
        <v>115</v>
      </c>
      <c r="E149" t="s">
        <v>137</v>
      </c>
    </row>
    <row r="150" spans="1:5" x14ac:dyDescent="0.2">
      <c r="A150" s="226" t="str">
        <f t="shared" si="19"/>
        <v>Table 116: Streetcar Statistics</v>
      </c>
      <c r="D150" t="str">
        <f t="shared" si="18"/>
        <v>116</v>
      </c>
      <c r="E150" t="s">
        <v>138</v>
      </c>
    </row>
    <row r="151" spans="1:5" x14ac:dyDescent="0.2">
      <c r="A151" s="226" t="str">
        <f t="shared" si="19"/>
        <v>Table 117: Total Surface Rail Modes Statistics</v>
      </c>
      <c r="D151" t="str">
        <f t="shared" si="18"/>
        <v>117</v>
      </c>
      <c r="E151" t="s">
        <v>139</v>
      </c>
    </row>
    <row r="152" spans="1:5" x14ac:dyDescent="0.2">
      <c r="A152" s="226" t="str">
        <f t="shared" si="19"/>
        <v>Table 118: Ferry Boat Statistics (Transit Service Only)</v>
      </c>
      <c r="D152" t="str">
        <f t="shared" si="18"/>
        <v>118</v>
      </c>
      <c r="E152" t="s">
        <v>140</v>
      </c>
    </row>
    <row r="153" spans="1:5" x14ac:dyDescent="0.2">
      <c r="A153" s="226" t="str">
        <f t="shared" si="19"/>
        <v>Table 119: Other Fixed-Guideway Statistics</v>
      </c>
      <c r="D153" t="str">
        <f t="shared" si="18"/>
        <v>119</v>
      </c>
      <c r="E153" t="s">
        <v>141</v>
      </c>
    </row>
    <row r="154" spans="1:5" x14ac:dyDescent="0.2">
      <c r="A154" s="226" t="str">
        <f t="shared" si="19"/>
        <v>Table 120: Total Fixed-Guideway Modes Statistics</v>
      </c>
      <c r="D154" t="str">
        <f t="shared" si="18"/>
        <v>120</v>
      </c>
      <c r="E154" t="s">
        <v>142</v>
      </c>
    </row>
    <row r="155" spans="1:5" x14ac:dyDescent="0.2">
      <c r="A155" s="226" t="str">
        <f t="shared" si="19"/>
        <v>Table 121: All Modes Total Statistics</v>
      </c>
      <c r="D155" t="str">
        <f t="shared" si="18"/>
        <v>121</v>
      </c>
      <c r="E155" t="s">
        <v>143</v>
      </c>
    </row>
    <row r="156" spans="1:5" x14ac:dyDescent="0.2">
      <c r="A156" s="223"/>
    </row>
    <row r="157" spans="1:5" x14ac:dyDescent="0.2">
      <c r="A157" s="225" t="s">
        <v>144</v>
      </c>
      <c r="E157" t="s">
        <v>144</v>
      </c>
    </row>
    <row r="158" spans="1:5" x14ac:dyDescent="0.2">
      <c r="A158" s="226" t="str">
        <f t="shared" ref="A158" si="20">HYPERLINK("#'" &amp; D158 &amp; "'!A1",E158)</f>
        <v>Table 122: Rural Transit Service Data by State</v>
      </c>
      <c r="D158" t="str">
        <f t="shared" si="18"/>
        <v>122</v>
      </c>
      <c r="E158" t="s">
        <v>145</v>
      </c>
    </row>
    <row r="160" spans="1:5" x14ac:dyDescent="0.2">
      <c r="A160" s="225" t="s">
        <v>146</v>
      </c>
      <c r="E160" t="s">
        <v>146</v>
      </c>
    </row>
    <row r="161" spans="1:5" x14ac:dyDescent="0.2">
      <c r="A161" s="226" t="str">
        <f t="shared" ref="A161:A164" si="21">HYPERLINK("#'" &amp; D161 &amp; "'!A1",E161)</f>
        <v>Table 123: APTA and Predecessor Organization History and and Association Ancestry</v>
      </c>
      <c r="D161" t="str">
        <f t="shared" si="18"/>
        <v>123</v>
      </c>
      <c r="E161" t="s">
        <v>147</v>
      </c>
    </row>
    <row r="162" spans="1:5" x14ac:dyDescent="0.2">
      <c r="A162" s="226" t="str">
        <f t="shared" si="21"/>
        <v>Table 124: APTA Chief Executive Officers</v>
      </c>
      <c r="D162" t="str">
        <f t="shared" si="18"/>
        <v>124</v>
      </c>
      <c r="E162" t="s">
        <v>148</v>
      </c>
    </row>
    <row r="163" spans="1:5" x14ac:dyDescent="0.2">
      <c r="A163" s="226" t="str">
        <f t="shared" si="21"/>
        <v>Table 125: APTA and Predecessor Organization Chief Elected Officers and Annual Meeting Sites</v>
      </c>
      <c r="D163" t="str">
        <f t="shared" si="18"/>
        <v>125</v>
      </c>
      <c r="E163" t="s">
        <v>149</v>
      </c>
    </row>
    <row r="164" spans="1:5" x14ac:dyDescent="0.2">
      <c r="A164" s="226" t="str">
        <f t="shared" si="21"/>
        <v>Table 126: APTA Lifetime Achievement Award Recipients and Hall of Fame Inductees</v>
      </c>
      <c r="D164" t="str">
        <f t="shared" ref="D164:D184" si="22">RIGHT(LEFT(E164,9),3)</f>
        <v>126</v>
      </c>
      <c r="E164" t="s">
        <v>150</v>
      </c>
    </row>
    <row r="166" spans="1:5" x14ac:dyDescent="0.2">
      <c r="A166" s="225" t="s">
        <v>151</v>
      </c>
      <c r="E166" t="s">
        <v>151</v>
      </c>
    </row>
    <row r="167" spans="1:5" x14ac:dyDescent="0.2">
      <c r="A167" s="226" t="str">
        <f t="shared" ref="A167" si="23">HYPERLINK("#'" &amp; D167 &amp; "'!A1",E167)</f>
        <v>Table 127: U.S. Department of Transportation Secretaries, Federal Transit Administration  Administrators, and Federal Railroad Administration Administrators</v>
      </c>
      <c r="D167" t="str">
        <f t="shared" si="22"/>
        <v>127</v>
      </c>
      <c r="E167" t="s">
        <v>152</v>
      </c>
    </row>
    <row r="168" spans="1:5" x14ac:dyDescent="0.2">
      <c r="A168" s="223"/>
    </row>
    <row r="169" spans="1:5" x14ac:dyDescent="0.2">
      <c r="A169" s="225" t="s">
        <v>153</v>
      </c>
      <c r="E169" t="s">
        <v>153</v>
      </c>
    </row>
    <row r="170" spans="1:5" x14ac:dyDescent="0.2">
      <c r="A170" s="226" t="str">
        <f t="shared" ref="A170" si="24">HYPERLINK("#'" &amp; D170 &amp; "'!A1",E170)</f>
        <v>Table 128: Intercity Passenger Railroad Data</v>
      </c>
      <c r="D170" t="str">
        <f t="shared" si="22"/>
        <v>128</v>
      </c>
      <c r="E170" t="s">
        <v>154</v>
      </c>
    </row>
    <row r="172" spans="1:5" x14ac:dyDescent="0.2">
      <c r="A172" s="225" t="s">
        <v>155</v>
      </c>
      <c r="E172" t="s">
        <v>155</v>
      </c>
    </row>
    <row r="173" spans="1:5" x14ac:dyDescent="0.2">
      <c r="A173" s="226" t="str">
        <f t="shared" ref="A173:A174" si="25">HYPERLINK("#'" &amp; D173 &amp; "'!A1",E173)</f>
        <v>Table 129: Publicly Owned Transit as a Portion of the Entire Transit Industry</v>
      </c>
      <c r="D173" t="str">
        <f t="shared" si="22"/>
        <v>129</v>
      </c>
      <c r="E173" t="s">
        <v>156</v>
      </c>
    </row>
    <row r="174" spans="1:5" ht="15" customHeight="1" x14ac:dyDescent="0.2">
      <c r="A174" s="226" t="str">
        <f t="shared" si="25"/>
        <v>Table 130: Publicly Owned and Operated Transit Systems Through 1975, Date Began Operation as a Public Agency with Names of Successor Agencies (Not Complete)</v>
      </c>
      <c r="D174" t="str">
        <f t="shared" si="22"/>
        <v>130</v>
      </c>
      <c r="E174" t="s">
        <v>157</v>
      </c>
    </row>
    <row r="176" spans="1:5" x14ac:dyDescent="0.2">
      <c r="A176" s="225" t="s">
        <v>158</v>
      </c>
      <c r="E176" t="s">
        <v>159</v>
      </c>
    </row>
    <row r="177" spans="1:5" x14ac:dyDescent="0.2">
      <c r="A177" s="226" t="str">
        <f t="shared" ref="A177" si="26">HYPERLINK("#'" &amp; D177 &amp; "'!A1",E177)</f>
        <v>Table 131: Milestones in Public Transportation and High-Speed Rail History</v>
      </c>
      <c r="D177" t="str">
        <f t="shared" si="22"/>
        <v>131</v>
      </c>
      <c r="E177" t="s">
        <v>160</v>
      </c>
    </row>
    <row r="179" spans="1:5" x14ac:dyDescent="0.2">
      <c r="A179" s="225" t="s">
        <v>161</v>
      </c>
      <c r="E179" t="s">
        <v>161</v>
      </c>
    </row>
    <row r="180" spans="1:5" x14ac:dyDescent="0.2">
      <c r="A180" s="226" t="str">
        <f t="shared" ref="A180:A184" si="27">HYPERLINK("#'" &amp; D180 &amp; "'!A1",E180)</f>
        <v>Table 132: Canadian Fixed-Route Transit Summary Statistics</v>
      </c>
      <c r="D180" t="str">
        <f t="shared" si="22"/>
        <v>132</v>
      </c>
      <c r="E180" t="s">
        <v>162</v>
      </c>
    </row>
    <row r="181" spans="1:5" x14ac:dyDescent="0.2">
      <c r="A181" s="226" t="str">
        <f t="shared" si="27"/>
        <v>Table 133: Canadian Fixed-Route Transit Revenue Vehicles by Mode</v>
      </c>
      <c r="D181" t="str">
        <f t="shared" si="22"/>
        <v>133</v>
      </c>
      <c r="E181" t="s">
        <v>163</v>
      </c>
    </row>
    <row r="182" spans="1:5" x14ac:dyDescent="0.2">
      <c r="A182" s="226" t="str">
        <f t="shared" si="27"/>
        <v>Table 134: Canadian Fixed-Route Transit Passenger Fares</v>
      </c>
      <c r="D182" t="str">
        <f t="shared" si="22"/>
        <v>134</v>
      </c>
      <c r="E182" t="s">
        <v>164</v>
      </c>
    </row>
    <row r="183" spans="1:5" x14ac:dyDescent="0.2">
      <c r="A183" s="226" t="str">
        <f t="shared" si="27"/>
        <v>Table 135: Canadian Fixed-Route Transit Employees by Type</v>
      </c>
      <c r="D183" t="str">
        <f t="shared" si="22"/>
        <v>135</v>
      </c>
      <c r="E183" t="s">
        <v>165</v>
      </c>
    </row>
    <row r="184" spans="1:5" x14ac:dyDescent="0.2">
      <c r="A184" s="226" t="str">
        <f t="shared" si="27"/>
        <v>Table 136: Canadian Specialized Transit Services Summary Statistics</v>
      </c>
      <c r="D184" t="str">
        <f t="shared" si="22"/>
        <v>136</v>
      </c>
      <c r="E184" t="s">
        <v>166</v>
      </c>
    </row>
  </sheetData>
  <sheetProtection algorithmName="SHA-512" hashValue="ht1L0BvczD2fWpOvQfs9z47dAYLPQ5MN5/DhI+192ggOWyPljWfiP1JhmNa8vLNsAqpZCY88AhRrLqGOaRoaig==" saltValue="rpugez0uzG4/uG26g6p2hA==" spinCount="100000" sheet="1" objects="1" scenarios="1"/>
  <hyperlinks>
    <hyperlink ref="A4" location="Intro!A1" display="Introduction" xr:uid="{00000000-0004-0000-0000-000000000000}"/>
    <hyperlink ref="A5" location="Methodology!A1" display="Methodology" xr:uid="{00000000-0004-0000-00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6"/>
  <sheetViews>
    <sheetView workbookViewId="0">
      <selection activeCell="I105" sqref="I105"/>
    </sheetView>
  </sheetViews>
  <sheetFormatPr defaultRowHeight="15" x14ac:dyDescent="0.25"/>
  <cols>
    <col min="1" max="1" width="110.85546875" style="211" customWidth="1"/>
    <col min="2" max="256" width="9.140625" style="211"/>
    <col min="257" max="257" width="110.85546875" style="211" customWidth="1"/>
    <col min="258" max="512" width="9.140625" style="211"/>
    <col min="513" max="513" width="110.85546875" style="211" customWidth="1"/>
    <col min="514" max="768" width="9.140625" style="211"/>
    <col min="769" max="769" width="110.85546875" style="211" customWidth="1"/>
    <col min="770" max="1024" width="9.140625" style="211"/>
    <col min="1025" max="1025" width="110.85546875" style="211" customWidth="1"/>
    <col min="1026" max="1280" width="9.140625" style="211"/>
    <col min="1281" max="1281" width="110.85546875" style="211" customWidth="1"/>
    <col min="1282" max="1536" width="9.140625" style="211"/>
    <col min="1537" max="1537" width="110.85546875" style="211" customWidth="1"/>
    <col min="1538" max="1792" width="9.140625" style="211"/>
    <col min="1793" max="1793" width="110.85546875" style="211" customWidth="1"/>
    <col min="1794" max="2048" width="9.140625" style="211"/>
    <col min="2049" max="2049" width="110.85546875" style="211" customWidth="1"/>
    <col min="2050" max="2304" width="9.140625" style="211"/>
    <col min="2305" max="2305" width="110.85546875" style="211" customWidth="1"/>
    <col min="2306" max="2560" width="9.140625" style="211"/>
    <col min="2561" max="2561" width="110.85546875" style="211" customWidth="1"/>
    <col min="2562" max="2816" width="9.140625" style="211"/>
    <col min="2817" max="2817" width="110.85546875" style="211" customWidth="1"/>
    <col min="2818" max="3072" width="9.140625" style="211"/>
    <col min="3073" max="3073" width="110.85546875" style="211" customWidth="1"/>
    <col min="3074" max="3328" width="9.140625" style="211"/>
    <col min="3329" max="3329" width="110.85546875" style="211" customWidth="1"/>
    <col min="3330" max="3584" width="9.140625" style="211"/>
    <col min="3585" max="3585" width="110.85546875" style="211" customWidth="1"/>
    <col min="3586" max="3840" width="9.140625" style="211"/>
    <col min="3841" max="3841" width="110.85546875" style="211" customWidth="1"/>
    <col min="3842" max="4096" width="9.140625" style="211"/>
    <col min="4097" max="4097" width="110.85546875" style="211" customWidth="1"/>
    <col min="4098" max="4352" width="9.140625" style="211"/>
    <col min="4353" max="4353" width="110.85546875" style="211" customWidth="1"/>
    <col min="4354" max="4608" width="9.140625" style="211"/>
    <col min="4609" max="4609" width="110.85546875" style="211" customWidth="1"/>
    <col min="4610" max="4864" width="9.140625" style="211"/>
    <col min="4865" max="4865" width="110.85546875" style="211" customWidth="1"/>
    <col min="4866" max="5120" width="9.140625" style="211"/>
    <col min="5121" max="5121" width="110.85546875" style="211" customWidth="1"/>
    <col min="5122" max="5376" width="9.140625" style="211"/>
    <col min="5377" max="5377" width="110.85546875" style="211" customWidth="1"/>
    <col min="5378" max="5632" width="9.140625" style="211"/>
    <col min="5633" max="5633" width="110.85546875" style="211" customWidth="1"/>
    <col min="5634" max="5888" width="9.140625" style="211"/>
    <col min="5889" max="5889" width="110.85546875" style="211" customWidth="1"/>
    <col min="5890" max="6144" width="9.140625" style="211"/>
    <col min="6145" max="6145" width="110.85546875" style="211" customWidth="1"/>
    <col min="6146" max="6400" width="9.140625" style="211"/>
    <col min="6401" max="6401" width="110.85546875" style="211" customWidth="1"/>
    <col min="6402" max="6656" width="9.140625" style="211"/>
    <col min="6657" max="6657" width="110.85546875" style="211" customWidth="1"/>
    <col min="6658" max="6912" width="9.140625" style="211"/>
    <col min="6913" max="6913" width="110.85546875" style="211" customWidth="1"/>
    <col min="6914" max="7168" width="9.140625" style="211"/>
    <col min="7169" max="7169" width="110.85546875" style="211" customWidth="1"/>
    <col min="7170" max="7424" width="9.140625" style="211"/>
    <col min="7425" max="7425" width="110.85546875" style="211" customWidth="1"/>
    <col min="7426" max="7680" width="9.140625" style="211"/>
    <col min="7681" max="7681" width="110.85546875" style="211" customWidth="1"/>
    <col min="7682" max="7936" width="9.140625" style="211"/>
    <col min="7937" max="7937" width="110.85546875" style="211" customWidth="1"/>
    <col min="7938" max="8192" width="9.140625" style="211"/>
    <col min="8193" max="8193" width="110.85546875" style="211" customWidth="1"/>
    <col min="8194" max="8448" width="9.140625" style="211"/>
    <col min="8449" max="8449" width="110.85546875" style="211" customWidth="1"/>
    <col min="8450" max="8704" width="9.140625" style="211"/>
    <col min="8705" max="8705" width="110.85546875" style="211" customWidth="1"/>
    <col min="8706" max="8960" width="9.140625" style="211"/>
    <col min="8961" max="8961" width="110.85546875" style="211" customWidth="1"/>
    <col min="8962" max="9216" width="9.140625" style="211"/>
    <col min="9217" max="9217" width="110.85546875" style="211" customWidth="1"/>
    <col min="9218" max="9472" width="9.140625" style="211"/>
    <col min="9473" max="9473" width="110.85546875" style="211" customWidth="1"/>
    <col min="9474" max="9728" width="9.140625" style="211"/>
    <col min="9729" max="9729" width="110.85546875" style="211" customWidth="1"/>
    <col min="9730" max="9984" width="9.140625" style="211"/>
    <col min="9985" max="9985" width="110.85546875" style="211" customWidth="1"/>
    <col min="9986" max="10240" width="9.140625" style="211"/>
    <col min="10241" max="10241" width="110.85546875" style="211" customWidth="1"/>
    <col min="10242" max="10496" width="9.140625" style="211"/>
    <col min="10497" max="10497" width="110.85546875" style="211" customWidth="1"/>
    <col min="10498" max="10752" width="9.140625" style="211"/>
    <col min="10753" max="10753" width="110.85546875" style="211" customWidth="1"/>
    <col min="10754" max="11008" width="9.140625" style="211"/>
    <col min="11009" max="11009" width="110.85546875" style="211" customWidth="1"/>
    <col min="11010" max="11264" width="9.140625" style="211"/>
    <col min="11265" max="11265" width="110.85546875" style="211" customWidth="1"/>
    <col min="11266" max="11520" width="9.140625" style="211"/>
    <col min="11521" max="11521" width="110.85546875" style="211" customWidth="1"/>
    <col min="11522" max="11776" width="9.140625" style="211"/>
    <col min="11777" max="11777" width="110.85546875" style="211" customWidth="1"/>
    <col min="11778" max="12032" width="9.140625" style="211"/>
    <col min="12033" max="12033" width="110.85546875" style="211" customWidth="1"/>
    <col min="12034" max="12288" width="9.140625" style="211"/>
    <col min="12289" max="12289" width="110.85546875" style="211" customWidth="1"/>
    <col min="12290" max="12544" width="9.140625" style="211"/>
    <col min="12545" max="12545" width="110.85546875" style="211" customWidth="1"/>
    <col min="12546" max="12800" width="9.140625" style="211"/>
    <col min="12801" max="12801" width="110.85546875" style="211" customWidth="1"/>
    <col min="12802" max="13056" width="9.140625" style="211"/>
    <col min="13057" max="13057" width="110.85546875" style="211" customWidth="1"/>
    <col min="13058" max="13312" width="9.140625" style="211"/>
    <col min="13313" max="13313" width="110.85546875" style="211" customWidth="1"/>
    <col min="13314" max="13568" width="9.140625" style="211"/>
    <col min="13569" max="13569" width="110.85546875" style="211" customWidth="1"/>
    <col min="13570" max="13824" width="9.140625" style="211"/>
    <col min="13825" max="13825" width="110.85546875" style="211" customWidth="1"/>
    <col min="13826" max="14080" width="9.140625" style="211"/>
    <col min="14081" max="14081" width="110.85546875" style="211" customWidth="1"/>
    <col min="14082" max="14336" width="9.140625" style="211"/>
    <col min="14337" max="14337" width="110.85546875" style="211" customWidth="1"/>
    <col min="14338" max="14592" width="9.140625" style="211"/>
    <col min="14593" max="14593" width="110.85546875" style="211" customWidth="1"/>
    <col min="14594" max="14848" width="9.140625" style="211"/>
    <col min="14849" max="14849" width="110.85546875" style="211" customWidth="1"/>
    <col min="14850" max="15104" width="9.140625" style="211"/>
    <col min="15105" max="15105" width="110.85546875" style="211" customWidth="1"/>
    <col min="15106" max="15360" width="9.140625" style="211"/>
    <col min="15361" max="15361" width="110.85546875" style="211" customWidth="1"/>
    <col min="15362" max="15616" width="9.140625" style="211"/>
    <col min="15617" max="15617" width="110.85546875" style="211" customWidth="1"/>
    <col min="15618" max="15872" width="9.140625" style="211"/>
    <col min="15873" max="15873" width="110.85546875" style="211" customWidth="1"/>
    <col min="15874" max="16128" width="9.140625" style="211"/>
    <col min="16129" max="16129" width="110.85546875" style="211" customWidth="1"/>
    <col min="16130" max="16384" width="9.140625" style="211"/>
  </cols>
  <sheetData>
    <row r="1" spans="1:1" x14ac:dyDescent="0.25">
      <c r="A1" s="216" t="s">
        <v>8</v>
      </c>
    </row>
    <row r="2" spans="1:1" x14ac:dyDescent="0.25">
      <c r="A2" s="217"/>
    </row>
    <row r="3" spans="1:1" ht="76.5" x14ac:dyDescent="0.25">
      <c r="A3" s="222" t="s">
        <v>3011</v>
      </c>
    </row>
    <row r="4" spans="1:1" x14ac:dyDescent="0.25">
      <c r="A4" s="217"/>
    </row>
    <row r="5" spans="1:1" ht="102" x14ac:dyDescent="0.25">
      <c r="A5" s="217" t="s">
        <v>167</v>
      </c>
    </row>
    <row r="6" spans="1:1" x14ac:dyDescent="0.25">
      <c r="A6" s="217"/>
    </row>
    <row r="7" spans="1:1" ht="76.5" x14ac:dyDescent="0.25">
      <c r="A7" s="217" t="s">
        <v>168</v>
      </c>
    </row>
    <row r="8" spans="1:1" x14ac:dyDescent="0.25">
      <c r="A8" s="217"/>
    </row>
    <row r="9" spans="1:1" ht="76.5" x14ac:dyDescent="0.25">
      <c r="A9" s="217" t="s">
        <v>169</v>
      </c>
    </row>
    <row r="10" spans="1:1" ht="51" x14ac:dyDescent="0.25">
      <c r="A10" s="217" t="s">
        <v>170</v>
      </c>
    </row>
    <row r="11" spans="1:1" x14ac:dyDescent="0.25">
      <c r="A11" s="217"/>
    </row>
    <row r="12" spans="1:1" ht="25.5" x14ac:dyDescent="0.25">
      <c r="A12" s="217" t="s">
        <v>171</v>
      </c>
    </row>
    <row r="13" spans="1:1" x14ac:dyDescent="0.25">
      <c r="A13" s="217"/>
    </row>
    <row r="14" spans="1:1" ht="76.5" x14ac:dyDescent="0.25">
      <c r="A14" s="217" t="s">
        <v>172</v>
      </c>
    </row>
    <row r="15" spans="1:1" x14ac:dyDescent="0.25">
      <c r="A15" s="217"/>
    </row>
    <row r="16" spans="1:1" ht="63.75" x14ac:dyDescent="0.25">
      <c r="A16" s="217" t="s">
        <v>173</v>
      </c>
    </row>
    <row r="17" spans="1:1" x14ac:dyDescent="0.25">
      <c r="A17" s="217"/>
    </row>
    <row r="18" spans="1:1" ht="25.5" x14ac:dyDescent="0.25">
      <c r="A18" s="217" t="s">
        <v>174</v>
      </c>
    </row>
    <row r="19" spans="1:1" x14ac:dyDescent="0.25">
      <c r="A19" s="217"/>
    </row>
    <row r="20" spans="1:1" x14ac:dyDescent="0.25">
      <c r="A20" s="218" t="s">
        <v>175</v>
      </c>
    </row>
    <row r="21" spans="1:1" x14ac:dyDescent="0.25">
      <c r="A21" s="218" t="s">
        <v>176</v>
      </c>
    </row>
    <row r="22" spans="1:1" x14ac:dyDescent="0.25">
      <c r="A22" s="218" t="s">
        <v>177</v>
      </c>
    </row>
    <row r="23" spans="1:1" x14ac:dyDescent="0.25">
      <c r="A23" s="218" t="s">
        <v>178</v>
      </c>
    </row>
    <row r="24" spans="1:1" x14ac:dyDescent="0.25">
      <c r="A24" s="219" t="s">
        <v>179</v>
      </c>
    </row>
    <row r="25" spans="1:1" x14ac:dyDescent="0.25">
      <c r="A25" s="218" t="s">
        <v>180</v>
      </c>
    </row>
    <row r="26" spans="1:1" x14ac:dyDescent="0.25">
      <c r="A26" s="218" t="s">
        <v>181</v>
      </c>
    </row>
    <row r="27" spans="1:1" x14ac:dyDescent="0.25">
      <c r="A27" s="218" t="s">
        <v>182</v>
      </c>
    </row>
    <row r="28" spans="1:1" x14ac:dyDescent="0.25">
      <c r="A28" s="218" t="s">
        <v>183</v>
      </c>
    </row>
    <row r="29" spans="1:1" ht="38.25" x14ac:dyDescent="0.25">
      <c r="A29" s="220" t="s">
        <v>184</v>
      </c>
    </row>
    <row r="30" spans="1:1" x14ac:dyDescent="0.25">
      <c r="A30" s="217"/>
    </row>
    <row r="31" spans="1:1" ht="38.25" x14ac:dyDescent="0.25">
      <c r="A31" s="217" t="s">
        <v>185</v>
      </c>
    </row>
    <row r="32" spans="1:1" x14ac:dyDescent="0.25">
      <c r="A32" s="217"/>
    </row>
    <row r="33" spans="1:1" ht="38.25" x14ac:dyDescent="0.25">
      <c r="A33" s="217" t="s">
        <v>186</v>
      </c>
    </row>
    <row r="34" spans="1:1" x14ac:dyDescent="0.25">
      <c r="A34" s="217" t="s">
        <v>187</v>
      </c>
    </row>
    <row r="35" spans="1:1" ht="89.25" x14ac:dyDescent="0.25">
      <c r="A35" s="217" t="s">
        <v>188</v>
      </c>
    </row>
    <row r="36" spans="1:1" x14ac:dyDescent="0.25">
      <c r="A36" s="217"/>
    </row>
    <row r="37" spans="1:1" ht="102" x14ac:dyDescent="0.25">
      <c r="A37" s="217" t="s">
        <v>189</v>
      </c>
    </row>
    <row r="38" spans="1:1" x14ac:dyDescent="0.25">
      <c r="A38" s="217"/>
    </row>
    <row r="39" spans="1:1" ht="51" x14ac:dyDescent="0.25">
      <c r="A39" s="217" t="s">
        <v>190</v>
      </c>
    </row>
    <row r="40" spans="1:1" x14ac:dyDescent="0.25">
      <c r="A40" s="217"/>
    </row>
    <row r="41" spans="1:1" ht="102" x14ac:dyDescent="0.25">
      <c r="A41" s="217" t="s">
        <v>191</v>
      </c>
    </row>
    <row r="42" spans="1:1" x14ac:dyDescent="0.25">
      <c r="A42" s="217"/>
    </row>
    <row r="43" spans="1:1" ht="89.25" x14ac:dyDescent="0.25">
      <c r="A43" s="217" t="s">
        <v>192</v>
      </c>
    </row>
    <row r="44" spans="1:1" x14ac:dyDescent="0.25">
      <c r="A44" s="217"/>
    </row>
    <row r="45" spans="1:1" ht="51" x14ac:dyDescent="0.25">
      <c r="A45" s="217" t="s">
        <v>193</v>
      </c>
    </row>
    <row r="46" spans="1:1" x14ac:dyDescent="0.25">
      <c r="A46" s="217"/>
    </row>
    <row r="47" spans="1:1" ht="38.25" x14ac:dyDescent="0.25">
      <c r="A47" s="217" t="s">
        <v>194</v>
      </c>
    </row>
    <row r="48" spans="1:1" x14ac:dyDescent="0.25">
      <c r="A48" s="217"/>
    </row>
    <row r="49" spans="1:1" x14ac:dyDescent="0.25">
      <c r="A49" s="217"/>
    </row>
    <row r="50" spans="1:1" ht="25.5" x14ac:dyDescent="0.25">
      <c r="A50" s="217" t="s">
        <v>195</v>
      </c>
    </row>
    <row r="51" spans="1:1" x14ac:dyDescent="0.25">
      <c r="A51" s="217"/>
    </row>
    <row r="52" spans="1:1" ht="63.75" x14ac:dyDescent="0.25">
      <c r="A52" s="221" t="s">
        <v>196</v>
      </c>
    </row>
    <row r="53" spans="1:1" x14ac:dyDescent="0.25">
      <c r="A53" s="217"/>
    </row>
    <row r="54" spans="1:1" ht="76.5" x14ac:dyDescent="0.25">
      <c r="A54" s="221" t="s">
        <v>197</v>
      </c>
    </row>
    <row r="55" spans="1:1" x14ac:dyDescent="0.25">
      <c r="A55" s="221"/>
    </row>
    <row r="56" spans="1:1" ht="102" x14ac:dyDescent="0.25">
      <c r="A56" s="221"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24"/>
  <sheetViews>
    <sheetView workbookViewId="0">
      <pane xSplit="1" ySplit="6" topLeftCell="B94" activePane="bottomRight" state="frozen"/>
      <selection activeCell="I105" sqref="I105"/>
      <selection pane="topRight" activeCell="I105" sqref="I105"/>
      <selection pane="bottomLeft" activeCell="I105" sqref="I105"/>
      <selection pane="bottomRight" activeCell="I105" sqref="I105"/>
    </sheetView>
  </sheetViews>
  <sheetFormatPr defaultColWidth="9.7109375" defaultRowHeight="12.75" x14ac:dyDescent="0.2"/>
  <cols>
    <col min="1" max="10" width="9.7109375" customWidth="1"/>
  </cols>
  <sheetData>
    <row r="1" spans="1:23" ht="13.5" customHeight="1" x14ac:dyDescent="0.2">
      <c r="A1" s="556" t="s">
        <v>199</v>
      </c>
      <c r="B1" s="556"/>
      <c r="C1" s="556"/>
      <c r="D1" s="556"/>
      <c r="E1" s="556"/>
      <c r="F1" s="556"/>
      <c r="G1" s="556"/>
      <c r="H1" s="556"/>
      <c r="I1" s="556"/>
      <c r="J1" s="556"/>
      <c r="K1" s="556" t="s">
        <v>199</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customHeight="1" thickBot="1" x14ac:dyDescent="0.25">
      <c r="A3" s="561" t="s">
        <v>201</v>
      </c>
      <c r="B3" s="559"/>
      <c r="C3" s="559"/>
      <c r="D3" s="559"/>
      <c r="E3" s="559"/>
      <c r="F3" s="559"/>
      <c r="G3" s="559"/>
      <c r="H3" s="559"/>
      <c r="I3" s="559"/>
      <c r="J3" s="560"/>
      <c r="K3" s="558" t="s">
        <v>201</v>
      </c>
      <c r="L3" s="559"/>
      <c r="M3" s="559"/>
      <c r="N3" s="559"/>
      <c r="O3" s="559"/>
      <c r="P3" s="559"/>
      <c r="Q3" s="559"/>
      <c r="R3" s="559"/>
      <c r="S3" s="559"/>
      <c r="T3" s="559"/>
      <c r="U3" s="559"/>
      <c r="V3" s="560"/>
    </row>
    <row r="4" spans="1:23" ht="13.5" customHeight="1" thickBot="1" x14ac:dyDescent="0.25">
      <c r="A4" s="561" t="s">
        <v>202</v>
      </c>
      <c r="B4" s="559"/>
      <c r="C4" s="559"/>
      <c r="D4" s="559"/>
      <c r="E4" s="559"/>
      <c r="F4" s="559"/>
      <c r="G4" s="559"/>
      <c r="H4" s="559"/>
      <c r="I4" s="559"/>
      <c r="J4" s="560"/>
      <c r="K4" s="558" t="s">
        <v>203</v>
      </c>
      <c r="L4" s="559"/>
      <c r="M4" s="559"/>
      <c r="N4" s="559"/>
      <c r="O4" s="559"/>
      <c r="P4" s="559"/>
      <c r="Q4" s="559"/>
      <c r="R4" s="559"/>
      <c r="S4" s="559"/>
      <c r="T4" s="559"/>
      <c r="U4" s="559"/>
      <c r="V4" s="560"/>
    </row>
    <row r="5" spans="1:23" s="43" customFormat="1" ht="13.5" customHeight="1" thickBot="1" x14ac:dyDescent="0.25">
      <c r="A5" s="564" t="s">
        <v>204</v>
      </c>
      <c r="B5" s="568" t="s">
        <v>205</v>
      </c>
      <c r="C5" s="569"/>
      <c r="D5" s="569"/>
      <c r="E5" s="570"/>
      <c r="F5" s="564" t="s">
        <v>206</v>
      </c>
      <c r="G5" s="564" t="s">
        <v>207</v>
      </c>
      <c r="H5" s="564" t="s">
        <v>208</v>
      </c>
      <c r="I5" s="566" t="s">
        <v>209</v>
      </c>
      <c r="J5" s="573" t="s">
        <v>210</v>
      </c>
      <c r="K5" s="562" t="s">
        <v>204</v>
      </c>
      <c r="L5" s="568" t="s">
        <v>211</v>
      </c>
      <c r="M5" s="569"/>
      <c r="N5" s="570"/>
      <c r="O5" s="566" t="s">
        <v>212</v>
      </c>
      <c r="P5" s="571" t="s">
        <v>213</v>
      </c>
      <c r="Q5" s="569"/>
      <c r="R5" s="572"/>
      <c r="S5" s="562" t="s">
        <v>214</v>
      </c>
      <c r="T5" s="564" t="s">
        <v>215</v>
      </c>
      <c r="U5" s="564" t="s">
        <v>216</v>
      </c>
      <c r="V5" s="564" t="s">
        <v>217</v>
      </c>
      <c r="W5" s="209"/>
    </row>
    <row r="6" spans="1:23" s="43" customFormat="1" ht="39.75" customHeight="1" thickBot="1" x14ac:dyDescent="0.25">
      <c r="A6" s="565"/>
      <c r="B6" s="329" t="s">
        <v>218</v>
      </c>
      <c r="C6" s="329" t="s">
        <v>219</v>
      </c>
      <c r="D6" s="329" t="s">
        <v>220</v>
      </c>
      <c r="E6" s="329" t="s">
        <v>221</v>
      </c>
      <c r="F6" s="565"/>
      <c r="G6" s="565"/>
      <c r="H6" s="565"/>
      <c r="I6" s="567"/>
      <c r="J6" s="574"/>
      <c r="K6" s="563"/>
      <c r="L6" s="329" t="s">
        <v>222</v>
      </c>
      <c r="M6" s="329" t="s">
        <v>223</v>
      </c>
      <c r="N6" s="329" t="s">
        <v>224</v>
      </c>
      <c r="O6" s="567"/>
      <c r="P6" s="329" t="s">
        <v>225</v>
      </c>
      <c r="Q6" s="329" t="s">
        <v>226</v>
      </c>
      <c r="R6" s="329" t="s">
        <v>227</v>
      </c>
      <c r="S6" s="563"/>
      <c r="T6" s="565"/>
      <c r="U6" s="565"/>
      <c r="V6" s="565"/>
      <c r="W6" s="235" t="s">
        <v>228</v>
      </c>
    </row>
    <row r="7" spans="1:23" ht="13.5" customHeight="1" thickBot="1" x14ac:dyDescent="0.25">
      <c r="A7" s="364">
        <v>1890</v>
      </c>
      <c r="B7" s="365" t="s">
        <v>229</v>
      </c>
      <c r="C7" s="365" t="s">
        <v>229</v>
      </c>
      <c r="D7" s="365" t="s">
        <v>229</v>
      </c>
      <c r="E7" s="365" t="s">
        <v>229</v>
      </c>
      <c r="F7" s="365" t="s">
        <v>229</v>
      </c>
      <c r="G7" s="365" t="s">
        <v>229</v>
      </c>
      <c r="H7" s="365" t="s">
        <v>229</v>
      </c>
      <c r="I7" s="366" t="s">
        <v>229</v>
      </c>
      <c r="J7" s="367" t="s">
        <v>229</v>
      </c>
      <c r="K7" s="363" t="s">
        <v>230</v>
      </c>
      <c r="L7" s="365" t="s">
        <v>229</v>
      </c>
      <c r="M7" s="365" t="s">
        <v>229</v>
      </c>
      <c r="N7" s="365" t="s">
        <v>229</v>
      </c>
      <c r="O7" s="365" t="s">
        <v>229</v>
      </c>
      <c r="P7" s="365">
        <v>2023</v>
      </c>
      <c r="Q7" s="365" t="s">
        <v>231</v>
      </c>
      <c r="R7" s="365">
        <v>2023</v>
      </c>
      <c r="S7" s="365" t="s">
        <v>229</v>
      </c>
      <c r="T7" s="365" t="s">
        <v>229</v>
      </c>
      <c r="U7" s="1">
        <v>2023</v>
      </c>
      <c r="V7" s="365">
        <v>2023</v>
      </c>
    </row>
    <row r="8" spans="1:23" ht="13.5" customHeight="1" thickBot="1" x14ac:dyDescent="0.25">
      <c r="A8" s="364">
        <v>1902</v>
      </c>
      <c r="B8" s="365" t="s">
        <v>229</v>
      </c>
      <c r="C8" s="365" t="s">
        <v>229</v>
      </c>
      <c r="D8" s="365" t="s">
        <v>229</v>
      </c>
      <c r="E8" s="365" t="s">
        <v>229</v>
      </c>
      <c r="F8" s="365" t="s">
        <v>229</v>
      </c>
      <c r="G8" s="365" t="s">
        <v>229</v>
      </c>
      <c r="H8" s="365" t="s">
        <v>229</v>
      </c>
      <c r="I8" s="366" t="s">
        <v>229</v>
      </c>
      <c r="J8" s="368" t="s">
        <v>229</v>
      </c>
      <c r="K8" s="363" t="s">
        <v>232</v>
      </c>
      <c r="L8" s="365" t="s">
        <v>229</v>
      </c>
      <c r="M8" s="365" t="s">
        <v>229</v>
      </c>
      <c r="N8" s="365" t="s">
        <v>229</v>
      </c>
      <c r="O8" s="365" t="s">
        <v>229</v>
      </c>
      <c r="P8" s="365">
        <v>5836</v>
      </c>
      <c r="Q8" s="365" t="s">
        <v>231</v>
      </c>
      <c r="R8" s="365">
        <v>5836</v>
      </c>
      <c r="S8" s="365" t="s">
        <v>229</v>
      </c>
      <c r="T8" s="365" t="s">
        <v>229</v>
      </c>
      <c r="U8" s="1">
        <v>5836</v>
      </c>
      <c r="V8" s="365">
        <v>5836</v>
      </c>
    </row>
    <row r="9" spans="1:23" ht="13.5" customHeight="1" thickBot="1" x14ac:dyDescent="0.25">
      <c r="A9" s="364">
        <v>1907</v>
      </c>
      <c r="B9" s="365" t="s">
        <v>229</v>
      </c>
      <c r="C9" s="365" t="s">
        <v>229</v>
      </c>
      <c r="D9" s="365" t="s">
        <v>229</v>
      </c>
      <c r="E9" s="365" t="s">
        <v>229</v>
      </c>
      <c r="F9" s="365" t="s">
        <v>229</v>
      </c>
      <c r="G9" s="365" t="s">
        <v>229</v>
      </c>
      <c r="H9" s="365" t="s">
        <v>229</v>
      </c>
      <c r="I9" s="366" t="s">
        <v>229</v>
      </c>
      <c r="J9" s="368" t="s">
        <v>229</v>
      </c>
      <c r="K9" s="363" t="s">
        <v>233</v>
      </c>
      <c r="L9" s="365" t="s">
        <v>229</v>
      </c>
      <c r="M9" s="365" t="s">
        <v>229</v>
      </c>
      <c r="N9" s="365" t="s">
        <v>229</v>
      </c>
      <c r="O9" s="365">
        <v>675</v>
      </c>
      <c r="P9" s="365">
        <v>9533</v>
      </c>
      <c r="Q9" s="365" t="s">
        <v>231</v>
      </c>
      <c r="R9" s="365">
        <v>9533</v>
      </c>
      <c r="S9" s="365" t="s">
        <v>229</v>
      </c>
      <c r="T9" s="365" t="s">
        <v>229</v>
      </c>
      <c r="U9" s="1">
        <v>10208</v>
      </c>
      <c r="V9" s="365">
        <v>10208</v>
      </c>
    </row>
    <row r="10" spans="1:23" ht="13.5" customHeight="1" thickBot="1" x14ac:dyDescent="0.25">
      <c r="A10" s="364">
        <v>1912</v>
      </c>
      <c r="B10" s="365" t="s">
        <v>229</v>
      </c>
      <c r="C10" s="365" t="s">
        <v>229</v>
      </c>
      <c r="D10" s="365" t="s">
        <v>229</v>
      </c>
      <c r="E10" s="365" t="s">
        <v>229</v>
      </c>
      <c r="F10" s="365" t="s">
        <v>229</v>
      </c>
      <c r="G10" s="365" t="s">
        <v>229</v>
      </c>
      <c r="H10" s="365" t="s">
        <v>229</v>
      </c>
      <c r="I10" s="366" t="s">
        <v>229</v>
      </c>
      <c r="J10" s="368" t="s">
        <v>229</v>
      </c>
      <c r="K10" s="363" t="s">
        <v>234</v>
      </c>
      <c r="L10" s="365" t="s">
        <v>229</v>
      </c>
      <c r="M10" s="365" t="s">
        <v>229</v>
      </c>
      <c r="N10" s="365" t="s">
        <v>229</v>
      </c>
      <c r="O10" s="365">
        <v>1041</v>
      </c>
      <c r="P10" s="365">
        <v>12135</v>
      </c>
      <c r="Q10" s="365" t="s">
        <v>231</v>
      </c>
      <c r="R10" s="365">
        <v>12135</v>
      </c>
      <c r="S10" s="365" t="s">
        <v>229</v>
      </c>
      <c r="T10" s="365" t="s">
        <v>229</v>
      </c>
      <c r="U10" s="1">
        <v>13176</v>
      </c>
      <c r="V10" s="365">
        <v>13176</v>
      </c>
    </row>
    <row r="11" spans="1:23" ht="13.5" customHeight="1" thickBot="1" x14ac:dyDescent="0.25">
      <c r="A11" s="364">
        <v>1917</v>
      </c>
      <c r="B11" s="365" t="s">
        <v>229</v>
      </c>
      <c r="C11" s="365" t="s">
        <v>229</v>
      </c>
      <c r="D11" s="365" t="s">
        <v>229</v>
      </c>
      <c r="E11" s="365" t="s">
        <v>229</v>
      </c>
      <c r="F11" s="365" t="s">
        <v>229</v>
      </c>
      <c r="G11" s="365" t="s">
        <v>229</v>
      </c>
      <c r="H11" s="365" t="s">
        <v>229</v>
      </c>
      <c r="I11" s="366" t="s">
        <v>229</v>
      </c>
      <c r="J11" s="368" t="s">
        <v>229</v>
      </c>
      <c r="K11" s="363">
        <v>1917</v>
      </c>
      <c r="L11" s="365" t="s">
        <v>229</v>
      </c>
      <c r="M11" s="365" t="s">
        <v>229</v>
      </c>
      <c r="N11" s="365" t="s">
        <v>229</v>
      </c>
      <c r="O11" s="365">
        <v>1332</v>
      </c>
      <c r="P11" s="365">
        <v>13193</v>
      </c>
      <c r="Q11" s="365" t="s">
        <v>231</v>
      </c>
      <c r="R11" s="365">
        <v>13193</v>
      </c>
      <c r="S11" s="365" t="s">
        <v>229</v>
      </c>
      <c r="T11" s="365" t="s">
        <v>229</v>
      </c>
      <c r="U11" s="1">
        <v>14525</v>
      </c>
      <c r="V11" s="365">
        <v>14525</v>
      </c>
    </row>
    <row r="12" spans="1:23" ht="13.5" customHeight="1" thickBot="1" x14ac:dyDescent="0.25">
      <c r="A12" s="364">
        <v>1918</v>
      </c>
      <c r="B12" s="365" t="s">
        <v>229</v>
      </c>
      <c r="C12" s="365" t="s">
        <v>229</v>
      </c>
      <c r="D12" s="365" t="s">
        <v>229</v>
      </c>
      <c r="E12" s="365" t="s">
        <v>229</v>
      </c>
      <c r="F12" s="365" t="s">
        <v>229</v>
      </c>
      <c r="G12" s="365" t="s">
        <v>229</v>
      </c>
      <c r="H12" s="365" t="s">
        <v>229</v>
      </c>
      <c r="I12" s="366" t="s">
        <v>229</v>
      </c>
      <c r="J12" s="368" t="s">
        <v>229</v>
      </c>
      <c r="K12" s="363">
        <v>1918</v>
      </c>
      <c r="L12" s="365" t="s">
        <v>229</v>
      </c>
      <c r="M12" s="365" t="s">
        <v>229</v>
      </c>
      <c r="N12" s="365" t="s">
        <v>229</v>
      </c>
      <c r="O12" s="365">
        <v>1385</v>
      </c>
      <c r="P12" s="365">
        <v>12876</v>
      </c>
      <c r="Q12" s="365" t="s">
        <v>231</v>
      </c>
      <c r="R12" s="365">
        <v>12876</v>
      </c>
      <c r="S12" s="365" t="s">
        <v>229</v>
      </c>
      <c r="T12" s="365" t="s">
        <v>229</v>
      </c>
      <c r="U12" s="1">
        <v>14261</v>
      </c>
      <c r="V12" s="365">
        <v>14261</v>
      </c>
    </row>
    <row r="13" spans="1:23" ht="13.5" customHeight="1" thickBot="1" x14ac:dyDescent="0.25">
      <c r="A13" s="364">
        <v>1919</v>
      </c>
      <c r="B13" s="365" t="s">
        <v>229</v>
      </c>
      <c r="C13" s="365" t="s">
        <v>229</v>
      </c>
      <c r="D13" s="365" t="s">
        <v>229</v>
      </c>
      <c r="E13" s="365" t="s">
        <v>229</v>
      </c>
      <c r="F13" s="365" t="s">
        <v>229</v>
      </c>
      <c r="G13" s="365" t="s">
        <v>229</v>
      </c>
      <c r="H13" s="365" t="s">
        <v>229</v>
      </c>
      <c r="I13" s="366" t="s">
        <v>229</v>
      </c>
      <c r="J13" s="368" t="s">
        <v>229</v>
      </c>
      <c r="K13" s="363">
        <v>1919</v>
      </c>
      <c r="L13" s="365" t="s">
        <v>229</v>
      </c>
      <c r="M13" s="365" t="s">
        <v>229</v>
      </c>
      <c r="N13" s="365" t="s">
        <v>229</v>
      </c>
      <c r="O13" s="365">
        <v>1505</v>
      </c>
      <c r="P13" s="365">
        <v>13430</v>
      </c>
      <c r="Q13" s="365" t="s">
        <v>231</v>
      </c>
      <c r="R13" s="365">
        <v>13430</v>
      </c>
      <c r="S13" s="365" t="s">
        <v>229</v>
      </c>
      <c r="T13" s="365" t="s">
        <v>229</v>
      </c>
      <c r="U13" s="1">
        <v>14935</v>
      </c>
      <c r="V13" s="365">
        <v>14935</v>
      </c>
    </row>
    <row r="14" spans="1:23" ht="13.5" customHeight="1" thickBot="1" x14ac:dyDescent="0.25">
      <c r="A14" s="364">
        <v>1920</v>
      </c>
      <c r="B14" s="365" t="s">
        <v>229</v>
      </c>
      <c r="C14" s="365" t="s">
        <v>229</v>
      </c>
      <c r="D14" s="365" t="s">
        <v>229</v>
      </c>
      <c r="E14" s="365" t="s">
        <v>229</v>
      </c>
      <c r="F14" s="365" t="s">
        <v>229</v>
      </c>
      <c r="G14" s="365" t="s">
        <v>229</v>
      </c>
      <c r="H14" s="365" t="s">
        <v>229</v>
      </c>
      <c r="I14" s="369" t="s">
        <v>229</v>
      </c>
      <c r="J14" s="370" t="s">
        <v>229</v>
      </c>
      <c r="K14" s="363">
        <v>1920</v>
      </c>
      <c r="L14" s="365" t="s">
        <v>229</v>
      </c>
      <c r="M14" s="365" t="s">
        <v>229</v>
      </c>
      <c r="N14" s="365" t="s">
        <v>229</v>
      </c>
      <c r="O14" s="365">
        <v>1792</v>
      </c>
      <c r="P14" s="365">
        <v>13770</v>
      </c>
      <c r="Q14" s="365" t="s">
        <v>231</v>
      </c>
      <c r="R14" s="365">
        <v>13770</v>
      </c>
      <c r="S14" s="365" t="s">
        <v>229</v>
      </c>
      <c r="T14" s="365" t="s">
        <v>229</v>
      </c>
      <c r="U14" s="1">
        <v>15562</v>
      </c>
      <c r="V14" s="365">
        <v>15562</v>
      </c>
    </row>
    <row r="15" spans="1:23" ht="13.5" customHeight="1" thickBot="1" x14ac:dyDescent="0.25">
      <c r="A15" s="364">
        <v>1921</v>
      </c>
      <c r="B15" s="365" t="s">
        <v>229</v>
      </c>
      <c r="C15" s="365" t="s">
        <v>229</v>
      </c>
      <c r="D15" s="365" t="s">
        <v>229</v>
      </c>
      <c r="E15" s="365" t="s">
        <v>229</v>
      </c>
      <c r="F15" s="365" t="s">
        <v>229</v>
      </c>
      <c r="G15" s="365" t="s">
        <v>229</v>
      </c>
      <c r="H15" s="366" t="s">
        <v>229</v>
      </c>
      <c r="I15" s="229" t="s">
        <v>229</v>
      </c>
      <c r="J15" s="371" t="s">
        <v>229</v>
      </c>
      <c r="K15" s="363">
        <v>1921</v>
      </c>
      <c r="L15" s="365" t="s">
        <v>229</v>
      </c>
      <c r="M15" s="365" t="s">
        <v>229</v>
      </c>
      <c r="N15" s="365" t="s">
        <v>229</v>
      </c>
      <c r="O15" s="365">
        <v>1909</v>
      </c>
      <c r="P15" s="365">
        <v>12688</v>
      </c>
      <c r="Q15" s="365" t="s">
        <v>231</v>
      </c>
      <c r="R15" s="365">
        <v>12688</v>
      </c>
      <c r="S15" s="365" t="s">
        <v>229</v>
      </c>
      <c r="T15" s="365" t="s">
        <v>229</v>
      </c>
      <c r="U15" s="1">
        <v>14597</v>
      </c>
      <c r="V15" s="365">
        <v>14597</v>
      </c>
    </row>
    <row r="16" spans="1:23" ht="13.5" customHeight="1" thickBot="1" x14ac:dyDescent="0.25">
      <c r="A16" s="364">
        <v>1922</v>
      </c>
      <c r="B16" s="365" t="s">
        <v>235</v>
      </c>
      <c r="C16" s="365" t="s">
        <v>229</v>
      </c>
      <c r="D16" s="365" t="s">
        <v>235</v>
      </c>
      <c r="E16" s="365">
        <v>404</v>
      </c>
      <c r="F16" s="365" t="s">
        <v>229</v>
      </c>
      <c r="G16" s="365" t="s">
        <v>229</v>
      </c>
      <c r="H16" s="366" t="s">
        <v>229</v>
      </c>
      <c r="I16" s="372" t="s">
        <v>229</v>
      </c>
      <c r="J16" s="371">
        <v>404</v>
      </c>
      <c r="K16" s="363">
        <v>1922</v>
      </c>
      <c r="L16" s="365" t="s">
        <v>229</v>
      </c>
      <c r="M16" s="365" t="s">
        <v>229</v>
      </c>
      <c r="N16" s="365" t="s">
        <v>229</v>
      </c>
      <c r="O16" s="365">
        <v>1942</v>
      </c>
      <c r="P16" s="365">
        <v>13413</v>
      </c>
      <c r="Q16" s="365" t="s">
        <v>231</v>
      </c>
      <c r="R16" s="365">
        <v>13413</v>
      </c>
      <c r="S16" s="365" t="s">
        <v>229</v>
      </c>
      <c r="T16" s="365" t="s">
        <v>229</v>
      </c>
      <c r="U16" s="1">
        <v>15355</v>
      </c>
      <c r="V16" s="365">
        <v>15759</v>
      </c>
    </row>
    <row r="17" spans="1:22" ht="13.5" customHeight="1" thickBot="1" x14ac:dyDescent="0.25">
      <c r="A17" s="364">
        <v>1923</v>
      </c>
      <c r="B17" s="365" t="s">
        <v>235</v>
      </c>
      <c r="C17" s="365" t="s">
        <v>229</v>
      </c>
      <c r="D17" s="365" t="s">
        <v>235</v>
      </c>
      <c r="E17" s="365">
        <v>661</v>
      </c>
      <c r="F17" s="365" t="s">
        <v>229</v>
      </c>
      <c r="G17" s="365" t="s">
        <v>229</v>
      </c>
      <c r="H17" s="365" t="s">
        <v>229</v>
      </c>
      <c r="I17" s="366" t="s">
        <v>229</v>
      </c>
      <c r="J17" s="368">
        <v>661</v>
      </c>
      <c r="K17" s="363">
        <v>1923</v>
      </c>
      <c r="L17" s="365" t="s">
        <v>229</v>
      </c>
      <c r="M17" s="365" t="s">
        <v>229</v>
      </c>
      <c r="N17" s="365" t="s">
        <v>229</v>
      </c>
      <c r="O17" s="365">
        <v>2081</v>
      </c>
      <c r="P17" s="365">
        <v>13593</v>
      </c>
      <c r="Q17" s="365" t="s">
        <v>231</v>
      </c>
      <c r="R17" s="365">
        <v>13593</v>
      </c>
      <c r="S17" s="365" t="s">
        <v>229</v>
      </c>
      <c r="T17" s="365" t="s">
        <v>229</v>
      </c>
      <c r="U17" s="1">
        <v>15674</v>
      </c>
      <c r="V17" s="365">
        <v>16335</v>
      </c>
    </row>
    <row r="18" spans="1:22" ht="13.5" customHeight="1" thickBot="1" x14ac:dyDescent="0.25">
      <c r="A18" s="364">
        <v>1924</v>
      </c>
      <c r="B18" s="365" t="s">
        <v>235</v>
      </c>
      <c r="C18" s="365" t="s">
        <v>229</v>
      </c>
      <c r="D18" s="365" t="s">
        <v>235</v>
      </c>
      <c r="E18" s="365">
        <v>989</v>
      </c>
      <c r="F18" s="365" t="s">
        <v>229</v>
      </c>
      <c r="G18" s="365" t="s">
        <v>229</v>
      </c>
      <c r="H18" s="365" t="s">
        <v>229</v>
      </c>
      <c r="I18" s="366" t="s">
        <v>229</v>
      </c>
      <c r="J18" s="368">
        <v>989</v>
      </c>
      <c r="K18" s="363">
        <v>1924</v>
      </c>
      <c r="L18" s="365" t="s">
        <v>229</v>
      </c>
      <c r="M18" s="365" t="s">
        <v>229</v>
      </c>
      <c r="N18" s="365" t="s">
        <v>229</v>
      </c>
      <c r="O18" s="365">
        <v>2207</v>
      </c>
      <c r="P18" s="365">
        <v>13130</v>
      </c>
      <c r="Q18" s="365" t="s">
        <v>231</v>
      </c>
      <c r="R18" s="365">
        <v>13130</v>
      </c>
      <c r="S18" s="365" t="s">
        <v>229</v>
      </c>
      <c r="T18" s="365" t="s">
        <v>229</v>
      </c>
      <c r="U18" s="1">
        <v>15337</v>
      </c>
      <c r="V18" s="365">
        <v>16326</v>
      </c>
    </row>
    <row r="19" spans="1:22" ht="13.5" customHeight="1" thickBot="1" x14ac:dyDescent="0.25">
      <c r="A19" s="364">
        <v>1925</v>
      </c>
      <c r="B19" s="365" t="s">
        <v>235</v>
      </c>
      <c r="C19" s="365" t="s">
        <v>229</v>
      </c>
      <c r="D19" s="365" t="s">
        <v>235</v>
      </c>
      <c r="E19" s="365">
        <v>1484</v>
      </c>
      <c r="F19" s="365" t="s">
        <v>229</v>
      </c>
      <c r="G19" s="365" t="s">
        <v>229</v>
      </c>
      <c r="H19" s="365" t="s">
        <v>229</v>
      </c>
      <c r="I19" s="366" t="s">
        <v>229</v>
      </c>
      <c r="J19" s="368">
        <v>1484</v>
      </c>
      <c r="K19" s="363">
        <v>1925</v>
      </c>
      <c r="L19" s="365" t="s">
        <v>229</v>
      </c>
      <c r="M19" s="365" t="s">
        <v>229</v>
      </c>
      <c r="N19" s="365" t="s">
        <v>229</v>
      </c>
      <c r="O19" s="365">
        <v>2264</v>
      </c>
      <c r="P19" s="365">
        <v>12924</v>
      </c>
      <c r="Q19" s="365" t="s">
        <v>231</v>
      </c>
      <c r="R19" s="365">
        <v>12924</v>
      </c>
      <c r="S19" s="365" t="s">
        <v>229</v>
      </c>
      <c r="T19" s="365" t="s">
        <v>229</v>
      </c>
      <c r="U19" s="1">
        <v>15188</v>
      </c>
      <c r="V19" s="365">
        <v>16672</v>
      </c>
    </row>
    <row r="20" spans="1:22" ht="13.5" customHeight="1" thickBot="1" x14ac:dyDescent="0.25">
      <c r="A20" s="364">
        <v>1926</v>
      </c>
      <c r="B20" s="365" t="s">
        <v>235</v>
      </c>
      <c r="C20" s="365" t="s">
        <v>229</v>
      </c>
      <c r="D20" s="365" t="s">
        <v>235</v>
      </c>
      <c r="E20" s="365">
        <v>2009</v>
      </c>
      <c r="F20" s="365" t="s">
        <v>229</v>
      </c>
      <c r="G20" s="365" t="s">
        <v>229</v>
      </c>
      <c r="H20" s="365" t="s">
        <v>229</v>
      </c>
      <c r="I20" s="366" t="s">
        <v>229</v>
      </c>
      <c r="J20" s="368">
        <v>2009</v>
      </c>
      <c r="K20" s="363">
        <v>1926</v>
      </c>
      <c r="L20" s="365" t="s">
        <v>229</v>
      </c>
      <c r="M20" s="365" t="s">
        <v>229</v>
      </c>
      <c r="N20" s="365" t="s">
        <v>229</v>
      </c>
      <c r="O20" s="365">
        <v>2350</v>
      </c>
      <c r="P20" s="365">
        <v>12895</v>
      </c>
      <c r="Q20" s="365" t="s">
        <v>231</v>
      </c>
      <c r="R20" s="365">
        <v>12895</v>
      </c>
      <c r="S20" s="365" t="s">
        <v>229</v>
      </c>
      <c r="T20" s="365" t="s">
        <v>229</v>
      </c>
      <c r="U20" s="1">
        <v>15245</v>
      </c>
      <c r="V20" s="365">
        <v>17254</v>
      </c>
    </row>
    <row r="21" spans="1:22" ht="13.5" customHeight="1" thickBot="1" x14ac:dyDescent="0.25">
      <c r="A21" s="364">
        <v>1927</v>
      </c>
      <c r="B21" s="365" t="s">
        <v>235</v>
      </c>
      <c r="C21" s="365" t="s">
        <v>229</v>
      </c>
      <c r="D21" s="365" t="s">
        <v>235</v>
      </c>
      <c r="E21" s="365">
        <v>2301</v>
      </c>
      <c r="F21" s="365" t="s">
        <v>229</v>
      </c>
      <c r="G21" s="365" t="s">
        <v>229</v>
      </c>
      <c r="H21" s="365" t="s">
        <v>229</v>
      </c>
      <c r="I21" s="366" t="s">
        <v>229</v>
      </c>
      <c r="J21" s="368">
        <v>2301</v>
      </c>
      <c r="K21" s="363">
        <v>1927</v>
      </c>
      <c r="L21" s="365" t="s">
        <v>229</v>
      </c>
      <c r="M21" s="365" t="s">
        <v>229</v>
      </c>
      <c r="N21" s="365" t="s">
        <v>229</v>
      </c>
      <c r="O21" s="365">
        <v>2451</v>
      </c>
      <c r="P21" s="365">
        <v>12469</v>
      </c>
      <c r="Q21" s="365" t="s">
        <v>231</v>
      </c>
      <c r="R21" s="365">
        <v>12469</v>
      </c>
      <c r="S21" s="365" t="s">
        <v>229</v>
      </c>
      <c r="T21" s="365" t="s">
        <v>229</v>
      </c>
      <c r="U21" s="1">
        <v>14920</v>
      </c>
      <c r="V21" s="365">
        <v>17221</v>
      </c>
    </row>
    <row r="22" spans="1:22" ht="13.5" customHeight="1" thickBot="1" x14ac:dyDescent="0.25">
      <c r="A22" s="364">
        <v>1928</v>
      </c>
      <c r="B22" s="365" t="s">
        <v>235</v>
      </c>
      <c r="C22" s="365" t="s">
        <v>229</v>
      </c>
      <c r="D22" s="365" t="s">
        <v>235</v>
      </c>
      <c r="E22" s="365">
        <v>2470</v>
      </c>
      <c r="F22" s="365">
        <v>3</v>
      </c>
      <c r="G22" s="365" t="s">
        <v>229</v>
      </c>
      <c r="H22" s="365" t="s">
        <v>229</v>
      </c>
      <c r="I22" s="366" t="s">
        <v>229</v>
      </c>
      <c r="J22" s="230">
        <v>2473</v>
      </c>
      <c r="K22" s="363">
        <v>1928</v>
      </c>
      <c r="L22" s="365" t="s">
        <v>229</v>
      </c>
      <c r="M22" s="365" t="s">
        <v>229</v>
      </c>
      <c r="N22" s="365" t="s">
        <v>229</v>
      </c>
      <c r="O22" s="365">
        <v>2492</v>
      </c>
      <c r="P22" s="365">
        <v>12044</v>
      </c>
      <c r="Q22" s="365" t="s">
        <v>231</v>
      </c>
      <c r="R22" s="365">
        <v>12044</v>
      </c>
      <c r="S22" s="365" t="s">
        <v>229</v>
      </c>
      <c r="T22" s="365" t="s">
        <v>229</v>
      </c>
      <c r="U22" s="1">
        <v>14536</v>
      </c>
      <c r="V22" s="365">
        <v>17009</v>
      </c>
    </row>
    <row r="23" spans="1:22" ht="13.5" customHeight="1" thickBot="1" x14ac:dyDescent="0.25">
      <c r="A23" s="364">
        <v>1929</v>
      </c>
      <c r="B23" s="365" t="s">
        <v>235</v>
      </c>
      <c r="C23" s="365" t="s">
        <v>229</v>
      </c>
      <c r="D23" s="365" t="s">
        <v>235</v>
      </c>
      <c r="E23" s="365">
        <v>2623</v>
      </c>
      <c r="F23" s="365">
        <v>5</v>
      </c>
      <c r="G23" s="365" t="s">
        <v>229</v>
      </c>
      <c r="H23" s="365" t="s">
        <v>229</v>
      </c>
      <c r="I23" s="366" t="s">
        <v>229</v>
      </c>
      <c r="J23" s="230">
        <v>2628</v>
      </c>
      <c r="K23" s="363">
        <v>1929</v>
      </c>
      <c r="L23" s="365" t="s">
        <v>229</v>
      </c>
      <c r="M23" s="365" t="s">
        <v>229</v>
      </c>
      <c r="N23" s="365" t="s">
        <v>229</v>
      </c>
      <c r="O23" s="365">
        <v>2571</v>
      </c>
      <c r="P23" s="365">
        <v>11804</v>
      </c>
      <c r="Q23" s="365" t="s">
        <v>231</v>
      </c>
      <c r="R23" s="365">
        <v>11804</v>
      </c>
      <c r="S23" s="365" t="s">
        <v>229</v>
      </c>
      <c r="T23" s="365" t="s">
        <v>229</v>
      </c>
      <c r="U23" s="1">
        <v>14375</v>
      </c>
      <c r="V23" s="365">
        <v>17003</v>
      </c>
    </row>
    <row r="24" spans="1:22" ht="13.5" customHeight="1" thickBot="1" x14ac:dyDescent="0.25">
      <c r="A24" s="364">
        <v>1930</v>
      </c>
      <c r="B24" s="365" t="s">
        <v>235</v>
      </c>
      <c r="C24" s="365" t="s">
        <v>229</v>
      </c>
      <c r="D24" s="365" t="s">
        <v>235</v>
      </c>
      <c r="E24" s="365">
        <v>2481</v>
      </c>
      <c r="F24" s="365">
        <v>16</v>
      </c>
      <c r="G24" s="365" t="s">
        <v>229</v>
      </c>
      <c r="H24" s="365" t="s">
        <v>229</v>
      </c>
      <c r="I24" s="366" t="s">
        <v>229</v>
      </c>
      <c r="J24" s="230">
        <v>2497</v>
      </c>
      <c r="K24" s="363">
        <v>1930</v>
      </c>
      <c r="L24" s="365" t="s">
        <v>229</v>
      </c>
      <c r="M24" s="365" t="s">
        <v>229</v>
      </c>
      <c r="N24" s="365" t="s">
        <v>229</v>
      </c>
      <c r="O24" s="365">
        <v>2559</v>
      </c>
      <c r="P24" s="365">
        <v>10530</v>
      </c>
      <c r="Q24" s="365" t="s">
        <v>231</v>
      </c>
      <c r="R24" s="365">
        <v>10530</v>
      </c>
      <c r="S24" s="365" t="s">
        <v>229</v>
      </c>
      <c r="T24" s="365" t="s">
        <v>229</v>
      </c>
      <c r="U24" s="1">
        <v>13089</v>
      </c>
      <c r="V24" s="365">
        <v>15586</v>
      </c>
    </row>
    <row r="25" spans="1:22" ht="13.5" customHeight="1" thickBot="1" x14ac:dyDescent="0.25">
      <c r="A25" s="364">
        <v>1931</v>
      </c>
      <c r="B25" s="365" t="s">
        <v>235</v>
      </c>
      <c r="C25" s="365" t="s">
        <v>229</v>
      </c>
      <c r="D25" s="365" t="s">
        <v>235</v>
      </c>
      <c r="E25" s="365">
        <v>2315</v>
      </c>
      <c r="F25" s="365">
        <v>28</v>
      </c>
      <c r="G25" s="365" t="s">
        <v>229</v>
      </c>
      <c r="H25" s="365" t="s">
        <v>229</v>
      </c>
      <c r="I25" s="366" t="s">
        <v>229</v>
      </c>
      <c r="J25" s="230">
        <v>2343</v>
      </c>
      <c r="K25" s="363">
        <v>1931</v>
      </c>
      <c r="L25" s="365" t="s">
        <v>229</v>
      </c>
      <c r="M25" s="365" t="s">
        <v>229</v>
      </c>
      <c r="N25" s="365" t="s">
        <v>229</v>
      </c>
      <c r="O25" s="365">
        <v>2408</v>
      </c>
      <c r="P25" s="365">
        <v>9191</v>
      </c>
      <c r="Q25" s="365" t="s">
        <v>231</v>
      </c>
      <c r="R25" s="365">
        <v>9191</v>
      </c>
      <c r="S25" s="365" t="s">
        <v>229</v>
      </c>
      <c r="T25" s="365" t="s">
        <v>229</v>
      </c>
      <c r="U25" s="1">
        <v>11599</v>
      </c>
      <c r="V25" s="365">
        <v>13942</v>
      </c>
    </row>
    <row r="26" spans="1:22" ht="13.5" customHeight="1" thickBot="1" x14ac:dyDescent="0.25">
      <c r="A26" s="364">
        <v>1932</v>
      </c>
      <c r="B26" s="365" t="s">
        <v>235</v>
      </c>
      <c r="C26" s="365" t="s">
        <v>229</v>
      </c>
      <c r="D26" s="365" t="s">
        <v>235</v>
      </c>
      <c r="E26" s="365">
        <v>2138</v>
      </c>
      <c r="F26" s="365">
        <v>37</v>
      </c>
      <c r="G26" s="365" t="s">
        <v>229</v>
      </c>
      <c r="H26" s="365" t="s">
        <v>229</v>
      </c>
      <c r="I26" s="366" t="s">
        <v>229</v>
      </c>
      <c r="J26" s="230">
        <v>2175</v>
      </c>
      <c r="K26" s="363">
        <v>1932</v>
      </c>
      <c r="L26" s="365" t="s">
        <v>229</v>
      </c>
      <c r="M26" s="365" t="s">
        <v>229</v>
      </c>
      <c r="N26" s="365" t="s">
        <v>229</v>
      </c>
      <c r="O26" s="365">
        <v>2204</v>
      </c>
      <c r="P26" s="365">
        <v>7662</v>
      </c>
      <c r="Q26" s="365" t="s">
        <v>231</v>
      </c>
      <c r="R26" s="365">
        <v>7662</v>
      </c>
      <c r="S26" s="365" t="s">
        <v>229</v>
      </c>
      <c r="T26" s="365" t="s">
        <v>229</v>
      </c>
      <c r="U26" s="1">
        <v>9866</v>
      </c>
      <c r="V26" s="365">
        <v>12041</v>
      </c>
    </row>
    <row r="27" spans="1:22" ht="13.5" customHeight="1" thickBot="1" x14ac:dyDescent="0.25">
      <c r="A27" s="364">
        <v>1933</v>
      </c>
      <c r="B27" s="365" t="s">
        <v>235</v>
      </c>
      <c r="C27" s="365" t="s">
        <v>229</v>
      </c>
      <c r="D27" s="365" t="s">
        <v>235</v>
      </c>
      <c r="E27" s="365">
        <v>2077</v>
      </c>
      <c r="F27" s="365">
        <v>45</v>
      </c>
      <c r="G27" s="365" t="s">
        <v>229</v>
      </c>
      <c r="H27" s="365" t="s">
        <v>229</v>
      </c>
      <c r="I27" s="366" t="s">
        <v>229</v>
      </c>
      <c r="J27" s="230">
        <v>2122</v>
      </c>
      <c r="K27" s="363">
        <v>1933</v>
      </c>
      <c r="L27" s="365" t="s">
        <v>229</v>
      </c>
      <c r="M27" s="365" t="s">
        <v>229</v>
      </c>
      <c r="N27" s="365" t="s">
        <v>229</v>
      </c>
      <c r="O27" s="365">
        <v>2133</v>
      </c>
      <c r="P27" s="365">
        <v>7086</v>
      </c>
      <c r="Q27" s="365" t="s">
        <v>231</v>
      </c>
      <c r="R27" s="365">
        <v>7086</v>
      </c>
      <c r="S27" s="365" t="s">
        <v>229</v>
      </c>
      <c r="T27" s="365" t="s">
        <v>229</v>
      </c>
      <c r="U27" s="1">
        <v>9219</v>
      </c>
      <c r="V27" s="365">
        <v>11341</v>
      </c>
    </row>
    <row r="28" spans="1:22" ht="13.5" customHeight="1" thickBot="1" x14ac:dyDescent="0.25">
      <c r="A28" s="364">
        <v>1934</v>
      </c>
      <c r="B28" s="365" t="s">
        <v>235</v>
      </c>
      <c r="C28" s="365" t="s">
        <v>229</v>
      </c>
      <c r="D28" s="365" t="s">
        <v>235</v>
      </c>
      <c r="E28" s="365">
        <v>2376</v>
      </c>
      <c r="F28" s="365">
        <v>68</v>
      </c>
      <c r="G28" s="365" t="s">
        <v>229</v>
      </c>
      <c r="H28" s="365" t="s">
        <v>229</v>
      </c>
      <c r="I28" s="366" t="s">
        <v>229</v>
      </c>
      <c r="J28" s="230">
        <v>2444</v>
      </c>
      <c r="K28" s="363">
        <v>1934</v>
      </c>
      <c r="L28" s="365" t="s">
        <v>229</v>
      </c>
      <c r="M28" s="365" t="s">
        <v>229</v>
      </c>
      <c r="N28" s="365" t="s">
        <v>229</v>
      </c>
      <c r="O28" s="365">
        <v>2206</v>
      </c>
      <c r="P28" s="365">
        <v>7404</v>
      </c>
      <c r="Q28" s="365" t="s">
        <v>231</v>
      </c>
      <c r="R28" s="365">
        <v>7404</v>
      </c>
      <c r="S28" s="365" t="s">
        <v>229</v>
      </c>
      <c r="T28" s="365" t="s">
        <v>229</v>
      </c>
      <c r="U28" s="1">
        <v>9610</v>
      </c>
      <c r="V28" s="365">
        <v>12054</v>
      </c>
    </row>
    <row r="29" spans="1:22" ht="13.5" customHeight="1" thickBot="1" x14ac:dyDescent="0.25">
      <c r="A29" s="364">
        <v>1935</v>
      </c>
      <c r="B29" s="365" t="s">
        <v>235</v>
      </c>
      <c r="C29" s="365" t="s">
        <v>229</v>
      </c>
      <c r="D29" s="365" t="s">
        <v>235</v>
      </c>
      <c r="E29" s="365">
        <v>2625</v>
      </c>
      <c r="F29" s="365">
        <v>96</v>
      </c>
      <c r="G29" s="365" t="s">
        <v>229</v>
      </c>
      <c r="H29" s="365" t="s">
        <v>229</v>
      </c>
      <c r="I29" s="366" t="s">
        <v>229</v>
      </c>
      <c r="J29" s="230">
        <v>2721</v>
      </c>
      <c r="K29" s="363">
        <v>1935</v>
      </c>
      <c r="L29" s="365" t="s">
        <v>229</v>
      </c>
      <c r="M29" s="365" t="s">
        <v>229</v>
      </c>
      <c r="N29" s="365" t="s">
        <v>229</v>
      </c>
      <c r="O29" s="365">
        <v>2236</v>
      </c>
      <c r="P29" s="365">
        <v>7286</v>
      </c>
      <c r="Q29" s="365" t="s">
        <v>231</v>
      </c>
      <c r="R29" s="365">
        <v>7286</v>
      </c>
      <c r="S29" s="365" t="s">
        <v>229</v>
      </c>
      <c r="T29" s="365" t="s">
        <v>229</v>
      </c>
      <c r="U29" s="1">
        <v>9522</v>
      </c>
      <c r="V29" s="365">
        <v>12243</v>
      </c>
    </row>
    <row r="30" spans="1:22" ht="13.5" customHeight="1" thickBot="1" x14ac:dyDescent="0.25">
      <c r="A30" s="364">
        <v>1936</v>
      </c>
      <c r="B30" s="365" t="s">
        <v>235</v>
      </c>
      <c r="C30" s="365" t="s">
        <v>229</v>
      </c>
      <c r="D30" s="365" t="s">
        <v>235</v>
      </c>
      <c r="E30" s="365">
        <v>3188</v>
      </c>
      <c r="F30" s="365">
        <v>143</v>
      </c>
      <c r="G30" s="365" t="s">
        <v>229</v>
      </c>
      <c r="H30" s="365" t="s">
        <v>229</v>
      </c>
      <c r="I30" s="366" t="s">
        <v>229</v>
      </c>
      <c r="J30" s="230">
        <v>3331</v>
      </c>
      <c r="K30" s="363">
        <v>1936</v>
      </c>
      <c r="L30" s="365" t="s">
        <v>229</v>
      </c>
      <c r="M30" s="365" t="s">
        <v>229</v>
      </c>
      <c r="N30" s="365" t="s">
        <v>229</v>
      </c>
      <c r="O30" s="365">
        <v>2323</v>
      </c>
      <c r="P30" s="365">
        <v>7512</v>
      </c>
      <c r="Q30" s="365" t="s">
        <v>231</v>
      </c>
      <c r="R30" s="365">
        <v>7512</v>
      </c>
      <c r="S30" s="365" t="s">
        <v>229</v>
      </c>
      <c r="T30" s="365" t="s">
        <v>229</v>
      </c>
      <c r="U30" s="1">
        <v>9835</v>
      </c>
      <c r="V30" s="365">
        <v>13166</v>
      </c>
    </row>
    <row r="31" spans="1:22" ht="13.5" customHeight="1" thickBot="1" x14ac:dyDescent="0.25">
      <c r="A31" s="364">
        <v>1937</v>
      </c>
      <c r="B31" s="365" t="s">
        <v>235</v>
      </c>
      <c r="C31" s="365" t="s">
        <v>229</v>
      </c>
      <c r="D31" s="365" t="s">
        <v>235</v>
      </c>
      <c r="E31" s="365">
        <v>3500</v>
      </c>
      <c r="F31" s="365">
        <v>289</v>
      </c>
      <c r="G31" s="365" t="s">
        <v>229</v>
      </c>
      <c r="H31" s="365" t="s">
        <v>229</v>
      </c>
      <c r="I31" s="366" t="s">
        <v>229</v>
      </c>
      <c r="J31" s="230">
        <v>3789</v>
      </c>
      <c r="K31" s="363">
        <v>1937</v>
      </c>
      <c r="L31" s="365" t="s">
        <v>229</v>
      </c>
      <c r="M31" s="365" t="s">
        <v>229</v>
      </c>
      <c r="N31" s="365" t="s">
        <v>229</v>
      </c>
      <c r="O31" s="365">
        <v>2307</v>
      </c>
      <c r="P31" s="365">
        <v>7174</v>
      </c>
      <c r="Q31" s="365" t="s">
        <v>231</v>
      </c>
      <c r="R31" s="365">
        <v>7174</v>
      </c>
      <c r="S31" s="365" t="s">
        <v>229</v>
      </c>
      <c r="T31" s="365" t="s">
        <v>229</v>
      </c>
      <c r="U31" s="1">
        <v>9481</v>
      </c>
      <c r="V31" s="365">
        <v>13270</v>
      </c>
    </row>
    <row r="32" spans="1:22" ht="13.5" customHeight="1" thickBot="1" x14ac:dyDescent="0.25">
      <c r="A32" s="364">
        <v>1938</v>
      </c>
      <c r="B32" s="365" t="s">
        <v>235</v>
      </c>
      <c r="C32" s="365" t="s">
        <v>229</v>
      </c>
      <c r="D32" s="365" t="s">
        <v>235</v>
      </c>
      <c r="E32" s="365">
        <v>3488</v>
      </c>
      <c r="F32" s="365">
        <v>395</v>
      </c>
      <c r="G32" s="365" t="s">
        <v>229</v>
      </c>
      <c r="H32" s="365" t="s">
        <v>229</v>
      </c>
      <c r="I32" s="366" t="s">
        <v>229</v>
      </c>
      <c r="J32" s="230">
        <v>3883</v>
      </c>
      <c r="K32" s="363">
        <v>1938</v>
      </c>
      <c r="L32" s="365" t="s">
        <v>229</v>
      </c>
      <c r="M32" s="365" t="s">
        <v>229</v>
      </c>
      <c r="N32" s="365" t="s">
        <v>229</v>
      </c>
      <c r="O32" s="365">
        <v>2236</v>
      </c>
      <c r="P32" s="365">
        <v>6552</v>
      </c>
      <c r="Q32" s="365" t="s">
        <v>231</v>
      </c>
      <c r="R32" s="365">
        <v>6552</v>
      </c>
      <c r="S32" s="365" t="s">
        <v>229</v>
      </c>
      <c r="T32" s="365" t="s">
        <v>229</v>
      </c>
      <c r="U32" s="1">
        <v>8788</v>
      </c>
      <c r="V32" s="365">
        <v>12671</v>
      </c>
    </row>
    <row r="33" spans="1:22" ht="13.5" customHeight="1" thickBot="1" x14ac:dyDescent="0.25">
      <c r="A33" s="364">
        <v>1939</v>
      </c>
      <c r="B33" s="365" t="s">
        <v>235</v>
      </c>
      <c r="C33" s="365" t="s">
        <v>229</v>
      </c>
      <c r="D33" s="365" t="s">
        <v>235</v>
      </c>
      <c r="E33" s="365">
        <v>3866</v>
      </c>
      <c r="F33" s="365">
        <v>452</v>
      </c>
      <c r="G33" s="365" t="s">
        <v>229</v>
      </c>
      <c r="H33" s="365" t="s">
        <v>229</v>
      </c>
      <c r="I33" s="366" t="s">
        <v>229</v>
      </c>
      <c r="J33" s="230">
        <v>4318</v>
      </c>
      <c r="K33" s="363">
        <v>1939</v>
      </c>
      <c r="L33" s="365" t="s">
        <v>229</v>
      </c>
      <c r="M33" s="365" t="s">
        <v>229</v>
      </c>
      <c r="N33" s="365" t="s">
        <v>229</v>
      </c>
      <c r="O33" s="365">
        <v>2368</v>
      </c>
      <c r="P33" s="365">
        <v>6178</v>
      </c>
      <c r="Q33" s="365" t="s">
        <v>231</v>
      </c>
      <c r="R33" s="365">
        <v>6178</v>
      </c>
      <c r="S33" s="365" t="s">
        <v>229</v>
      </c>
      <c r="T33" s="365" t="s">
        <v>229</v>
      </c>
      <c r="U33" s="1">
        <v>8546</v>
      </c>
      <c r="V33" s="365">
        <v>12864</v>
      </c>
    </row>
    <row r="34" spans="1:22" ht="13.5" customHeight="1" thickBot="1" x14ac:dyDescent="0.25">
      <c r="A34" s="364">
        <v>1940</v>
      </c>
      <c r="B34" s="365" t="s">
        <v>235</v>
      </c>
      <c r="C34" s="365" t="s">
        <v>229</v>
      </c>
      <c r="D34" s="365" t="s">
        <v>235</v>
      </c>
      <c r="E34" s="365">
        <v>4255</v>
      </c>
      <c r="F34" s="365">
        <v>542</v>
      </c>
      <c r="G34" s="365" t="s">
        <v>229</v>
      </c>
      <c r="H34" s="365" t="s">
        <v>229</v>
      </c>
      <c r="I34" s="366" t="s">
        <v>229</v>
      </c>
      <c r="J34" s="230">
        <v>4797</v>
      </c>
      <c r="K34" s="363">
        <v>1940</v>
      </c>
      <c r="L34" s="365" t="s">
        <v>229</v>
      </c>
      <c r="M34" s="365" t="s">
        <v>229</v>
      </c>
      <c r="N34" s="365" t="s">
        <v>229</v>
      </c>
      <c r="O34" s="365">
        <v>2382</v>
      </c>
      <c r="P34" s="365">
        <v>5951</v>
      </c>
      <c r="Q34" s="365" t="s">
        <v>231</v>
      </c>
      <c r="R34" s="365">
        <v>5951</v>
      </c>
      <c r="S34" s="365" t="s">
        <v>229</v>
      </c>
      <c r="T34" s="365" t="s">
        <v>229</v>
      </c>
      <c r="U34" s="1">
        <v>8333</v>
      </c>
      <c r="V34" s="365">
        <v>13130</v>
      </c>
    </row>
    <row r="35" spans="1:22" ht="13.5" customHeight="1" thickBot="1" x14ac:dyDescent="0.25">
      <c r="A35" s="364">
        <v>1941</v>
      </c>
      <c r="B35" s="365" t="s">
        <v>235</v>
      </c>
      <c r="C35" s="365" t="s">
        <v>229</v>
      </c>
      <c r="D35" s="365" t="s">
        <v>235</v>
      </c>
      <c r="E35" s="365">
        <v>4948</v>
      </c>
      <c r="F35" s="365">
        <v>669</v>
      </c>
      <c r="G35" s="365" t="s">
        <v>229</v>
      </c>
      <c r="H35" s="365" t="s">
        <v>229</v>
      </c>
      <c r="I35" s="366" t="s">
        <v>229</v>
      </c>
      <c r="J35" s="230">
        <v>5617</v>
      </c>
      <c r="K35" s="363">
        <v>1941</v>
      </c>
      <c r="L35" s="365" t="s">
        <v>229</v>
      </c>
      <c r="M35" s="365" t="s">
        <v>229</v>
      </c>
      <c r="N35" s="365" t="s">
        <v>229</v>
      </c>
      <c r="O35" s="365">
        <v>2421</v>
      </c>
      <c r="P35" s="365">
        <v>6085</v>
      </c>
      <c r="Q35" s="365" t="s">
        <v>231</v>
      </c>
      <c r="R35" s="365">
        <v>6085</v>
      </c>
      <c r="S35" s="365" t="s">
        <v>229</v>
      </c>
      <c r="T35" s="365" t="s">
        <v>229</v>
      </c>
      <c r="U35" s="1">
        <v>8506</v>
      </c>
      <c r="V35" s="365">
        <v>14123</v>
      </c>
    </row>
    <row r="36" spans="1:22" ht="13.5" customHeight="1" thickBot="1" x14ac:dyDescent="0.25">
      <c r="A36" s="364">
        <v>1942</v>
      </c>
      <c r="B36" s="365" t="s">
        <v>235</v>
      </c>
      <c r="C36" s="365" t="s">
        <v>229</v>
      </c>
      <c r="D36" s="365" t="s">
        <v>235</v>
      </c>
      <c r="E36" s="365">
        <v>7264</v>
      </c>
      <c r="F36" s="365">
        <v>918</v>
      </c>
      <c r="G36" s="365" t="s">
        <v>229</v>
      </c>
      <c r="H36" s="365" t="s">
        <v>229</v>
      </c>
      <c r="I36" s="366" t="s">
        <v>229</v>
      </c>
      <c r="J36" s="230">
        <v>8182</v>
      </c>
      <c r="K36" s="363">
        <v>1942</v>
      </c>
      <c r="L36" s="365" t="s">
        <v>229</v>
      </c>
      <c r="M36" s="365" t="s">
        <v>229</v>
      </c>
      <c r="N36" s="365" t="s">
        <v>229</v>
      </c>
      <c r="O36" s="365">
        <v>2566</v>
      </c>
      <c r="P36" s="365">
        <v>7290</v>
      </c>
      <c r="Q36" s="365" t="s">
        <v>231</v>
      </c>
      <c r="R36" s="365">
        <v>7290</v>
      </c>
      <c r="S36" s="365" t="s">
        <v>229</v>
      </c>
      <c r="T36" s="365" t="s">
        <v>229</v>
      </c>
      <c r="U36" s="1">
        <v>9856</v>
      </c>
      <c r="V36" s="365">
        <v>18038</v>
      </c>
    </row>
    <row r="37" spans="1:22" ht="13.5" customHeight="1" thickBot="1" x14ac:dyDescent="0.25">
      <c r="A37" s="364">
        <v>1943</v>
      </c>
      <c r="B37" s="365" t="s">
        <v>235</v>
      </c>
      <c r="C37" s="365" t="s">
        <v>229</v>
      </c>
      <c r="D37" s="365" t="s">
        <v>235</v>
      </c>
      <c r="E37" s="365">
        <v>9070</v>
      </c>
      <c r="F37" s="365">
        <v>1220</v>
      </c>
      <c r="G37" s="365" t="s">
        <v>229</v>
      </c>
      <c r="H37" s="365" t="s">
        <v>229</v>
      </c>
      <c r="I37" s="366" t="s">
        <v>229</v>
      </c>
      <c r="J37" s="230">
        <v>10290</v>
      </c>
      <c r="K37" s="363">
        <v>1943</v>
      </c>
      <c r="L37" s="365" t="s">
        <v>229</v>
      </c>
      <c r="M37" s="365" t="s">
        <v>229</v>
      </c>
      <c r="N37" s="365" t="s">
        <v>229</v>
      </c>
      <c r="O37" s="365">
        <v>2656</v>
      </c>
      <c r="P37" s="365">
        <v>9150</v>
      </c>
      <c r="Q37" s="365" t="s">
        <v>231</v>
      </c>
      <c r="R37" s="365">
        <v>9150</v>
      </c>
      <c r="S37" s="365" t="s">
        <v>229</v>
      </c>
      <c r="T37" s="365" t="s">
        <v>229</v>
      </c>
      <c r="U37" s="1">
        <v>11806</v>
      </c>
      <c r="V37" s="365">
        <v>22096</v>
      </c>
    </row>
    <row r="38" spans="1:22" ht="13.5" customHeight="1" thickBot="1" x14ac:dyDescent="0.25">
      <c r="A38" s="364">
        <v>1944</v>
      </c>
      <c r="B38" s="365" t="s">
        <v>235</v>
      </c>
      <c r="C38" s="365" t="s">
        <v>229</v>
      </c>
      <c r="D38" s="365" t="s">
        <v>235</v>
      </c>
      <c r="E38" s="365">
        <v>9713</v>
      </c>
      <c r="F38" s="365">
        <v>1292</v>
      </c>
      <c r="G38" s="365" t="s">
        <v>229</v>
      </c>
      <c r="H38" s="365" t="s">
        <v>229</v>
      </c>
      <c r="I38" s="366" t="s">
        <v>229</v>
      </c>
      <c r="J38" s="230">
        <v>11005</v>
      </c>
      <c r="K38" s="363">
        <v>1944</v>
      </c>
      <c r="L38" s="365" t="s">
        <v>229</v>
      </c>
      <c r="M38" s="365" t="s">
        <v>229</v>
      </c>
      <c r="N38" s="365" t="s">
        <v>229</v>
      </c>
      <c r="O38" s="365">
        <v>2621</v>
      </c>
      <c r="P38" s="365">
        <v>9516</v>
      </c>
      <c r="Q38" s="365" t="s">
        <v>231</v>
      </c>
      <c r="R38" s="365">
        <v>9516</v>
      </c>
      <c r="S38" s="365" t="s">
        <v>229</v>
      </c>
      <c r="T38" s="365" t="s">
        <v>229</v>
      </c>
      <c r="U38" s="1">
        <v>12137</v>
      </c>
      <c r="V38" s="365">
        <v>23142</v>
      </c>
    </row>
    <row r="39" spans="1:22" ht="13.5" customHeight="1" thickBot="1" x14ac:dyDescent="0.25">
      <c r="A39" s="364">
        <v>1945</v>
      </c>
      <c r="B39" s="365" t="s">
        <v>235</v>
      </c>
      <c r="C39" s="365" t="s">
        <v>229</v>
      </c>
      <c r="D39" s="365" t="s">
        <v>235</v>
      </c>
      <c r="E39" s="365">
        <v>9946</v>
      </c>
      <c r="F39" s="365">
        <v>1298</v>
      </c>
      <c r="G39" s="365" t="s">
        <v>229</v>
      </c>
      <c r="H39" s="365" t="s">
        <v>229</v>
      </c>
      <c r="I39" s="366" t="s">
        <v>229</v>
      </c>
      <c r="J39" s="230">
        <v>11244</v>
      </c>
      <c r="K39" s="363">
        <v>1945</v>
      </c>
      <c r="L39" s="365" t="s">
        <v>229</v>
      </c>
      <c r="M39" s="365" t="s">
        <v>229</v>
      </c>
      <c r="N39" s="365" t="s">
        <v>229</v>
      </c>
      <c r="O39" s="365">
        <v>2698</v>
      </c>
      <c r="P39" s="365">
        <v>9426</v>
      </c>
      <c r="Q39" s="365" t="s">
        <v>231</v>
      </c>
      <c r="R39" s="365">
        <v>9426</v>
      </c>
      <c r="S39" s="365" t="s">
        <v>229</v>
      </c>
      <c r="T39" s="365" t="s">
        <v>229</v>
      </c>
      <c r="U39" s="1">
        <v>12124</v>
      </c>
      <c r="V39" s="365">
        <v>23368</v>
      </c>
    </row>
    <row r="40" spans="1:22" ht="13.5" customHeight="1" thickBot="1" x14ac:dyDescent="0.25">
      <c r="A40" s="364">
        <v>1946</v>
      </c>
      <c r="B40" s="365" t="s">
        <v>235</v>
      </c>
      <c r="C40" s="365" t="s">
        <v>229</v>
      </c>
      <c r="D40" s="365" t="s">
        <v>235</v>
      </c>
      <c r="E40" s="365">
        <v>10247</v>
      </c>
      <c r="F40" s="365">
        <v>1354</v>
      </c>
      <c r="G40" s="365" t="s">
        <v>229</v>
      </c>
      <c r="H40" s="365" t="s">
        <v>229</v>
      </c>
      <c r="I40" s="366" t="s">
        <v>229</v>
      </c>
      <c r="J40" s="230">
        <v>11601</v>
      </c>
      <c r="K40" s="363">
        <v>1946</v>
      </c>
      <c r="L40" s="365" t="s">
        <v>229</v>
      </c>
      <c r="M40" s="365" t="s">
        <v>229</v>
      </c>
      <c r="N40" s="365" t="s">
        <v>229</v>
      </c>
      <c r="O40" s="365">
        <v>2835</v>
      </c>
      <c r="P40" s="365">
        <v>9027</v>
      </c>
      <c r="Q40" s="365" t="s">
        <v>231</v>
      </c>
      <c r="R40" s="365">
        <v>9027</v>
      </c>
      <c r="S40" s="365" t="s">
        <v>229</v>
      </c>
      <c r="T40" s="365" t="s">
        <v>229</v>
      </c>
      <c r="U40" s="1">
        <v>11862</v>
      </c>
      <c r="V40" s="365">
        <v>23463</v>
      </c>
    </row>
    <row r="41" spans="1:22" ht="13.5" customHeight="1" thickBot="1" x14ac:dyDescent="0.25">
      <c r="A41" s="364">
        <v>1947</v>
      </c>
      <c r="B41" s="365" t="s">
        <v>235</v>
      </c>
      <c r="C41" s="365" t="s">
        <v>229</v>
      </c>
      <c r="D41" s="365" t="s">
        <v>235</v>
      </c>
      <c r="E41" s="365">
        <v>10374</v>
      </c>
      <c r="F41" s="365">
        <v>1398</v>
      </c>
      <c r="G41" s="365" t="s">
        <v>229</v>
      </c>
      <c r="H41" s="365" t="s">
        <v>229</v>
      </c>
      <c r="I41" s="366" t="s">
        <v>229</v>
      </c>
      <c r="J41" s="230">
        <v>11772</v>
      </c>
      <c r="K41" s="363">
        <v>1947</v>
      </c>
      <c r="L41" s="365" t="s">
        <v>229</v>
      </c>
      <c r="M41" s="365" t="s">
        <v>229</v>
      </c>
      <c r="N41" s="365" t="s">
        <v>229</v>
      </c>
      <c r="O41" s="365">
        <v>2756</v>
      </c>
      <c r="P41" s="365">
        <v>8096</v>
      </c>
      <c r="Q41" s="365" t="s">
        <v>231</v>
      </c>
      <c r="R41" s="365">
        <v>8096</v>
      </c>
      <c r="S41" s="365" t="s">
        <v>229</v>
      </c>
      <c r="T41" s="365" t="s">
        <v>229</v>
      </c>
      <c r="U41" s="1">
        <v>10852</v>
      </c>
      <c r="V41" s="365">
        <v>22624</v>
      </c>
    </row>
    <row r="42" spans="1:22" ht="13.5" customHeight="1" thickBot="1" x14ac:dyDescent="0.25">
      <c r="A42" s="364">
        <v>1948</v>
      </c>
      <c r="B42" s="365" t="s">
        <v>235</v>
      </c>
      <c r="C42" s="365" t="s">
        <v>229</v>
      </c>
      <c r="D42" s="365" t="s">
        <v>235</v>
      </c>
      <c r="E42" s="365">
        <v>10759</v>
      </c>
      <c r="F42" s="365">
        <v>1558</v>
      </c>
      <c r="G42" s="365" t="s">
        <v>229</v>
      </c>
      <c r="H42" s="365" t="s">
        <v>229</v>
      </c>
      <c r="I42" s="366" t="s">
        <v>229</v>
      </c>
      <c r="J42" s="230">
        <v>12317</v>
      </c>
      <c r="K42" s="363">
        <v>1948</v>
      </c>
      <c r="L42" s="365" t="s">
        <v>229</v>
      </c>
      <c r="M42" s="365" t="s">
        <v>229</v>
      </c>
      <c r="N42" s="365" t="s">
        <v>229</v>
      </c>
      <c r="O42" s="365">
        <v>2606</v>
      </c>
      <c r="P42" s="365">
        <v>6506</v>
      </c>
      <c r="Q42" s="365" t="s">
        <v>231</v>
      </c>
      <c r="R42" s="365">
        <v>6506</v>
      </c>
      <c r="S42" s="365" t="s">
        <v>229</v>
      </c>
      <c r="T42" s="365" t="s">
        <v>229</v>
      </c>
      <c r="U42" s="1">
        <v>9112</v>
      </c>
      <c r="V42" s="365">
        <v>21429</v>
      </c>
    </row>
    <row r="43" spans="1:22" ht="13.5" customHeight="1" thickBot="1" x14ac:dyDescent="0.25">
      <c r="A43" s="364">
        <v>1949</v>
      </c>
      <c r="B43" s="365" t="s">
        <v>235</v>
      </c>
      <c r="C43" s="365" t="s">
        <v>229</v>
      </c>
      <c r="D43" s="365" t="s">
        <v>235</v>
      </c>
      <c r="E43" s="365">
        <v>10193</v>
      </c>
      <c r="F43" s="365">
        <v>1691</v>
      </c>
      <c r="G43" s="365" t="s">
        <v>229</v>
      </c>
      <c r="H43" s="365" t="s">
        <v>229</v>
      </c>
      <c r="I43" s="366" t="s">
        <v>229</v>
      </c>
      <c r="J43" s="230">
        <v>11884</v>
      </c>
      <c r="K43" s="363">
        <v>1949</v>
      </c>
      <c r="L43" s="365" t="s">
        <v>229</v>
      </c>
      <c r="M43" s="365" t="s">
        <v>229</v>
      </c>
      <c r="N43" s="365" t="s">
        <v>229</v>
      </c>
      <c r="O43" s="365">
        <v>2346</v>
      </c>
      <c r="P43" s="365">
        <v>4839</v>
      </c>
      <c r="Q43" s="365" t="s">
        <v>231</v>
      </c>
      <c r="R43" s="365">
        <v>4839</v>
      </c>
      <c r="S43" s="365" t="s">
        <v>229</v>
      </c>
      <c r="T43" s="365" t="s">
        <v>229</v>
      </c>
      <c r="U43" s="1">
        <v>7185</v>
      </c>
      <c r="V43" s="365">
        <v>19069</v>
      </c>
    </row>
    <row r="44" spans="1:22" ht="13.5" customHeight="1" thickBot="1" x14ac:dyDescent="0.25">
      <c r="A44" s="364">
        <v>1950</v>
      </c>
      <c r="B44" s="365" t="s">
        <v>235</v>
      </c>
      <c r="C44" s="365" t="s">
        <v>229</v>
      </c>
      <c r="D44" s="365" t="s">
        <v>235</v>
      </c>
      <c r="E44" s="365">
        <v>9447</v>
      </c>
      <c r="F44" s="365">
        <v>1686</v>
      </c>
      <c r="G44" s="365" t="s">
        <v>229</v>
      </c>
      <c r="H44" s="365" t="s">
        <v>229</v>
      </c>
      <c r="I44" s="366" t="s">
        <v>229</v>
      </c>
      <c r="J44" s="230">
        <v>11133</v>
      </c>
      <c r="K44" s="363">
        <v>1950</v>
      </c>
      <c r="L44" s="365" t="s">
        <v>229</v>
      </c>
      <c r="M44" s="365" t="s">
        <v>229</v>
      </c>
      <c r="N44" s="365" t="s">
        <v>229</v>
      </c>
      <c r="O44" s="365">
        <v>2264</v>
      </c>
      <c r="P44" s="365">
        <v>3904</v>
      </c>
      <c r="Q44" s="365" t="s">
        <v>231</v>
      </c>
      <c r="R44" s="365">
        <v>3904</v>
      </c>
      <c r="S44" s="365" t="s">
        <v>229</v>
      </c>
      <c r="T44" s="365" t="s">
        <v>229</v>
      </c>
      <c r="U44" s="1">
        <v>6168</v>
      </c>
      <c r="V44" s="365">
        <v>17301</v>
      </c>
    </row>
    <row r="45" spans="1:22" ht="13.5" customHeight="1" thickBot="1" x14ac:dyDescent="0.25">
      <c r="A45" s="364">
        <v>1951</v>
      </c>
      <c r="B45" s="365" t="s">
        <v>235</v>
      </c>
      <c r="C45" s="365" t="s">
        <v>229</v>
      </c>
      <c r="D45" s="365" t="s">
        <v>235</v>
      </c>
      <c r="E45" s="365">
        <v>9227</v>
      </c>
      <c r="F45" s="365">
        <v>1658</v>
      </c>
      <c r="G45" s="365" t="s">
        <v>229</v>
      </c>
      <c r="H45" s="365" t="s">
        <v>229</v>
      </c>
      <c r="I45" s="366" t="s">
        <v>229</v>
      </c>
      <c r="J45" s="230">
        <v>10885</v>
      </c>
      <c r="K45" s="363">
        <v>1951</v>
      </c>
      <c r="L45" s="365" t="s">
        <v>229</v>
      </c>
      <c r="M45" s="365" t="s">
        <v>229</v>
      </c>
      <c r="N45" s="365" t="s">
        <v>229</v>
      </c>
      <c r="O45" s="365">
        <v>2189</v>
      </c>
      <c r="P45" s="365">
        <v>3101</v>
      </c>
      <c r="Q45" s="365" t="s">
        <v>231</v>
      </c>
      <c r="R45" s="365">
        <v>3101</v>
      </c>
      <c r="S45" s="365" t="s">
        <v>229</v>
      </c>
      <c r="T45" s="365" t="s">
        <v>229</v>
      </c>
      <c r="U45" s="1">
        <v>5290</v>
      </c>
      <c r="V45" s="365">
        <v>16175</v>
      </c>
    </row>
    <row r="46" spans="1:22" ht="13.5" customHeight="1" thickBot="1" x14ac:dyDescent="0.25">
      <c r="A46" s="364">
        <v>1952</v>
      </c>
      <c r="B46" s="365" t="s">
        <v>235</v>
      </c>
      <c r="C46" s="365" t="s">
        <v>229</v>
      </c>
      <c r="D46" s="365" t="s">
        <v>235</v>
      </c>
      <c r="E46" s="365">
        <v>8901</v>
      </c>
      <c r="F46" s="365">
        <v>1666</v>
      </c>
      <c r="G46" s="365" t="s">
        <v>229</v>
      </c>
      <c r="H46" s="365" t="s">
        <v>229</v>
      </c>
      <c r="I46" s="366" t="s">
        <v>229</v>
      </c>
      <c r="J46" s="230">
        <v>10567</v>
      </c>
      <c r="K46" s="363">
        <v>1952</v>
      </c>
      <c r="L46" s="365" t="s">
        <v>229</v>
      </c>
      <c r="M46" s="365" t="s">
        <v>229</v>
      </c>
      <c r="N46" s="365" t="s">
        <v>229</v>
      </c>
      <c r="O46" s="365">
        <v>2124</v>
      </c>
      <c r="P46" s="365">
        <v>2477</v>
      </c>
      <c r="Q46" s="365" t="s">
        <v>231</v>
      </c>
      <c r="R46" s="365">
        <v>2477</v>
      </c>
      <c r="S46" s="365" t="s">
        <v>229</v>
      </c>
      <c r="T46" s="365" t="s">
        <v>229</v>
      </c>
      <c r="U46" s="1">
        <v>4601</v>
      </c>
      <c r="V46" s="365">
        <v>15168</v>
      </c>
    </row>
    <row r="47" spans="1:22" ht="13.5" customHeight="1" thickBot="1" x14ac:dyDescent="0.25">
      <c r="A47" s="364">
        <v>1953</v>
      </c>
      <c r="B47" s="365" t="s">
        <v>235</v>
      </c>
      <c r="C47" s="365" t="s">
        <v>229</v>
      </c>
      <c r="D47" s="365" t="s">
        <v>235</v>
      </c>
      <c r="E47" s="365">
        <v>8280</v>
      </c>
      <c r="F47" s="365">
        <v>1587</v>
      </c>
      <c r="G47" s="365" t="s">
        <v>229</v>
      </c>
      <c r="H47" s="365" t="s">
        <v>229</v>
      </c>
      <c r="I47" s="366" t="s">
        <v>229</v>
      </c>
      <c r="J47" s="230">
        <v>9867</v>
      </c>
      <c r="K47" s="363">
        <v>1953</v>
      </c>
      <c r="L47" s="365" t="s">
        <v>229</v>
      </c>
      <c r="M47" s="365" t="s">
        <v>229</v>
      </c>
      <c r="N47" s="365" t="s">
        <v>229</v>
      </c>
      <c r="O47" s="365">
        <v>2040</v>
      </c>
      <c r="P47" s="365">
        <v>2036</v>
      </c>
      <c r="Q47" s="365" t="s">
        <v>231</v>
      </c>
      <c r="R47" s="365">
        <v>2036</v>
      </c>
      <c r="S47" s="365" t="s">
        <v>229</v>
      </c>
      <c r="T47" s="365" t="s">
        <v>229</v>
      </c>
      <c r="U47" s="1">
        <v>4076</v>
      </c>
      <c r="V47" s="365">
        <v>13943</v>
      </c>
    </row>
    <row r="48" spans="1:22" ht="13.5" customHeight="1" thickBot="1" x14ac:dyDescent="0.25">
      <c r="A48" s="364">
        <v>1954</v>
      </c>
      <c r="B48" s="365" t="s">
        <v>235</v>
      </c>
      <c r="C48" s="365" t="s">
        <v>229</v>
      </c>
      <c r="D48" s="365" t="s">
        <v>235</v>
      </c>
      <c r="E48" s="365">
        <v>7643</v>
      </c>
      <c r="F48" s="365">
        <v>1387</v>
      </c>
      <c r="G48" s="365" t="s">
        <v>229</v>
      </c>
      <c r="H48" s="365" t="s">
        <v>229</v>
      </c>
      <c r="I48" s="366" t="s">
        <v>229</v>
      </c>
      <c r="J48" s="230">
        <v>9030</v>
      </c>
      <c r="K48" s="363">
        <v>1954</v>
      </c>
      <c r="L48" s="365" t="s">
        <v>229</v>
      </c>
      <c r="M48" s="365" t="s">
        <v>229</v>
      </c>
      <c r="N48" s="365" t="s">
        <v>229</v>
      </c>
      <c r="O48" s="365">
        <v>1912</v>
      </c>
      <c r="P48" s="365">
        <v>1489</v>
      </c>
      <c r="Q48" s="365" t="s">
        <v>231</v>
      </c>
      <c r="R48" s="365">
        <v>1489</v>
      </c>
      <c r="S48" s="365" t="s">
        <v>229</v>
      </c>
      <c r="T48" s="365" t="s">
        <v>229</v>
      </c>
      <c r="U48" s="1">
        <v>3401</v>
      </c>
      <c r="V48" s="365">
        <v>12431</v>
      </c>
    </row>
    <row r="49" spans="1:22" ht="13.5" customHeight="1" thickBot="1" x14ac:dyDescent="0.25">
      <c r="A49" s="364">
        <v>1955</v>
      </c>
      <c r="B49" s="365" t="s">
        <v>235</v>
      </c>
      <c r="C49" s="365" t="s">
        <v>229</v>
      </c>
      <c r="D49" s="365" t="s">
        <v>235</v>
      </c>
      <c r="E49" s="365">
        <v>7269</v>
      </c>
      <c r="F49" s="365">
        <v>1223</v>
      </c>
      <c r="G49" s="365" t="s">
        <v>229</v>
      </c>
      <c r="H49" s="365" t="s">
        <v>229</v>
      </c>
      <c r="I49" s="366" t="s">
        <v>229</v>
      </c>
      <c r="J49" s="230">
        <v>8492</v>
      </c>
      <c r="K49" s="363">
        <v>1955</v>
      </c>
      <c r="L49" s="365" t="s">
        <v>229</v>
      </c>
      <c r="M49" s="365" t="s">
        <v>229</v>
      </c>
      <c r="N49" s="365" t="s">
        <v>229</v>
      </c>
      <c r="O49" s="365">
        <v>1870</v>
      </c>
      <c r="P49" s="365">
        <v>1207</v>
      </c>
      <c r="Q49" s="365" t="s">
        <v>231</v>
      </c>
      <c r="R49" s="365">
        <v>1207</v>
      </c>
      <c r="S49" s="365" t="s">
        <v>229</v>
      </c>
      <c r="T49" s="365" t="s">
        <v>229</v>
      </c>
      <c r="U49" s="1">
        <v>3077</v>
      </c>
      <c r="V49" s="365">
        <v>11569</v>
      </c>
    </row>
    <row r="50" spans="1:22" ht="13.5" customHeight="1" thickBot="1" x14ac:dyDescent="0.25">
      <c r="A50" s="364">
        <v>1956</v>
      </c>
      <c r="B50" s="365" t="s">
        <v>235</v>
      </c>
      <c r="C50" s="365" t="s">
        <v>229</v>
      </c>
      <c r="D50" s="365" t="s">
        <v>235</v>
      </c>
      <c r="E50" s="365">
        <v>7062</v>
      </c>
      <c r="F50" s="365">
        <v>1163</v>
      </c>
      <c r="G50" s="365" t="s">
        <v>229</v>
      </c>
      <c r="H50" s="365" t="s">
        <v>229</v>
      </c>
      <c r="I50" s="366" t="s">
        <v>229</v>
      </c>
      <c r="J50" s="230">
        <v>8225</v>
      </c>
      <c r="K50" s="363">
        <v>1956</v>
      </c>
      <c r="L50" s="365" t="s">
        <v>229</v>
      </c>
      <c r="M50" s="365" t="s">
        <v>229</v>
      </c>
      <c r="N50" s="365" t="s">
        <v>229</v>
      </c>
      <c r="O50" s="365">
        <v>1880</v>
      </c>
      <c r="P50" s="365">
        <v>876</v>
      </c>
      <c r="Q50" s="365" t="s">
        <v>231</v>
      </c>
      <c r="R50" s="365">
        <v>876</v>
      </c>
      <c r="S50" s="365" t="s">
        <v>229</v>
      </c>
      <c r="T50" s="365" t="s">
        <v>229</v>
      </c>
      <c r="U50" s="1">
        <v>2756</v>
      </c>
      <c r="V50" s="365">
        <v>10981</v>
      </c>
    </row>
    <row r="51" spans="1:22" ht="13.5" customHeight="1" thickBot="1" x14ac:dyDescent="0.25">
      <c r="A51" s="364">
        <v>1957</v>
      </c>
      <c r="B51" s="365" t="s">
        <v>235</v>
      </c>
      <c r="C51" s="365" t="s">
        <v>229</v>
      </c>
      <c r="D51" s="365" t="s">
        <v>235</v>
      </c>
      <c r="E51" s="365">
        <v>6903</v>
      </c>
      <c r="F51" s="365">
        <v>1003</v>
      </c>
      <c r="G51" s="365" t="s">
        <v>229</v>
      </c>
      <c r="H51" s="365" t="s">
        <v>229</v>
      </c>
      <c r="I51" s="366" t="s">
        <v>229</v>
      </c>
      <c r="J51" s="230">
        <v>7906</v>
      </c>
      <c r="K51" s="363">
        <v>1957</v>
      </c>
      <c r="L51" s="365" t="s">
        <v>229</v>
      </c>
      <c r="M51" s="365" t="s">
        <v>229</v>
      </c>
      <c r="N51" s="365" t="s">
        <v>229</v>
      </c>
      <c r="O51" s="365">
        <v>1843</v>
      </c>
      <c r="P51" s="365">
        <v>679</v>
      </c>
      <c r="Q51" s="365" t="s">
        <v>231</v>
      </c>
      <c r="R51" s="365">
        <v>679</v>
      </c>
      <c r="S51" s="365" t="s">
        <v>229</v>
      </c>
      <c r="T51" s="365" t="s">
        <v>229</v>
      </c>
      <c r="U51" s="1">
        <v>2522</v>
      </c>
      <c r="V51" s="365">
        <v>10428</v>
      </c>
    </row>
    <row r="52" spans="1:22" ht="13.5" customHeight="1" thickBot="1" x14ac:dyDescent="0.25">
      <c r="A52" s="364">
        <v>1958</v>
      </c>
      <c r="B52" s="365" t="s">
        <v>235</v>
      </c>
      <c r="C52" s="365" t="s">
        <v>229</v>
      </c>
      <c r="D52" s="365" t="s">
        <v>235</v>
      </c>
      <c r="E52" s="365">
        <v>6540</v>
      </c>
      <c r="F52" s="365">
        <v>843</v>
      </c>
      <c r="G52" s="365" t="s">
        <v>229</v>
      </c>
      <c r="H52" s="365" t="s">
        <v>229</v>
      </c>
      <c r="I52" s="366" t="s">
        <v>229</v>
      </c>
      <c r="J52" s="230">
        <v>7383</v>
      </c>
      <c r="K52" s="363">
        <v>1958</v>
      </c>
      <c r="L52" s="365" t="s">
        <v>229</v>
      </c>
      <c r="M52" s="365" t="s">
        <v>229</v>
      </c>
      <c r="N52" s="365" t="s">
        <v>229</v>
      </c>
      <c r="O52" s="365">
        <v>1815</v>
      </c>
      <c r="P52" s="365">
        <v>572</v>
      </c>
      <c r="Q52" s="365" t="s">
        <v>231</v>
      </c>
      <c r="R52" s="365">
        <v>572</v>
      </c>
      <c r="S52" s="365" t="s">
        <v>229</v>
      </c>
      <c r="T52" s="365" t="s">
        <v>229</v>
      </c>
      <c r="U52" s="1">
        <v>2387</v>
      </c>
      <c r="V52" s="365">
        <v>9770</v>
      </c>
    </row>
    <row r="53" spans="1:22" ht="13.5" customHeight="1" thickBot="1" x14ac:dyDescent="0.25">
      <c r="A53" s="364">
        <v>1959</v>
      </c>
      <c r="B53" s="365" t="s">
        <v>235</v>
      </c>
      <c r="C53" s="365" t="s">
        <v>229</v>
      </c>
      <c r="D53" s="365" t="s">
        <v>235</v>
      </c>
      <c r="E53" s="365">
        <v>6498</v>
      </c>
      <c r="F53" s="365">
        <v>749</v>
      </c>
      <c r="G53" s="365" t="s">
        <v>229</v>
      </c>
      <c r="H53" s="365" t="s">
        <v>229</v>
      </c>
      <c r="I53" s="366" t="s">
        <v>229</v>
      </c>
      <c r="J53" s="230">
        <v>7247</v>
      </c>
      <c r="K53" s="363">
        <v>1959</v>
      </c>
      <c r="L53" s="365" t="s">
        <v>229</v>
      </c>
      <c r="M53" s="365" t="s">
        <v>229</v>
      </c>
      <c r="N53" s="365" t="s">
        <v>229</v>
      </c>
      <c r="O53" s="365">
        <v>1828</v>
      </c>
      <c r="P53" s="365">
        <v>521</v>
      </c>
      <c r="Q53" s="365" t="s">
        <v>231</v>
      </c>
      <c r="R53" s="365">
        <v>521</v>
      </c>
      <c r="S53" s="365" t="s">
        <v>229</v>
      </c>
      <c r="T53" s="365" t="s">
        <v>229</v>
      </c>
      <c r="U53" s="1">
        <v>2349</v>
      </c>
      <c r="V53" s="365">
        <v>9596</v>
      </c>
    </row>
    <row r="54" spans="1:22" ht="13.5" customHeight="1" thickBot="1" x14ac:dyDescent="0.25">
      <c r="A54" s="364">
        <v>1960</v>
      </c>
      <c r="B54" s="365" t="s">
        <v>235</v>
      </c>
      <c r="C54" s="365" t="s">
        <v>229</v>
      </c>
      <c r="D54" s="365" t="s">
        <v>235</v>
      </c>
      <c r="E54" s="365">
        <v>6425</v>
      </c>
      <c r="F54" s="365">
        <v>657</v>
      </c>
      <c r="G54" s="365" t="s">
        <v>229</v>
      </c>
      <c r="H54" s="365" t="s">
        <v>229</v>
      </c>
      <c r="I54" s="366" t="s">
        <v>229</v>
      </c>
      <c r="J54" s="230">
        <v>7082</v>
      </c>
      <c r="K54" s="363">
        <v>1960</v>
      </c>
      <c r="L54" s="365" t="s">
        <v>229</v>
      </c>
      <c r="M54" s="365" t="s">
        <v>229</v>
      </c>
      <c r="N54" s="365" t="s">
        <v>229</v>
      </c>
      <c r="O54" s="365">
        <v>1850</v>
      </c>
      <c r="P54" s="365">
        <v>463</v>
      </c>
      <c r="Q54" s="365" t="s">
        <v>231</v>
      </c>
      <c r="R54" s="365">
        <v>463</v>
      </c>
      <c r="S54" s="365" t="s">
        <v>229</v>
      </c>
      <c r="T54" s="365" t="s">
        <v>229</v>
      </c>
      <c r="U54" s="1">
        <v>2313</v>
      </c>
      <c r="V54" s="365">
        <v>9395</v>
      </c>
    </row>
    <row r="55" spans="1:22" ht="13.5" customHeight="1" thickBot="1" x14ac:dyDescent="0.25">
      <c r="A55" s="364">
        <v>1961</v>
      </c>
      <c r="B55" s="365" t="s">
        <v>235</v>
      </c>
      <c r="C55" s="365" t="s">
        <v>229</v>
      </c>
      <c r="D55" s="365" t="s">
        <v>235</v>
      </c>
      <c r="E55" s="365">
        <v>5993</v>
      </c>
      <c r="F55" s="365">
        <v>601</v>
      </c>
      <c r="G55" s="365" t="s">
        <v>229</v>
      </c>
      <c r="H55" s="365" t="s">
        <v>229</v>
      </c>
      <c r="I55" s="366" t="s">
        <v>229</v>
      </c>
      <c r="J55" s="230">
        <v>6594</v>
      </c>
      <c r="K55" s="363">
        <v>1961</v>
      </c>
      <c r="L55" s="365" t="s">
        <v>229</v>
      </c>
      <c r="M55" s="365" t="s">
        <v>229</v>
      </c>
      <c r="N55" s="365" t="s">
        <v>229</v>
      </c>
      <c r="O55" s="365">
        <v>1855</v>
      </c>
      <c r="P55" s="365">
        <v>434</v>
      </c>
      <c r="Q55" s="365" t="s">
        <v>231</v>
      </c>
      <c r="R55" s="365">
        <v>434</v>
      </c>
      <c r="S55" s="365" t="s">
        <v>229</v>
      </c>
      <c r="T55" s="365" t="s">
        <v>229</v>
      </c>
      <c r="U55" s="1">
        <v>2289</v>
      </c>
      <c r="V55" s="365">
        <v>8883</v>
      </c>
    </row>
    <row r="56" spans="1:22" ht="13.5" customHeight="1" thickBot="1" x14ac:dyDescent="0.25">
      <c r="A56" s="364">
        <v>1962</v>
      </c>
      <c r="B56" s="365" t="s">
        <v>235</v>
      </c>
      <c r="C56" s="365" t="s">
        <v>229</v>
      </c>
      <c r="D56" s="365" t="s">
        <v>235</v>
      </c>
      <c r="E56" s="365">
        <v>5865</v>
      </c>
      <c r="F56" s="365">
        <v>547</v>
      </c>
      <c r="G56" s="365" t="s">
        <v>229</v>
      </c>
      <c r="H56" s="365" t="s">
        <v>229</v>
      </c>
      <c r="I56" s="366" t="s">
        <v>229</v>
      </c>
      <c r="J56" s="230">
        <v>6412</v>
      </c>
      <c r="K56" s="363">
        <v>1962</v>
      </c>
      <c r="L56" s="365" t="s">
        <v>229</v>
      </c>
      <c r="M56" s="365" t="s">
        <v>229</v>
      </c>
      <c r="N56" s="365" t="s">
        <v>229</v>
      </c>
      <c r="O56" s="365">
        <v>1890</v>
      </c>
      <c r="P56" s="365">
        <v>393</v>
      </c>
      <c r="Q56" s="365" t="s">
        <v>231</v>
      </c>
      <c r="R56" s="365">
        <v>393</v>
      </c>
      <c r="S56" s="365" t="s">
        <v>229</v>
      </c>
      <c r="T56" s="365" t="s">
        <v>229</v>
      </c>
      <c r="U56" s="1">
        <v>2283</v>
      </c>
      <c r="V56" s="365">
        <v>8695</v>
      </c>
    </row>
    <row r="57" spans="1:22" ht="13.5" customHeight="1" thickBot="1" x14ac:dyDescent="0.25">
      <c r="A57" s="364">
        <v>1963</v>
      </c>
      <c r="B57" s="365" t="s">
        <v>235</v>
      </c>
      <c r="C57" s="365" t="s">
        <v>229</v>
      </c>
      <c r="D57" s="365" t="s">
        <v>235</v>
      </c>
      <c r="E57" s="365">
        <v>5822</v>
      </c>
      <c r="F57" s="365">
        <v>413</v>
      </c>
      <c r="G57" s="365" t="s">
        <v>229</v>
      </c>
      <c r="H57" s="365" t="s">
        <v>229</v>
      </c>
      <c r="I57" s="366" t="s">
        <v>229</v>
      </c>
      <c r="J57" s="230">
        <v>6235</v>
      </c>
      <c r="K57" s="363">
        <v>1963</v>
      </c>
      <c r="L57" s="365" t="s">
        <v>229</v>
      </c>
      <c r="M57" s="365" t="s">
        <v>229</v>
      </c>
      <c r="N57" s="365" t="s">
        <v>229</v>
      </c>
      <c r="O57" s="365">
        <v>1836</v>
      </c>
      <c r="P57" s="365">
        <v>329</v>
      </c>
      <c r="Q57" s="365" t="s">
        <v>231</v>
      </c>
      <c r="R57" s="365">
        <v>329</v>
      </c>
      <c r="S57" s="365" t="s">
        <v>229</v>
      </c>
      <c r="T57" s="365" t="s">
        <v>229</v>
      </c>
      <c r="U57" s="1">
        <v>2165</v>
      </c>
      <c r="V57" s="365">
        <v>8400</v>
      </c>
    </row>
    <row r="58" spans="1:22" ht="13.5" customHeight="1" thickBot="1" x14ac:dyDescent="0.25">
      <c r="A58" s="364">
        <v>1964</v>
      </c>
      <c r="B58" s="365" t="s">
        <v>235</v>
      </c>
      <c r="C58" s="365" t="s">
        <v>229</v>
      </c>
      <c r="D58" s="365" t="s">
        <v>235</v>
      </c>
      <c r="E58" s="365">
        <v>5813</v>
      </c>
      <c r="F58" s="365">
        <v>349</v>
      </c>
      <c r="G58" s="365" t="s">
        <v>229</v>
      </c>
      <c r="H58" s="365" t="s">
        <v>229</v>
      </c>
      <c r="I58" s="366" t="s">
        <v>229</v>
      </c>
      <c r="J58" s="230">
        <v>6162</v>
      </c>
      <c r="K58" s="363">
        <v>1964</v>
      </c>
      <c r="L58" s="365" t="s">
        <v>229</v>
      </c>
      <c r="M58" s="365" t="s">
        <v>229</v>
      </c>
      <c r="N58" s="365" t="s">
        <v>229</v>
      </c>
      <c r="O58" s="365">
        <v>1877</v>
      </c>
      <c r="P58" s="365">
        <v>289</v>
      </c>
      <c r="Q58" s="365" t="s">
        <v>231</v>
      </c>
      <c r="R58" s="365">
        <v>289</v>
      </c>
      <c r="S58" s="365" t="s">
        <v>229</v>
      </c>
      <c r="T58" s="365" t="s">
        <v>229</v>
      </c>
      <c r="U58" s="1">
        <v>2166</v>
      </c>
      <c r="V58" s="365">
        <v>8328</v>
      </c>
    </row>
    <row r="59" spans="1:22" ht="13.5" customHeight="1" thickBot="1" x14ac:dyDescent="0.25">
      <c r="A59" s="364">
        <v>1965</v>
      </c>
      <c r="B59" s="365" t="s">
        <v>235</v>
      </c>
      <c r="C59" s="365" t="s">
        <v>229</v>
      </c>
      <c r="D59" s="365" t="s">
        <v>235</v>
      </c>
      <c r="E59" s="365">
        <v>5814</v>
      </c>
      <c r="F59" s="365">
        <v>305</v>
      </c>
      <c r="G59" s="365" t="s">
        <v>229</v>
      </c>
      <c r="H59" s="365" t="s">
        <v>229</v>
      </c>
      <c r="I59" s="366" t="s">
        <v>229</v>
      </c>
      <c r="J59" s="230">
        <v>6119</v>
      </c>
      <c r="K59" s="363">
        <v>1965</v>
      </c>
      <c r="L59" s="365" t="s">
        <v>229</v>
      </c>
      <c r="M59" s="365" t="s">
        <v>229</v>
      </c>
      <c r="N59" s="365" t="s">
        <v>229</v>
      </c>
      <c r="O59" s="365">
        <v>1858</v>
      </c>
      <c r="P59" s="365">
        <v>276</v>
      </c>
      <c r="Q59" s="365" t="s">
        <v>231</v>
      </c>
      <c r="R59" s="365">
        <v>276</v>
      </c>
      <c r="S59" s="365" t="s">
        <v>229</v>
      </c>
      <c r="T59" s="365" t="s">
        <v>229</v>
      </c>
      <c r="U59" s="1">
        <v>2134</v>
      </c>
      <c r="V59" s="365">
        <v>8253</v>
      </c>
    </row>
    <row r="60" spans="1:22" ht="13.5" customHeight="1" thickBot="1" x14ac:dyDescent="0.25">
      <c r="A60" s="364">
        <v>1966</v>
      </c>
      <c r="B60" s="365" t="s">
        <v>235</v>
      </c>
      <c r="C60" s="365" t="s">
        <v>229</v>
      </c>
      <c r="D60" s="365" t="s">
        <v>235</v>
      </c>
      <c r="E60" s="365">
        <v>5764</v>
      </c>
      <c r="F60" s="365">
        <v>284</v>
      </c>
      <c r="G60" s="365" t="s">
        <v>229</v>
      </c>
      <c r="H60" s="365" t="s">
        <v>229</v>
      </c>
      <c r="I60" s="366" t="s">
        <v>229</v>
      </c>
      <c r="J60" s="230">
        <v>6048</v>
      </c>
      <c r="K60" s="363">
        <v>1966</v>
      </c>
      <c r="L60" s="365" t="s">
        <v>229</v>
      </c>
      <c r="M60" s="365" t="s">
        <v>229</v>
      </c>
      <c r="N60" s="365" t="s">
        <v>229</v>
      </c>
      <c r="O60" s="365">
        <v>1753</v>
      </c>
      <c r="P60" s="365">
        <v>282</v>
      </c>
      <c r="Q60" s="365" t="s">
        <v>231</v>
      </c>
      <c r="R60" s="365">
        <v>282</v>
      </c>
      <c r="S60" s="365" t="s">
        <v>229</v>
      </c>
      <c r="T60" s="365" t="s">
        <v>229</v>
      </c>
      <c r="U60" s="1">
        <v>2035</v>
      </c>
      <c r="V60" s="365">
        <v>8083</v>
      </c>
    </row>
    <row r="61" spans="1:22" ht="13.5" customHeight="1" thickBot="1" x14ac:dyDescent="0.25">
      <c r="A61" s="364">
        <v>1967</v>
      </c>
      <c r="B61" s="365" t="s">
        <v>235</v>
      </c>
      <c r="C61" s="365" t="s">
        <v>229</v>
      </c>
      <c r="D61" s="365" t="s">
        <v>235</v>
      </c>
      <c r="E61" s="365">
        <v>5723</v>
      </c>
      <c r="F61" s="365">
        <v>248</v>
      </c>
      <c r="G61" s="365" t="s">
        <v>229</v>
      </c>
      <c r="H61" s="365" t="s">
        <v>229</v>
      </c>
      <c r="I61" s="366" t="s">
        <v>229</v>
      </c>
      <c r="J61" s="230">
        <v>5971</v>
      </c>
      <c r="K61" s="363">
        <v>1967</v>
      </c>
      <c r="L61" s="365" t="s">
        <v>229</v>
      </c>
      <c r="M61" s="365" t="s">
        <v>229</v>
      </c>
      <c r="N61" s="365" t="s">
        <v>229</v>
      </c>
      <c r="O61" s="365">
        <v>1938</v>
      </c>
      <c r="P61" s="365">
        <v>263</v>
      </c>
      <c r="Q61" s="365" t="s">
        <v>231</v>
      </c>
      <c r="R61" s="365">
        <v>263</v>
      </c>
      <c r="S61" s="365" t="s">
        <v>229</v>
      </c>
      <c r="T61" s="365" t="s">
        <v>229</v>
      </c>
      <c r="U61" s="1">
        <v>2201</v>
      </c>
      <c r="V61" s="365">
        <v>8172</v>
      </c>
    </row>
    <row r="62" spans="1:22" ht="13.5" customHeight="1" thickBot="1" x14ac:dyDescent="0.25">
      <c r="A62" s="364">
        <v>1968</v>
      </c>
      <c r="B62" s="365" t="s">
        <v>235</v>
      </c>
      <c r="C62" s="365" t="s">
        <v>229</v>
      </c>
      <c r="D62" s="365" t="s">
        <v>235</v>
      </c>
      <c r="E62" s="365">
        <v>5610</v>
      </c>
      <c r="F62" s="365">
        <v>228</v>
      </c>
      <c r="G62" s="365" t="s">
        <v>229</v>
      </c>
      <c r="H62" s="365" t="s">
        <v>229</v>
      </c>
      <c r="I62" s="366" t="s">
        <v>229</v>
      </c>
      <c r="J62" s="230">
        <v>5838</v>
      </c>
      <c r="K62" s="363">
        <v>1968</v>
      </c>
      <c r="L62" s="365" t="s">
        <v>229</v>
      </c>
      <c r="M62" s="365" t="s">
        <v>229</v>
      </c>
      <c r="N62" s="365" t="s">
        <v>229</v>
      </c>
      <c r="O62" s="365">
        <v>1928</v>
      </c>
      <c r="P62" s="365">
        <v>253</v>
      </c>
      <c r="Q62" s="365" t="s">
        <v>231</v>
      </c>
      <c r="R62" s="365">
        <v>253</v>
      </c>
      <c r="S62" s="365" t="s">
        <v>229</v>
      </c>
      <c r="T62" s="365" t="s">
        <v>229</v>
      </c>
      <c r="U62" s="1">
        <v>2181</v>
      </c>
      <c r="V62" s="365">
        <v>8019</v>
      </c>
    </row>
    <row r="63" spans="1:22" ht="13.5" customHeight="1" thickBot="1" x14ac:dyDescent="0.25">
      <c r="A63" s="364">
        <v>1969</v>
      </c>
      <c r="B63" s="365" t="s">
        <v>235</v>
      </c>
      <c r="C63" s="365" t="s">
        <v>229</v>
      </c>
      <c r="D63" s="365" t="s">
        <v>235</v>
      </c>
      <c r="E63" s="365">
        <v>5375</v>
      </c>
      <c r="F63" s="365">
        <v>199</v>
      </c>
      <c r="G63" s="365" t="s">
        <v>229</v>
      </c>
      <c r="H63" s="365" t="s">
        <v>229</v>
      </c>
      <c r="I63" s="366" t="s">
        <v>229</v>
      </c>
      <c r="J63" s="230">
        <v>5574</v>
      </c>
      <c r="K63" s="363">
        <v>1969</v>
      </c>
      <c r="L63" s="365" t="s">
        <v>229</v>
      </c>
      <c r="M63" s="365" t="s">
        <v>229</v>
      </c>
      <c r="N63" s="365" t="s">
        <v>229</v>
      </c>
      <c r="O63" s="365">
        <v>1980</v>
      </c>
      <c r="P63" s="365">
        <v>249</v>
      </c>
      <c r="Q63" s="365" t="s">
        <v>231</v>
      </c>
      <c r="R63" s="365">
        <v>249</v>
      </c>
      <c r="S63" s="365" t="s">
        <v>229</v>
      </c>
      <c r="T63" s="365" t="s">
        <v>229</v>
      </c>
      <c r="U63" s="1">
        <v>2229</v>
      </c>
      <c r="V63" s="365">
        <v>7803</v>
      </c>
    </row>
    <row r="64" spans="1:22" ht="13.5" customHeight="1" thickBot="1" x14ac:dyDescent="0.25">
      <c r="A64" s="364">
        <v>1970</v>
      </c>
      <c r="B64" s="365" t="s">
        <v>235</v>
      </c>
      <c r="C64" s="365" t="s">
        <v>229</v>
      </c>
      <c r="D64" s="365" t="s">
        <v>235</v>
      </c>
      <c r="E64" s="365">
        <v>5034</v>
      </c>
      <c r="F64" s="365">
        <v>182</v>
      </c>
      <c r="G64" s="365" t="s">
        <v>229</v>
      </c>
      <c r="H64" s="365" t="s">
        <v>229</v>
      </c>
      <c r="I64" s="366" t="s">
        <v>229</v>
      </c>
      <c r="J64" s="230">
        <v>5216</v>
      </c>
      <c r="K64" s="363">
        <v>1970</v>
      </c>
      <c r="L64" s="365" t="s">
        <v>229</v>
      </c>
      <c r="M64" s="365" t="s">
        <v>229</v>
      </c>
      <c r="N64" s="365" t="s">
        <v>229</v>
      </c>
      <c r="O64" s="365">
        <v>1881</v>
      </c>
      <c r="P64" s="365">
        <v>235</v>
      </c>
      <c r="Q64" s="365" t="s">
        <v>231</v>
      </c>
      <c r="R64" s="365">
        <v>235</v>
      </c>
      <c r="S64" s="365" t="s">
        <v>229</v>
      </c>
      <c r="T64" s="365" t="s">
        <v>229</v>
      </c>
      <c r="U64" s="1">
        <v>2116</v>
      </c>
      <c r="V64" s="365">
        <v>7332</v>
      </c>
    </row>
    <row r="65" spans="1:22" ht="13.5" customHeight="1" thickBot="1" x14ac:dyDescent="0.25">
      <c r="A65" s="364">
        <v>1971</v>
      </c>
      <c r="B65" s="365" t="s">
        <v>235</v>
      </c>
      <c r="C65" s="365" t="s">
        <v>229</v>
      </c>
      <c r="D65" s="365" t="s">
        <v>235</v>
      </c>
      <c r="E65" s="365">
        <v>4699</v>
      </c>
      <c r="F65" s="365">
        <v>148</v>
      </c>
      <c r="G65" s="365" t="s">
        <v>229</v>
      </c>
      <c r="H65" s="365" t="s">
        <v>229</v>
      </c>
      <c r="I65" s="366" t="s">
        <v>229</v>
      </c>
      <c r="J65" s="230">
        <v>4847</v>
      </c>
      <c r="K65" s="363">
        <v>1971</v>
      </c>
      <c r="L65" s="365" t="s">
        <v>229</v>
      </c>
      <c r="M65" s="365" t="s">
        <v>229</v>
      </c>
      <c r="N65" s="365" t="s">
        <v>229</v>
      </c>
      <c r="O65" s="365">
        <v>1778</v>
      </c>
      <c r="P65" s="365">
        <v>222</v>
      </c>
      <c r="Q65" s="365" t="s">
        <v>231</v>
      </c>
      <c r="R65" s="365">
        <v>222</v>
      </c>
      <c r="S65" s="365" t="s">
        <v>229</v>
      </c>
      <c r="T65" s="365" t="s">
        <v>229</v>
      </c>
      <c r="U65" s="1">
        <v>2000</v>
      </c>
      <c r="V65" s="365">
        <v>6847</v>
      </c>
    </row>
    <row r="66" spans="1:22" ht="13.5" customHeight="1" thickBot="1" x14ac:dyDescent="0.25">
      <c r="A66" s="364">
        <v>1972</v>
      </c>
      <c r="B66" s="365" t="s">
        <v>235</v>
      </c>
      <c r="C66" s="365" t="s">
        <v>229</v>
      </c>
      <c r="D66" s="365" t="s">
        <v>235</v>
      </c>
      <c r="E66" s="365">
        <v>4495</v>
      </c>
      <c r="F66" s="365">
        <v>130</v>
      </c>
      <c r="G66" s="365" t="s">
        <v>229</v>
      </c>
      <c r="H66" s="365" t="s">
        <v>229</v>
      </c>
      <c r="I66" s="366" t="s">
        <v>229</v>
      </c>
      <c r="J66" s="230">
        <v>4625</v>
      </c>
      <c r="K66" s="363">
        <v>1972</v>
      </c>
      <c r="L66" s="365" t="s">
        <v>229</v>
      </c>
      <c r="M66" s="365" t="s">
        <v>229</v>
      </c>
      <c r="N66" s="365" t="s">
        <v>229</v>
      </c>
      <c r="O66" s="365">
        <v>1731</v>
      </c>
      <c r="P66" s="365">
        <v>211</v>
      </c>
      <c r="Q66" s="365" t="s">
        <v>231</v>
      </c>
      <c r="R66" s="365">
        <v>211</v>
      </c>
      <c r="S66" s="365" t="s">
        <v>229</v>
      </c>
      <c r="T66" s="365" t="s">
        <v>229</v>
      </c>
      <c r="U66" s="1">
        <v>1942</v>
      </c>
      <c r="V66" s="365">
        <v>6567</v>
      </c>
    </row>
    <row r="67" spans="1:22" ht="13.5" customHeight="1" thickBot="1" x14ac:dyDescent="0.25">
      <c r="A67" s="364">
        <v>1973</v>
      </c>
      <c r="B67" s="365" t="s">
        <v>235</v>
      </c>
      <c r="C67" s="365" t="s">
        <v>229</v>
      </c>
      <c r="D67" s="365" t="s">
        <v>235</v>
      </c>
      <c r="E67" s="365">
        <v>4642</v>
      </c>
      <c r="F67" s="365">
        <v>97</v>
      </c>
      <c r="G67" s="365" t="s">
        <v>229</v>
      </c>
      <c r="H67" s="365" t="s">
        <v>229</v>
      </c>
      <c r="I67" s="366" t="s">
        <v>229</v>
      </c>
      <c r="J67" s="230">
        <v>4739</v>
      </c>
      <c r="K67" s="363">
        <v>1973</v>
      </c>
      <c r="L67" s="365" t="s">
        <v>229</v>
      </c>
      <c r="M67" s="365" t="s">
        <v>229</v>
      </c>
      <c r="N67" s="365" t="s">
        <v>229</v>
      </c>
      <c r="O67" s="365">
        <v>1714</v>
      </c>
      <c r="P67" s="365">
        <v>207</v>
      </c>
      <c r="Q67" s="365" t="s">
        <v>231</v>
      </c>
      <c r="R67" s="365">
        <v>207</v>
      </c>
      <c r="S67" s="365" t="s">
        <v>229</v>
      </c>
      <c r="T67" s="365" t="s">
        <v>229</v>
      </c>
      <c r="U67" s="1">
        <v>1921</v>
      </c>
      <c r="V67" s="365">
        <v>6660</v>
      </c>
    </row>
    <row r="68" spans="1:22" ht="13.5" customHeight="1" thickBot="1" x14ac:dyDescent="0.25">
      <c r="A68" s="364">
        <v>1974</v>
      </c>
      <c r="B68" s="365" t="s">
        <v>235</v>
      </c>
      <c r="C68" s="365" t="s">
        <v>229</v>
      </c>
      <c r="D68" s="365" t="s">
        <v>235</v>
      </c>
      <c r="E68" s="365">
        <v>4976</v>
      </c>
      <c r="F68" s="365">
        <v>83</v>
      </c>
      <c r="G68" s="365" t="s">
        <v>229</v>
      </c>
      <c r="H68" s="365" t="s">
        <v>229</v>
      </c>
      <c r="I68" s="366" t="s">
        <v>229</v>
      </c>
      <c r="J68" s="230">
        <v>5059</v>
      </c>
      <c r="K68" s="363">
        <v>1974</v>
      </c>
      <c r="L68" s="365">
        <v>239</v>
      </c>
      <c r="M68" s="365" t="s">
        <v>229</v>
      </c>
      <c r="N68" s="365">
        <v>239</v>
      </c>
      <c r="O68" s="365">
        <v>1726</v>
      </c>
      <c r="P68" s="365">
        <v>150</v>
      </c>
      <c r="Q68" s="365" t="s">
        <v>231</v>
      </c>
      <c r="R68" s="365">
        <v>150</v>
      </c>
      <c r="S68" s="365" t="s">
        <v>229</v>
      </c>
      <c r="T68" s="365" t="s">
        <v>229</v>
      </c>
      <c r="U68" s="1">
        <v>2115</v>
      </c>
      <c r="V68" s="365">
        <v>7174</v>
      </c>
    </row>
    <row r="69" spans="1:22" ht="13.5" customHeight="1" thickBot="1" x14ac:dyDescent="0.25">
      <c r="A69" s="364">
        <v>1975</v>
      </c>
      <c r="B69" s="365" t="s">
        <v>235</v>
      </c>
      <c r="C69" s="365" t="s">
        <v>229</v>
      </c>
      <c r="D69" s="365" t="s">
        <v>235</v>
      </c>
      <c r="E69" s="365">
        <v>5084</v>
      </c>
      <c r="F69" s="365">
        <v>78</v>
      </c>
      <c r="G69" s="365" t="s">
        <v>229</v>
      </c>
      <c r="H69" s="365" t="s">
        <v>229</v>
      </c>
      <c r="I69" s="366" t="s">
        <v>229</v>
      </c>
      <c r="J69" s="230">
        <v>5162</v>
      </c>
      <c r="K69" s="363">
        <v>1975</v>
      </c>
      <c r="L69" s="365">
        <v>254</v>
      </c>
      <c r="M69" s="365" t="s">
        <v>229</v>
      </c>
      <c r="N69" s="365">
        <v>254</v>
      </c>
      <c r="O69" s="365">
        <v>1673</v>
      </c>
      <c r="P69" s="365">
        <v>124</v>
      </c>
      <c r="Q69" s="365" t="s">
        <v>231</v>
      </c>
      <c r="R69" s="365">
        <v>124</v>
      </c>
      <c r="S69" s="365" t="s">
        <v>229</v>
      </c>
      <c r="T69" s="365" t="s">
        <v>229</v>
      </c>
      <c r="U69" s="1">
        <v>2051</v>
      </c>
      <c r="V69" s="365">
        <v>7213</v>
      </c>
    </row>
    <row r="70" spans="1:22" ht="13.5" customHeight="1" thickBot="1" x14ac:dyDescent="0.25">
      <c r="A70" s="364">
        <v>1976</v>
      </c>
      <c r="B70" s="365" t="s">
        <v>235</v>
      </c>
      <c r="C70" s="365" t="s">
        <v>229</v>
      </c>
      <c r="D70" s="365" t="s">
        <v>235</v>
      </c>
      <c r="E70" s="365">
        <v>5247</v>
      </c>
      <c r="F70" s="365">
        <v>75</v>
      </c>
      <c r="G70" s="365" t="s">
        <v>229</v>
      </c>
      <c r="H70" s="365" t="s">
        <v>229</v>
      </c>
      <c r="I70" s="366" t="s">
        <v>229</v>
      </c>
      <c r="J70" s="230">
        <v>5322</v>
      </c>
      <c r="K70" s="363">
        <v>1976</v>
      </c>
      <c r="L70" s="365">
        <v>260</v>
      </c>
      <c r="M70" s="365" t="s">
        <v>229</v>
      </c>
      <c r="N70" s="365">
        <v>260</v>
      </c>
      <c r="O70" s="365">
        <v>1632</v>
      </c>
      <c r="P70" s="365">
        <v>112</v>
      </c>
      <c r="Q70" s="365" t="s">
        <v>231</v>
      </c>
      <c r="R70" s="365">
        <v>112</v>
      </c>
      <c r="S70" s="365" t="s">
        <v>229</v>
      </c>
      <c r="T70" s="365" t="s">
        <v>229</v>
      </c>
      <c r="U70" s="1">
        <v>2004</v>
      </c>
      <c r="V70" s="365">
        <v>7326</v>
      </c>
    </row>
    <row r="71" spans="1:22" ht="13.5" customHeight="1" thickBot="1" x14ac:dyDescent="0.25">
      <c r="A71" s="364">
        <v>1977</v>
      </c>
      <c r="B71" s="365" t="s">
        <v>235</v>
      </c>
      <c r="C71" s="365" t="s">
        <v>229</v>
      </c>
      <c r="D71" s="365" t="s">
        <v>235</v>
      </c>
      <c r="E71" s="365">
        <v>4949</v>
      </c>
      <c r="F71" s="365">
        <v>70</v>
      </c>
      <c r="G71" s="365" t="s">
        <v>229</v>
      </c>
      <c r="H71" s="365" t="s">
        <v>229</v>
      </c>
      <c r="I71" s="366" t="s">
        <v>229</v>
      </c>
      <c r="J71" s="230">
        <v>5019</v>
      </c>
      <c r="K71" s="363">
        <v>1977</v>
      </c>
      <c r="L71" s="365">
        <v>265</v>
      </c>
      <c r="M71" s="365" t="s">
        <v>229</v>
      </c>
      <c r="N71" s="365">
        <v>265</v>
      </c>
      <c r="O71" s="365">
        <v>2149</v>
      </c>
      <c r="P71" s="365">
        <v>103</v>
      </c>
      <c r="Q71" s="365" t="s">
        <v>231</v>
      </c>
      <c r="R71" s="365">
        <v>103</v>
      </c>
      <c r="S71" s="365" t="s">
        <v>229</v>
      </c>
      <c r="T71" s="365" t="s">
        <v>229</v>
      </c>
      <c r="U71" s="1">
        <v>2517</v>
      </c>
      <c r="V71" s="365">
        <v>7536</v>
      </c>
    </row>
    <row r="72" spans="1:22" ht="13.5" customHeight="1" thickBot="1" x14ac:dyDescent="0.25">
      <c r="A72" s="364">
        <v>1978</v>
      </c>
      <c r="B72" s="365" t="s">
        <v>235</v>
      </c>
      <c r="C72" s="365" t="s">
        <v>229</v>
      </c>
      <c r="D72" s="365" t="s">
        <v>235</v>
      </c>
      <c r="E72" s="365">
        <v>5142</v>
      </c>
      <c r="F72" s="365">
        <v>70</v>
      </c>
      <c r="G72" s="365" t="s">
        <v>229</v>
      </c>
      <c r="H72" s="365" t="s">
        <v>229</v>
      </c>
      <c r="I72" s="366" t="s">
        <v>229</v>
      </c>
      <c r="J72" s="230">
        <v>5212</v>
      </c>
      <c r="K72" s="363">
        <v>1978</v>
      </c>
      <c r="L72" s="365">
        <v>267</v>
      </c>
      <c r="M72" s="365" t="s">
        <v>229</v>
      </c>
      <c r="N72" s="365">
        <v>267</v>
      </c>
      <c r="O72" s="365">
        <v>2285</v>
      </c>
      <c r="P72" s="365">
        <v>104</v>
      </c>
      <c r="Q72" s="365" t="s">
        <v>231</v>
      </c>
      <c r="R72" s="365">
        <v>104</v>
      </c>
      <c r="S72" s="365" t="s">
        <v>229</v>
      </c>
      <c r="T72" s="365" t="s">
        <v>229</v>
      </c>
      <c r="U72" s="1">
        <v>2656</v>
      </c>
      <c r="V72" s="365">
        <v>7868</v>
      </c>
    </row>
    <row r="73" spans="1:22" ht="13.5" customHeight="1" thickBot="1" x14ac:dyDescent="0.25">
      <c r="A73" s="364">
        <v>1979</v>
      </c>
      <c r="B73" s="365" t="s">
        <v>235</v>
      </c>
      <c r="C73" s="365" t="s">
        <v>229</v>
      </c>
      <c r="D73" s="365" t="s">
        <v>235</v>
      </c>
      <c r="E73" s="365">
        <v>5552</v>
      </c>
      <c r="F73" s="365">
        <v>75</v>
      </c>
      <c r="G73" s="365" t="s">
        <v>229</v>
      </c>
      <c r="H73" s="365" t="s">
        <v>229</v>
      </c>
      <c r="I73" s="366" t="s">
        <v>229</v>
      </c>
      <c r="J73" s="230">
        <v>5627</v>
      </c>
      <c r="K73" s="363">
        <v>1979</v>
      </c>
      <c r="L73" s="365">
        <v>279</v>
      </c>
      <c r="M73" s="365" t="s">
        <v>229</v>
      </c>
      <c r="N73" s="365">
        <v>279</v>
      </c>
      <c r="O73" s="365">
        <v>2381</v>
      </c>
      <c r="P73" s="365">
        <v>107</v>
      </c>
      <c r="Q73" s="365" t="s">
        <v>231</v>
      </c>
      <c r="R73" s="365">
        <v>107</v>
      </c>
      <c r="S73" s="365" t="s">
        <v>229</v>
      </c>
      <c r="T73" s="365" t="s">
        <v>229</v>
      </c>
      <c r="U73" s="1">
        <v>2767</v>
      </c>
      <c r="V73" s="365">
        <v>8394</v>
      </c>
    </row>
    <row r="74" spans="1:22" ht="13.5" customHeight="1" thickBot="1" x14ac:dyDescent="0.25">
      <c r="A74" s="364">
        <v>1980</v>
      </c>
      <c r="B74" s="365" t="s">
        <v>235</v>
      </c>
      <c r="C74" s="365" t="s">
        <v>229</v>
      </c>
      <c r="D74" s="365" t="s">
        <v>235</v>
      </c>
      <c r="E74" s="365">
        <v>5837</v>
      </c>
      <c r="F74" s="365">
        <v>142</v>
      </c>
      <c r="G74" s="365" t="s">
        <v>229</v>
      </c>
      <c r="H74" s="365" t="s">
        <v>229</v>
      </c>
      <c r="I74" s="366" t="s">
        <v>229</v>
      </c>
      <c r="J74" s="230">
        <v>5979</v>
      </c>
      <c r="K74" s="363">
        <v>1980</v>
      </c>
      <c r="L74" s="365">
        <v>280</v>
      </c>
      <c r="M74" s="365" t="s">
        <v>229</v>
      </c>
      <c r="N74" s="365">
        <v>280</v>
      </c>
      <c r="O74" s="365">
        <v>2108</v>
      </c>
      <c r="P74" s="365">
        <v>133</v>
      </c>
      <c r="Q74" s="365" t="s">
        <v>231</v>
      </c>
      <c r="R74" s="365">
        <v>133</v>
      </c>
      <c r="S74" s="365" t="s">
        <v>229</v>
      </c>
      <c r="T74" s="1">
        <v>67</v>
      </c>
      <c r="U74" s="1">
        <v>2588</v>
      </c>
      <c r="V74" s="365">
        <v>8567</v>
      </c>
    </row>
    <row r="75" spans="1:22" ht="13.5" customHeight="1" thickBot="1" x14ac:dyDescent="0.25">
      <c r="A75" s="364">
        <v>1981</v>
      </c>
      <c r="B75" s="365" t="s">
        <v>235</v>
      </c>
      <c r="C75" s="365" t="s">
        <v>229</v>
      </c>
      <c r="D75" s="365" t="s">
        <v>235</v>
      </c>
      <c r="E75" s="365">
        <v>5594</v>
      </c>
      <c r="F75" s="365">
        <v>138</v>
      </c>
      <c r="G75" s="365" t="s">
        <v>229</v>
      </c>
      <c r="H75" s="365" t="s">
        <v>229</v>
      </c>
      <c r="I75" s="366" t="s">
        <v>229</v>
      </c>
      <c r="J75" s="230">
        <v>5732</v>
      </c>
      <c r="K75" s="363">
        <v>1981</v>
      </c>
      <c r="L75" s="365">
        <v>268</v>
      </c>
      <c r="M75" s="365" t="s">
        <v>229</v>
      </c>
      <c r="N75" s="365">
        <v>268</v>
      </c>
      <c r="O75" s="365">
        <v>2094</v>
      </c>
      <c r="P75" s="365">
        <v>123</v>
      </c>
      <c r="Q75" s="365" t="s">
        <v>231</v>
      </c>
      <c r="R75" s="365">
        <v>123</v>
      </c>
      <c r="S75" s="365" t="s">
        <v>229</v>
      </c>
      <c r="T75" s="1">
        <v>67</v>
      </c>
      <c r="U75" s="1">
        <v>2552</v>
      </c>
      <c r="V75" s="365">
        <v>8284</v>
      </c>
    </row>
    <row r="76" spans="1:22" ht="13.5" customHeight="1" thickBot="1" x14ac:dyDescent="0.25">
      <c r="A76" s="364">
        <v>1982</v>
      </c>
      <c r="B76" s="365" t="s">
        <v>235</v>
      </c>
      <c r="C76" s="365" t="s">
        <v>229</v>
      </c>
      <c r="D76" s="365" t="s">
        <v>235</v>
      </c>
      <c r="E76" s="365">
        <v>5324</v>
      </c>
      <c r="F76" s="365">
        <v>151</v>
      </c>
      <c r="G76" s="365" t="s">
        <v>229</v>
      </c>
      <c r="H76" s="365" t="s">
        <v>229</v>
      </c>
      <c r="I76" s="366" t="s">
        <v>229</v>
      </c>
      <c r="J76" s="230">
        <v>5475</v>
      </c>
      <c r="K76" s="363">
        <v>1982</v>
      </c>
      <c r="L76" s="365">
        <v>259</v>
      </c>
      <c r="M76" s="365" t="s">
        <v>229</v>
      </c>
      <c r="N76" s="365">
        <v>259</v>
      </c>
      <c r="O76" s="365">
        <v>2115</v>
      </c>
      <c r="P76" s="365">
        <v>136</v>
      </c>
      <c r="Q76" s="365" t="s">
        <v>231</v>
      </c>
      <c r="R76" s="365">
        <v>136</v>
      </c>
      <c r="S76" s="365" t="s">
        <v>229</v>
      </c>
      <c r="T76" s="1">
        <v>67</v>
      </c>
      <c r="U76" s="1">
        <v>2577</v>
      </c>
      <c r="V76" s="365">
        <v>8052</v>
      </c>
    </row>
    <row r="77" spans="1:22" ht="13.5" customHeight="1" thickBot="1" x14ac:dyDescent="0.25">
      <c r="A77" s="364">
        <v>1983</v>
      </c>
      <c r="B77" s="365" t="s">
        <v>235</v>
      </c>
      <c r="C77" s="365" t="s">
        <v>229</v>
      </c>
      <c r="D77" s="365" t="s">
        <v>235</v>
      </c>
      <c r="E77" s="365">
        <v>5422</v>
      </c>
      <c r="F77" s="365">
        <v>160</v>
      </c>
      <c r="G77" s="365" t="s">
        <v>229</v>
      </c>
      <c r="H77" s="365" t="s">
        <v>229</v>
      </c>
      <c r="I77" s="366" t="s">
        <v>229</v>
      </c>
      <c r="J77" s="230">
        <v>5582</v>
      </c>
      <c r="K77" s="363">
        <v>1983</v>
      </c>
      <c r="L77" s="365">
        <v>262</v>
      </c>
      <c r="M77" s="365" t="s">
        <v>229</v>
      </c>
      <c r="N77" s="365">
        <v>262</v>
      </c>
      <c r="O77" s="365">
        <v>2167</v>
      </c>
      <c r="P77" s="365">
        <v>137</v>
      </c>
      <c r="Q77" s="365" t="s">
        <v>231</v>
      </c>
      <c r="R77" s="365">
        <v>137</v>
      </c>
      <c r="S77" s="365" t="s">
        <v>229</v>
      </c>
      <c r="T77" s="1">
        <v>55</v>
      </c>
      <c r="U77" s="1">
        <v>2621</v>
      </c>
      <c r="V77" s="365">
        <v>8203</v>
      </c>
    </row>
    <row r="78" spans="1:22" ht="13.5" customHeight="1" thickBot="1" x14ac:dyDescent="0.25">
      <c r="A78" s="364">
        <v>1984</v>
      </c>
      <c r="B78" s="365" t="s">
        <v>235</v>
      </c>
      <c r="C78" s="365" t="s">
        <v>229</v>
      </c>
      <c r="D78" s="365" t="s">
        <v>235</v>
      </c>
      <c r="E78" s="365">
        <v>5908</v>
      </c>
      <c r="F78" s="365">
        <v>165</v>
      </c>
      <c r="G78" s="365">
        <v>62</v>
      </c>
      <c r="H78" s="365" t="s">
        <v>229</v>
      </c>
      <c r="I78" s="366" t="s">
        <v>229</v>
      </c>
      <c r="J78" s="230">
        <v>6135</v>
      </c>
      <c r="K78" s="363">
        <v>1984</v>
      </c>
      <c r="L78" s="365">
        <v>267</v>
      </c>
      <c r="M78" s="365" t="s">
        <v>229</v>
      </c>
      <c r="N78" s="365">
        <v>267</v>
      </c>
      <c r="O78" s="365">
        <v>2231</v>
      </c>
      <c r="P78" s="365">
        <v>135</v>
      </c>
      <c r="Q78" s="365" t="s">
        <v>231</v>
      </c>
      <c r="R78" s="365">
        <v>135</v>
      </c>
      <c r="S78" s="365" t="s">
        <v>229</v>
      </c>
      <c r="T78" s="1">
        <v>61</v>
      </c>
      <c r="U78" s="1">
        <v>2694</v>
      </c>
      <c r="V78" s="365">
        <v>8829</v>
      </c>
    </row>
    <row r="79" spans="1:22" ht="13.5" customHeight="1" thickBot="1" x14ac:dyDescent="0.25">
      <c r="A79" s="364">
        <v>1985</v>
      </c>
      <c r="B79" s="365" t="s">
        <v>235</v>
      </c>
      <c r="C79" s="365" t="s">
        <v>229</v>
      </c>
      <c r="D79" s="365" t="s">
        <v>235</v>
      </c>
      <c r="E79" s="365">
        <v>5675</v>
      </c>
      <c r="F79" s="365">
        <v>142</v>
      </c>
      <c r="G79" s="365">
        <v>59</v>
      </c>
      <c r="H79" s="365" t="s">
        <v>229</v>
      </c>
      <c r="I79" s="366" t="s">
        <v>229</v>
      </c>
      <c r="J79" s="230">
        <v>5876</v>
      </c>
      <c r="K79" s="363">
        <v>1985</v>
      </c>
      <c r="L79" s="365">
        <v>275</v>
      </c>
      <c r="M79" s="365" t="s">
        <v>229</v>
      </c>
      <c r="N79" s="365">
        <v>275</v>
      </c>
      <c r="O79" s="365">
        <v>2290</v>
      </c>
      <c r="P79" s="365">
        <v>132</v>
      </c>
      <c r="Q79" s="365" t="s">
        <v>231</v>
      </c>
      <c r="R79" s="365">
        <v>132</v>
      </c>
      <c r="S79" s="365" t="s">
        <v>229</v>
      </c>
      <c r="T79" s="1">
        <v>63</v>
      </c>
      <c r="U79" s="1">
        <v>2760</v>
      </c>
      <c r="V79" s="365">
        <v>8636</v>
      </c>
    </row>
    <row r="80" spans="1:22" ht="13.5" customHeight="1" thickBot="1" x14ac:dyDescent="0.25">
      <c r="A80" s="364">
        <v>1986</v>
      </c>
      <c r="B80" s="365" t="s">
        <v>235</v>
      </c>
      <c r="C80" s="365" t="s">
        <v>229</v>
      </c>
      <c r="D80" s="365" t="s">
        <v>235</v>
      </c>
      <c r="E80" s="365">
        <v>5753</v>
      </c>
      <c r="F80" s="365">
        <v>139</v>
      </c>
      <c r="G80" s="365">
        <v>63</v>
      </c>
      <c r="H80" s="365" t="s">
        <v>229</v>
      </c>
      <c r="I80" s="366" t="s">
        <v>229</v>
      </c>
      <c r="J80" s="230">
        <v>5955</v>
      </c>
      <c r="K80" s="363">
        <v>1986</v>
      </c>
      <c r="L80" s="365">
        <v>306</v>
      </c>
      <c r="M80" s="365" t="s">
        <v>229</v>
      </c>
      <c r="N80" s="365">
        <v>306</v>
      </c>
      <c r="O80" s="365">
        <v>2333</v>
      </c>
      <c r="P80" s="365">
        <v>130</v>
      </c>
      <c r="Q80" s="365" t="s">
        <v>231</v>
      </c>
      <c r="R80" s="365">
        <v>130</v>
      </c>
      <c r="S80" s="365" t="s">
        <v>229</v>
      </c>
      <c r="T80" s="1">
        <v>53</v>
      </c>
      <c r="U80" s="1">
        <v>2822</v>
      </c>
      <c r="V80" s="365">
        <v>8777</v>
      </c>
    </row>
    <row r="81" spans="1:22" ht="13.5" customHeight="1" thickBot="1" x14ac:dyDescent="0.25">
      <c r="A81" s="364">
        <v>1987</v>
      </c>
      <c r="B81" s="365" t="s">
        <v>235</v>
      </c>
      <c r="C81" s="365" t="s">
        <v>229</v>
      </c>
      <c r="D81" s="365" t="s">
        <v>235</v>
      </c>
      <c r="E81" s="365">
        <v>5614</v>
      </c>
      <c r="F81" s="365">
        <v>141</v>
      </c>
      <c r="G81" s="365">
        <v>64</v>
      </c>
      <c r="H81" s="365" t="s">
        <v>229</v>
      </c>
      <c r="I81" s="366" t="s">
        <v>229</v>
      </c>
      <c r="J81" s="230">
        <v>5819</v>
      </c>
      <c r="K81" s="363">
        <v>1987</v>
      </c>
      <c r="L81" s="365">
        <v>311</v>
      </c>
      <c r="M81" s="365" t="s">
        <v>229</v>
      </c>
      <c r="N81" s="365">
        <v>311</v>
      </c>
      <c r="O81" s="365">
        <v>2402</v>
      </c>
      <c r="P81" s="365">
        <v>133</v>
      </c>
      <c r="Q81" s="365" t="s">
        <v>231</v>
      </c>
      <c r="R81" s="365">
        <v>133</v>
      </c>
      <c r="S81" s="365" t="s">
        <v>229</v>
      </c>
      <c r="T81" s="1">
        <v>70</v>
      </c>
      <c r="U81" s="1">
        <v>2916</v>
      </c>
      <c r="V81" s="365">
        <v>8735</v>
      </c>
    </row>
    <row r="82" spans="1:22" ht="13.5" customHeight="1" thickBot="1" x14ac:dyDescent="0.25">
      <c r="A82" s="364">
        <v>1988</v>
      </c>
      <c r="B82" s="365" t="s">
        <v>235</v>
      </c>
      <c r="C82" s="365" t="s">
        <v>229</v>
      </c>
      <c r="D82" s="365" t="s">
        <v>235</v>
      </c>
      <c r="E82" s="365">
        <v>5590</v>
      </c>
      <c r="F82" s="365">
        <v>136</v>
      </c>
      <c r="G82" s="365">
        <v>73</v>
      </c>
      <c r="H82" s="365" t="s">
        <v>229</v>
      </c>
      <c r="I82" s="366" t="s">
        <v>229</v>
      </c>
      <c r="J82" s="230">
        <v>5799</v>
      </c>
      <c r="K82" s="363">
        <v>1988</v>
      </c>
      <c r="L82" s="365">
        <v>325</v>
      </c>
      <c r="M82" s="365" t="s">
        <v>229</v>
      </c>
      <c r="N82" s="365">
        <v>325</v>
      </c>
      <c r="O82" s="365">
        <v>2308</v>
      </c>
      <c r="P82" s="365">
        <v>154</v>
      </c>
      <c r="Q82" s="365" t="s">
        <v>231</v>
      </c>
      <c r="R82" s="365">
        <v>154</v>
      </c>
      <c r="S82" s="365" t="s">
        <v>229</v>
      </c>
      <c r="T82" s="1">
        <v>80</v>
      </c>
      <c r="U82" s="1">
        <v>2867</v>
      </c>
      <c r="V82" s="365">
        <v>8666</v>
      </c>
    </row>
    <row r="83" spans="1:22" ht="13.5" customHeight="1" thickBot="1" x14ac:dyDescent="0.25">
      <c r="A83" s="364">
        <v>1989</v>
      </c>
      <c r="B83" s="365" t="s">
        <v>235</v>
      </c>
      <c r="C83" s="365" t="s">
        <v>229</v>
      </c>
      <c r="D83" s="365" t="s">
        <v>235</v>
      </c>
      <c r="E83" s="365">
        <v>5620</v>
      </c>
      <c r="F83" s="365">
        <v>130</v>
      </c>
      <c r="G83" s="365">
        <v>70</v>
      </c>
      <c r="H83" s="365" t="s">
        <v>229</v>
      </c>
      <c r="I83" s="366" t="s">
        <v>229</v>
      </c>
      <c r="J83" s="230">
        <v>5820</v>
      </c>
      <c r="K83" s="363">
        <v>1989</v>
      </c>
      <c r="L83" s="365">
        <v>330</v>
      </c>
      <c r="M83" s="365" t="s">
        <v>229</v>
      </c>
      <c r="N83" s="365">
        <v>330</v>
      </c>
      <c r="O83" s="365">
        <v>2542</v>
      </c>
      <c r="P83" s="365">
        <v>162</v>
      </c>
      <c r="Q83" s="365" t="s">
        <v>231</v>
      </c>
      <c r="R83" s="365">
        <v>162</v>
      </c>
      <c r="S83" s="365" t="s">
        <v>229</v>
      </c>
      <c r="T83" s="1">
        <v>77</v>
      </c>
      <c r="U83" s="1">
        <v>3111</v>
      </c>
      <c r="V83" s="365">
        <v>8931</v>
      </c>
    </row>
    <row r="84" spans="1:22" ht="13.5" customHeight="1" thickBot="1" x14ac:dyDescent="0.25">
      <c r="A84" s="364">
        <v>1990</v>
      </c>
      <c r="B84" s="365" t="s">
        <v>235</v>
      </c>
      <c r="C84" s="365" t="s">
        <v>229</v>
      </c>
      <c r="D84" s="365" t="s">
        <v>235</v>
      </c>
      <c r="E84" s="365">
        <v>5677</v>
      </c>
      <c r="F84" s="365">
        <v>126</v>
      </c>
      <c r="G84" s="365">
        <v>68</v>
      </c>
      <c r="H84" s="365" t="s">
        <v>229</v>
      </c>
      <c r="I84" s="366" t="s">
        <v>229</v>
      </c>
      <c r="J84" s="230">
        <v>5871</v>
      </c>
      <c r="K84" s="363">
        <v>1990</v>
      </c>
      <c r="L84" s="365">
        <v>328</v>
      </c>
      <c r="M84" s="365" t="s">
        <v>229</v>
      </c>
      <c r="N84" s="365">
        <v>328</v>
      </c>
      <c r="O84" s="365">
        <v>2346</v>
      </c>
      <c r="P84" s="365">
        <v>175</v>
      </c>
      <c r="Q84" s="365" t="s">
        <v>231</v>
      </c>
      <c r="R84" s="365">
        <v>175</v>
      </c>
      <c r="S84" s="365" t="s">
        <v>229</v>
      </c>
      <c r="T84" s="1">
        <v>79</v>
      </c>
      <c r="U84" s="1">
        <v>2928</v>
      </c>
      <c r="V84" s="365">
        <v>8799</v>
      </c>
    </row>
    <row r="85" spans="1:22" ht="13.5" customHeight="1" thickBot="1" x14ac:dyDescent="0.25">
      <c r="A85" s="364">
        <v>1991</v>
      </c>
      <c r="B85" s="365" t="s">
        <v>235</v>
      </c>
      <c r="C85" s="365" t="s">
        <v>229</v>
      </c>
      <c r="D85" s="365" t="s">
        <v>235</v>
      </c>
      <c r="E85" s="365">
        <v>5624</v>
      </c>
      <c r="F85" s="365">
        <v>125</v>
      </c>
      <c r="G85" s="365">
        <v>71</v>
      </c>
      <c r="H85" s="365" t="s">
        <v>229</v>
      </c>
      <c r="I85" s="366" t="s">
        <v>229</v>
      </c>
      <c r="J85" s="230">
        <v>5820</v>
      </c>
      <c r="K85" s="363">
        <v>1991</v>
      </c>
      <c r="L85" s="365">
        <v>318</v>
      </c>
      <c r="M85" s="365" t="s">
        <v>229</v>
      </c>
      <c r="N85" s="365">
        <v>318</v>
      </c>
      <c r="O85" s="365">
        <v>2172</v>
      </c>
      <c r="P85" s="365">
        <v>184</v>
      </c>
      <c r="Q85" s="365" t="s">
        <v>231</v>
      </c>
      <c r="R85" s="365">
        <v>184</v>
      </c>
      <c r="S85" s="365" t="s">
        <v>229</v>
      </c>
      <c r="T85" s="1">
        <v>81</v>
      </c>
      <c r="U85" s="1">
        <v>2755</v>
      </c>
      <c r="V85" s="365">
        <v>8575</v>
      </c>
    </row>
    <row r="86" spans="1:22" ht="13.5" customHeight="1" thickBot="1" x14ac:dyDescent="0.25">
      <c r="A86" s="364">
        <v>1992</v>
      </c>
      <c r="B86" s="365" t="s">
        <v>235</v>
      </c>
      <c r="C86" s="365" t="s">
        <v>229</v>
      </c>
      <c r="D86" s="365" t="s">
        <v>235</v>
      </c>
      <c r="E86" s="365">
        <v>5517</v>
      </c>
      <c r="F86" s="365">
        <v>126</v>
      </c>
      <c r="G86" s="365">
        <v>72</v>
      </c>
      <c r="H86" s="365" t="s">
        <v>229</v>
      </c>
      <c r="I86" s="366" t="s">
        <v>229</v>
      </c>
      <c r="J86" s="230">
        <v>5715</v>
      </c>
      <c r="K86" s="363">
        <v>1992</v>
      </c>
      <c r="L86" s="365">
        <v>314</v>
      </c>
      <c r="M86" s="365" t="s">
        <v>229</v>
      </c>
      <c r="N86" s="365">
        <v>314</v>
      </c>
      <c r="O86" s="365">
        <v>2207</v>
      </c>
      <c r="P86" s="365">
        <v>188</v>
      </c>
      <c r="Q86" s="365" t="s">
        <v>231</v>
      </c>
      <c r="R86" s="365">
        <v>188</v>
      </c>
      <c r="S86" s="365" t="s">
        <v>229</v>
      </c>
      <c r="T86" s="1">
        <v>77</v>
      </c>
      <c r="U86" s="1">
        <v>2786</v>
      </c>
      <c r="V86" s="365">
        <v>8501</v>
      </c>
    </row>
    <row r="87" spans="1:22" ht="13.5" customHeight="1" thickBot="1" x14ac:dyDescent="0.25">
      <c r="A87" s="364">
        <v>1993</v>
      </c>
      <c r="B87" s="365" t="s">
        <v>235</v>
      </c>
      <c r="C87" s="365" t="s">
        <v>229</v>
      </c>
      <c r="D87" s="365" t="s">
        <v>235</v>
      </c>
      <c r="E87" s="365">
        <v>5381</v>
      </c>
      <c r="F87" s="365">
        <v>121</v>
      </c>
      <c r="G87" s="365">
        <v>81</v>
      </c>
      <c r="H87" s="365" t="s">
        <v>229</v>
      </c>
      <c r="I87" s="366" t="s">
        <v>229</v>
      </c>
      <c r="J87" s="230">
        <v>5583</v>
      </c>
      <c r="K87" s="363">
        <v>1993</v>
      </c>
      <c r="L87" s="365">
        <v>322</v>
      </c>
      <c r="M87" s="365" t="s">
        <v>229</v>
      </c>
      <c r="N87" s="365">
        <v>322</v>
      </c>
      <c r="O87" s="365">
        <v>2046</v>
      </c>
      <c r="P87" s="365">
        <v>188</v>
      </c>
      <c r="Q87" s="365" t="s">
        <v>231</v>
      </c>
      <c r="R87" s="365">
        <v>188</v>
      </c>
      <c r="S87" s="365" t="s">
        <v>229</v>
      </c>
      <c r="T87" s="1">
        <v>78</v>
      </c>
      <c r="U87" s="1">
        <v>2634</v>
      </c>
      <c r="V87" s="365">
        <v>8217</v>
      </c>
    </row>
    <row r="88" spans="1:22" ht="13.5" customHeight="1" thickBot="1" x14ac:dyDescent="0.25">
      <c r="A88" s="364">
        <v>1994</v>
      </c>
      <c r="B88" s="365" t="s">
        <v>235</v>
      </c>
      <c r="C88" s="365" t="s">
        <v>229</v>
      </c>
      <c r="D88" s="365" t="s">
        <v>235</v>
      </c>
      <c r="E88" s="365">
        <v>4871</v>
      </c>
      <c r="F88" s="365">
        <v>118</v>
      </c>
      <c r="G88" s="365">
        <v>88</v>
      </c>
      <c r="H88" s="365" t="s">
        <v>229</v>
      </c>
      <c r="I88" s="366" t="s">
        <v>229</v>
      </c>
      <c r="J88" s="230">
        <v>5077</v>
      </c>
      <c r="K88" s="363">
        <v>1994</v>
      </c>
      <c r="L88" s="365">
        <v>339</v>
      </c>
      <c r="M88" s="365" t="s">
        <v>229</v>
      </c>
      <c r="N88" s="365">
        <v>339</v>
      </c>
      <c r="O88" s="365">
        <v>2169</v>
      </c>
      <c r="P88" s="365">
        <v>284</v>
      </c>
      <c r="Q88" s="365" t="s">
        <v>231</v>
      </c>
      <c r="R88" s="365">
        <v>284</v>
      </c>
      <c r="S88" s="365" t="s">
        <v>229</v>
      </c>
      <c r="T88" s="1">
        <v>80</v>
      </c>
      <c r="U88" s="1">
        <v>2872</v>
      </c>
      <c r="V88" s="365">
        <v>7949</v>
      </c>
    </row>
    <row r="89" spans="1:22" ht="13.5" customHeight="1" thickBot="1" x14ac:dyDescent="0.25">
      <c r="A89" s="364">
        <v>1995</v>
      </c>
      <c r="B89" s="365" t="s">
        <v>235</v>
      </c>
      <c r="C89" s="365" t="s">
        <v>229</v>
      </c>
      <c r="D89" s="365" t="s">
        <v>235</v>
      </c>
      <c r="E89" s="365">
        <v>4848</v>
      </c>
      <c r="F89" s="365">
        <v>119</v>
      </c>
      <c r="G89" s="365">
        <v>88</v>
      </c>
      <c r="H89" s="365">
        <v>7</v>
      </c>
      <c r="I89" s="172" t="s">
        <v>229</v>
      </c>
      <c r="J89" s="230">
        <v>5062</v>
      </c>
      <c r="K89" s="363">
        <v>1995</v>
      </c>
      <c r="L89" s="365">
        <v>344</v>
      </c>
      <c r="M89" s="365" t="s">
        <v>229</v>
      </c>
      <c r="N89" s="365">
        <v>344</v>
      </c>
      <c r="O89" s="365">
        <v>2033</v>
      </c>
      <c r="P89" s="365">
        <v>251</v>
      </c>
      <c r="Q89" s="365" t="s">
        <v>231</v>
      </c>
      <c r="R89" s="365">
        <v>251</v>
      </c>
      <c r="S89" s="365">
        <v>47</v>
      </c>
      <c r="T89" s="1">
        <v>26</v>
      </c>
      <c r="U89" s="1">
        <v>2701</v>
      </c>
      <c r="V89" s="365">
        <v>7763</v>
      </c>
    </row>
    <row r="90" spans="1:22" ht="13.5" customHeight="1" thickBot="1" x14ac:dyDescent="0.25">
      <c r="A90" s="364">
        <v>1996</v>
      </c>
      <c r="B90" s="365" t="s">
        <v>235</v>
      </c>
      <c r="C90" s="365" t="s">
        <v>229</v>
      </c>
      <c r="D90" s="365" t="s">
        <v>235</v>
      </c>
      <c r="E90" s="365">
        <v>4887</v>
      </c>
      <c r="F90" s="365">
        <v>117</v>
      </c>
      <c r="G90" s="365">
        <v>93</v>
      </c>
      <c r="H90" s="365">
        <v>9</v>
      </c>
      <c r="I90" s="172" t="s">
        <v>229</v>
      </c>
      <c r="J90" s="230">
        <v>5106</v>
      </c>
      <c r="K90" s="363">
        <v>1996</v>
      </c>
      <c r="L90" s="365">
        <v>352</v>
      </c>
      <c r="M90" s="365" t="s">
        <v>229</v>
      </c>
      <c r="N90" s="365">
        <v>352</v>
      </c>
      <c r="O90" s="365">
        <v>2157</v>
      </c>
      <c r="P90" s="365">
        <v>261</v>
      </c>
      <c r="Q90" s="365" t="s">
        <v>231</v>
      </c>
      <c r="R90" s="365">
        <v>261</v>
      </c>
      <c r="S90" s="365">
        <v>48</v>
      </c>
      <c r="T90" s="1">
        <v>24</v>
      </c>
      <c r="U90" s="1">
        <v>2842</v>
      </c>
      <c r="V90" s="365">
        <v>7948</v>
      </c>
    </row>
    <row r="91" spans="1:22" ht="13.5" customHeight="1" thickBot="1" x14ac:dyDescent="0.25">
      <c r="A91" s="364">
        <v>1997</v>
      </c>
      <c r="B91" s="365" t="s">
        <v>235</v>
      </c>
      <c r="C91" s="365" t="s">
        <v>229</v>
      </c>
      <c r="D91" s="365" t="s">
        <v>235</v>
      </c>
      <c r="E91" s="365">
        <v>5013</v>
      </c>
      <c r="F91" s="365">
        <v>121</v>
      </c>
      <c r="G91" s="365">
        <v>99</v>
      </c>
      <c r="H91" s="365">
        <v>10</v>
      </c>
      <c r="I91" s="172" t="s">
        <v>229</v>
      </c>
      <c r="J91" s="230">
        <v>5243</v>
      </c>
      <c r="K91" s="363">
        <v>1997</v>
      </c>
      <c r="L91" s="365">
        <v>357</v>
      </c>
      <c r="M91" s="365" t="s">
        <v>229</v>
      </c>
      <c r="N91" s="365">
        <v>357</v>
      </c>
      <c r="O91" s="365">
        <v>2430</v>
      </c>
      <c r="P91" s="365">
        <v>262</v>
      </c>
      <c r="Q91" s="365" t="s">
        <v>231</v>
      </c>
      <c r="R91" s="365">
        <v>262</v>
      </c>
      <c r="S91" s="365">
        <v>54</v>
      </c>
      <c r="T91" s="1">
        <v>28</v>
      </c>
      <c r="U91" s="1">
        <v>3131</v>
      </c>
      <c r="V91" s="365">
        <v>8374</v>
      </c>
    </row>
    <row r="92" spans="1:22" ht="13.5" customHeight="1" thickBot="1" x14ac:dyDescent="0.25">
      <c r="A92" s="364">
        <v>1998</v>
      </c>
      <c r="B92" s="365" t="s">
        <v>235</v>
      </c>
      <c r="C92" s="365" t="s">
        <v>229</v>
      </c>
      <c r="D92" s="365" t="s">
        <v>235</v>
      </c>
      <c r="E92" s="365">
        <v>5399</v>
      </c>
      <c r="F92" s="365">
        <v>117</v>
      </c>
      <c r="G92" s="365">
        <v>95</v>
      </c>
      <c r="H92" s="365">
        <v>10</v>
      </c>
      <c r="I92" s="172" t="s">
        <v>229</v>
      </c>
      <c r="J92" s="230">
        <v>5621</v>
      </c>
      <c r="K92" s="363">
        <v>1998</v>
      </c>
      <c r="L92" s="365">
        <v>381</v>
      </c>
      <c r="M92" s="365" t="s">
        <v>229</v>
      </c>
      <c r="N92" s="365">
        <v>381</v>
      </c>
      <c r="O92" s="365">
        <v>2393</v>
      </c>
      <c r="P92" s="365">
        <v>276</v>
      </c>
      <c r="Q92" s="365" t="s">
        <v>231</v>
      </c>
      <c r="R92" s="365">
        <v>276</v>
      </c>
      <c r="S92" s="365">
        <v>52</v>
      </c>
      <c r="T92" s="1">
        <v>27</v>
      </c>
      <c r="U92" s="1">
        <v>3129</v>
      </c>
      <c r="V92" s="365">
        <v>8750</v>
      </c>
    </row>
    <row r="93" spans="1:22" ht="13.5" customHeight="1" thickBot="1" x14ac:dyDescent="0.25">
      <c r="A93" s="364">
        <v>1999</v>
      </c>
      <c r="B93" s="365" t="s">
        <v>235</v>
      </c>
      <c r="C93" s="365" t="s">
        <v>229</v>
      </c>
      <c r="D93" s="365" t="s">
        <v>235</v>
      </c>
      <c r="E93" s="365">
        <v>5648</v>
      </c>
      <c r="F93" s="365">
        <v>120</v>
      </c>
      <c r="G93" s="365">
        <v>100</v>
      </c>
      <c r="H93" s="365">
        <v>13</v>
      </c>
      <c r="I93" s="172" t="s">
        <v>229</v>
      </c>
      <c r="J93" s="230">
        <v>5881</v>
      </c>
      <c r="K93" s="363">
        <v>1999</v>
      </c>
      <c r="L93" s="365">
        <v>396</v>
      </c>
      <c r="M93" s="365" t="s">
        <v>229</v>
      </c>
      <c r="N93" s="365">
        <v>396</v>
      </c>
      <c r="O93" s="365">
        <v>2521</v>
      </c>
      <c r="P93" s="365">
        <v>292</v>
      </c>
      <c r="Q93" s="365" t="s">
        <v>231</v>
      </c>
      <c r="R93" s="365">
        <v>292</v>
      </c>
      <c r="S93" s="365">
        <v>53</v>
      </c>
      <c r="T93" s="1">
        <v>25</v>
      </c>
      <c r="U93" s="1">
        <v>3287</v>
      </c>
      <c r="V93" s="365">
        <v>9168</v>
      </c>
    </row>
    <row r="94" spans="1:22" ht="13.5" customHeight="1" thickBot="1" x14ac:dyDescent="0.25">
      <c r="A94" s="361">
        <v>2000</v>
      </c>
      <c r="B94" s="365" t="s">
        <v>235</v>
      </c>
      <c r="C94" s="365" t="s">
        <v>235</v>
      </c>
      <c r="D94" s="365" t="s">
        <v>235</v>
      </c>
      <c r="E94" s="365">
        <v>5678</v>
      </c>
      <c r="F94" s="365">
        <v>122</v>
      </c>
      <c r="G94" s="365">
        <v>105</v>
      </c>
      <c r="H94" s="365">
        <v>13</v>
      </c>
      <c r="I94" s="172" t="s">
        <v>229</v>
      </c>
      <c r="J94" s="230">
        <v>5918</v>
      </c>
      <c r="K94" s="363">
        <v>2000</v>
      </c>
      <c r="L94" s="365">
        <v>413</v>
      </c>
      <c r="M94" s="365" t="s">
        <v>229</v>
      </c>
      <c r="N94" s="365">
        <v>413</v>
      </c>
      <c r="O94" s="365">
        <v>2632</v>
      </c>
      <c r="P94" s="365">
        <v>320</v>
      </c>
      <c r="Q94" s="365" t="s">
        <v>231</v>
      </c>
      <c r="R94" s="365">
        <v>320</v>
      </c>
      <c r="S94" s="365">
        <v>53</v>
      </c>
      <c r="T94" s="1">
        <v>27</v>
      </c>
      <c r="U94" s="1">
        <v>3445</v>
      </c>
      <c r="V94" s="365">
        <v>9363</v>
      </c>
    </row>
    <row r="95" spans="1:22" ht="13.5" thickBot="1" x14ac:dyDescent="0.25">
      <c r="A95" s="361">
        <v>2001</v>
      </c>
      <c r="B95" s="365" t="s">
        <v>235</v>
      </c>
      <c r="C95" s="365" t="s">
        <v>235</v>
      </c>
      <c r="D95" s="365" t="s">
        <v>235</v>
      </c>
      <c r="E95" s="365">
        <v>5849</v>
      </c>
      <c r="F95" s="365">
        <v>119</v>
      </c>
      <c r="G95" s="365">
        <v>105</v>
      </c>
      <c r="H95" s="365">
        <v>15</v>
      </c>
      <c r="I95" s="172" t="s">
        <v>229</v>
      </c>
      <c r="J95" s="230">
        <v>6088</v>
      </c>
      <c r="K95" s="363">
        <v>2001</v>
      </c>
      <c r="L95" s="365">
        <v>419</v>
      </c>
      <c r="M95" s="365" t="s">
        <v>229</v>
      </c>
      <c r="N95" s="365">
        <v>419</v>
      </c>
      <c r="O95" s="365">
        <v>2728</v>
      </c>
      <c r="P95" s="365">
        <v>336</v>
      </c>
      <c r="Q95" s="365" t="s">
        <v>231</v>
      </c>
      <c r="R95" s="365">
        <v>336</v>
      </c>
      <c r="S95" s="365">
        <v>54</v>
      </c>
      <c r="T95" s="1">
        <v>28</v>
      </c>
      <c r="U95" s="1">
        <v>3565</v>
      </c>
      <c r="V95" s="365">
        <v>9653</v>
      </c>
    </row>
    <row r="96" spans="1:22" ht="13.5" thickBot="1" x14ac:dyDescent="0.25">
      <c r="A96" s="361">
        <v>2002</v>
      </c>
      <c r="B96" s="365" t="s">
        <v>235</v>
      </c>
      <c r="C96" s="365" t="s">
        <v>235</v>
      </c>
      <c r="D96" s="365" t="s">
        <v>235</v>
      </c>
      <c r="E96" s="365">
        <v>5868</v>
      </c>
      <c r="F96" s="365">
        <v>116</v>
      </c>
      <c r="G96" s="365">
        <v>103</v>
      </c>
      <c r="H96" s="365">
        <v>13</v>
      </c>
      <c r="I96" s="172" t="s">
        <v>229</v>
      </c>
      <c r="J96" s="230">
        <v>6100</v>
      </c>
      <c r="K96" s="363">
        <v>2002</v>
      </c>
      <c r="L96" s="365">
        <v>414</v>
      </c>
      <c r="M96" s="365" t="s">
        <v>229</v>
      </c>
      <c r="N96" s="365">
        <v>414</v>
      </c>
      <c r="O96" s="365">
        <v>2688</v>
      </c>
      <c r="P96" s="365">
        <v>337</v>
      </c>
      <c r="Q96" s="365" t="s">
        <v>231</v>
      </c>
      <c r="R96" s="365">
        <v>337</v>
      </c>
      <c r="S96" s="365">
        <v>57</v>
      </c>
      <c r="T96" s="1">
        <v>27</v>
      </c>
      <c r="U96" s="1">
        <v>3523</v>
      </c>
      <c r="V96" s="365">
        <v>9623</v>
      </c>
    </row>
    <row r="97" spans="1:23" ht="13.5" thickBot="1" x14ac:dyDescent="0.25">
      <c r="A97" s="361">
        <v>2003</v>
      </c>
      <c r="B97" s="365" t="s">
        <v>235</v>
      </c>
      <c r="C97" s="365" t="s">
        <v>235</v>
      </c>
      <c r="D97" s="365" t="s">
        <v>235</v>
      </c>
      <c r="E97" s="365">
        <v>5692</v>
      </c>
      <c r="F97" s="365">
        <v>109</v>
      </c>
      <c r="G97" s="365">
        <v>111</v>
      </c>
      <c r="H97" s="365">
        <v>16</v>
      </c>
      <c r="I97" s="172" t="s">
        <v>229</v>
      </c>
      <c r="J97" s="230">
        <v>5928</v>
      </c>
      <c r="K97" s="363">
        <v>2003</v>
      </c>
      <c r="L97" s="365">
        <v>410</v>
      </c>
      <c r="M97" s="365" t="s">
        <v>229</v>
      </c>
      <c r="N97" s="365">
        <v>410</v>
      </c>
      <c r="O97" s="365">
        <v>2667</v>
      </c>
      <c r="P97" s="365">
        <v>338</v>
      </c>
      <c r="Q97" s="365" t="s">
        <v>231</v>
      </c>
      <c r="R97" s="365">
        <v>338</v>
      </c>
      <c r="S97" s="365">
        <v>66</v>
      </c>
      <c r="T97" s="1">
        <v>25</v>
      </c>
      <c r="U97" s="1">
        <v>3506</v>
      </c>
      <c r="V97" s="365">
        <v>9434</v>
      </c>
    </row>
    <row r="98" spans="1:23" ht="13.5" thickBot="1" x14ac:dyDescent="0.25">
      <c r="A98" s="361">
        <v>2004</v>
      </c>
      <c r="B98" s="365" t="s">
        <v>235</v>
      </c>
      <c r="C98" s="365" t="s">
        <v>235</v>
      </c>
      <c r="D98" s="365" t="s">
        <v>235</v>
      </c>
      <c r="E98" s="365">
        <v>5731</v>
      </c>
      <c r="F98" s="365">
        <v>106</v>
      </c>
      <c r="G98" s="365">
        <v>114</v>
      </c>
      <c r="H98" s="365">
        <v>16</v>
      </c>
      <c r="I98" s="172" t="s">
        <v>229</v>
      </c>
      <c r="J98" s="230">
        <v>5967</v>
      </c>
      <c r="K98" s="363">
        <v>2004</v>
      </c>
      <c r="L98" s="365">
        <v>414</v>
      </c>
      <c r="M98" s="365" t="s">
        <v>236</v>
      </c>
      <c r="N98" s="365">
        <v>414</v>
      </c>
      <c r="O98" s="365">
        <v>2748</v>
      </c>
      <c r="P98" s="365">
        <v>350</v>
      </c>
      <c r="Q98" s="365" t="s">
        <v>231</v>
      </c>
      <c r="R98" s="365">
        <v>350</v>
      </c>
      <c r="S98" s="365">
        <v>65</v>
      </c>
      <c r="T98" s="1">
        <v>31</v>
      </c>
      <c r="U98" s="1">
        <v>3608</v>
      </c>
      <c r="V98" s="365">
        <v>9575</v>
      </c>
    </row>
    <row r="99" spans="1:23" ht="13.5" thickBot="1" x14ac:dyDescent="0.25">
      <c r="A99" s="244">
        <v>2005</v>
      </c>
      <c r="B99" s="373" t="s">
        <v>235</v>
      </c>
      <c r="C99" s="373" t="s">
        <v>235</v>
      </c>
      <c r="D99" s="373" t="s">
        <v>235</v>
      </c>
      <c r="E99" s="373">
        <v>5855</v>
      </c>
      <c r="F99" s="373">
        <v>107</v>
      </c>
      <c r="G99" s="373">
        <v>125</v>
      </c>
      <c r="H99" s="373">
        <v>18</v>
      </c>
      <c r="I99" s="171" t="s">
        <v>229</v>
      </c>
      <c r="J99" s="231">
        <v>6105</v>
      </c>
      <c r="K99" s="374">
        <v>2005</v>
      </c>
      <c r="L99" s="373">
        <v>423</v>
      </c>
      <c r="M99" s="373" t="s">
        <v>236</v>
      </c>
      <c r="N99" s="373">
        <v>423</v>
      </c>
      <c r="O99" s="373">
        <v>2808</v>
      </c>
      <c r="P99" s="373">
        <v>381</v>
      </c>
      <c r="Q99" s="373" t="s">
        <v>231</v>
      </c>
      <c r="R99" s="373">
        <v>381</v>
      </c>
      <c r="S99" s="373">
        <v>66</v>
      </c>
      <c r="T99" s="3">
        <v>32</v>
      </c>
      <c r="U99" s="3">
        <v>3710</v>
      </c>
      <c r="V99" s="373">
        <v>9815</v>
      </c>
    </row>
    <row r="100" spans="1:23" ht="13.5" thickBot="1" x14ac:dyDescent="0.25">
      <c r="A100" s="244">
        <v>2006</v>
      </c>
      <c r="B100" s="373" t="s">
        <v>235</v>
      </c>
      <c r="C100" s="373" t="s">
        <v>235</v>
      </c>
      <c r="D100" s="373" t="s">
        <v>235</v>
      </c>
      <c r="E100" s="373">
        <v>5894</v>
      </c>
      <c r="F100" s="373">
        <v>100</v>
      </c>
      <c r="G100" s="373">
        <v>126</v>
      </c>
      <c r="H100" s="373">
        <v>21</v>
      </c>
      <c r="I100" s="171" t="s">
        <v>229</v>
      </c>
      <c r="J100" s="231">
        <v>6141</v>
      </c>
      <c r="K100" s="374">
        <v>2006</v>
      </c>
      <c r="L100" s="373">
        <v>441</v>
      </c>
      <c r="M100" s="373" t="s">
        <v>236</v>
      </c>
      <c r="N100" s="373">
        <v>441</v>
      </c>
      <c r="O100" s="373">
        <v>2927</v>
      </c>
      <c r="P100" s="373">
        <v>407</v>
      </c>
      <c r="Q100" s="373" t="s">
        <v>231</v>
      </c>
      <c r="R100" s="373">
        <v>407</v>
      </c>
      <c r="S100" s="373">
        <v>63</v>
      </c>
      <c r="T100" s="3">
        <v>38</v>
      </c>
      <c r="U100" s="3">
        <v>3876</v>
      </c>
      <c r="V100" s="373">
        <v>10017</v>
      </c>
    </row>
    <row r="101" spans="1:23" ht="13.5" thickBot="1" x14ac:dyDescent="0.25">
      <c r="A101" s="244">
        <v>2007</v>
      </c>
      <c r="B101" s="373" t="s">
        <v>235</v>
      </c>
      <c r="C101" s="373" t="s">
        <v>235</v>
      </c>
      <c r="D101" s="373" t="s">
        <v>235</v>
      </c>
      <c r="E101" s="373" t="s">
        <v>237</v>
      </c>
      <c r="F101" s="3">
        <v>97</v>
      </c>
      <c r="G101" s="3" t="s">
        <v>238</v>
      </c>
      <c r="H101" s="373" t="s">
        <v>239</v>
      </c>
      <c r="I101" s="171">
        <v>30</v>
      </c>
      <c r="J101" s="231">
        <v>5774</v>
      </c>
      <c r="K101" s="374">
        <v>2007</v>
      </c>
      <c r="L101" s="3">
        <v>459</v>
      </c>
      <c r="M101" s="373" t="s">
        <v>236</v>
      </c>
      <c r="N101" s="3">
        <v>459</v>
      </c>
      <c r="O101" s="3">
        <v>3460</v>
      </c>
      <c r="P101" s="3">
        <v>419</v>
      </c>
      <c r="Q101" s="373" t="s">
        <v>231</v>
      </c>
      <c r="R101" s="3">
        <v>419</v>
      </c>
      <c r="S101" s="373">
        <v>76</v>
      </c>
      <c r="T101" s="3">
        <v>59</v>
      </c>
      <c r="U101" s="3">
        <v>4473</v>
      </c>
      <c r="V101" s="3">
        <v>10247</v>
      </c>
    </row>
    <row r="102" spans="1:23" ht="13.5" thickBot="1" x14ac:dyDescent="0.25">
      <c r="A102" s="244">
        <v>2008</v>
      </c>
      <c r="B102" s="373" t="s">
        <v>235</v>
      </c>
      <c r="C102" s="373" t="s">
        <v>235</v>
      </c>
      <c r="D102" s="373" t="s">
        <v>235</v>
      </c>
      <c r="E102" s="373">
        <v>5573</v>
      </c>
      <c r="F102" s="3">
        <v>101</v>
      </c>
      <c r="G102" s="3">
        <v>191</v>
      </c>
      <c r="H102" s="373">
        <v>36</v>
      </c>
      <c r="I102" s="171">
        <v>29</v>
      </c>
      <c r="J102" s="231">
        <v>5930</v>
      </c>
      <c r="K102" s="374">
        <v>2008</v>
      </c>
      <c r="L102" s="3">
        <v>472</v>
      </c>
      <c r="M102" s="373" t="s">
        <v>236</v>
      </c>
      <c r="N102" s="3">
        <v>472</v>
      </c>
      <c r="O102" s="3">
        <v>3547</v>
      </c>
      <c r="P102" s="3">
        <v>454</v>
      </c>
      <c r="Q102" s="373" t="s">
        <v>231</v>
      </c>
      <c r="R102" s="3">
        <v>454</v>
      </c>
      <c r="S102" s="373">
        <v>75</v>
      </c>
      <c r="T102" s="3">
        <v>43</v>
      </c>
      <c r="U102" s="3">
        <v>4591</v>
      </c>
      <c r="V102" s="3">
        <v>10521</v>
      </c>
    </row>
    <row r="103" spans="1:23" ht="13.5" thickBot="1" x14ac:dyDescent="0.25">
      <c r="A103" s="244">
        <v>2009</v>
      </c>
      <c r="B103" s="373" t="s">
        <v>235</v>
      </c>
      <c r="C103" s="373" t="s">
        <v>235</v>
      </c>
      <c r="D103" s="373" t="s">
        <v>235</v>
      </c>
      <c r="E103" s="373">
        <v>5452</v>
      </c>
      <c r="F103" s="3">
        <v>104</v>
      </c>
      <c r="G103" s="3">
        <v>190</v>
      </c>
      <c r="H103" s="373">
        <v>32</v>
      </c>
      <c r="I103" s="171">
        <v>40</v>
      </c>
      <c r="J103" s="231">
        <v>5818</v>
      </c>
      <c r="K103" s="374">
        <v>2009</v>
      </c>
      <c r="L103" s="3">
        <v>468</v>
      </c>
      <c r="M103" s="373" t="s">
        <v>236</v>
      </c>
      <c r="N103" s="3">
        <v>468</v>
      </c>
      <c r="O103" s="3">
        <v>3490</v>
      </c>
      <c r="P103" s="3">
        <v>465</v>
      </c>
      <c r="Q103" s="373" t="s">
        <v>231</v>
      </c>
      <c r="R103" s="3">
        <v>465</v>
      </c>
      <c r="S103" s="373">
        <v>97</v>
      </c>
      <c r="T103" s="3">
        <v>43</v>
      </c>
      <c r="U103" s="3">
        <v>4563</v>
      </c>
      <c r="V103" s="3">
        <v>10381</v>
      </c>
    </row>
    <row r="104" spans="1:23" ht="13.5" thickBot="1" x14ac:dyDescent="0.25">
      <c r="A104" s="244">
        <v>2010</v>
      </c>
      <c r="B104" s="373" t="s">
        <v>235</v>
      </c>
      <c r="C104" s="373" t="s">
        <v>235</v>
      </c>
      <c r="D104" s="373" t="s">
        <v>235</v>
      </c>
      <c r="E104" s="373">
        <v>5256</v>
      </c>
      <c r="F104" s="3">
        <v>99</v>
      </c>
      <c r="G104" s="3">
        <v>190</v>
      </c>
      <c r="H104" s="373">
        <v>32</v>
      </c>
      <c r="I104" s="171">
        <v>42</v>
      </c>
      <c r="J104" s="231">
        <v>5619</v>
      </c>
      <c r="K104" s="374">
        <v>2010</v>
      </c>
      <c r="L104" s="3">
        <v>464</v>
      </c>
      <c r="M104" s="373" t="s">
        <v>236</v>
      </c>
      <c r="N104" s="3">
        <v>464</v>
      </c>
      <c r="O104" s="3">
        <v>3550</v>
      </c>
      <c r="P104" s="3">
        <v>457</v>
      </c>
      <c r="Q104" s="373" t="s">
        <v>231</v>
      </c>
      <c r="R104" s="3">
        <v>457</v>
      </c>
      <c r="S104" s="373">
        <v>90</v>
      </c>
      <c r="T104" s="3">
        <v>38</v>
      </c>
      <c r="U104" s="3">
        <v>4599</v>
      </c>
      <c r="V104" s="3">
        <v>10218</v>
      </c>
    </row>
    <row r="105" spans="1:23" ht="13.5" thickBot="1" x14ac:dyDescent="0.25">
      <c r="A105" s="244">
        <v>2011</v>
      </c>
      <c r="B105" s="373">
        <v>5191</v>
      </c>
      <c r="C105" s="3">
        <v>6</v>
      </c>
      <c r="D105" s="3">
        <v>37</v>
      </c>
      <c r="E105" s="3">
        <v>5235</v>
      </c>
      <c r="F105" s="3">
        <v>98</v>
      </c>
      <c r="G105" s="3">
        <v>191</v>
      </c>
      <c r="H105" s="3">
        <v>34</v>
      </c>
      <c r="I105" s="171">
        <v>39</v>
      </c>
      <c r="J105" s="231">
        <v>5596</v>
      </c>
      <c r="K105" s="374">
        <v>2011</v>
      </c>
      <c r="L105" s="3">
        <v>466</v>
      </c>
      <c r="M105" s="3">
        <v>6</v>
      </c>
      <c r="N105" s="3">
        <v>472</v>
      </c>
      <c r="O105" s="3">
        <v>3647</v>
      </c>
      <c r="P105" s="3">
        <v>436</v>
      </c>
      <c r="Q105" s="3">
        <v>43</v>
      </c>
      <c r="R105" s="3">
        <v>479</v>
      </c>
      <c r="S105" s="3">
        <v>80</v>
      </c>
      <c r="T105" s="3">
        <v>44</v>
      </c>
      <c r="U105" s="3">
        <v>4722</v>
      </c>
      <c r="V105" s="3">
        <v>10319</v>
      </c>
    </row>
    <row r="106" spans="1:23" ht="13.5" thickBot="1" x14ac:dyDescent="0.25">
      <c r="A106" s="362">
        <v>2012</v>
      </c>
      <c r="B106" s="375">
        <v>5301</v>
      </c>
      <c r="C106" s="5">
        <v>16</v>
      </c>
      <c r="D106" s="5">
        <v>50</v>
      </c>
      <c r="E106" s="5">
        <v>5367</v>
      </c>
      <c r="F106" s="5">
        <v>99</v>
      </c>
      <c r="G106" s="5">
        <v>211</v>
      </c>
      <c r="H106" s="5">
        <v>37</v>
      </c>
      <c r="I106" s="171">
        <v>33</v>
      </c>
      <c r="J106" s="231">
        <v>5747</v>
      </c>
      <c r="K106" s="374">
        <v>2012</v>
      </c>
      <c r="L106" s="3">
        <v>471</v>
      </c>
      <c r="M106" s="3">
        <v>6</v>
      </c>
      <c r="N106" s="3">
        <v>477</v>
      </c>
      <c r="O106" s="3">
        <v>3743</v>
      </c>
      <c r="P106" s="3">
        <v>449</v>
      </c>
      <c r="Q106" s="3">
        <v>49</v>
      </c>
      <c r="R106" s="3">
        <v>498</v>
      </c>
      <c r="S106" s="3">
        <v>79</v>
      </c>
      <c r="T106" s="3">
        <v>40</v>
      </c>
      <c r="U106" s="3">
        <v>4837</v>
      </c>
      <c r="V106" s="3">
        <v>10584</v>
      </c>
    </row>
    <row r="107" spans="1:23" ht="13.5" thickBot="1" x14ac:dyDescent="0.25">
      <c r="A107" s="362">
        <v>2013</v>
      </c>
      <c r="B107" s="375">
        <v>5190</v>
      </c>
      <c r="C107" s="5">
        <v>44</v>
      </c>
      <c r="D107" s="5">
        <v>97</v>
      </c>
      <c r="E107" s="5">
        <v>5330</v>
      </c>
      <c r="F107" s="5">
        <v>96</v>
      </c>
      <c r="G107" s="5">
        <v>223</v>
      </c>
      <c r="H107" s="5">
        <v>37</v>
      </c>
      <c r="I107" s="171">
        <v>27</v>
      </c>
      <c r="J107" s="231">
        <v>5714</v>
      </c>
      <c r="K107" s="374">
        <v>2013</v>
      </c>
      <c r="L107" s="3">
        <v>480</v>
      </c>
      <c r="M107" s="3">
        <v>7</v>
      </c>
      <c r="N107" s="3">
        <v>487</v>
      </c>
      <c r="O107" s="3">
        <v>3817</v>
      </c>
      <c r="P107" s="3">
        <v>458</v>
      </c>
      <c r="Q107" s="3">
        <v>52</v>
      </c>
      <c r="R107" s="3">
        <v>510</v>
      </c>
      <c r="S107" s="3">
        <v>78</v>
      </c>
      <c r="T107" s="3">
        <v>44</v>
      </c>
      <c r="U107" s="3">
        <v>4936</v>
      </c>
      <c r="V107" s="3">
        <v>10650</v>
      </c>
    </row>
    <row r="108" spans="1:23" ht="13.5" thickBot="1" x14ac:dyDescent="0.25">
      <c r="A108" s="362">
        <v>2014</v>
      </c>
      <c r="B108" s="375">
        <v>5113</v>
      </c>
      <c r="C108" s="5">
        <v>54</v>
      </c>
      <c r="D108" s="5">
        <v>107</v>
      </c>
      <c r="E108" s="5">
        <v>5274</v>
      </c>
      <c r="F108" s="5">
        <v>96</v>
      </c>
      <c r="G108" s="5">
        <v>233</v>
      </c>
      <c r="H108" s="5">
        <v>38</v>
      </c>
      <c r="I108" s="171">
        <v>28</v>
      </c>
      <c r="J108" s="231">
        <v>5668</v>
      </c>
      <c r="K108" s="374">
        <v>2014</v>
      </c>
      <c r="L108" s="3">
        <v>490</v>
      </c>
      <c r="M108" s="3">
        <v>7</v>
      </c>
      <c r="N108" s="3">
        <v>497</v>
      </c>
      <c r="O108" s="3">
        <v>3928</v>
      </c>
      <c r="P108" s="3">
        <v>483</v>
      </c>
      <c r="Q108" s="3">
        <v>48</v>
      </c>
      <c r="R108" s="3">
        <v>531</v>
      </c>
      <c r="S108" s="3">
        <v>79</v>
      </c>
      <c r="T108" s="3">
        <v>47</v>
      </c>
      <c r="U108" s="3">
        <v>5082</v>
      </c>
      <c r="V108" s="3">
        <v>10750</v>
      </c>
    </row>
    <row r="109" spans="1:23" ht="13.5" thickBot="1" x14ac:dyDescent="0.25">
      <c r="A109" s="362">
        <v>2015</v>
      </c>
      <c r="B109" s="375">
        <v>5042.0609999999997</v>
      </c>
      <c r="C109" s="5">
        <v>55.734000000000002</v>
      </c>
      <c r="D109" s="5">
        <v>100.779</v>
      </c>
      <c r="E109" s="5">
        <v>5198.5739999999996</v>
      </c>
      <c r="F109" s="5">
        <v>89.683000000000007</v>
      </c>
      <c r="G109" s="5">
        <v>222.65600000000001</v>
      </c>
      <c r="H109" s="5">
        <v>37.987000000000002</v>
      </c>
      <c r="I109" s="171">
        <v>25.795999999999999</v>
      </c>
      <c r="J109" s="231">
        <v>5574.6949999999997</v>
      </c>
      <c r="K109" s="374">
        <v>2015</v>
      </c>
      <c r="L109" s="3">
        <v>495.27499999999998</v>
      </c>
      <c r="M109" s="3">
        <v>7.4649999999999999</v>
      </c>
      <c r="N109" s="3">
        <v>502.74</v>
      </c>
      <c r="O109" s="3">
        <v>3860.11</v>
      </c>
      <c r="P109" s="3">
        <v>478.68200000000002</v>
      </c>
      <c r="Q109" s="3">
        <v>49.985999999999997</v>
      </c>
      <c r="R109" s="3">
        <v>528.66800000000001</v>
      </c>
      <c r="S109" s="3">
        <v>83.700999999999993</v>
      </c>
      <c r="T109" s="3">
        <v>48.777999999999999</v>
      </c>
      <c r="U109" s="3">
        <v>5023.9979999999996</v>
      </c>
      <c r="V109" s="3">
        <v>10598.692999999999</v>
      </c>
    </row>
    <row r="110" spans="1:23" ht="13.5" thickBot="1" x14ac:dyDescent="0.25">
      <c r="A110" s="362">
        <v>2016</v>
      </c>
      <c r="B110" s="375">
        <v>4885.808</v>
      </c>
      <c r="C110" s="5">
        <v>67.352000000000004</v>
      </c>
      <c r="D110" s="5">
        <v>100.56399999999999</v>
      </c>
      <c r="E110" s="5">
        <v>5053.7240000000002</v>
      </c>
      <c r="F110" s="5">
        <v>94.072999999999993</v>
      </c>
      <c r="G110" s="5">
        <v>211.4</v>
      </c>
      <c r="H110" s="5">
        <v>36.856999999999999</v>
      </c>
      <c r="I110" s="171">
        <v>21.353000000000002</v>
      </c>
      <c r="J110" s="231">
        <v>5417.4080000000004</v>
      </c>
      <c r="K110" s="374">
        <v>2016</v>
      </c>
      <c r="L110" s="3">
        <v>504.16899999999998</v>
      </c>
      <c r="M110" s="3">
        <v>7.234</v>
      </c>
      <c r="N110" s="3">
        <v>511.40199999999999</v>
      </c>
      <c r="O110" s="3">
        <v>3847.9949999999999</v>
      </c>
      <c r="P110" s="3">
        <v>497.61399999999998</v>
      </c>
      <c r="Q110" s="3">
        <v>51.944000000000003</v>
      </c>
      <c r="R110" s="3">
        <v>549.55799999999999</v>
      </c>
      <c r="S110" s="3">
        <v>83.903999999999996</v>
      </c>
      <c r="T110" s="3">
        <v>49.191000000000003</v>
      </c>
      <c r="U110" s="3">
        <v>5042.049</v>
      </c>
      <c r="V110" s="3">
        <v>10459.457</v>
      </c>
      <c r="W110" s="265"/>
    </row>
    <row r="111" spans="1:23" ht="13.5" thickBot="1" x14ac:dyDescent="0.25">
      <c r="A111" s="362">
        <v>2017</v>
      </c>
      <c r="B111" s="375">
        <v>4630.5460000000003</v>
      </c>
      <c r="C111" s="5">
        <v>63.802</v>
      </c>
      <c r="D111" s="5">
        <v>98.864000000000004</v>
      </c>
      <c r="E111" s="5">
        <v>4793.2120000000004</v>
      </c>
      <c r="F111" s="5">
        <v>82.733000000000004</v>
      </c>
      <c r="G111" s="5">
        <v>206.90799999999999</v>
      </c>
      <c r="H111" s="5">
        <v>35.442</v>
      </c>
      <c r="I111" s="171">
        <v>19.555</v>
      </c>
      <c r="J111" s="231">
        <v>5137.8500000000004</v>
      </c>
      <c r="K111" s="374">
        <v>2017</v>
      </c>
      <c r="L111" s="3">
        <v>502.54399999999998</v>
      </c>
      <c r="M111" s="3">
        <v>7.04</v>
      </c>
      <c r="N111" s="3">
        <v>509.584</v>
      </c>
      <c r="O111" s="3">
        <v>3816.2759999999998</v>
      </c>
      <c r="P111" s="3">
        <v>498.11500000000001</v>
      </c>
      <c r="Q111" s="3">
        <v>56.552999999999997</v>
      </c>
      <c r="R111" s="3">
        <v>554.66800000000001</v>
      </c>
      <c r="S111" s="3">
        <v>85.138999999999996</v>
      </c>
      <c r="T111" s="3">
        <v>48.091000000000001</v>
      </c>
      <c r="U111" s="3">
        <v>5013.759</v>
      </c>
      <c r="V111" s="3">
        <v>10151.609</v>
      </c>
      <c r="W111" s="265"/>
    </row>
    <row r="112" spans="1:23" ht="13.5" thickBot="1" x14ac:dyDescent="0.25">
      <c r="A112" s="362">
        <v>2018</v>
      </c>
      <c r="B112" s="375">
        <v>4550.049</v>
      </c>
      <c r="C112" s="5">
        <v>62.292999999999999</v>
      </c>
      <c r="D112" s="5">
        <v>94.69</v>
      </c>
      <c r="E112" s="5">
        <v>4707.0320000000002</v>
      </c>
      <c r="F112" s="5">
        <v>76.89</v>
      </c>
      <c r="G112" s="5">
        <v>204.14400000000001</v>
      </c>
      <c r="H112" s="5">
        <v>35.076000000000001</v>
      </c>
      <c r="I112" s="171">
        <v>12.888</v>
      </c>
      <c r="J112" s="231">
        <v>5036.03</v>
      </c>
      <c r="K112" s="374">
        <v>2018</v>
      </c>
      <c r="L112" s="3">
        <v>505.27300000000002</v>
      </c>
      <c r="M112" s="3">
        <v>7.0860000000000003</v>
      </c>
      <c r="N112" s="3">
        <v>512.35900000000004</v>
      </c>
      <c r="O112" s="3">
        <v>3724.442</v>
      </c>
      <c r="P112" s="3">
        <v>487.01499999999999</v>
      </c>
      <c r="Q112" s="3">
        <v>55.652000000000001</v>
      </c>
      <c r="R112" s="3">
        <v>542.66800000000001</v>
      </c>
      <c r="S112" s="3">
        <v>89.628</v>
      </c>
      <c r="T112" s="3">
        <v>47.420999999999999</v>
      </c>
      <c r="U112" s="3">
        <v>4916.5169999999998</v>
      </c>
      <c r="V112" s="3">
        <v>9952.5480000000007</v>
      </c>
      <c r="W112" s="265"/>
    </row>
    <row r="113" spans="1:23" ht="13.5" thickBot="1" x14ac:dyDescent="0.25">
      <c r="A113" s="362">
        <v>2019</v>
      </c>
      <c r="B113" s="375">
        <v>4501.9489999999996</v>
      </c>
      <c r="C113" s="5">
        <v>65.182000000000002</v>
      </c>
      <c r="D113" s="5">
        <v>92.620999999999995</v>
      </c>
      <c r="E113" s="5">
        <v>4659.7510000000002</v>
      </c>
      <c r="F113" s="5">
        <v>76.186000000000007</v>
      </c>
      <c r="G113" s="5">
        <v>201.34399999999999</v>
      </c>
      <c r="H113" s="5">
        <v>35.317</v>
      </c>
      <c r="I113" s="171">
        <v>14.414</v>
      </c>
      <c r="J113" s="231">
        <v>4987.0119999999997</v>
      </c>
      <c r="K113" s="374">
        <v>2019</v>
      </c>
      <c r="L113" s="3">
        <v>510.762</v>
      </c>
      <c r="M113" s="3">
        <v>8.8759999999999994</v>
      </c>
      <c r="N113" s="3">
        <v>519.63800000000003</v>
      </c>
      <c r="O113" s="3">
        <v>3790.3629999999998</v>
      </c>
      <c r="P113" s="3">
        <v>478.99400000000003</v>
      </c>
      <c r="Q113" s="3">
        <v>52.648000000000003</v>
      </c>
      <c r="R113" s="3">
        <v>531.64200000000005</v>
      </c>
      <c r="S113" s="3">
        <v>93.902000000000001</v>
      </c>
      <c r="T113" s="3">
        <v>46.206000000000003</v>
      </c>
      <c r="U113" s="3">
        <v>4981.7510000000002</v>
      </c>
      <c r="V113" s="3">
        <v>9968.7630000000008</v>
      </c>
      <c r="W113" s="265"/>
    </row>
    <row r="114" spans="1:23" ht="13.5" thickBot="1" x14ac:dyDescent="0.25">
      <c r="A114" s="362">
        <v>2020</v>
      </c>
      <c r="B114" s="375">
        <v>3157.4050000000002</v>
      </c>
      <c r="C114" s="5">
        <v>45.287999999999997</v>
      </c>
      <c r="D114" s="5">
        <v>42.896000000000001</v>
      </c>
      <c r="E114" s="5">
        <v>3245.5889999999999</v>
      </c>
      <c r="F114" s="5">
        <v>54.628</v>
      </c>
      <c r="G114" s="5">
        <v>136.78800000000001</v>
      </c>
      <c r="H114" s="5">
        <v>24.861000000000001</v>
      </c>
      <c r="I114" s="171">
        <v>8.3859999999999992</v>
      </c>
      <c r="J114" s="231">
        <v>3470.2510000000002</v>
      </c>
      <c r="K114" s="374">
        <v>2020</v>
      </c>
      <c r="L114" s="3">
        <v>261.66500000000002</v>
      </c>
      <c r="M114" s="3">
        <v>6.8449999999999998</v>
      </c>
      <c r="N114" s="3">
        <v>268.51</v>
      </c>
      <c r="O114" s="3">
        <v>1777.876</v>
      </c>
      <c r="P114" s="3">
        <v>331.512</v>
      </c>
      <c r="Q114" s="3">
        <v>37.979999999999997</v>
      </c>
      <c r="R114" s="3">
        <v>369.49299999999999</v>
      </c>
      <c r="S114" s="3">
        <v>59.18</v>
      </c>
      <c r="T114" s="3">
        <v>25.375</v>
      </c>
      <c r="U114" s="3">
        <v>2500.4340000000002</v>
      </c>
      <c r="V114" s="3">
        <v>5970.6859999999997</v>
      </c>
      <c r="W114" s="265"/>
    </row>
    <row r="115" spans="1:23" x14ac:dyDescent="0.2">
      <c r="A115" s="199" t="s">
        <v>240</v>
      </c>
    </row>
    <row r="116" spans="1:23" x14ac:dyDescent="0.2">
      <c r="A116" s="199" t="s">
        <v>241</v>
      </c>
    </row>
    <row r="117" spans="1:23" x14ac:dyDescent="0.2">
      <c r="A117" s="199" t="s">
        <v>242</v>
      </c>
    </row>
    <row r="118" spans="1:23" x14ac:dyDescent="0.2">
      <c r="A118" s="199" t="s">
        <v>243</v>
      </c>
    </row>
    <row r="119" spans="1:23" x14ac:dyDescent="0.2">
      <c r="A119" s="199" t="s">
        <v>244</v>
      </c>
    </row>
    <row r="120" spans="1:23" x14ac:dyDescent="0.2">
      <c r="A120" s="199" t="s">
        <v>245</v>
      </c>
    </row>
    <row r="121" spans="1:23" x14ac:dyDescent="0.2">
      <c r="A121" s="199" t="s">
        <v>246</v>
      </c>
    </row>
    <row r="122" spans="1:23" x14ac:dyDescent="0.2">
      <c r="A122" s="199" t="s">
        <v>247</v>
      </c>
    </row>
    <row r="123" spans="1:23" x14ac:dyDescent="0.2">
      <c r="A123" s="199" t="s">
        <v>248</v>
      </c>
    </row>
    <row r="124" spans="1:23" x14ac:dyDescent="0.2">
      <c r="A124" s="209" t="s">
        <v>249</v>
      </c>
    </row>
  </sheetData>
  <mergeCells count="23">
    <mergeCell ref="S5:S6"/>
    <mergeCell ref="T5:T6"/>
    <mergeCell ref="U5:U6"/>
    <mergeCell ref="V5:V6"/>
    <mergeCell ref="A5:A6"/>
    <mergeCell ref="F5:F6"/>
    <mergeCell ref="G5:G6"/>
    <mergeCell ref="H5:H6"/>
    <mergeCell ref="I5:I6"/>
    <mergeCell ref="B5:E5"/>
    <mergeCell ref="P5:R5"/>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4"/>
  <sheetViews>
    <sheetView workbookViewId="0">
      <pane xSplit="1" ySplit="6" topLeftCell="B106" activePane="bottomRight" state="frozen"/>
      <selection activeCell="I105" sqref="I105"/>
      <selection pane="topRight" activeCell="I105" sqref="I105"/>
      <selection pane="bottomLeft" activeCell="I105" sqref="I105"/>
      <selection pane="bottomRight" activeCell="I105" sqref="I105"/>
    </sheetView>
  </sheetViews>
  <sheetFormatPr defaultColWidth="9.7109375" defaultRowHeight="12.75" x14ac:dyDescent="0.2"/>
  <cols>
    <col min="1" max="10" width="9.7109375" customWidth="1"/>
  </cols>
  <sheetData>
    <row r="1" spans="1:23" ht="13.5" customHeight="1" x14ac:dyDescent="0.2">
      <c r="A1" s="556" t="s">
        <v>199</v>
      </c>
      <c r="B1" s="556"/>
      <c r="C1" s="556"/>
      <c r="D1" s="556"/>
      <c r="E1" s="556"/>
      <c r="F1" s="556"/>
      <c r="G1" s="556"/>
      <c r="H1" s="556"/>
      <c r="I1" s="556"/>
      <c r="J1" s="556"/>
      <c r="K1" s="556" t="s">
        <v>199</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customHeight="1" thickBot="1" x14ac:dyDescent="0.25">
      <c r="A3" s="577" t="s">
        <v>250</v>
      </c>
      <c r="B3" s="575"/>
      <c r="C3" s="575"/>
      <c r="D3" s="575"/>
      <c r="E3" s="575"/>
      <c r="F3" s="575"/>
      <c r="G3" s="575"/>
      <c r="H3" s="575"/>
      <c r="I3" s="575"/>
      <c r="J3" s="575"/>
      <c r="K3" s="575" t="s">
        <v>250</v>
      </c>
      <c r="L3" s="575"/>
      <c r="M3" s="575"/>
      <c r="N3" s="575"/>
      <c r="O3" s="575"/>
      <c r="P3" s="575"/>
      <c r="Q3" s="575"/>
      <c r="R3" s="575"/>
      <c r="S3" s="575"/>
      <c r="T3" s="575"/>
      <c r="U3" s="575"/>
      <c r="V3" s="576"/>
    </row>
    <row r="4" spans="1:23" ht="13.5" customHeight="1" thickBot="1" x14ac:dyDescent="0.25">
      <c r="A4" s="561" t="s">
        <v>202</v>
      </c>
      <c r="B4" s="559"/>
      <c r="C4" s="559"/>
      <c r="D4" s="559"/>
      <c r="E4" s="559"/>
      <c r="F4" s="559"/>
      <c r="G4" s="559"/>
      <c r="H4" s="559"/>
      <c r="I4" s="559"/>
      <c r="J4" s="559"/>
      <c r="K4" s="559" t="s">
        <v>203</v>
      </c>
      <c r="L4" s="559"/>
      <c r="M4" s="559"/>
      <c r="N4" s="559"/>
      <c r="O4" s="559"/>
      <c r="P4" s="559"/>
      <c r="Q4" s="559"/>
      <c r="R4" s="559"/>
      <c r="S4" s="559"/>
      <c r="T4" s="559"/>
      <c r="U4" s="559"/>
      <c r="V4" s="560"/>
    </row>
    <row r="5" spans="1:23" ht="13.5" customHeight="1" thickBot="1" x14ac:dyDescent="0.25">
      <c r="A5" s="564" t="s">
        <v>204</v>
      </c>
      <c r="B5" s="568" t="s">
        <v>205</v>
      </c>
      <c r="C5" s="569"/>
      <c r="D5" s="569"/>
      <c r="E5" s="570"/>
      <c r="F5" s="564" t="s">
        <v>206</v>
      </c>
      <c r="G5" s="564" t="s">
        <v>207</v>
      </c>
      <c r="H5" s="564" t="s">
        <v>208</v>
      </c>
      <c r="I5" s="566" t="s">
        <v>209</v>
      </c>
      <c r="J5" s="573" t="s">
        <v>210</v>
      </c>
      <c r="K5" s="562" t="s">
        <v>204</v>
      </c>
      <c r="L5" s="568" t="s">
        <v>211</v>
      </c>
      <c r="M5" s="569"/>
      <c r="N5" s="570"/>
      <c r="O5" s="566" t="s">
        <v>212</v>
      </c>
      <c r="P5" s="571" t="s">
        <v>213</v>
      </c>
      <c r="Q5" s="569"/>
      <c r="R5" s="572"/>
      <c r="S5" s="562" t="s">
        <v>214</v>
      </c>
      <c r="T5" s="564" t="s">
        <v>215</v>
      </c>
      <c r="U5" s="564" t="s">
        <v>216</v>
      </c>
      <c r="V5" s="564" t="s">
        <v>217</v>
      </c>
    </row>
    <row r="6" spans="1:23" ht="41.25" customHeight="1" thickBot="1" x14ac:dyDescent="0.25">
      <c r="A6" s="565"/>
      <c r="B6" s="329" t="s">
        <v>218</v>
      </c>
      <c r="C6" s="329" t="s">
        <v>219</v>
      </c>
      <c r="D6" s="329" t="s">
        <v>220</v>
      </c>
      <c r="E6" s="329" t="s">
        <v>221</v>
      </c>
      <c r="F6" s="565"/>
      <c r="G6" s="565"/>
      <c r="H6" s="565"/>
      <c r="I6" s="567"/>
      <c r="J6" s="578"/>
      <c r="K6" s="563"/>
      <c r="L6" s="329" t="s">
        <v>222</v>
      </c>
      <c r="M6" s="329" t="s">
        <v>223</v>
      </c>
      <c r="N6" s="329" t="s">
        <v>224</v>
      </c>
      <c r="O6" s="567"/>
      <c r="P6" s="329" t="s">
        <v>225</v>
      </c>
      <c r="Q6" s="329" t="s">
        <v>226</v>
      </c>
      <c r="R6" s="329" t="s">
        <v>227</v>
      </c>
      <c r="S6" s="563"/>
      <c r="T6" s="565"/>
      <c r="U6" s="565"/>
      <c r="V6" s="565"/>
      <c r="W6" s="235" t="s">
        <v>228</v>
      </c>
    </row>
    <row r="7" spans="1:23" ht="13.5" customHeight="1" thickBot="1" x14ac:dyDescent="0.25">
      <c r="A7" s="364">
        <v>1890</v>
      </c>
      <c r="B7" s="377" t="s">
        <v>229</v>
      </c>
      <c r="C7" s="377" t="s">
        <v>229</v>
      </c>
      <c r="D7" s="377" t="s">
        <v>229</v>
      </c>
      <c r="E7" s="377" t="s">
        <v>229</v>
      </c>
      <c r="F7" s="377" t="s">
        <v>229</v>
      </c>
      <c r="G7" s="377" t="s">
        <v>229</v>
      </c>
      <c r="H7" s="377" t="s">
        <v>229</v>
      </c>
      <c r="I7" s="378" t="s">
        <v>229</v>
      </c>
      <c r="J7" s="379" t="s">
        <v>229</v>
      </c>
      <c r="K7" s="363" t="s">
        <v>230</v>
      </c>
      <c r="L7" s="377" t="s">
        <v>229</v>
      </c>
      <c r="M7" s="377" t="s">
        <v>229</v>
      </c>
      <c r="N7" s="377" t="s">
        <v>229</v>
      </c>
      <c r="O7" s="377" t="s">
        <v>229</v>
      </c>
      <c r="P7" s="12">
        <v>1</v>
      </c>
      <c r="Q7" s="377" t="s">
        <v>231</v>
      </c>
      <c r="R7" s="12">
        <v>1</v>
      </c>
      <c r="S7" s="377" t="s">
        <v>229</v>
      </c>
      <c r="T7" s="377" t="s">
        <v>229</v>
      </c>
      <c r="U7" s="12">
        <v>1</v>
      </c>
      <c r="V7" s="12">
        <v>1</v>
      </c>
    </row>
    <row r="8" spans="1:23" ht="13.5" customHeight="1" thickBot="1" x14ac:dyDescent="0.25">
      <c r="A8" s="364">
        <v>1902</v>
      </c>
      <c r="B8" s="377" t="s">
        <v>229</v>
      </c>
      <c r="C8" s="377" t="s">
        <v>229</v>
      </c>
      <c r="D8" s="377" t="s">
        <v>229</v>
      </c>
      <c r="E8" s="377" t="s">
        <v>229</v>
      </c>
      <c r="F8" s="377" t="s">
        <v>229</v>
      </c>
      <c r="G8" s="377" t="s">
        <v>229</v>
      </c>
      <c r="H8" s="377" t="s">
        <v>229</v>
      </c>
      <c r="I8" s="378" t="s">
        <v>229</v>
      </c>
      <c r="J8" s="379" t="s">
        <v>229</v>
      </c>
      <c r="K8" s="363" t="s">
        <v>232</v>
      </c>
      <c r="L8" s="377" t="s">
        <v>229</v>
      </c>
      <c r="M8" s="377" t="s">
        <v>229</v>
      </c>
      <c r="N8" s="377" t="s">
        <v>229</v>
      </c>
      <c r="O8" s="377" t="s">
        <v>229</v>
      </c>
      <c r="P8" s="12">
        <v>1</v>
      </c>
      <c r="Q8" s="377" t="s">
        <v>231</v>
      </c>
      <c r="R8" s="12">
        <v>1</v>
      </c>
      <c r="S8" s="377" t="s">
        <v>229</v>
      </c>
      <c r="T8" s="377" t="s">
        <v>229</v>
      </c>
      <c r="U8" s="12">
        <v>1</v>
      </c>
      <c r="V8" s="12">
        <v>1</v>
      </c>
    </row>
    <row r="9" spans="1:23" ht="13.5" customHeight="1" thickBot="1" x14ac:dyDescent="0.25">
      <c r="A9" s="364">
        <v>1907</v>
      </c>
      <c r="B9" s="377" t="s">
        <v>229</v>
      </c>
      <c r="C9" s="377" t="s">
        <v>229</v>
      </c>
      <c r="D9" s="377" t="s">
        <v>229</v>
      </c>
      <c r="E9" s="377" t="s">
        <v>229</v>
      </c>
      <c r="F9" s="377" t="s">
        <v>229</v>
      </c>
      <c r="G9" s="377" t="s">
        <v>229</v>
      </c>
      <c r="H9" s="377" t="s">
        <v>229</v>
      </c>
      <c r="I9" s="378" t="s">
        <v>229</v>
      </c>
      <c r="J9" s="379" t="s">
        <v>229</v>
      </c>
      <c r="K9" s="363" t="s">
        <v>233</v>
      </c>
      <c r="L9" s="377" t="s">
        <v>229</v>
      </c>
      <c r="M9" s="377" t="s">
        <v>229</v>
      </c>
      <c r="N9" s="377" t="s">
        <v>229</v>
      </c>
      <c r="O9" s="12">
        <v>6.6000000000000003E-2</v>
      </c>
      <c r="P9" s="12">
        <v>0.93400000000000005</v>
      </c>
      <c r="Q9" s="377" t="s">
        <v>231</v>
      </c>
      <c r="R9" s="12">
        <v>0.93400000000000005</v>
      </c>
      <c r="S9" s="377" t="s">
        <v>229</v>
      </c>
      <c r="T9" s="377" t="s">
        <v>229</v>
      </c>
      <c r="U9" s="12">
        <v>1</v>
      </c>
      <c r="V9" s="12">
        <v>1</v>
      </c>
    </row>
    <row r="10" spans="1:23" ht="13.5" customHeight="1" thickBot="1" x14ac:dyDescent="0.25">
      <c r="A10" s="364">
        <v>1912</v>
      </c>
      <c r="B10" s="377" t="s">
        <v>229</v>
      </c>
      <c r="C10" s="377" t="s">
        <v>229</v>
      </c>
      <c r="D10" s="377" t="s">
        <v>229</v>
      </c>
      <c r="E10" s="377" t="s">
        <v>229</v>
      </c>
      <c r="F10" s="377" t="s">
        <v>229</v>
      </c>
      <c r="G10" s="377" t="s">
        <v>229</v>
      </c>
      <c r="H10" s="377" t="s">
        <v>229</v>
      </c>
      <c r="I10" s="378" t="s">
        <v>229</v>
      </c>
      <c r="J10" s="379" t="s">
        <v>229</v>
      </c>
      <c r="K10" s="363" t="s">
        <v>234</v>
      </c>
      <c r="L10" s="377" t="s">
        <v>229</v>
      </c>
      <c r="M10" s="377" t="s">
        <v>229</v>
      </c>
      <c r="N10" s="377" t="s">
        <v>229</v>
      </c>
      <c r="O10" s="12">
        <v>7.9000000000000001E-2</v>
      </c>
      <c r="P10" s="12">
        <v>0.92100000000000004</v>
      </c>
      <c r="Q10" s="377" t="s">
        <v>231</v>
      </c>
      <c r="R10" s="12">
        <v>0.92100000000000004</v>
      </c>
      <c r="S10" s="377" t="s">
        <v>229</v>
      </c>
      <c r="T10" s="377" t="s">
        <v>229</v>
      </c>
      <c r="U10" s="12">
        <v>1</v>
      </c>
      <c r="V10" s="12">
        <v>1</v>
      </c>
    </row>
    <row r="11" spans="1:23" ht="13.5" customHeight="1" thickBot="1" x14ac:dyDescent="0.25">
      <c r="A11" s="364">
        <v>1917</v>
      </c>
      <c r="B11" s="377" t="s">
        <v>229</v>
      </c>
      <c r="C11" s="377" t="s">
        <v>229</v>
      </c>
      <c r="D11" s="377" t="s">
        <v>229</v>
      </c>
      <c r="E11" s="377" t="s">
        <v>229</v>
      </c>
      <c r="F11" s="377" t="s">
        <v>229</v>
      </c>
      <c r="G11" s="377" t="s">
        <v>229</v>
      </c>
      <c r="H11" s="377" t="s">
        <v>229</v>
      </c>
      <c r="I11" s="378" t="s">
        <v>229</v>
      </c>
      <c r="J11" s="379" t="s">
        <v>229</v>
      </c>
      <c r="K11" s="363">
        <v>1917</v>
      </c>
      <c r="L11" s="377" t="s">
        <v>229</v>
      </c>
      <c r="M11" s="377" t="s">
        <v>229</v>
      </c>
      <c r="N11" s="377" t="s">
        <v>229</v>
      </c>
      <c r="O11" s="12">
        <v>9.1999999999999998E-2</v>
      </c>
      <c r="P11" s="12">
        <v>0.90800000000000003</v>
      </c>
      <c r="Q11" s="377" t="s">
        <v>231</v>
      </c>
      <c r="R11" s="12">
        <v>0.90800000000000003</v>
      </c>
      <c r="S11" s="377" t="s">
        <v>229</v>
      </c>
      <c r="T11" s="377" t="s">
        <v>229</v>
      </c>
      <c r="U11" s="12">
        <v>1</v>
      </c>
      <c r="V11" s="12">
        <v>1</v>
      </c>
    </row>
    <row r="12" spans="1:23" ht="13.5" customHeight="1" thickBot="1" x14ac:dyDescent="0.25">
      <c r="A12" s="364">
        <v>1918</v>
      </c>
      <c r="B12" s="377" t="s">
        <v>229</v>
      </c>
      <c r="C12" s="377" t="s">
        <v>229</v>
      </c>
      <c r="D12" s="377" t="s">
        <v>229</v>
      </c>
      <c r="E12" s="377" t="s">
        <v>229</v>
      </c>
      <c r="F12" s="377" t="s">
        <v>229</v>
      </c>
      <c r="G12" s="377" t="s">
        <v>229</v>
      </c>
      <c r="H12" s="377" t="s">
        <v>229</v>
      </c>
      <c r="I12" s="378" t="s">
        <v>229</v>
      </c>
      <c r="J12" s="379" t="s">
        <v>229</v>
      </c>
      <c r="K12" s="363">
        <v>1918</v>
      </c>
      <c r="L12" s="377" t="s">
        <v>229</v>
      </c>
      <c r="M12" s="377" t="s">
        <v>229</v>
      </c>
      <c r="N12" s="377" t="s">
        <v>229</v>
      </c>
      <c r="O12" s="12">
        <v>9.7000000000000003E-2</v>
      </c>
      <c r="P12" s="12">
        <v>0.90300000000000002</v>
      </c>
      <c r="Q12" s="377" t="s">
        <v>231</v>
      </c>
      <c r="R12" s="12">
        <v>0.90300000000000002</v>
      </c>
      <c r="S12" s="377" t="s">
        <v>229</v>
      </c>
      <c r="T12" s="377" t="s">
        <v>229</v>
      </c>
      <c r="U12" s="12">
        <v>1</v>
      </c>
      <c r="V12" s="12">
        <v>1</v>
      </c>
    </row>
    <row r="13" spans="1:23" ht="13.5" customHeight="1" thickBot="1" x14ac:dyDescent="0.25">
      <c r="A13" s="364">
        <v>1919</v>
      </c>
      <c r="B13" s="377" t="s">
        <v>229</v>
      </c>
      <c r="C13" s="377" t="s">
        <v>229</v>
      </c>
      <c r="D13" s="377" t="s">
        <v>229</v>
      </c>
      <c r="E13" s="377" t="s">
        <v>229</v>
      </c>
      <c r="F13" s="377" t="s">
        <v>229</v>
      </c>
      <c r="G13" s="377" t="s">
        <v>229</v>
      </c>
      <c r="H13" s="377" t="s">
        <v>229</v>
      </c>
      <c r="I13" s="378" t="s">
        <v>229</v>
      </c>
      <c r="J13" s="379" t="s">
        <v>229</v>
      </c>
      <c r="K13" s="363">
        <v>1919</v>
      </c>
      <c r="L13" s="377" t="s">
        <v>229</v>
      </c>
      <c r="M13" s="377" t="s">
        <v>229</v>
      </c>
      <c r="N13" s="377" t="s">
        <v>229</v>
      </c>
      <c r="O13" s="12">
        <v>0.10100000000000001</v>
      </c>
      <c r="P13" s="12">
        <v>0.89900000000000002</v>
      </c>
      <c r="Q13" s="377" t="s">
        <v>231</v>
      </c>
      <c r="R13" s="12">
        <v>0.89900000000000002</v>
      </c>
      <c r="S13" s="377" t="s">
        <v>229</v>
      </c>
      <c r="T13" s="377" t="s">
        <v>229</v>
      </c>
      <c r="U13" s="12">
        <v>1</v>
      </c>
      <c r="V13" s="12">
        <v>1</v>
      </c>
    </row>
    <row r="14" spans="1:23" ht="13.5" customHeight="1" thickBot="1" x14ac:dyDescent="0.25">
      <c r="A14" s="364">
        <v>1920</v>
      </c>
      <c r="B14" s="377" t="s">
        <v>229</v>
      </c>
      <c r="C14" s="377" t="s">
        <v>229</v>
      </c>
      <c r="D14" s="377" t="s">
        <v>229</v>
      </c>
      <c r="E14" s="377" t="s">
        <v>229</v>
      </c>
      <c r="F14" s="377" t="s">
        <v>229</v>
      </c>
      <c r="G14" s="377" t="s">
        <v>229</v>
      </c>
      <c r="H14" s="377" t="s">
        <v>229</v>
      </c>
      <c r="I14" s="380" t="s">
        <v>229</v>
      </c>
      <c r="J14" s="381" t="s">
        <v>229</v>
      </c>
      <c r="K14" s="363">
        <v>1920</v>
      </c>
      <c r="L14" s="377" t="s">
        <v>229</v>
      </c>
      <c r="M14" s="377" t="s">
        <v>229</v>
      </c>
      <c r="N14" s="377" t="s">
        <v>229</v>
      </c>
      <c r="O14" s="12">
        <v>0.115</v>
      </c>
      <c r="P14" s="12">
        <v>0.88500000000000001</v>
      </c>
      <c r="Q14" s="377" t="s">
        <v>231</v>
      </c>
      <c r="R14" s="12">
        <v>0.88500000000000001</v>
      </c>
      <c r="S14" s="377" t="s">
        <v>229</v>
      </c>
      <c r="T14" s="377" t="s">
        <v>229</v>
      </c>
      <c r="U14" s="12">
        <v>1</v>
      </c>
      <c r="V14" s="12">
        <v>1</v>
      </c>
    </row>
    <row r="15" spans="1:23" ht="13.5" customHeight="1" thickBot="1" x14ac:dyDescent="0.25">
      <c r="A15" s="364">
        <v>1921</v>
      </c>
      <c r="B15" s="377" t="s">
        <v>229</v>
      </c>
      <c r="C15" s="377" t="s">
        <v>229</v>
      </c>
      <c r="D15" s="377" t="s">
        <v>229</v>
      </c>
      <c r="E15" s="377" t="s">
        <v>229</v>
      </c>
      <c r="F15" s="377" t="s">
        <v>229</v>
      </c>
      <c r="G15" s="377" t="s">
        <v>229</v>
      </c>
      <c r="H15" s="378" t="s">
        <v>229</v>
      </c>
      <c r="I15" s="382" t="s">
        <v>229</v>
      </c>
      <c r="J15" s="383" t="s">
        <v>229</v>
      </c>
      <c r="K15" s="363">
        <v>1921</v>
      </c>
      <c r="L15" s="377" t="s">
        <v>229</v>
      </c>
      <c r="M15" s="377" t="s">
        <v>229</v>
      </c>
      <c r="N15" s="377" t="s">
        <v>229</v>
      </c>
      <c r="O15" s="12">
        <v>0.13100000000000001</v>
      </c>
      <c r="P15" s="12">
        <v>0.86899999999999999</v>
      </c>
      <c r="Q15" s="377" t="s">
        <v>231</v>
      </c>
      <c r="R15" s="12">
        <v>0.86899999999999999</v>
      </c>
      <c r="S15" s="377" t="s">
        <v>229</v>
      </c>
      <c r="T15" s="377" t="s">
        <v>229</v>
      </c>
      <c r="U15" s="12">
        <v>1</v>
      </c>
      <c r="V15" s="12">
        <v>1</v>
      </c>
    </row>
    <row r="16" spans="1:23" ht="13.5" customHeight="1" thickBot="1" x14ac:dyDescent="0.25">
      <c r="A16" s="364">
        <v>1922</v>
      </c>
      <c r="B16" s="377" t="s">
        <v>235</v>
      </c>
      <c r="C16" s="377" t="s">
        <v>229</v>
      </c>
      <c r="D16" s="377" t="s">
        <v>235</v>
      </c>
      <c r="E16" s="12">
        <v>2.5999999999999999E-2</v>
      </c>
      <c r="F16" s="377" t="s">
        <v>229</v>
      </c>
      <c r="G16" s="377" t="s">
        <v>229</v>
      </c>
      <c r="H16" s="378" t="s">
        <v>229</v>
      </c>
      <c r="I16" s="384" t="s">
        <v>229</v>
      </c>
      <c r="J16" s="232">
        <v>2.5999999999999999E-2</v>
      </c>
      <c r="K16" s="363">
        <v>1922</v>
      </c>
      <c r="L16" s="377" t="s">
        <v>229</v>
      </c>
      <c r="M16" s="377" t="s">
        <v>229</v>
      </c>
      <c r="N16" s="377" t="s">
        <v>229</v>
      </c>
      <c r="O16" s="12">
        <v>0.123</v>
      </c>
      <c r="P16" s="12">
        <v>0.85099999999999998</v>
      </c>
      <c r="Q16" s="377" t="s">
        <v>231</v>
      </c>
      <c r="R16" s="12">
        <v>0.85099999999999998</v>
      </c>
      <c r="S16" s="377" t="s">
        <v>229</v>
      </c>
      <c r="T16" s="377" t="s">
        <v>229</v>
      </c>
      <c r="U16" s="12">
        <v>0.97399999999999998</v>
      </c>
      <c r="V16" s="12">
        <v>1</v>
      </c>
    </row>
    <row r="17" spans="1:22" ht="13.5" customHeight="1" thickBot="1" x14ac:dyDescent="0.25">
      <c r="A17" s="364">
        <v>1923</v>
      </c>
      <c r="B17" s="377" t="s">
        <v>235</v>
      </c>
      <c r="C17" s="377" t="s">
        <v>229</v>
      </c>
      <c r="D17" s="377" t="s">
        <v>235</v>
      </c>
      <c r="E17" s="12">
        <v>0.04</v>
      </c>
      <c r="F17" s="377" t="s">
        <v>229</v>
      </c>
      <c r="G17" s="377" t="s">
        <v>229</v>
      </c>
      <c r="H17" s="377" t="s">
        <v>229</v>
      </c>
      <c r="I17" s="378" t="s">
        <v>229</v>
      </c>
      <c r="J17" s="233">
        <v>0.04</v>
      </c>
      <c r="K17" s="363">
        <v>1923</v>
      </c>
      <c r="L17" s="377" t="s">
        <v>229</v>
      </c>
      <c r="M17" s="377" t="s">
        <v>229</v>
      </c>
      <c r="N17" s="377" t="s">
        <v>229</v>
      </c>
      <c r="O17" s="12">
        <v>0.127</v>
      </c>
      <c r="P17" s="12">
        <v>0.83199999999999996</v>
      </c>
      <c r="Q17" s="377" t="s">
        <v>231</v>
      </c>
      <c r="R17" s="12">
        <v>0.83199999999999996</v>
      </c>
      <c r="S17" s="377" t="s">
        <v>229</v>
      </c>
      <c r="T17" s="377" t="s">
        <v>229</v>
      </c>
      <c r="U17" s="12">
        <v>0.96</v>
      </c>
      <c r="V17" s="12">
        <v>1</v>
      </c>
    </row>
    <row r="18" spans="1:22" ht="13.5" customHeight="1" thickBot="1" x14ac:dyDescent="0.25">
      <c r="A18" s="364">
        <v>1924</v>
      </c>
      <c r="B18" s="377" t="s">
        <v>235</v>
      </c>
      <c r="C18" s="377" t="s">
        <v>229</v>
      </c>
      <c r="D18" s="377" t="s">
        <v>235</v>
      </c>
      <c r="E18" s="12">
        <v>6.0999999999999999E-2</v>
      </c>
      <c r="F18" s="377" t="s">
        <v>229</v>
      </c>
      <c r="G18" s="377" t="s">
        <v>229</v>
      </c>
      <c r="H18" s="377" t="s">
        <v>229</v>
      </c>
      <c r="I18" s="378" t="s">
        <v>229</v>
      </c>
      <c r="J18" s="233">
        <v>6.0999999999999999E-2</v>
      </c>
      <c r="K18" s="363">
        <v>1924</v>
      </c>
      <c r="L18" s="377" t="s">
        <v>229</v>
      </c>
      <c r="M18" s="377" t="s">
        <v>229</v>
      </c>
      <c r="N18" s="377" t="s">
        <v>229</v>
      </c>
      <c r="O18" s="12">
        <v>0.13500000000000001</v>
      </c>
      <c r="P18" s="12">
        <v>0.80400000000000005</v>
      </c>
      <c r="Q18" s="377" t="s">
        <v>231</v>
      </c>
      <c r="R18" s="12">
        <v>0.80400000000000005</v>
      </c>
      <c r="S18" s="377" t="s">
        <v>229</v>
      </c>
      <c r="T18" s="377" t="s">
        <v>229</v>
      </c>
      <c r="U18" s="12">
        <v>0.93899999999999995</v>
      </c>
      <c r="V18" s="12">
        <v>1</v>
      </c>
    </row>
    <row r="19" spans="1:22" ht="13.5" customHeight="1" thickBot="1" x14ac:dyDescent="0.25">
      <c r="A19" s="364">
        <v>1925</v>
      </c>
      <c r="B19" s="377" t="s">
        <v>235</v>
      </c>
      <c r="C19" s="377" t="s">
        <v>229</v>
      </c>
      <c r="D19" s="377" t="s">
        <v>235</v>
      </c>
      <c r="E19" s="12">
        <v>8.8999999999999996E-2</v>
      </c>
      <c r="F19" s="377" t="s">
        <v>229</v>
      </c>
      <c r="G19" s="377" t="s">
        <v>229</v>
      </c>
      <c r="H19" s="377" t="s">
        <v>229</v>
      </c>
      <c r="I19" s="378" t="s">
        <v>229</v>
      </c>
      <c r="J19" s="233">
        <v>8.8999999999999996E-2</v>
      </c>
      <c r="K19" s="363">
        <v>1925</v>
      </c>
      <c r="L19" s="377" t="s">
        <v>229</v>
      </c>
      <c r="M19" s="377" t="s">
        <v>229</v>
      </c>
      <c r="N19" s="377" t="s">
        <v>229</v>
      </c>
      <c r="O19" s="12">
        <v>0.13600000000000001</v>
      </c>
      <c r="P19" s="12">
        <v>0.77500000000000002</v>
      </c>
      <c r="Q19" s="377" t="s">
        <v>231</v>
      </c>
      <c r="R19" s="12">
        <v>0.77500000000000002</v>
      </c>
      <c r="S19" s="377" t="s">
        <v>229</v>
      </c>
      <c r="T19" s="377" t="s">
        <v>229</v>
      </c>
      <c r="U19" s="12">
        <v>0.91100000000000003</v>
      </c>
      <c r="V19" s="12">
        <v>1</v>
      </c>
    </row>
    <row r="20" spans="1:22" ht="13.5" customHeight="1" thickBot="1" x14ac:dyDescent="0.25">
      <c r="A20" s="364">
        <v>1926</v>
      </c>
      <c r="B20" s="377" t="s">
        <v>235</v>
      </c>
      <c r="C20" s="377" t="s">
        <v>229</v>
      </c>
      <c r="D20" s="377" t="s">
        <v>235</v>
      </c>
      <c r="E20" s="12">
        <v>0.11600000000000001</v>
      </c>
      <c r="F20" s="377" t="s">
        <v>229</v>
      </c>
      <c r="G20" s="377" t="s">
        <v>229</v>
      </c>
      <c r="H20" s="377" t="s">
        <v>229</v>
      </c>
      <c r="I20" s="378" t="s">
        <v>229</v>
      </c>
      <c r="J20" s="233">
        <v>0.11600000000000001</v>
      </c>
      <c r="K20" s="363">
        <v>1926</v>
      </c>
      <c r="L20" s="377" t="s">
        <v>229</v>
      </c>
      <c r="M20" s="377" t="s">
        <v>229</v>
      </c>
      <c r="N20" s="377" t="s">
        <v>229</v>
      </c>
      <c r="O20" s="12">
        <v>0.13600000000000001</v>
      </c>
      <c r="P20" s="12">
        <v>0.747</v>
      </c>
      <c r="Q20" s="377" t="s">
        <v>231</v>
      </c>
      <c r="R20" s="12">
        <v>0.747</v>
      </c>
      <c r="S20" s="377" t="s">
        <v>229</v>
      </c>
      <c r="T20" s="377" t="s">
        <v>229</v>
      </c>
      <c r="U20" s="12">
        <v>0.88400000000000001</v>
      </c>
      <c r="V20" s="12">
        <v>1</v>
      </c>
    </row>
    <row r="21" spans="1:22" ht="13.5" customHeight="1" thickBot="1" x14ac:dyDescent="0.25">
      <c r="A21" s="364">
        <v>1927</v>
      </c>
      <c r="B21" s="377" t="s">
        <v>235</v>
      </c>
      <c r="C21" s="377" t="s">
        <v>229</v>
      </c>
      <c r="D21" s="377" t="s">
        <v>235</v>
      </c>
      <c r="E21" s="12">
        <v>0.13400000000000001</v>
      </c>
      <c r="F21" s="377" t="s">
        <v>229</v>
      </c>
      <c r="G21" s="377" t="s">
        <v>229</v>
      </c>
      <c r="H21" s="377" t="s">
        <v>229</v>
      </c>
      <c r="I21" s="378" t="s">
        <v>229</v>
      </c>
      <c r="J21" s="233">
        <v>0.13400000000000001</v>
      </c>
      <c r="K21" s="363">
        <v>1927</v>
      </c>
      <c r="L21" s="377" t="s">
        <v>229</v>
      </c>
      <c r="M21" s="377" t="s">
        <v>229</v>
      </c>
      <c r="N21" s="377" t="s">
        <v>229</v>
      </c>
      <c r="O21" s="12">
        <v>0.14199999999999999</v>
      </c>
      <c r="P21" s="12">
        <v>0.72399999999999998</v>
      </c>
      <c r="Q21" s="377" t="s">
        <v>231</v>
      </c>
      <c r="R21" s="12">
        <v>0.72399999999999998</v>
      </c>
      <c r="S21" s="377" t="s">
        <v>229</v>
      </c>
      <c r="T21" s="377" t="s">
        <v>229</v>
      </c>
      <c r="U21" s="12">
        <v>0.86599999999999999</v>
      </c>
      <c r="V21" s="12">
        <v>1</v>
      </c>
    </row>
    <row r="22" spans="1:22" ht="13.5" customHeight="1" thickBot="1" x14ac:dyDescent="0.25">
      <c r="A22" s="364">
        <v>1928</v>
      </c>
      <c r="B22" s="377" t="s">
        <v>235</v>
      </c>
      <c r="C22" s="377" t="s">
        <v>229</v>
      </c>
      <c r="D22" s="377" t="s">
        <v>235</v>
      </c>
      <c r="E22" s="12">
        <v>0.14499999999999999</v>
      </c>
      <c r="F22" s="12">
        <v>0</v>
      </c>
      <c r="G22" s="377" t="s">
        <v>229</v>
      </c>
      <c r="H22" s="377" t="s">
        <v>229</v>
      </c>
      <c r="I22" s="378" t="s">
        <v>229</v>
      </c>
      <c r="J22" s="233">
        <v>0.14499999999999999</v>
      </c>
      <c r="K22" s="363">
        <v>1928</v>
      </c>
      <c r="L22" s="377" t="s">
        <v>229</v>
      </c>
      <c r="M22" s="377" t="s">
        <v>229</v>
      </c>
      <c r="N22" s="377" t="s">
        <v>229</v>
      </c>
      <c r="O22" s="12">
        <v>0.14699999999999999</v>
      </c>
      <c r="P22" s="12">
        <v>0.70799999999999996</v>
      </c>
      <c r="Q22" s="377" t="s">
        <v>231</v>
      </c>
      <c r="R22" s="12">
        <v>0.70799999999999996</v>
      </c>
      <c r="S22" s="377" t="s">
        <v>229</v>
      </c>
      <c r="T22" s="377" t="s">
        <v>229</v>
      </c>
      <c r="U22" s="12">
        <v>0.85499999999999998</v>
      </c>
      <c r="V22" s="12">
        <v>1</v>
      </c>
    </row>
    <row r="23" spans="1:22" ht="13.5" customHeight="1" thickBot="1" x14ac:dyDescent="0.25">
      <c r="A23" s="364">
        <v>1929</v>
      </c>
      <c r="B23" s="377" t="s">
        <v>235</v>
      </c>
      <c r="C23" s="377" t="s">
        <v>229</v>
      </c>
      <c r="D23" s="377" t="s">
        <v>235</v>
      </c>
      <c r="E23" s="12">
        <v>0.154</v>
      </c>
      <c r="F23" s="12">
        <v>0</v>
      </c>
      <c r="G23" s="377" t="s">
        <v>229</v>
      </c>
      <c r="H23" s="377" t="s">
        <v>229</v>
      </c>
      <c r="I23" s="378" t="s">
        <v>229</v>
      </c>
      <c r="J23" s="233">
        <v>0.155</v>
      </c>
      <c r="K23" s="363">
        <v>1929</v>
      </c>
      <c r="L23" s="377" t="s">
        <v>229</v>
      </c>
      <c r="M23" s="377" t="s">
        <v>229</v>
      </c>
      <c r="N23" s="377" t="s">
        <v>229</v>
      </c>
      <c r="O23" s="12">
        <v>0.151</v>
      </c>
      <c r="P23" s="12">
        <v>0.69399999999999995</v>
      </c>
      <c r="Q23" s="377" t="s">
        <v>231</v>
      </c>
      <c r="R23" s="12">
        <v>0.69399999999999995</v>
      </c>
      <c r="S23" s="377" t="s">
        <v>229</v>
      </c>
      <c r="T23" s="377" t="s">
        <v>229</v>
      </c>
      <c r="U23" s="12">
        <v>0.84499999999999997</v>
      </c>
      <c r="V23" s="12">
        <v>1</v>
      </c>
    </row>
    <row r="24" spans="1:22" ht="13.5" customHeight="1" thickBot="1" x14ac:dyDescent="0.25">
      <c r="A24" s="364">
        <v>1930</v>
      </c>
      <c r="B24" s="377" t="s">
        <v>235</v>
      </c>
      <c r="C24" s="377" t="s">
        <v>229</v>
      </c>
      <c r="D24" s="377" t="s">
        <v>235</v>
      </c>
      <c r="E24" s="12">
        <v>0.159</v>
      </c>
      <c r="F24" s="12">
        <v>1E-3</v>
      </c>
      <c r="G24" s="377" t="s">
        <v>229</v>
      </c>
      <c r="H24" s="377" t="s">
        <v>229</v>
      </c>
      <c r="I24" s="378" t="s">
        <v>229</v>
      </c>
      <c r="J24" s="233">
        <v>0.16</v>
      </c>
      <c r="K24" s="363">
        <v>1930</v>
      </c>
      <c r="L24" s="377" t="s">
        <v>229</v>
      </c>
      <c r="M24" s="377" t="s">
        <v>229</v>
      </c>
      <c r="N24" s="377" t="s">
        <v>229</v>
      </c>
      <c r="O24" s="12">
        <v>0.16400000000000001</v>
      </c>
      <c r="P24" s="12">
        <v>0.67600000000000005</v>
      </c>
      <c r="Q24" s="377" t="s">
        <v>231</v>
      </c>
      <c r="R24" s="12">
        <v>0.67600000000000005</v>
      </c>
      <c r="S24" s="377" t="s">
        <v>229</v>
      </c>
      <c r="T24" s="377" t="s">
        <v>229</v>
      </c>
      <c r="U24" s="12">
        <v>0.84</v>
      </c>
      <c r="V24" s="12">
        <v>1</v>
      </c>
    </row>
    <row r="25" spans="1:22" ht="13.5" customHeight="1" thickBot="1" x14ac:dyDescent="0.25">
      <c r="A25" s="364">
        <v>1931</v>
      </c>
      <c r="B25" s="377" t="s">
        <v>235</v>
      </c>
      <c r="C25" s="377" t="s">
        <v>229</v>
      </c>
      <c r="D25" s="377" t="s">
        <v>235</v>
      </c>
      <c r="E25" s="12">
        <v>0.16600000000000001</v>
      </c>
      <c r="F25" s="12">
        <v>2E-3</v>
      </c>
      <c r="G25" s="377" t="s">
        <v>229</v>
      </c>
      <c r="H25" s="377" t="s">
        <v>229</v>
      </c>
      <c r="I25" s="378" t="s">
        <v>229</v>
      </c>
      <c r="J25" s="233">
        <v>0.16800000000000001</v>
      </c>
      <c r="K25" s="363">
        <v>1931</v>
      </c>
      <c r="L25" s="377" t="s">
        <v>229</v>
      </c>
      <c r="M25" s="377" t="s">
        <v>229</v>
      </c>
      <c r="N25" s="377" t="s">
        <v>229</v>
      </c>
      <c r="O25" s="12">
        <v>0.17299999999999999</v>
      </c>
      <c r="P25" s="12">
        <v>0.65900000000000003</v>
      </c>
      <c r="Q25" s="377" t="s">
        <v>231</v>
      </c>
      <c r="R25" s="12">
        <v>0.65900000000000003</v>
      </c>
      <c r="S25" s="377" t="s">
        <v>229</v>
      </c>
      <c r="T25" s="377" t="s">
        <v>229</v>
      </c>
      <c r="U25" s="12">
        <v>0.83199999999999996</v>
      </c>
      <c r="V25" s="12">
        <v>1</v>
      </c>
    </row>
    <row r="26" spans="1:22" ht="13.5" customHeight="1" thickBot="1" x14ac:dyDescent="0.25">
      <c r="A26" s="364">
        <v>1932</v>
      </c>
      <c r="B26" s="377" t="s">
        <v>235</v>
      </c>
      <c r="C26" s="377" t="s">
        <v>229</v>
      </c>
      <c r="D26" s="377" t="s">
        <v>235</v>
      </c>
      <c r="E26" s="12">
        <v>0.17799999999999999</v>
      </c>
      <c r="F26" s="12">
        <v>3.0000000000000001E-3</v>
      </c>
      <c r="G26" s="377" t="s">
        <v>229</v>
      </c>
      <c r="H26" s="377" t="s">
        <v>229</v>
      </c>
      <c r="I26" s="378" t="s">
        <v>229</v>
      </c>
      <c r="J26" s="233">
        <v>0.18099999999999999</v>
      </c>
      <c r="K26" s="363">
        <v>1932</v>
      </c>
      <c r="L26" s="377" t="s">
        <v>229</v>
      </c>
      <c r="M26" s="377" t="s">
        <v>229</v>
      </c>
      <c r="N26" s="377" t="s">
        <v>229</v>
      </c>
      <c r="O26" s="12">
        <v>0.183</v>
      </c>
      <c r="P26" s="12">
        <v>0.63600000000000001</v>
      </c>
      <c r="Q26" s="377" t="s">
        <v>231</v>
      </c>
      <c r="R26" s="12">
        <v>0.63600000000000001</v>
      </c>
      <c r="S26" s="377" t="s">
        <v>229</v>
      </c>
      <c r="T26" s="377" t="s">
        <v>229</v>
      </c>
      <c r="U26" s="12">
        <v>0.81899999999999995</v>
      </c>
      <c r="V26" s="12">
        <v>1</v>
      </c>
    </row>
    <row r="27" spans="1:22" ht="13.5" customHeight="1" thickBot="1" x14ac:dyDescent="0.25">
      <c r="A27" s="364">
        <v>1933</v>
      </c>
      <c r="B27" s="377" t="s">
        <v>235</v>
      </c>
      <c r="C27" s="377" t="s">
        <v>229</v>
      </c>
      <c r="D27" s="377" t="s">
        <v>235</v>
      </c>
      <c r="E27" s="12">
        <v>0.183</v>
      </c>
      <c r="F27" s="12">
        <v>4.0000000000000001E-3</v>
      </c>
      <c r="G27" s="377" t="s">
        <v>229</v>
      </c>
      <c r="H27" s="377" t="s">
        <v>229</v>
      </c>
      <c r="I27" s="378" t="s">
        <v>229</v>
      </c>
      <c r="J27" s="233">
        <v>0.187</v>
      </c>
      <c r="K27" s="363">
        <v>1933</v>
      </c>
      <c r="L27" s="377" t="s">
        <v>229</v>
      </c>
      <c r="M27" s="377" t="s">
        <v>229</v>
      </c>
      <c r="N27" s="377" t="s">
        <v>229</v>
      </c>
      <c r="O27" s="12">
        <v>0.188</v>
      </c>
      <c r="P27" s="12">
        <v>0.625</v>
      </c>
      <c r="Q27" s="377" t="s">
        <v>231</v>
      </c>
      <c r="R27" s="12">
        <v>0.625</v>
      </c>
      <c r="S27" s="377" t="s">
        <v>229</v>
      </c>
      <c r="T27" s="377" t="s">
        <v>229</v>
      </c>
      <c r="U27" s="12">
        <v>0.81299999999999994</v>
      </c>
      <c r="V27" s="12">
        <v>1</v>
      </c>
    </row>
    <row r="28" spans="1:22" ht="13.5" customHeight="1" thickBot="1" x14ac:dyDescent="0.25">
      <c r="A28" s="364">
        <v>1934</v>
      </c>
      <c r="B28" s="377" t="s">
        <v>235</v>
      </c>
      <c r="C28" s="377" t="s">
        <v>229</v>
      </c>
      <c r="D28" s="377" t="s">
        <v>235</v>
      </c>
      <c r="E28" s="12">
        <v>0.19700000000000001</v>
      </c>
      <c r="F28" s="12">
        <v>6.0000000000000001E-3</v>
      </c>
      <c r="G28" s="377" t="s">
        <v>229</v>
      </c>
      <c r="H28" s="377" t="s">
        <v>229</v>
      </c>
      <c r="I28" s="378" t="s">
        <v>229</v>
      </c>
      <c r="J28" s="233">
        <v>0.20300000000000001</v>
      </c>
      <c r="K28" s="363">
        <v>1934</v>
      </c>
      <c r="L28" s="377" t="s">
        <v>229</v>
      </c>
      <c r="M28" s="377" t="s">
        <v>229</v>
      </c>
      <c r="N28" s="377" t="s">
        <v>229</v>
      </c>
      <c r="O28" s="12">
        <v>0.183</v>
      </c>
      <c r="P28" s="12">
        <v>0.61399999999999999</v>
      </c>
      <c r="Q28" s="377" t="s">
        <v>231</v>
      </c>
      <c r="R28" s="12">
        <v>0.61399999999999999</v>
      </c>
      <c r="S28" s="377" t="s">
        <v>229</v>
      </c>
      <c r="T28" s="377" t="s">
        <v>229</v>
      </c>
      <c r="U28" s="12">
        <v>0.79700000000000004</v>
      </c>
      <c r="V28" s="12">
        <v>1</v>
      </c>
    </row>
    <row r="29" spans="1:22" ht="13.5" customHeight="1" thickBot="1" x14ac:dyDescent="0.25">
      <c r="A29" s="364">
        <v>1935</v>
      </c>
      <c r="B29" s="377" t="s">
        <v>235</v>
      </c>
      <c r="C29" s="377" t="s">
        <v>229</v>
      </c>
      <c r="D29" s="377" t="s">
        <v>235</v>
      </c>
      <c r="E29" s="12">
        <v>0.214</v>
      </c>
      <c r="F29" s="12">
        <v>8.0000000000000002E-3</v>
      </c>
      <c r="G29" s="377" t="s">
        <v>229</v>
      </c>
      <c r="H29" s="377" t="s">
        <v>229</v>
      </c>
      <c r="I29" s="378" t="s">
        <v>229</v>
      </c>
      <c r="J29" s="233">
        <v>0.222</v>
      </c>
      <c r="K29" s="363">
        <v>1935</v>
      </c>
      <c r="L29" s="377" t="s">
        <v>229</v>
      </c>
      <c r="M29" s="377" t="s">
        <v>229</v>
      </c>
      <c r="N29" s="377" t="s">
        <v>229</v>
      </c>
      <c r="O29" s="12">
        <v>0.183</v>
      </c>
      <c r="P29" s="12">
        <v>0.59499999999999997</v>
      </c>
      <c r="Q29" s="377" t="s">
        <v>231</v>
      </c>
      <c r="R29" s="12">
        <v>0.59499999999999997</v>
      </c>
      <c r="S29" s="377" t="s">
        <v>229</v>
      </c>
      <c r="T29" s="377" t="s">
        <v>229</v>
      </c>
      <c r="U29" s="12">
        <v>0.77800000000000002</v>
      </c>
      <c r="V29" s="12">
        <v>1</v>
      </c>
    </row>
    <row r="30" spans="1:22" ht="13.5" customHeight="1" thickBot="1" x14ac:dyDescent="0.25">
      <c r="A30" s="364">
        <v>1936</v>
      </c>
      <c r="B30" s="377" t="s">
        <v>235</v>
      </c>
      <c r="C30" s="377" t="s">
        <v>229</v>
      </c>
      <c r="D30" s="377" t="s">
        <v>235</v>
      </c>
      <c r="E30" s="12">
        <v>0.24199999999999999</v>
      </c>
      <c r="F30" s="12">
        <v>1.0999999999999999E-2</v>
      </c>
      <c r="G30" s="377" t="s">
        <v>229</v>
      </c>
      <c r="H30" s="377" t="s">
        <v>229</v>
      </c>
      <c r="I30" s="378" t="s">
        <v>229</v>
      </c>
      <c r="J30" s="233">
        <v>0.253</v>
      </c>
      <c r="K30" s="363">
        <v>1936</v>
      </c>
      <c r="L30" s="377" t="s">
        <v>229</v>
      </c>
      <c r="M30" s="377" t="s">
        <v>229</v>
      </c>
      <c r="N30" s="377" t="s">
        <v>229</v>
      </c>
      <c r="O30" s="12">
        <v>0.17599999999999999</v>
      </c>
      <c r="P30" s="12">
        <v>0.57099999999999995</v>
      </c>
      <c r="Q30" s="377" t="s">
        <v>231</v>
      </c>
      <c r="R30" s="12">
        <v>0.57099999999999995</v>
      </c>
      <c r="S30" s="377" t="s">
        <v>229</v>
      </c>
      <c r="T30" s="377" t="s">
        <v>229</v>
      </c>
      <c r="U30" s="12">
        <v>0.747</v>
      </c>
      <c r="V30" s="12">
        <v>1</v>
      </c>
    </row>
    <row r="31" spans="1:22" ht="13.5" customHeight="1" thickBot="1" x14ac:dyDescent="0.25">
      <c r="A31" s="364">
        <v>1937</v>
      </c>
      <c r="B31" s="377" t="s">
        <v>235</v>
      </c>
      <c r="C31" s="377" t="s">
        <v>229</v>
      </c>
      <c r="D31" s="377" t="s">
        <v>235</v>
      </c>
      <c r="E31" s="12">
        <v>0.26400000000000001</v>
      </c>
      <c r="F31" s="12">
        <v>2.1999999999999999E-2</v>
      </c>
      <c r="G31" s="377" t="s">
        <v>229</v>
      </c>
      <c r="H31" s="377" t="s">
        <v>229</v>
      </c>
      <c r="I31" s="378" t="s">
        <v>229</v>
      </c>
      <c r="J31" s="233">
        <v>0.28599999999999998</v>
      </c>
      <c r="K31" s="363">
        <v>1937</v>
      </c>
      <c r="L31" s="377" t="s">
        <v>229</v>
      </c>
      <c r="M31" s="377" t="s">
        <v>229</v>
      </c>
      <c r="N31" s="377" t="s">
        <v>229</v>
      </c>
      <c r="O31" s="12">
        <v>0.17399999999999999</v>
      </c>
      <c r="P31" s="12">
        <v>0.54100000000000004</v>
      </c>
      <c r="Q31" s="377" t="s">
        <v>231</v>
      </c>
      <c r="R31" s="12">
        <v>0.54100000000000004</v>
      </c>
      <c r="S31" s="377" t="s">
        <v>229</v>
      </c>
      <c r="T31" s="377" t="s">
        <v>229</v>
      </c>
      <c r="U31" s="12">
        <v>0.71399999999999997</v>
      </c>
      <c r="V31" s="12">
        <v>1</v>
      </c>
    </row>
    <row r="32" spans="1:22" ht="13.5" customHeight="1" thickBot="1" x14ac:dyDescent="0.25">
      <c r="A32" s="364">
        <v>1938</v>
      </c>
      <c r="B32" s="377" t="s">
        <v>235</v>
      </c>
      <c r="C32" s="377" t="s">
        <v>229</v>
      </c>
      <c r="D32" s="377" t="s">
        <v>235</v>
      </c>
      <c r="E32" s="12">
        <v>0.27500000000000002</v>
      </c>
      <c r="F32" s="12">
        <v>3.1E-2</v>
      </c>
      <c r="G32" s="377" t="s">
        <v>229</v>
      </c>
      <c r="H32" s="377" t="s">
        <v>229</v>
      </c>
      <c r="I32" s="378" t="s">
        <v>229</v>
      </c>
      <c r="J32" s="233">
        <v>0.30599999999999999</v>
      </c>
      <c r="K32" s="363">
        <v>1938</v>
      </c>
      <c r="L32" s="377" t="s">
        <v>229</v>
      </c>
      <c r="M32" s="377" t="s">
        <v>229</v>
      </c>
      <c r="N32" s="377" t="s">
        <v>229</v>
      </c>
      <c r="O32" s="12">
        <v>0.17599999999999999</v>
      </c>
      <c r="P32" s="12">
        <v>0.51700000000000002</v>
      </c>
      <c r="Q32" s="377" t="s">
        <v>231</v>
      </c>
      <c r="R32" s="12">
        <v>0.51700000000000002</v>
      </c>
      <c r="S32" s="377" t="s">
        <v>229</v>
      </c>
      <c r="T32" s="377" t="s">
        <v>229</v>
      </c>
      <c r="U32" s="12">
        <v>0.69399999999999995</v>
      </c>
      <c r="V32" s="12">
        <v>1</v>
      </c>
    </row>
    <row r="33" spans="1:22" ht="13.5" customHeight="1" thickBot="1" x14ac:dyDescent="0.25">
      <c r="A33" s="364">
        <v>1939</v>
      </c>
      <c r="B33" s="377" t="s">
        <v>235</v>
      </c>
      <c r="C33" s="377" t="s">
        <v>229</v>
      </c>
      <c r="D33" s="377" t="s">
        <v>235</v>
      </c>
      <c r="E33" s="12">
        <v>0.30099999999999999</v>
      </c>
      <c r="F33" s="12">
        <v>3.5000000000000003E-2</v>
      </c>
      <c r="G33" s="377" t="s">
        <v>229</v>
      </c>
      <c r="H33" s="377" t="s">
        <v>229</v>
      </c>
      <c r="I33" s="378" t="s">
        <v>229</v>
      </c>
      <c r="J33" s="233">
        <v>0.33600000000000002</v>
      </c>
      <c r="K33" s="363">
        <v>1939</v>
      </c>
      <c r="L33" s="377" t="s">
        <v>229</v>
      </c>
      <c r="M33" s="377" t="s">
        <v>229</v>
      </c>
      <c r="N33" s="377" t="s">
        <v>229</v>
      </c>
      <c r="O33" s="12">
        <v>0.184</v>
      </c>
      <c r="P33" s="12">
        <v>0.48</v>
      </c>
      <c r="Q33" s="377" t="s">
        <v>231</v>
      </c>
      <c r="R33" s="12">
        <v>0.48</v>
      </c>
      <c r="S33" s="377" t="s">
        <v>229</v>
      </c>
      <c r="T33" s="377" t="s">
        <v>229</v>
      </c>
      <c r="U33" s="12">
        <v>0.66400000000000003</v>
      </c>
      <c r="V33" s="12">
        <v>1</v>
      </c>
    </row>
    <row r="34" spans="1:22" ht="13.5" customHeight="1" thickBot="1" x14ac:dyDescent="0.25">
      <c r="A34" s="364">
        <v>1940</v>
      </c>
      <c r="B34" s="377" t="s">
        <v>235</v>
      </c>
      <c r="C34" s="377" t="s">
        <v>229</v>
      </c>
      <c r="D34" s="377" t="s">
        <v>235</v>
      </c>
      <c r="E34" s="12">
        <v>0.32400000000000001</v>
      </c>
      <c r="F34" s="12">
        <v>4.1000000000000002E-2</v>
      </c>
      <c r="G34" s="377" t="s">
        <v>229</v>
      </c>
      <c r="H34" s="377" t="s">
        <v>229</v>
      </c>
      <c r="I34" s="378" t="s">
        <v>229</v>
      </c>
      <c r="J34" s="233">
        <v>0.36499999999999999</v>
      </c>
      <c r="K34" s="363">
        <v>1940</v>
      </c>
      <c r="L34" s="377" t="s">
        <v>229</v>
      </c>
      <c r="M34" s="377" t="s">
        <v>229</v>
      </c>
      <c r="N34" s="377" t="s">
        <v>229</v>
      </c>
      <c r="O34" s="12">
        <v>0.18099999999999999</v>
      </c>
      <c r="P34" s="12">
        <v>0.45300000000000001</v>
      </c>
      <c r="Q34" s="377" t="s">
        <v>231</v>
      </c>
      <c r="R34" s="12">
        <v>0.45300000000000001</v>
      </c>
      <c r="S34" s="377" t="s">
        <v>229</v>
      </c>
      <c r="T34" s="377" t="s">
        <v>229</v>
      </c>
      <c r="U34" s="12">
        <v>0.63500000000000001</v>
      </c>
      <c r="V34" s="12">
        <v>1</v>
      </c>
    </row>
    <row r="35" spans="1:22" ht="13.5" customHeight="1" thickBot="1" x14ac:dyDescent="0.25">
      <c r="A35" s="364">
        <v>1941</v>
      </c>
      <c r="B35" s="377" t="s">
        <v>235</v>
      </c>
      <c r="C35" s="377" t="s">
        <v>229</v>
      </c>
      <c r="D35" s="377" t="s">
        <v>235</v>
      </c>
      <c r="E35" s="12">
        <v>0.35</v>
      </c>
      <c r="F35" s="12">
        <v>4.7E-2</v>
      </c>
      <c r="G35" s="377" t="s">
        <v>229</v>
      </c>
      <c r="H35" s="377" t="s">
        <v>229</v>
      </c>
      <c r="I35" s="378" t="s">
        <v>229</v>
      </c>
      <c r="J35" s="233">
        <v>0.39800000000000002</v>
      </c>
      <c r="K35" s="363">
        <v>1941</v>
      </c>
      <c r="L35" s="377" t="s">
        <v>229</v>
      </c>
      <c r="M35" s="377" t="s">
        <v>229</v>
      </c>
      <c r="N35" s="377" t="s">
        <v>229</v>
      </c>
      <c r="O35" s="12">
        <v>0.17100000000000001</v>
      </c>
      <c r="P35" s="12">
        <v>0.43099999999999999</v>
      </c>
      <c r="Q35" s="377" t="s">
        <v>231</v>
      </c>
      <c r="R35" s="12">
        <v>0.43099999999999999</v>
      </c>
      <c r="S35" s="377" t="s">
        <v>229</v>
      </c>
      <c r="T35" s="377" t="s">
        <v>229</v>
      </c>
      <c r="U35" s="12">
        <v>0.60199999999999998</v>
      </c>
      <c r="V35" s="12">
        <v>1</v>
      </c>
    </row>
    <row r="36" spans="1:22" ht="13.5" customHeight="1" thickBot="1" x14ac:dyDescent="0.25">
      <c r="A36" s="364">
        <v>1942</v>
      </c>
      <c r="B36" s="377" t="s">
        <v>235</v>
      </c>
      <c r="C36" s="377" t="s">
        <v>229</v>
      </c>
      <c r="D36" s="377" t="s">
        <v>235</v>
      </c>
      <c r="E36" s="12">
        <v>0.40300000000000002</v>
      </c>
      <c r="F36" s="12">
        <v>5.0999999999999997E-2</v>
      </c>
      <c r="G36" s="377" t="s">
        <v>229</v>
      </c>
      <c r="H36" s="377" t="s">
        <v>229</v>
      </c>
      <c r="I36" s="378" t="s">
        <v>229</v>
      </c>
      <c r="J36" s="233">
        <v>0.45400000000000001</v>
      </c>
      <c r="K36" s="363">
        <v>1942</v>
      </c>
      <c r="L36" s="377" t="s">
        <v>229</v>
      </c>
      <c r="M36" s="377" t="s">
        <v>229</v>
      </c>
      <c r="N36" s="377" t="s">
        <v>229</v>
      </c>
      <c r="O36" s="12">
        <v>0.14199999999999999</v>
      </c>
      <c r="P36" s="12">
        <v>0.40400000000000003</v>
      </c>
      <c r="Q36" s="377" t="s">
        <v>231</v>
      </c>
      <c r="R36" s="12">
        <v>0.40400000000000003</v>
      </c>
      <c r="S36" s="377" t="s">
        <v>229</v>
      </c>
      <c r="T36" s="377" t="s">
        <v>229</v>
      </c>
      <c r="U36" s="12">
        <v>0.54600000000000004</v>
      </c>
      <c r="V36" s="12">
        <v>1</v>
      </c>
    </row>
    <row r="37" spans="1:22" ht="13.5" customHeight="1" thickBot="1" x14ac:dyDescent="0.25">
      <c r="A37" s="364">
        <v>1943</v>
      </c>
      <c r="B37" s="377" t="s">
        <v>235</v>
      </c>
      <c r="C37" s="377" t="s">
        <v>229</v>
      </c>
      <c r="D37" s="377" t="s">
        <v>235</v>
      </c>
      <c r="E37" s="12">
        <v>0.41</v>
      </c>
      <c r="F37" s="12">
        <v>5.5E-2</v>
      </c>
      <c r="G37" s="377" t="s">
        <v>229</v>
      </c>
      <c r="H37" s="377" t="s">
        <v>229</v>
      </c>
      <c r="I37" s="378" t="s">
        <v>229</v>
      </c>
      <c r="J37" s="233">
        <v>0.46600000000000003</v>
      </c>
      <c r="K37" s="363">
        <v>1943</v>
      </c>
      <c r="L37" s="377" t="s">
        <v>229</v>
      </c>
      <c r="M37" s="377" t="s">
        <v>229</v>
      </c>
      <c r="N37" s="377" t="s">
        <v>229</v>
      </c>
      <c r="O37" s="12">
        <v>0.12</v>
      </c>
      <c r="P37" s="12">
        <v>0.41399999999999998</v>
      </c>
      <c r="Q37" s="377" t="s">
        <v>231</v>
      </c>
      <c r="R37" s="12">
        <v>0.41399999999999998</v>
      </c>
      <c r="S37" s="377" t="s">
        <v>229</v>
      </c>
      <c r="T37" s="377" t="s">
        <v>229</v>
      </c>
      <c r="U37" s="12">
        <v>0.53400000000000003</v>
      </c>
      <c r="V37" s="12">
        <v>1</v>
      </c>
    </row>
    <row r="38" spans="1:22" ht="13.5" customHeight="1" thickBot="1" x14ac:dyDescent="0.25">
      <c r="A38" s="364">
        <v>1944</v>
      </c>
      <c r="B38" s="377" t="s">
        <v>235</v>
      </c>
      <c r="C38" s="377" t="s">
        <v>229</v>
      </c>
      <c r="D38" s="377" t="s">
        <v>235</v>
      </c>
      <c r="E38" s="12">
        <v>0.42</v>
      </c>
      <c r="F38" s="12">
        <v>5.6000000000000001E-2</v>
      </c>
      <c r="G38" s="377" t="s">
        <v>229</v>
      </c>
      <c r="H38" s="377" t="s">
        <v>229</v>
      </c>
      <c r="I38" s="378" t="s">
        <v>229</v>
      </c>
      <c r="J38" s="233">
        <v>0.47599999999999998</v>
      </c>
      <c r="K38" s="363">
        <v>1944</v>
      </c>
      <c r="L38" s="377" t="s">
        <v>229</v>
      </c>
      <c r="M38" s="377" t="s">
        <v>229</v>
      </c>
      <c r="N38" s="377" t="s">
        <v>229</v>
      </c>
      <c r="O38" s="12">
        <v>0.113</v>
      </c>
      <c r="P38" s="12">
        <v>0.41099999999999998</v>
      </c>
      <c r="Q38" s="377" t="s">
        <v>231</v>
      </c>
      <c r="R38" s="12">
        <v>0.41099999999999998</v>
      </c>
      <c r="S38" s="377" t="s">
        <v>229</v>
      </c>
      <c r="T38" s="377" t="s">
        <v>229</v>
      </c>
      <c r="U38" s="12">
        <v>0.52400000000000002</v>
      </c>
      <c r="V38" s="12">
        <v>1</v>
      </c>
    </row>
    <row r="39" spans="1:22" ht="13.5" customHeight="1" thickBot="1" x14ac:dyDescent="0.25">
      <c r="A39" s="364">
        <v>1945</v>
      </c>
      <c r="B39" s="377" t="s">
        <v>235</v>
      </c>
      <c r="C39" s="377" t="s">
        <v>229</v>
      </c>
      <c r="D39" s="377" t="s">
        <v>235</v>
      </c>
      <c r="E39" s="12">
        <v>0.42599999999999999</v>
      </c>
      <c r="F39" s="12">
        <v>5.6000000000000001E-2</v>
      </c>
      <c r="G39" s="377" t="s">
        <v>229</v>
      </c>
      <c r="H39" s="377" t="s">
        <v>229</v>
      </c>
      <c r="I39" s="378" t="s">
        <v>229</v>
      </c>
      <c r="J39" s="233">
        <v>0.48099999999999998</v>
      </c>
      <c r="K39" s="363">
        <v>1945</v>
      </c>
      <c r="L39" s="377" t="s">
        <v>229</v>
      </c>
      <c r="M39" s="377" t="s">
        <v>229</v>
      </c>
      <c r="N39" s="377" t="s">
        <v>229</v>
      </c>
      <c r="O39" s="12">
        <v>0.115</v>
      </c>
      <c r="P39" s="12">
        <v>0.40300000000000002</v>
      </c>
      <c r="Q39" s="377" t="s">
        <v>231</v>
      </c>
      <c r="R39" s="12">
        <v>0.40300000000000002</v>
      </c>
      <c r="S39" s="377" t="s">
        <v>229</v>
      </c>
      <c r="T39" s="377" t="s">
        <v>229</v>
      </c>
      <c r="U39" s="12">
        <v>0.51900000000000002</v>
      </c>
      <c r="V39" s="12">
        <v>1</v>
      </c>
    </row>
    <row r="40" spans="1:22" ht="13.5" customHeight="1" thickBot="1" x14ac:dyDescent="0.25">
      <c r="A40" s="364">
        <v>1946</v>
      </c>
      <c r="B40" s="377" t="s">
        <v>235</v>
      </c>
      <c r="C40" s="377" t="s">
        <v>229</v>
      </c>
      <c r="D40" s="377" t="s">
        <v>235</v>
      </c>
      <c r="E40" s="12">
        <v>0.437</v>
      </c>
      <c r="F40" s="12">
        <v>5.8000000000000003E-2</v>
      </c>
      <c r="G40" s="377" t="s">
        <v>229</v>
      </c>
      <c r="H40" s="377" t="s">
        <v>229</v>
      </c>
      <c r="I40" s="378" t="s">
        <v>229</v>
      </c>
      <c r="J40" s="233">
        <v>0.49399999999999999</v>
      </c>
      <c r="K40" s="363">
        <v>1946</v>
      </c>
      <c r="L40" s="377" t="s">
        <v>229</v>
      </c>
      <c r="M40" s="377" t="s">
        <v>229</v>
      </c>
      <c r="N40" s="377" t="s">
        <v>229</v>
      </c>
      <c r="O40" s="12">
        <v>0.121</v>
      </c>
      <c r="P40" s="12">
        <v>0.38500000000000001</v>
      </c>
      <c r="Q40" s="377" t="s">
        <v>231</v>
      </c>
      <c r="R40" s="12">
        <v>0.38500000000000001</v>
      </c>
      <c r="S40" s="377" t="s">
        <v>229</v>
      </c>
      <c r="T40" s="377" t="s">
        <v>229</v>
      </c>
      <c r="U40" s="12">
        <v>0.50600000000000001</v>
      </c>
      <c r="V40" s="12">
        <v>1</v>
      </c>
    </row>
    <row r="41" spans="1:22" ht="13.5" customHeight="1" thickBot="1" x14ac:dyDescent="0.25">
      <c r="A41" s="364">
        <v>1947</v>
      </c>
      <c r="B41" s="377" t="s">
        <v>235</v>
      </c>
      <c r="C41" s="377" t="s">
        <v>229</v>
      </c>
      <c r="D41" s="377" t="s">
        <v>235</v>
      </c>
      <c r="E41" s="12">
        <v>0.45900000000000002</v>
      </c>
      <c r="F41" s="12">
        <v>6.2E-2</v>
      </c>
      <c r="G41" s="377" t="s">
        <v>229</v>
      </c>
      <c r="H41" s="377" t="s">
        <v>229</v>
      </c>
      <c r="I41" s="378" t="s">
        <v>229</v>
      </c>
      <c r="J41" s="233">
        <v>0.52</v>
      </c>
      <c r="K41" s="363">
        <v>1947</v>
      </c>
      <c r="L41" s="377" t="s">
        <v>229</v>
      </c>
      <c r="M41" s="377" t="s">
        <v>229</v>
      </c>
      <c r="N41" s="377" t="s">
        <v>229</v>
      </c>
      <c r="O41" s="12">
        <v>0.122</v>
      </c>
      <c r="P41" s="12">
        <v>0.35799999999999998</v>
      </c>
      <c r="Q41" s="377" t="s">
        <v>231</v>
      </c>
      <c r="R41" s="12">
        <v>0.35799999999999998</v>
      </c>
      <c r="S41" s="377" t="s">
        <v>229</v>
      </c>
      <c r="T41" s="377" t="s">
        <v>229</v>
      </c>
      <c r="U41" s="12">
        <v>0.48</v>
      </c>
      <c r="V41" s="12">
        <v>1</v>
      </c>
    </row>
    <row r="42" spans="1:22" ht="13.5" customHeight="1" thickBot="1" x14ac:dyDescent="0.25">
      <c r="A42" s="364">
        <v>1948</v>
      </c>
      <c r="B42" s="377" t="s">
        <v>235</v>
      </c>
      <c r="C42" s="377" t="s">
        <v>229</v>
      </c>
      <c r="D42" s="377" t="s">
        <v>235</v>
      </c>
      <c r="E42" s="12">
        <v>0.502</v>
      </c>
      <c r="F42" s="12">
        <v>7.2999999999999995E-2</v>
      </c>
      <c r="G42" s="377" t="s">
        <v>229</v>
      </c>
      <c r="H42" s="377" t="s">
        <v>229</v>
      </c>
      <c r="I42" s="378" t="s">
        <v>229</v>
      </c>
      <c r="J42" s="233">
        <v>0.57499999999999996</v>
      </c>
      <c r="K42" s="363">
        <v>1948</v>
      </c>
      <c r="L42" s="377" t="s">
        <v>229</v>
      </c>
      <c r="M42" s="377" t="s">
        <v>229</v>
      </c>
      <c r="N42" s="377" t="s">
        <v>229</v>
      </c>
      <c r="O42" s="12">
        <v>0.122</v>
      </c>
      <c r="P42" s="12">
        <v>0.30399999999999999</v>
      </c>
      <c r="Q42" s="377" t="s">
        <v>231</v>
      </c>
      <c r="R42" s="12">
        <v>0.30399999999999999</v>
      </c>
      <c r="S42" s="377" t="s">
        <v>229</v>
      </c>
      <c r="T42" s="377" t="s">
        <v>229</v>
      </c>
      <c r="U42" s="12">
        <v>0.42499999999999999</v>
      </c>
      <c r="V42" s="12">
        <v>1</v>
      </c>
    </row>
    <row r="43" spans="1:22" ht="13.5" customHeight="1" thickBot="1" x14ac:dyDescent="0.25">
      <c r="A43" s="364">
        <v>1949</v>
      </c>
      <c r="B43" s="377" t="s">
        <v>235</v>
      </c>
      <c r="C43" s="377" t="s">
        <v>229</v>
      </c>
      <c r="D43" s="377" t="s">
        <v>235</v>
      </c>
      <c r="E43" s="12">
        <v>0.53500000000000003</v>
      </c>
      <c r="F43" s="12">
        <v>8.8999999999999996E-2</v>
      </c>
      <c r="G43" s="377" t="s">
        <v>229</v>
      </c>
      <c r="H43" s="377" t="s">
        <v>229</v>
      </c>
      <c r="I43" s="378" t="s">
        <v>229</v>
      </c>
      <c r="J43" s="233">
        <v>0.623</v>
      </c>
      <c r="K43" s="363">
        <v>1949</v>
      </c>
      <c r="L43" s="377" t="s">
        <v>229</v>
      </c>
      <c r="M43" s="377" t="s">
        <v>229</v>
      </c>
      <c r="N43" s="377" t="s">
        <v>229</v>
      </c>
      <c r="O43" s="12">
        <v>0.123</v>
      </c>
      <c r="P43" s="12">
        <v>0.254</v>
      </c>
      <c r="Q43" s="377" t="s">
        <v>231</v>
      </c>
      <c r="R43" s="12">
        <v>0.254</v>
      </c>
      <c r="S43" s="377" t="s">
        <v>229</v>
      </c>
      <c r="T43" s="377" t="s">
        <v>229</v>
      </c>
      <c r="U43" s="12">
        <v>0.377</v>
      </c>
      <c r="V43" s="12">
        <v>1</v>
      </c>
    </row>
    <row r="44" spans="1:22" ht="13.5" customHeight="1" thickBot="1" x14ac:dyDescent="0.25">
      <c r="A44" s="364">
        <v>1950</v>
      </c>
      <c r="B44" s="377" t="s">
        <v>235</v>
      </c>
      <c r="C44" s="377" t="s">
        <v>229</v>
      </c>
      <c r="D44" s="377" t="s">
        <v>235</v>
      </c>
      <c r="E44" s="12">
        <v>0.54600000000000004</v>
      </c>
      <c r="F44" s="12">
        <v>9.7000000000000003E-2</v>
      </c>
      <c r="G44" s="377" t="s">
        <v>229</v>
      </c>
      <c r="H44" s="377" t="s">
        <v>229</v>
      </c>
      <c r="I44" s="378" t="s">
        <v>229</v>
      </c>
      <c r="J44" s="233">
        <v>0.64300000000000002</v>
      </c>
      <c r="K44" s="363">
        <v>1950</v>
      </c>
      <c r="L44" s="377" t="s">
        <v>229</v>
      </c>
      <c r="M44" s="377" t="s">
        <v>229</v>
      </c>
      <c r="N44" s="377" t="s">
        <v>229</v>
      </c>
      <c r="O44" s="12">
        <v>0.13100000000000001</v>
      </c>
      <c r="P44" s="12">
        <v>0.22600000000000001</v>
      </c>
      <c r="Q44" s="377" t="s">
        <v>231</v>
      </c>
      <c r="R44" s="12">
        <v>0.22600000000000001</v>
      </c>
      <c r="S44" s="377" t="s">
        <v>229</v>
      </c>
      <c r="T44" s="377" t="s">
        <v>229</v>
      </c>
      <c r="U44" s="12">
        <v>0.35699999999999998</v>
      </c>
      <c r="V44" s="12">
        <v>1</v>
      </c>
    </row>
    <row r="45" spans="1:22" ht="13.5" customHeight="1" thickBot="1" x14ac:dyDescent="0.25">
      <c r="A45" s="364">
        <v>1951</v>
      </c>
      <c r="B45" s="377" t="s">
        <v>235</v>
      </c>
      <c r="C45" s="377" t="s">
        <v>229</v>
      </c>
      <c r="D45" s="377" t="s">
        <v>235</v>
      </c>
      <c r="E45" s="12">
        <v>0.56999999999999995</v>
      </c>
      <c r="F45" s="12">
        <v>0.10299999999999999</v>
      </c>
      <c r="G45" s="377" t="s">
        <v>229</v>
      </c>
      <c r="H45" s="377" t="s">
        <v>229</v>
      </c>
      <c r="I45" s="378" t="s">
        <v>229</v>
      </c>
      <c r="J45" s="233">
        <v>0.67300000000000004</v>
      </c>
      <c r="K45" s="363">
        <v>1951</v>
      </c>
      <c r="L45" s="377" t="s">
        <v>229</v>
      </c>
      <c r="M45" s="377" t="s">
        <v>229</v>
      </c>
      <c r="N45" s="377" t="s">
        <v>229</v>
      </c>
      <c r="O45" s="12">
        <v>0.13500000000000001</v>
      </c>
      <c r="P45" s="12">
        <v>0.192</v>
      </c>
      <c r="Q45" s="377" t="s">
        <v>231</v>
      </c>
      <c r="R45" s="12">
        <v>0.192</v>
      </c>
      <c r="S45" s="377" t="s">
        <v>229</v>
      </c>
      <c r="T45" s="377" t="s">
        <v>229</v>
      </c>
      <c r="U45" s="12">
        <v>0.32700000000000001</v>
      </c>
      <c r="V45" s="12">
        <v>1</v>
      </c>
    </row>
    <row r="46" spans="1:22" ht="13.5" customHeight="1" thickBot="1" x14ac:dyDescent="0.25">
      <c r="A46" s="364">
        <v>1952</v>
      </c>
      <c r="B46" s="377" t="s">
        <v>235</v>
      </c>
      <c r="C46" s="377" t="s">
        <v>229</v>
      </c>
      <c r="D46" s="377" t="s">
        <v>235</v>
      </c>
      <c r="E46" s="12">
        <v>0.58699999999999997</v>
      </c>
      <c r="F46" s="12">
        <v>0.11</v>
      </c>
      <c r="G46" s="377" t="s">
        <v>229</v>
      </c>
      <c r="H46" s="377" t="s">
        <v>229</v>
      </c>
      <c r="I46" s="378" t="s">
        <v>229</v>
      </c>
      <c r="J46" s="233">
        <v>0.69699999999999995</v>
      </c>
      <c r="K46" s="363">
        <v>1952</v>
      </c>
      <c r="L46" s="377" t="s">
        <v>229</v>
      </c>
      <c r="M46" s="377" t="s">
        <v>229</v>
      </c>
      <c r="N46" s="377" t="s">
        <v>229</v>
      </c>
      <c r="O46" s="12">
        <v>0.14000000000000001</v>
      </c>
      <c r="P46" s="12">
        <v>0.16300000000000001</v>
      </c>
      <c r="Q46" s="377" t="s">
        <v>231</v>
      </c>
      <c r="R46" s="12">
        <v>0.16300000000000001</v>
      </c>
      <c r="S46" s="377" t="s">
        <v>229</v>
      </c>
      <c r="T46" s="377" t="s">
        <v>229</v>
      </c>
      <c r="U46" s="12">
        <v>0.30299999999999999</v>
      </c>
      <c r="V46" s="12">
        <v>1</v>
      </c>
    </row>
    <row r="47" spans="1:22" ht="13.5" customHeight="1" thickBot="1" x14ac:dyDescent="0.25">
      <c r="A47" s="364">
        <v>1953</v>
      </c>
      <c r="B47" s="377" t="s">
        <v>235</v>
      </c>
      <c r="C47" s="377" t="s">
        <v>229</v>
      </c>
      <c r="D47" s="377" t="s">
        <v>235</v>
      </c>
      <c r="E47" s="12">
        <v>0.59399999999999997</v>
      </c>
      <c r="F47" s="12">
        <v>0.114</v>
      </c>
      <c r="G47" s="377" t="s">
        <v>229</v>
      </c>
      <c r="H47" s="377" t="s">
        <v>229</v>
      </c>
      <c r="I47" s="378" t="s">
        <v>229</v>
      </c>
      <c r="J47" s="233">
        <v>0.70799999999999996</v>
      </c>
      <c r="K47" s="363">
        <v>1953</v>
      </c>
      <c r="L47" s="377" t="s">
        <v>229</v>
      </c>
      <c r="M47" s="377" t="s">
        <v>229</v>
      </c>
      <c r="N47" s="377" t="s">
        <v>229</v>
      </c>
      <c r="O47" s="12">
        <v>0.14599999999999999</v>
      </c>
      <c r="P47" s="12">
        <v>0.14599999999999999</v>
      </c>
      <c r="Q47" s="377" t="s">
        <v>231</v>
      </c>
      <c r="R47" s="12">
        <v>0.14599999999999999</v>
      </c>
      <c r="S47" s="377" t="s">
        <v>229</v>
      </c>
      <c r="T47" s="377" t="s">
        <v>229</v>
      </c>
      <c r="U47" s="12">
        <v>0.29199999999999998</v>
      </c>
      <c r="V47" s="12">
        <v>1</v>
      </c>
    </row>
    <row r="48" spans="1:22" ht="13.5" customHeight="1" thickBot="1" x14ac:dyDescent="0.25">
      <c r="A48" s="364">
        <v>1954</v>
      </c>
      <c r="B48" s="377" t="s">
        <v>235</v>
      </c>
      <c r="C48" s="377" t="s">
        <v>229</v>
      </c>
      <c r="D48" s="377" t="s">
        <v>235</v>
      </c>
      <c r="E48" s="12">
        <v>0.61499999999999999</v>
      </c>
      <c r="F48" s="12">
        <v>0.112</v>
      </c>
      <c r="G48" s="377" t="s">
        <v>229</v>
      </c>
      <c r="H48" s="377" t="s">
        <v>229</v>
      </c>
      <c r="I48" s="378" t="s">
        <v>229</v>
      </c>
      <c r="J48" s="233">
        <v>0.72599999999999998</v>
      </c>
      <c r="K48" s="363">
        <v>1954</v>
      </c>
      <c r="L48" s="377" t="s">
        <v>229</v>
      </c>
      <c r="M48" s="377" t="s">
        <v>229</v>
      </c>
      <c r="N48" s="377" t="s">
        <v>229</v>
      </c>
      <c r="O48" s="12">
        <v>0.154</v>
      </c>
      <c r="P48" s="12">
        <v>0.12</v>
      </c>
      <c r="Q48" s="377" t="s">
        <v>231</v>
      </c>
      <c r="R48" s="12">
        <v>0.12</v>
      </c>
      <c r="S48" s="377" t="s">
        <v>229</v>
      </c>
      <c r="T48" s="377" t="s">
        <v>229</v>
      </c>
      <c r="U48" s="12">
        <v>0.27400000000000002</v>
      </c>
      <c r="V48" s="12">
        <v>1</v>
      </c>
    </row>
    <row r="49" spans="1:22" ht="13.5" customHeight="1" thickBot="1" x14ac:dyDescent="0.25">
      <c r="A49" s="364">
        <v>1955</v>
      </c>
      <c r="B49" s="377" t="s">
        <v>235</v>
      </c>
      <c r="C49" s="377" t="s">
        <v>229</v>
      </c>
      <c r="D49" s="377" t="s">
        <v>235</v>
      </c>
      <c r="E49" s="12">
        <v>0.628</v>
      </c>
      <c r="F49" s="12">
        <v>0.106</v>
      </c>
      <c r="G49" s="377" t="s">
        <v>229</v>
      </c>
      <c r="H49" s="377" t="s">
        <v>229</v>
      </c>
      <c r="I49" s="378" t="s">
        <v>229</v>
      </c>
      <c r="J49" s="233">
        <v>0.73399999999999999</v>
      </c>
      <c r="K49" s="363">
        <v>1955</v>
      </c>
      <c r="L49" s="377" t="s">
        <v>229</v>
      </c>
      <c r="M49" s="377" t="s">
        <v>229</v>
      </c>
      <c r="N49" s="377" t="s">
        <v>229</v>
      </c>
      <c r="O49" s="12">
        <v>0.16200000000000001</v>
      </c>
      <c r="P49" s="12">
        <v>0.104</v>
      </c>
      <c r="Q49" s="377" t="s">
        <v>231</v>
      </c>
      <c r="R49" s="12">
        <v>0.104</v>
      </c>
      <c r="S49" s="377" t="s">
        <v>229</v>
      </c>
      <c r="T49" s="377" t="s">
        <v>229</v>
      </c>
      <c r="U49" s="12">
        <v>0.26600000000000001</v>
      </c>
      <c r="V49" s="12">
        <v>1</v>
      </c>
    </row>
    <row r="50" spans="1:22" ht="13.5" customHeight="1" thickBot="1" x14ac:dyDescent="0.25">
      <c r="A50" s="364">
        <v>1956</v>
      </c>
      <c r="B50" s="377" t="s">
        <v>235</v>
      </c>
      <c r="C50" s="377" t="s">
        <v>229</v>
      </c>
      <c r="D50" s="377" t="s">
        <v>235</v>
      </c>
      <c r="E50" s="12">
        <v>0.64300000000000002</v>
      </c>
      <c r="F50" s="12">
        <v>0.106</v>
      </c>
      <c r="G50" s="377" t="s">
        <v>229</v>
      </c>
      <c r="H50" s="377" t="s">
        <v>229</v>
      </c>
      <c r="I50" s="378" t="s">
        <v>229</v>
      </c>
      <c r="J50" s="233">
        <v>0.749</v>
      </c>
      <c r="K50" s="363">
        <v>1956</v>
      </c>
      <c r="L50" s="377" t="s">
        <v>229</v>
      </c>
      <c r="M50" s="377" t="s">
        <v>229</v>
      </c>
      <c r="N50" s="377" t="s">
        <v>229</v>
      </c>
      <c r="O50" s="12">
        <v>0.17100000000000001</v>
      </c>
      <c r="P50" s="12">
        <v>0.08</v>
      </c>
      <c r="Q50" s="377" t="s">
        <v>231</v>
      </c>
      <c r="R50" s="12">
        <v>0.08</v>
      </c>
      <c r="S50" s="377" t="s">
        <v>229</v>
      </c>
      <c r="T50" s="377" t="s">
        <v>229</v>
      </c>
      <c r="U50" s="12">
        <v>0.251</v>
      </c>
      <c r="V50" s="12">
        <v>1</v>
      </c>
    </row>
    <row r="51" spans="1:22" ht="13.5" customHeight="1" thickBot="1" x14ac:dyDescent="0.25">
      <c r="A51" s="364">
        <v>1957</v>
      </c>
      <c r="B51" s="377" t="s">
        <v>235</v>
      </c>
      <c r="C51" s="377" t="s">
        <v>229</v>
      </c>
      <c r="D51" s="377" t="s">
        <v>235</v>
      </c>
      <c r="E51" s="12">
        <v>0.66200000000000003</v>
      </c>
      <c r="F51" s="12">
        <v>9.6000000000000002E-2</v>
      </c>
      <c r="G51" s="377" t="s">
        <v>229</v>
      </c>
      <c r="H51" s="377" t="s">
        <v>229</v>
      </c>
      <c r="I51" s="378" t="s">
        <v>229</v>
      </c>
      <c r="J51" s="233">
        <v>0.75800000000000001</v>
      </c>
      <c r="K51" s="363">
        <v>1957</v>
      </c>
      <c r="L51" s="377" t="s">
        <v>229</v>
      </c>
      <c r="M51" s="377" t="s">
        <v>229</v>
      </c>
      <c r="N51" s="377" t="s">
        <v>229</v>
      </c>
      <c r="O51" s="12">
        <v>0.17699999999999999</v>
      </c>
      <c r="P51" s="12">
        <v>6.5000000000000002E-2</v>
      </c>
      <c r="Q51" s="377" t="s">
        <v>231</v>
      </c>
      <c r="R51" s="12">
        <v>6.5000000000000002E-2</v>
      </c>
      <c r="S51" s="377" t="s">
        <v>229</v>
      </c>
      <c r="T51" s="377" t="s">
        <v>229</v>
      </c>
      <c r="U51" s="12">
        <v>0.24199999999999999</v>
      </c>
      <c r="V51" s="12">
        <v>1</v>
      </c>
    </row>
    <row r="52" spans="1:22" ht="13.5" customHeight="1" thickBot="1" x14ac:dyDescent="0.25">
      <c r="A52" s="364">
        <v>1958</v>
      </c>
      <c r="B52" s="377" t="s">
        <v>235</v>
      </c>
      <c r="C52" s="377" t="s">
        <v>229</v>
      </c>
      <c r="D52" s="377" t="s">
        <v>235</v>
      </c>
      <c r="E52" s="12">
        <v>0.66900000000000004</v>
      </c>
      <c r="F52" s="12">
        <v>8.5999999999999993E-2</v>
      </c>
      <c r="G52" s="377" t="s">
        <v>229</v>
      </c>
      <c r="H52" s="377" t="s">
        <v>229</v>
      </c>
      <c r="I52" s="378" t="s">
        <v>229</v>
      </c>
      <c r="J52" s="233">
        <v>0.75600000000000001</v>
      </c>
      <c r="K52" s="363">
        <v>1958</v>
      </c>
      <c r="L52" s="377" t="s">
        <v>229</v>
      </c>
      <c r="M52" s="377" t="s">
        <v>229</v>
      </c>
      <c r="N52" s="377" t="s">
        <v>229</v>
      </c>
      <c r="O52" s="12">
        <v>0.186</v>
      </c>
      <c r="P52" s="12">
        <v>5.8999999999999997E-2</v>
      </c>
      <c r="Q52" s="377" t="s">
        <v>231</v>
      </c>
      <c r="R52" s="12">
        <v>5.8999999999999997E-2</v>
      </c>
      <c r="S52" s="377" t="s">
        <v>229</v>
      </c>
      <c r="T52" s="377" t="s">
        <v>229</v>
      </c>
      <c r="U52" s="12">
        <v>0.24399999999999999</v>
      </c>
      <c r="V52" s="12">
        <v>1</v>
      </c>
    </row>
    <row r="53" spans="1:22" ht="13.5" customHeight="1" thickBot="1" x14ac:dyDescent="0.25">
      <c r="A53" s="364">
        <v>1959</v>
      </c>
      <c r="B53" s="377" t="s">
        <v>235</v>
      </c>
      <c r="C53" s="377" t="s">
        <v>229</v>
      </c>
      <c r="D53" s="377" t="s">
        <v>235</v>
      </c>
      <c r="E53" s="12">
        <v>0.67700000000000005</v>
      </c>
      <c r="F53" s="12">
        <v>7.8E-2</v>
      </c>
      <c r="G53" s="377" t="s">
        <v>229</v>
      </c>
      <c r="H53" s="377" t="s">
        <v>229</v>
      </c>
      <c r="I53" s="378" t="s">
        <v>229</v>
      </c>
      <c r="J53" s="233">
        <v>0.755</v>
      </c>
      <c r="K53" s="363">
        <v>1959</v>
      </c>
      <c r="L53" s="377" t="s">
        <v>229</v>
      </c>
      <c r="M53" s="377" t="s">
        <v>229</v>
      </c>
      <c r="N53" s="377" t="s">
        <v>229</v>
      </c>
      <c r="O53" s="12">
        <v>0.19</v>
      </c>
      <c r="P53" s="12">
        <v>5.3999999999999999E-2</v>
      </c>
      <c r="Q53" s="377" t="s">
        <v>231</v>
      </c>
      <c r="R53" s="12">
        <v>5.3999999999999999E-2</v>
      </c>
      <c r="S53" s="377" t="s">
        <v>229</v>
      </c>
      <c r="T53" s="377" t="s">
        <v>229</v>
      </c>
      <c r="U53" s="12">
        <v>0.245</v>
      </c>
      <c r="V53" s="12">
        <v>1</v>
      </c>
    </row>
    <row r="54" spans="1:22" ht="13.5" customHeight="1" thickBot="1" x14ac:dyDescent="0.25">
      <c r="A54" s="364">
        <v>1960</v>
      </c>
      <c r="B54" s="377" t="s">
        <v>235</v>
      </c>
      <c r="C54" s="377" t="s">
        <v>229</v>
      </c>
      <c r="D54" s="377" t="s">
        <v>235</v>
      </c>
      <c r="E54" s="12">
        <v>0.68400000000000005</v>
      </c>
      <c r="F54" s="12">
        <v>7.0000000000000007E-2</v>
      </c>
      <c r="G54" s="377" t="s">
        <v>229</v>
      </c>
      <c r="H54" s="377" t="s">
        <v>229</v>
      </c>
      <c r="I54" s="378" t="s">
        <v>229</v>
      </c>
      <c r="J54" s="233">
        <v>0.754</v>
      </c>
      <c r="K54" s="363">
        <v>1960</v>
      </c>
      <c r="L54" s="377" t="s">
        <v>229</v>
      </c>
      <c r="M54" s="377" t="s">
        <v>229</v>
      </c>
      <c r="N54" s="377" t="s">
        <v>229</v>
      </c>
      <c r="O54" s="12">
        <v>0.19700000000000001</v>
      </c>
      <c r="P54" s="12">
        <v>4.9000000000000002E-2</v>
      </c>
      <c r="Q54" s="377" t="s">
        <v>231</v>
      </c>
      <c r="R54" s="12">
        <v>4.9000000000000002E-2</v>
      </c>
      <c r="S54" s="377" t="s">
        <v>229</v>
      </c>
      <c r="T54" s="377" t="s">
        <v>229</v>
      </c>
      <c r="U54" s="12">
        <v>0.246</v>
      </c>
      <c r="V54" s="12">
        <v>1</v>
      </c>
    </row>
    <row r="55" spans="1:22" ht="13.5" customHeight="1" thickBot="1" x14ac:dyDescent="0.25">
      <c r="A55" s="364">
        <v>1961</v>
      </c>
      <c r="B55" s="377" t="s">
        <v>235</v>
      </c>
      <c r="C55" s="377" t="s">
        <v>229</v>
      </c>
      <c r="D55" s="377" t="s">
        <v>235</v>
      </c>
      <c r="E55" s="12">
        <v>0.67500000000000004</v>
      </c>
      <c r="F55" s="12">
        <v>6.8000000000000005E-2</v>
      </c>
      <c r="G55" s="377" t="s">
        <v>229</v>
      </c>
      <c r="H55" s="377" t="s">
        <v>229</v>
      </c>
      <c r="I55" s="378" t="s">
        <v>229</v>
      </c>
      <c r="J55" s="233">
        <v>0.74199999999999999</v>
      </c>
      <c r="K55" s="363">
        <v>1961</v>
      </c>
      <c r="L55" s="377" t="s">
        <v>229</v>
      </c>
      <c r="M55" s="377" t="s">
        <v>229</v>
      </c>
      <c r="N55" s="377" t="s">
        <v>229</v>
      </c>
      <c r="O55" s="12">
        <v>0.20899999999999999</v>
      </c>
      <c r="P55" s="12">
        <v>4.9000000000000002E-2</v>
      </c>
      <c r="Q55" s="377" t="s">
        <v>231</v>
      </c>
      <c r="R55" s="12">
        <v>4.9000000000000002E-2</v>
      </c>
      <c r="S55" s="377" t="s">
        <v>229</v>
      </c>
      <c r="T55" s="377" t="s">
        <v>229</v>
      </c>
      <c r="U55" s="12">
        <v>0.25800000000000001</v>
      </c>
      <c r="V55" s="12">
        <v>1</v>
      </c>
    </row>
    <row r="56" spans="1:22" ht="13.5" customHeight="1" thickBot="1" x14ac:dyDescent="0.25">
      <c r="A56" s="364">
        <v>1962</v>
      </c>
      <c r="B56" s="377" t="s">
        <v>235</v>
      </c>
      <c r="C56" s="377" t="s">
        <v>229</v>
      </c>
      <c r="D56" s="377" t="s">
        <v>235</v>
      </c>
      <c r="E56" s="12">
        <v>0.67500000000000004</v>
      </c>
      <c r="F56" s="12">
        <v>6.3E-2</v>
      </c>
      <c r="G56" s="377" t="s">
        <v>229</v>
      </c>
      <c r="H56" s="377" t="s">
        <v>229</v>
      </c>
      <c r="I56" s="378" t="s">
        <v>229</v>
      </c>
      <c r="J56" s="233">
        <v>0.73699999999999999</v>
      </c>
      <c r="K56" s="363">
        <v>1962</v>
      </c>
      <c r="L56" s="377" t="s">
        <v>229</v>
      </c>
      <c r="M56" s="377" t="s">
        <v>229</v>
      </c>
      <c r="N56" s="377" t="s">
        <v>229</v>
      </c>
      <c r="O56" s="12">
        <v>0.217</v>
      </c>
      <c r="P56" s="12">
        <v>4.4999999999999998E-2</v>
      </c>
      <c r="Q56" s="377" t="s">
        <v>231</v>
      </c>
      <c r="R56" s="12">
        <v>4.4999999999999998E-2</v>
      </c>
      <c r="S56" s="377" t="s">
        <v>229</v>
      </c>
      <c r="T56" s="377" t="s">
        <v>229</v>
      </c>
      <c r="U56" s="12">
        <v>0.26300000000000001</v>
      </c>
      <c r="V56" s="12">
        <v>1</v>
      </c>
    </row>
    <row r="57" spans="1:22" ht="13.5" customHeight="1" thickBot="1" x14ac:dyDescent="0.25">
      <c r="A57" s="364">
        <v>1963</v>
      </c>
      <c r="B57" s="377" t="s">
        <v>235</v>
      </c>
      <c r="C57" s="377" t="s">
        <v>229</v>
      </c>
      <c r="D57" s="377" t="s">
        <v>235</v>
      </c>
      <c r="E57" s="12">
        <v>0.69299999999999995</v>
      </c>
      <c r="F57" s="12">
        <v>4.9000000000000002E-2</v>
      </c>
      <c r="G57" s="377" t="s">
        <v>229</v>
      </c>
      <c r="H57" s="377" t="s">
        <v>229</v>
      </c>
      <c r="I57" s="378" t="s">
        <v>229</v>
      </c>
      <c r="J57" s="233">
        <v>0.74199999999999999</v>
      </c>
      <c r="K57" s="363">
        <v>1963</v>
      </c>
      <c r="L57" s="377" t="s">
        <v>229</v>
      </c>
      <c r="M57" s="377" t="s">
        <v>229</v>
      </c>
      <c r="N57" s="377" t="s">
        <v>229</v>
      </c>
      <c r="O57" s="12">
        <v>0.219</v>
      </c>
      <c r="P57" s="12">
        <v>3.9E-2</v>
      </c>
      <c r="Q57" s="377" t="s">
        <v>231</v>
      </c>
      <c r="R57" s="12">
        <v>3.9E-2</v>
      </c>
      <c r="S57" s="377" t="s">
        <v>229</v>
      </c>
      <c r="T57" s="377" t="s">
        <v>229</v>
      </c>
      <c r="U57" s="12">
        <v>0.25800000000000001</v>
      </c>
      <c r="V57" s="12">
        <v>1</v>
      </c>
    </row>
    <row r="58" spans="1:22" ht="13.5" customHeight="1" thickBot="1" x14ac:dyDescent="0.25">
      <c r="A58" s="364">
        <v>1964</v>
      </c>
      <c r="B58" s="377" t="s">
        <v>235</v>
      </c>
      <c r="C58" s="377" t="s">
        <v>229</v>
      </c>
      <c r="D58" s="377" t="s">
        <v>235</v>
      </c>
      <c r="E58" s="12">
        <v>0.69799999999999995</v>
      </c>
      <c r="F58" s="12">
        <v>4.2000000000000003E-2</v>
      </c>
      <c r="G58" s="377" t="s">
        <v>229</v>
      </c>
      <c r="H58" s="377" t="s">
        <v>229</v>
      </c>
      <c r="I58" s="378" t="s">
        <v>229</v>
      </c>
      <c r="J58" s="233">
        <v>0.74</v>
      </c>
      <c r="K58" s="363">
        <v>1964</v>
      </c>
      <c r="L58" s="377" t="s">
        <v>229</v>
      </c>
      <c r="M58" s="377" t="s">
        <v>229</v>
      </c>
      <c r="N58" s="377" t="s">
        <v>229</v>
      </c>
      <c r="O58" s="12">
        <v>0.22500000000000001</v>
      </c>
      <c r="P58" s="12">
        <v>3.5000000000000003E-2</v>
      </c>
      <c r="Q58" s="377" t="s">
        <v>231</v>
      </c>
      <c r="R58" s="12">
        <v>3.5000000000000003E-2</v>
      </c>
      <c r="S58" s="377" t="s">
        <v>229</v>
      </c>
      <c r="T58" s="377" t="s">
        <v>229</v>
      </c>
      <c r="U58" s="12">
        <v>0.26</v>
      </c>
      <c r="V58" s="12">
        <v>1</v>
      </c>
    </row>
    <row r="59" spans="1:22" ht="13.5" customHeight="1" thickBot="1" x14ac:dyDescent="0.25">
      <c r="A59" s="364">
        <v>1965</v>
      </c>
      <c r="B59" s="377" t="s">
        <v>235</v>
      </c>
      <c r="C59" s="377" t="s">
        <v>229</v>
      </c>
      <c r="D59" s="377" t="s">
        <v>235</v>
      </c>
      <c r="E59" s="12">
        <v>0.70399999999999996</v>
      </c>
      <c r="F59" s="12">
        <v>3.6999999999999998E-2</v>
      </c>
      <c r="G59" s="377" t="s">
        <v>229</v>
      </c>
      <c r="H59" s="377" t="s">
        <v>229</v>
      </c>
      <c r="I59" s="378" t="s">
        <v>229</v>
      </c>
      <c r="J59" s="233">
        <v>0.74099999999999999</v>
      </c>
      <c r="K59" s="363">
        <v>1965</v>
      </c>
      <c r="L59" s="377" t="s">
        <v>229</v>
      </c>
      <c r="M59" s="377" t="s">
        <v>229</v>
      </c>
      <c r="N59" s="377" t="s">
        <v>229</v>
      </c>
      <c r="O59" s="12">
        <v>0.22500000000000001</v>
      </c>
      <c r="P59" s="12">
        <v>3.3000000000000002E-2</v>
      </c>
      <c r="Q59" s="377" t="s">
        <v>231</v>
      </c>
      <c r="R59" s="12">
        <v>3.3000000000000002E-2</v>
      </c>
      <c r="S59" s="377" t="s">
        <v>229</v>
      </c>
      <c r="T59" s="377" t="s">
        <v>229</v>
      </c>
      <c r="U59" s="12">
        <v>0.25900000000000001</v>
      </c>
      <c r="V59" s="12">
        <v>1</v>
      </c>
    </row>
    <row r="60" spans="1:22" ht="13.5" customHeight="1" thickBot="1" x14ac:dyDescent="0.25">
      <c r="A60" s="364">
        <v>1966</v>
      </c>
      <c r="B60" s="377" t="s">
        <v>235</v>
      </c>
      <c r="C60" s="377" t="s">
        <v>229</v>
      </c>
      <c r="D60" s="377" t="s">
        <v>235</v>
      </c>
      <c r="E60" s="12">
        <v>0.71299999999999997</v>
      </c>
      <c r="F60" s="12">
        <v>3.5000000000000003E-2</v>
      </c>
      <c r="G60" s="377" t="s">
        <v>229</v>
      </c>
      <c r="H60" s="377" t="s">
        <v>229</v>
      </c>
      <c r="I60" s="378" t="s">
        <v>229</v>
      </c>
      <c r="J60" s="233">
        <v>0.748</v>
      </c>
      <c r="K60" s="363">
        <v>1966</v>
      </c>
      <c r="L60" s="377" t="s">
        <v>229</v>
      </c>
      <c r="M60" s="377" t="s">
        <v>229</v>
      </c>
      <c r="N60" s="377" t="s">
        <v>229</v>
      </c>
      <c r="O60" s="12">
        <v>0.217</v>
      </c>
      <c r="P60" s="12">
        <v>3.5000000000000003E-2</v>
      </c>
      <c r="Q60" s="377" t="s">
        <v>231</v>
      </c>
      <c r="R60" s="12">
        <v>3.5000000000000003E-2</v>
      </c>
      <c r="S60" s="377" t="s">
        <v>229</v>
      </c>
      <c r="T60" s="377" t="s">
        <v>229</v>
      </c>
      <c r="U60" s="12">
        <v>0.252</v>
      </c>
      <c r="V60" s="12">
        <v>1</v>
      </c>
    </row>
    <row r="61" spans="1:22" ht="13.5" customHeight="1" thickBot="1" x14ac:dyDescent="0.25">
      <c r="A61" s="364">
        <v>1967</v>
      </c>
      <c r="B61" s="377" t="s">
        <v>235</v>
      </c>
      <c r="C61" s="377" t="s">
        <v>229</v>
      </c>
      <c r="D61" s="377" t="s">
        <v>235</v>
      </c>
      <c r="E61" s="12">
        <v>0.7</v>
      </c>
      <c r="F61" s="12">
        <v>0.03</v>
      </c>
      <c r="G61" s="377" t="s">
        <v>229</v>
      </c>
      <c r="H61" s="377" t="s">
        <v>229</v>
      </c>
      <c r="I61" s="378" t="s">
        <v>229</v>
      </c>
      <c r="J61" s="233">
        <v>0.73099999999999998</v>
      </c>
      <c r="K61" s="363">
        <v>1967</v>
      </c>
      <c r="L61" s="377" t="s">
        <v>229</v>
      </c>
      <c r="M61" s="377" t="s">
        <v>229</v>
      </c>
      <c r="N61" s="377" t="s">
        <v>229</v>
      </c>
      <c r="O61" s="12">
        <v>0.23699999999999999</v>
      </c>
      <c r="P61" s="12">
        <v>3.2000000000000001E-2</v>
      </c>
      <c r="Q61" s="377" t="s">
        <v>231</v>
      </c>
      <c r="R61" s="12">
        <v>3.2000000000000001E-2</v>
      </c>
      <c r="S61" s="377" t="s">
        <v>229</v>
      </c>
      <c r="T61" s="377" t="s">
        <v>229</v>
      </c>
      <c r="U61" s="12">
        <v>0.26900000000000002</v>
      </c>
      <c r="V61" s="12">
        <v>1</v>
      </c>
    </row>
    <row r="62" spans="1:22" ht="13.5" customHeight="1" thickBot="1" x14ac:dyDescent="0.25">
      <c r="A62" s="364">
        <v>1968</v>
      </c>
      <c r="B62" s="377" t="s">
        <v>235</v>
      </c>
      <c r="C62" s="377" t="s">
        <v>229</v>
      </c>
      <c r="D62" s="377" t="s">
        <v>235</v>
      </c>
      <c r="E62" s="12">
        <v>0.7</v>
      </c>
      <c r="F62" s="12">
        <v>2.8000000000000001E-2</v>
      </c>
      <c r="G62" s="377" t="s">
        <v>229</v>
      </c>
      <c r="H62" s="377" t="s">
        <v>229</v>
      </c>
      <c r="I62" s="378" t="s">
        <v>229</v>
      </c>
      <c r="J62" s="233">
        <v>0.72799999999999998</v>
      </c>
      <c r="K62" s="363">
        <v>1968</v>
      </c>
      <c r="L62" s="377" t="s">
        <v>229</v>
      </c>
      <c r="M62" s="377" t="s">
        <v>229</v>
      </c>
      <c r="N62" s="377" t="s">
        <v>229</v>
      </c>
      <c r="O62" s="12">
        <v>0.24</v>
      </c>
      <c r="P62" s="12">
        <v>3.2000000000000001E-2</v>
      </c>
      <c r="Q62" s="377" t="s">
        <v>231</v>
      </c>
      <c r="R62" s="12">
        <v>3.2000000000000001E-2</v>
      </c>
      <c r="S62" s="377" t="s">
        <v>229</v>
      </c>
      <c r="T62" s="377" t="s">
        <v>229</v>
      </c>
      <c r="U62" s="12">
        <v>0.27200000000000002</v>
      </c>
      <c r="V62" s="12">
        <v>1</v>
      </c>
    </row>
    <row r="63" spans="1:22" ht="13.5" customHeight="1" thickBot="1" x14ac:dyDescent="0.25">
      <c r="A63" s="364">
        <v>1969</v>
      </c>
      <c r="B63" s="377" t="s">
        <v>235</v>
      </c>
      <c r="C63" s="377" t="s">
        <v>229</v>
      </c>
      <c r="D63" s="377" t="s">
        <v>235</v>
      </c>
      <c r="E63" s="12">
        <v>0.68899999999999995</v>
      </c>
      <c r="F63" s="12">
        <v>2.5999999999999999E-2</v>
      </c>
      <c r="G63" s="377" t="s">
        <v>229</v>
      </c>
      <c r="H63" s="377" t="s">
        <v>229</v>
      </c>
      <c r="I63" s="378" t="s">
        <v>229</v>
      </c>
      <c r="J63" s="233">
        <v>0.71399999999999997</v>
      </c>
      <c r="K63" s="363">
        <v>1969</v>
      </c>
      <c r="L63" s="377" t="s">
        <v>229</v>
      </c>
      <c r="M63" s="377" t="s">
        <v>229</v>
      </c>
      <c r="N63" s="377" t="s">
        <v>229</v>
      </c>
      <c r="O63" s="12">
        <v>0.254</v>
      </c>
      <c r="P63" s="12">
        <v>3.2000000000000001E-2</v>
      </c>
      <c r="Q63" s="377" t="s">
        <v>231</v>
      </c>
      <c r="R63" s="12">
        <v>3.2000000000000001E-2</v>
      </c>
      <c r="S63" s="377" t="s">
        <v>229</v>
      </c>
      <c r="T63" s="377" t="s">
        <v>229</v>
      </c>
      <c r="U63" s="12">
        <v>0.28599999999999998</v>
      </c>
      <c r="V63" s="12">
        <v>1</v>
      </c>
    </row>
    <row r="64" spans="1:22" ht="13.5" customHeight="1" thickBot="1" x14ac:dyDescent="0.25">
      <c r="A64" s="364">
        <v>1970</v>
      </c>
      <c r="B64" s="377" t="s">
        <v>235</v>
      </c>
      <c r="C64" s="377" t="s">
        <v>229</v>
      </c>
      <c r="D64" s="377" t="s">
        <v>235</v>
      </c>
      <c r="E64" s="12">
        <v>0.68700000000000006</v>
      </c>
      <c r="F64" s="12">
        <v>2.5000000000000001E-2</v>
      </c>
      <c r="G64" s="377" t="s">
        <v>229</v>
      </c>
      <c r="H64" s="377" t="s">
        <v>229</v>
      </c>
      <c r="I64" s="378" t="s">
        <v>229</v>
      </c>
      <c r="J64" s="233">
        <v>0.71099999999999997</v>
      </c>
      <c r="K64" s="363">
        <v>1970</v>
      </c>
      <c r="L64" s="377" t="s">
        <v>229</v>
      </c>
      <c r="M64" s="377" t="s">
        <v>229</v>
      </c>
      <c r="N64" s="377" t="s">
        <v>229</v>
      </c>
      <c r="O64" s="12">
        <v>0.25700000000000001</v>
      </c>
      <c r="P64" s="12">
        <v>3.2000000000000001E-2</v>
      </c>
      <c r="Q64" s="377" t="s">
        <v>231</v>
      </c>
      <c r="R64" s="12">
        <v>3.2000000000000001E-2</v>
      </c>
      <c r="S64" s="377" t="s">
        <v>229</v>
      </c>
      <c r="T64" s="377" t="s">
        <v>229</v>
      </c>
      <c r="U64" s="12">
        <v>0.28899999999999998</v>
      </c>
      <c r="V64" s="12">
        <v>1</v>
      </c>
    </row>
    <row r="65" spans="1:22" ht="13.5" customHeight="1" thickBot="1" x14ac:dyDescent="0.25">
      <c r="A65" s="364">
        <v>1971</v>
      </c>
      <c r="B65" s="377" t="s">
        <v>235</v>
      </c>
      <c r="C65" s="377" t="s">
        <v>229</v>
      </c>
      <c r="D65" s="377" t="s">
        <v>235</v>
      </c>
      <c r="E65" s="12">
        <v>0.68600000000000005</v>
      </c>
      <c r="F65" s="12">
        <v>2.1999999999999999E-2</v>
      </c>
      <c r="G65" s="377" t="s">
        <v>229</v>
      </c>
      <c r="H65" s="377" t="s">
        <v>229</v>
      </c>
      <c r="I65" s="378" t="s">
        <v>229</v>
      </c>
      <c r="J65" s="233">
        <v>0.70799999999999996</v>
      </c>
      <c r="K65" s="363">
        <v>1971</v>
      </c>
      <c r="L65" s="377" t="s">
        <v>229</v>
      </c>
      <c r="M65" s="377" t="s">
        <v>229</v>
      </c>
      <c r="N65" s="377" t="s">
        <v>229</v>
      </c>
      <c r="O65" s="12">
        <v>0.26</v>
      </c>
      <c r="P65" s="12">
        <v>3.2000000000000001E-2</v>
      </c>
      <c r="Q65" s="377" t="s">
        <v>231</v>
      </c>
      <c r="R65" s="12">
        <v>3.2000000000000001E-2</v>
      </c>
      <c r="S65" s="377" t="s">
        <v>229</v>
      </c>
      <c r="T65" s="377" t="s">
        <v>229</v>
      </c>
      <c r="U65" s="12">
        <v>0.29199999999999998</v>
      </c>
      <c r="V65" s="12">
        <v>1</v>
      </c>
    </row>
    <row r="66" spans="1:22" ht="13.5" customHeight="1" thickBot="1" x14ac:dyDescent="0.25">
      <c r="A66" s="364">
        <v>1972</v>
      </c>
      <c r="B66" s="377" t="s">
        <v>235</v>
      </c>
      <c r="C66" s="377" t="s">
        <v>229</v>
      </c>
      <c r="D66" s="377" t="s">
        <v>235</v>
      </c>
      <c r="E66" s="12">
        <v>0.68400000000000005</v>
      </c>
      <c r="F66" s="12">
        <v>0.02</v>
      </c>
      <c r="G66" s="377" t="s">
        <v>229</v>
      </c>
      <c r="H66" s="377" t="s">
        <v>229</v>
      </c>
      <c r="I66" s="378" t="s">
        <v>229</v>
      </c>
      <c r="J66" s="233">
        <v>0.70399999999999996</v>
      </c>
      <c r="K66" s="363">
        <v>1972</v>
      </c>
      <c r="L66" s="377" t="s">
        <v>229</v>
      </c>
      <c r="M66" s="377" t="s">
        <v>229</v>
      </c>
      <c r="N66" s="377" t="s">
        <v>229</v>
      </c>
      <c r="O66" s="12">
        <v>0.26400000000000001</v>
      </c>
      <c r="P66" s="12">
        <v>3.2000000000000001E-2</v>
      </c>
      <c r="Q66" s="377" t="s">
        <v>231</v>
      </c>
      <c r="R66" s="12">
        <v>3.2000000000000001E-2</v>
      </c>
      <c r="S66" s="377" t="s">
        <v>229</v>
      </c>
      <c r="T66" s="377" t="s">
        <v>229</v>
      </c>
      <c r="U66" s="12">
        <v>0.29599999999999999</v>
      </c>
      <c r="V66" s="12">
        <v>1</v>
      </c>
    </row>
    <row r="67" spans="1:22" ht="13.5" customHeight="1" thickBot="1" x14ac:dyDescent="0.25">
      <c r="A67" s="364">
        <v>1973</v>
      </c>
      <c r="B67" s="377" t="s">
        <v>235</v>
      </c>
      <c r="C67" s="377" t="s">
        <v>229</v>
      </c>
      <c r="D67" s="377" t="s">
        <v>235</v>
      </c>
      <c r="E67" s="12">
        <v>0.69699999999999995</v>
      </c>
      <c r="F67" s="12">
        <v>1.4999999999999999E-2</v>
      </c>
      <c r="G67" s="377" t="s">
        <v>229</v>
      </c>
      <c r="H67" s="377" t="s">
        <v>229</v>
      </c>
      <c r="I67" s="378" t="s">
        <v>229</v>
      </c>
      <c r="J67" s="233">
        <v>0.71199999999999997</v>
      </c>
      <c r="K67" s="363">
        <v>1973</v>
      </c>
      <c r="L67" s="377" t="s">
        <v>229</v>
      </c>
      <c r="M67" s="377" t="s">
        <v>229</v>
      </c>
      <c r="N67" s="377" t="s">
        <v>229</v>
      </c>
      <c r="O67" s="12">
        <v>0.25700000000000001</v>
      </c>
      <c r="P67" s="12">
        <v>3.1E-2</v>
      </c>
      <c r="Q67" s="377" t="s">
        <v>231</v>
      </c>
      <c r="R67" s="12">
        <v>3.1E-2</v>
      </c>
      <c r="S67" s="377" t="s">
        <v>229</v>
      </c>
      <c r="T67" s="377" t="s">
        <v>229</v>
      </c>
      <c r="U67" s="12">
        <v>0.28799999999999998</v>
      </c>
      <c r="V67" s="12">
        <v>1</v>
      </c>
    </row>
    <row r="68" spans="1:22" ht="13.5" customHeight="1" thickBot="1" x14ac:dyDescent="0.25">
      <c r="A68" s="364">
        <v>1974</v>
      </c>
      <c r="B68" s="377" t="s">
        <v>235</v>
      </c>
      <c r="C68" s="377" t="s">
        <v>229</v>
      </c>
      <c r="D68" s="377" t="s">
        <v>235</v>
      </c>
      <c r="E68" s="12">
        <v>0.69399999999999995</v>
      </c>
      <c r="F68" s="12">
        <v>1.2E-2</v>
      </c>
      <c r="G68" s="377" t="s">
        <v>229</v>
      </c>
      <c r="H68" s="377" t="s">
        <v>229</v>
      </c>
      <c r="I68" s="378" t="s">
        <v>229</v>
      </c>
      <c r="J68" s="233">
        <v>0.70499999999999996</v>
      </c>
      <c r="K68" s="363">
        <v>1974</v>
      </c>
      <c r="L68" s="12">
        <v>3.3000000000000002E-2</v>
      </c>
      <c r="M68" s="377" t="s">
        <v>229</v>
      </c>
      <c r="N68" s="12">
        <v>3.3000000000000002E-2</v>
      </c>
      <c r="O68" s="12">
        <v>0.24099999999999999</v>
      </c>
      <c r="P68" s="12">
        <v>2.1000000000000001E-2</v>
      </c>
      <c r="Q68" s="377" t="s">
        <v>231</v>
      </c>
      <c r="R68" s="12">
        <v>2.1000000000000001E-2</v>
      </c>
      <c r="S68" s="377" t="s">
        <v>229</v>
      </c>
      <c r="T68" s="377" t="s">
        <v>229</v>
      </c>
      <c r="U68" s="12">
        <v>0.29499999999999998</v>
      </c>
      <c r="V68" s="12">
        <v>1</v>
      </c>
    </row>
    <row r="69" spans="1:22" ht="13.5" customHeight="1" thickBot="1" x14ac:dyDescent="0.25">
      <c r="A69" s="364">
        <v>1975</v>
      </c>
      <c r="B69" s="377" t="s">
        <v>235</v>
      </c>
      <c r="C69" s="377" t="s">
        <v>229</v>
      </c>
      <c r="D69" s="377" t="s">
        <v>235</v>
      </c>
      <c r="E69" s="12">
        <v>0.70499999999999996</v>
      </c>
      <c r="F69" s="12">
        <v>1.0999999999999999E-2</v>
      </c>
      <c r="G69" s="377" t="s">
        <v>229</v>
      </c>
      <c r="H69" s="377" t="s">
        <v>229</v>
      </c>
      <c r="I69" s="378" t="s">
        <v>229</v>
      </c>
      <c r="J69" s="233">
        <v>0.71599999999999997</v>
      </c>
      <c r="K69" s="363">
        <v>1975</v>
      </c>
      <c r="L69" s="12">
        <v>3.5000000000000003E-2</v>
      </c>
      <c r="M69" s="377" t="s">
        <v>229</v>
      </c>
      <c r="N69" s="12">
        <v>3.5000000000000003E-2</v>
      </c>
      <c r="O69" s="12">
        <v>0.23200000000000001</v>
      </c>
      <c r="P69" s="12">
        <v>1.7000000000000001E-2</v>
      </c>
      <c r="Q69" s="377" t="s">
        <v>231</v>
      </c>
      <c r="R69" s="12">
        <v>1.7000000000000001E-2</v>
      </c>
      <c r="S69" s="377" t="s">
        <v>229</v>
      </c>
      <c r="T69" s="377" t="s">
        <v>229</v>
      </c>
      <c r="U69" s="12">
        <v>0.28399999999999997</v>
      </c>
      <c r="V69" s="12">
        <v>1</v>
      </c>
    </row>
    <row r="70" spans="1:22" ht="13.5" customHeight="1" thickBot="1" x14ac:dyDescent="0.25">
      <c r="A70" s="364">
        <v>1976</v>
      </c>
      <c r="B70" s="377" t="s">
        <v>235</v>
      </c>
      <c r="C70" s="377" t="s">
        <v>229</v>
      </c>
      <c r="D70" s="377" t="s">
        <v>235</v>
      </c>
      <c r="E70" s="12">
        <v>0.71599999999999997</v>
      </c>
      <c r="F70" s="12">
        <v>0.01</v>
      </c>
      <c r="G70" s="377" t="s">
        <v>229</v>
      </c>
      <c r="H70" s="377" t="s">
        <v>229</v>
      </c>
      <c r="I70" s="378" t="s">
        <v>229</v>
      </c>
      <c r="J70" s="233">
        <v>0.72599999999999998</v>
      </c>
      <c r="K70" s="363">
        <v>1976</v>
      </c>
      <c r="L70" s="12">
        <v>3.5000000000000003E-2</v>
      </c>
      <c r="M70" s="377" t="s">
        <v>229</v>
      </c>
      <c r="N70" s="12">
        <v>3.5000000000000003E-2</v>
      </c>
      <c r="O70" s="12">
        <v>0.223</v>
      </c>
      <c r="P70" s="12">
        <v>1.4999999999999999E-2</v>
      </c>
      <c r="Q70" s="377" t="s">
        <v>231</v>
      </c>
      <c r="R70" s="12">
        <v>1.4999999999999999E-2</v>
      </c>
      <c r="S70" s="377" t="s">
        <v>229</v>
      </c>
      <c r="T70" s="377" t="s">
        <v>229</v>
      </c>
      <c r="U70" s="12">
        <v>0.27400000000000002</v>
      </c>
      <c r="V70" s="12">
        <v>1</v>
      </c>
    </row>
    <row r="71" spans="1:22" ht="13.5" customHeight="1" thickBot="1" x14ac:dyDescent="0.25">
      <c r="A71" s="364">
        <v>1977</v>
      </c>
      <c r="B71" s="377" t="s">
        <v>235</v>
      </c>
      <c r="C71" s="377" t="s">
        <v>229</v>
      </c>
      <c r="D71" s="377" t="s">
        <v>235</v>
      </c>
      <c r="E71" s="12">
        <v>0.65700000000000003</v>
      </c>
      <c r="F71" s="12">
        <v>8.9999999999999993E-3</v>
      </c>
      <c r="G71" s="377" t="s">
        <v>229</v>
      </c>
      <c r="H71" s="377" t="s">
        <v>229</v>
      </c>
      <c r="I71" s="378" t="s">
        <v>229</v>
      </c>
      <c r="J71" s="233">
        <v>0.66600000000000004</v>
      </c>
      <c r="K71" s="363">
        <v>1977</v>
      </c>
      <c r="L71" s="12">
        <v>3.5000000000000003E-2</v>
      </c>
      <c r="M71" s="377" t="s">
        <v>229</v>
      </c>
      <c r="N71" s="12">
        <v>3.5000000000000003E-2</v>
      </c>
      <c r="O71" s="12">
        <v>0.28499999999999998</v>
      </c>
      <c r="P71" s="12">
        <v>1.4E-2</v>
      </c>
      <c r="Q71" s="377" t="s">
        <v>231</v>
      </c>
      <c r="R71" s="12">
        <v>1.4E-2</v>
      </c>
      <c r="S71" s="377" t="s">
        <v>229</v>
      </c>
      <c r="T71" s="377" t="s">
        <v>229</v>
      </c>
      <c r="U71" s="12">
        <v>0.33400000000000002</v>
      </c>
      <c r="V71" s="12">
        <v>1</v>
      </c>
    </row>
    <row r="72" spans="1:22" ht="13.5" customHeight="1" thickBot="1" x14ac:dyDescent="0.25">
      <c r="A72" s="364">
        <v>1978</v>
      </c>
      <c r="B72" s="377" t="s">
        <v>235</v>
      </c>
      <c r="C72" s="377" t="s">
        <v>229</v>
      </c>
      <c r="D72" s="377" t="s">
        <v>235</v>
      </c>
      <c r="E72" s="12">
        <v>0.65400000000000003</v>
      </c>
      <c r="F72" s="12">
        <v>8.9999999999999993E-3</v>
      </c>
      <c r="G72" s="377" t="s">
        <v>229</v>
      </c>
      <c r="H72" s="377" t="s">
        <v>229</v>
      </c>
      <c r="I72" s="378" t="s">
        <v>229</v>
      </c>
      <c r="J72" s="233">
        <v>0.66200000000000003</v>
      </c>
      <c r="K72" s="363">
        <v>1978</v>
      </c>
      <c r="L72" s="12">
        <v>3.4000000000000002E-2</v>
      </c>
      <c r="M72" s="377" t="s">
        <v>229</v>
      </c>
      <c r="N72" s="12">
        <v>3.4000000000000002E-2</v>
      </c>
      <c r="O72" s="12">
        <v>0.28999999999999998</v>
      </c>
      <c r="P72" s="12">
        <v>1.2999999999999999E-2</v>
      </c>
      <c r="Q72" s="377" t="s">
        <v>231</v>
      </c>
      <c r="R72" s="12">
        <v>1.2999999999999999E-2</v>
      </c>
      <c r="S72" s="377" t="s">
        <v>229</v>
      </c>
      <c r="T72" s="377" t="s">
        <v>229</v>
      </c>
      <c r="U72" s="12">
        <v>0.33800000000000002</v>
      </c>
      <c r="V72" s="12">
        <v>1</v>
      </c>
    </row>
    <row r="73" spans="1:22" ht="13.5" customHeight="1" thickBot="1" x14ac:dyDescent="0.25">
      <c r="A73" s="364">
        <v>1979</v>
      </c>
      <c r="B73" s="377" t="s">
        <v>235</v>
      </c>
      <c r="C73" s="377" t="s">
        <v>229</v>
      </c>
      <c r="D73" s="377" t="s">
        <v>235</v>
      </c>
      <c r="E73" s="12">
        <v>0.66100000000000003</v>
      </c>
      <c r="F73" s="12">
        <v>8.9999999999999993E-3</v>
      </c>
      <c r="G73" s="377" t="s">
        <v>229</v>
      </c>
      <c r="H73" s="377" t="s">
        <v>229</v>
      </c>
      <c r="I73" s="378" t="s">
        <v>229</v>
      </c>
      <c r="J73" s="233">
        <v>0.67</v>
      </c>
      <c r="K73" s="363">
        <v>1979</v>
      </c>
      <c r="L73" s="12">
        <v>3.3000000000000002E-2</v>
      </c>
      <c r="M73" s="377" t="s">
        <v>229</v>
      </c>
      <c r="N73" s="12">
        <v>3.3000000000000002E-2</v>
      </c>
      <c r="O73" s="12">
        <v>0.28399999999999997</v>
      </c>
      <c r="P73" s="12">
        <v>1.2999999999999999E-2</v>
      </c>
      <c r="Q73" s="377" t="s">
        <v>231</v>
      </c>
      <c r="R73" s="12">
        <v>1.2999999999999999E-2</v>
      </c>
      <c r="S73" s="377" t="s">
        <v>229</v>
      </c>
      <c r="T73" s="377" t="s">
        <v>229</v>
      </c>
      <c r="U73" s="12">
        <v>0.33</v>
      </c>
      <c r="V73" s="12">
        <v>1</v>
      </c>
    </row>
    <row r="74" spans="1:22" ht="13.5" customHeight="1" thickBot="1" x14ac:dyDescent="0.25">
      <c r="A74" s="364">
        <v>1980</v>
      </c>
      <c r="B74" s="377" t="s">
        <v>235</v>
      </c>
      <c r="C74" s="377" t="s">
        <v>229</v>
      </c>
      <c r="D74" s="377" t="s">
        <v>235</v>
      </c>
      <c r="E74" s="12">
        <v>0.68100000000000005</v>
      </c>
      <c r="F74" s="12">
        <v>1.7000000000000001E-2</v>
      </c>
      <c r="G74" s="377" t="s">
        <v>229</v>
      </c>
      <c r="H74" s="377" t="s">
        <v>229</v>
      </c>
      <c r="I74" s="378" t="s">
        <v>229</v>
      </c>
      <c r="J74" s="233">
        <v>0.69799999999999995</v>
      </c>
      <c r="K74" s="363">
        <v>1980</v>
      </c>
      <c r="L74" s="12">
        <v>3.3000000000000002E-2</v>
      </c>
      <c r="M74" s="377" t="s">
        <v>229</v>
      </c>
      <c r="N74" s="12">
        <v>3.3000000000000002E-2</v>
      </c>
      <c r="O74" s="12">
        <v>0.246</v>
      </c>
      <c r="P74" s="12">
        <v>1.6E-2</v>
      </c>
      <c r="Q74" s="377" t="s">
        <v>231</v>
      </c>
      <c r="R74" s="12">
        <v>1.6E-2</v>
      </c>
      <c r="S74" s="377" t="s">
        <v>229</v>
      </c>
      <c r="T74" s="12">
        <v>8.0000000000000002E-3</v>
      </c>
      <c r="U74" s="12">
        <v>0.30199999999999999</v>
      </c>
      <c r="V74" s="12">
        <v>1</v>
      </c>
    </row>
    <row r="75" spans="1:22" ht="13.5" customHeight="1" thickBot="1" x14ac:dyDescent="0.25">
      <c r="A75" s="364">
        <v>1981</v>
      </c>
      <c r="B75" s="377" t="s">
        <v>235</v>
      </c>
      <c r="C75" s="377" t="s">
        <v>229</v>
      </c>
      <c r="D75" s="377" t="s">
        <v>235</v>
      </c>
      <c r="E75" s="12">
        <v>0.67500000000000004</v>
      </c>
      <c r="F75" s="12">
        <v>1.7000000000000001E-2</v>
      </c>
      <c r="G75" s="377" t="s">
        <v>229</v>
      </c>
      <c r="H75" s="377" t="s">
        <v>229</v>
      </c>
      <c r="I75" s="378" t="s">
        <v>229</v>
      </c>
      <c r="J75" s="233">
        <v>0.69199999999999995</v>
      </c>
      <c r="K75" s="363">
        <v>1981</v>
      </c>
      <c r="L75" s="12">
        <v>3.2000000000000001E-2</v>
      </c>
      <c r="M75" s="377" t="s">
        <v>229</v>
      </c>
      <c r="N75" s="12">
        <v>3.2000000000000001E-2</v>
      </c>
      <c r="O75" s="12">
        <v>0.253</v>
      </c>
      <c r="P75" s="12">
        <v>1.4999999999999999E-2</v>
      </c>
      <c r="Q75" s="377" t="s">
        <v>231</v>
      </c>
      <c r="R75" s="12">
        <v>1.4999999999999999E-2</v>
      </c>
      <c r="S75" s="377" t="s">
        <v>229</v>
      </c>
      <c r="T75" s="12">
        <v>8.0000000000000002E-3</v>
      </c>
      <c r="U75" s="12">
        <v>0.308</v>
      </c>
      <c r="V75" s="12">
        <v>1</v>
      </c>
    </row>
    <row r="76" spans="1:22" ht="13.5" customHeight="1" thickBot="1" x14ac:dyDescent="0.25">
      <c r="A76" s="364">
        <v>1982</v>
      </c>
      <c r="B76" s="377" t="s">
        <v>235</v>
      </c>
      <c r="C76" s="377" t="s">
        <v>229</v>
      </c>
      <c r="D76" s="377" t="s">
        <v>235</v>
      </c>
      <c r="E76" s="12">
        <v>0.66100000000000003</v>
      </c>
      <c r="F76" s="12">
        <v>1.9E-2</v>
      </c>
      <c r="G76" s="377" t="s">
        <v>229</v>
      </c>
      <c r="H76" s="377" t="s">
        <v>229</v>
      </c>
      <c r="I76" s="378" t="s">
        <v>229</v>
      </c>
      <c r="J76" s="233">
        <v>0.68</v>
      </c>
      <c r="K76" s="363">
        <v>1982</v>
      </c>
      <c r="L76" s="12">
        <v>3.2000000000000001E-2</v>
      </c>
      <c r="M76" s="377" t="s">
        <v>229</v>
      </c>
      <c r="N76" s="12">
        <v>3.2000000000000001E-2</v>
      </c>
      <c r="O76" s="12">
        <v>0.26300000000000001</v>
      </c>
      <c r="P76" s="12">
        <v>1.7000000000000001E-2</v>
      </c>
      <c r="Q76" s="377" t="s">
        <v>231</v>
      </c>
      <c r="R76" s="12">
        <v>1.7000000000000001E-2</v>
      </c>
      <c r="S76" s="377" t="s">
        <v>229</v>
      </c>
      <c r="T76" s="12">
        <v>8.0000000000000002E-3</v>
      </c>
      <c r="U76" s="12">
        <v>0.32</v>
      </c>
      <c r="V76" s="12">
        <v>1</v>
      </c>
    </row>
    <row r="77" spans="1:22" ht="13.5" customHeight="1" thickBot="1" x14ac:dyDescent="0.25">
      <c r="A77" s="364">
        <v>1983</v>
      </c>
      <c r="B77" s="377" t="s">
        <v>235</v>
      </c>
      <c r="C77" s="377" t="s">
        <v>229</v>
      </c>
      <c r="D77" s="377" t="s">
        <v>235</v>
      </c>
      <c r="E77" s="12">
        <v>0.66100000000000003</v>
      </c>
      <c r="F77" s="12">
        <v>0.02</v>
      </c>
      <c r="G77" s="377" t="s">
        <v>229</v>
      </c>
      <c r="H77" s="377" t="s">
        <v>229</v>
      </c>
      <c r="I77" s="378" t="s">
        <v>229</v>
      </c>
      <c r="J77" s="233">
        <v>0.68</v>
      </c>
      <c r="K77" s="363">
        <v>1983</v>
      </c>
      <c r="L77" s="12">
        <v>3.2000000000000001E-2</v>
      </c>
      <c r="M77" s="377" t="s">
        <v>229</v>
      </c>
      <c r="N77" s="12">
        <v>3.2000000000000001E-2</v>
      </c>
      <c r="O77" s="12">
        <v>0.26400000000000001</v>
      </c>
      <c r="P77" s="12">
        <v>1.7000000000000001E-2</v>
      </c>
      <c r="Q77" s="377" t="s">
        <v>231</v>
      </c>
      <c r="R77" s="12">
        <v>1.7000000000000001E-2</v>
      </c>
      <c r="S77" s="377" t="s">
        <v>229</v>
      </c>
      <c r="T77" s="12">
        <v>7.0000000000000001E-3</v>
      </c>
      <c r="U77" s="12">
        <v>0.32</v>
      </c>
      <c r="V77" s="12">
        <v>1</v>
      </c>
    </row>
    <row r="78" spans="1:22" ht="13.5" customHeight="1" thickBot="1" x14ac:dyDescent="0.25">
      <c r="A78" s="364">
        <v>1984</v>
      </c>
      <c r="B78" s="377" t="s">
        <v>235</v>
      </c>
      <c r="C78" s="377" t="s">
        <v>229</v>
      </c>
      <c r="D78" s="377" t="s">
        <v>235</v>
      </c>
      <c r="E78" s="12">
        <v>0.66900000000000004</v>
      </c>
      <c r="F78" s="12">
        <v>1.9E-2</v>
      </c>
      <c r="G78" s="12">
        <v>7.0000000000000001E-3</v>
      </c>
      <c r="H78" s="377" t="s">
        <v>229</v>
      </c>
      <c r="I78" s="378" t="s">
        <v>229</v>
      </c>
      <c r="J78" s="233">
        <v>0.69499999999999995</v>
      </c>
      <c r="K78" s="363">
        <v>1984</v>
      </c>
      <c r="L78" s="12">
        <v>0.03</v>
      </c>
      <c r="M78" s="377" t="s">
        <v>229</v>
      </c>
      <c r="N78" s="12">
        <v>0.03</v>
      </c>
      <c r="O78" s="12">
        <v>0.253</v>
      </c>
      <c r="P78" s="12">
        <v>1.4999999999999999E-2</v>
      </c>
      <c r="Q78" s="377" t="s">
        <v>231</v>
      </c>
      <c r="R78" s="12">
        <v>1.4999999999999999E-2</v>
      </c>
      <c r="S78" s="377" t="s">
        <v>229</v>
      </c>
      <c r="T78" s="12">
        <v>7.0000000000000001E-3</v>
      </c>
      <c r="U78" s="12">
        <v>0.30499999999999999</v>
      </c>
      <c r="V78" s="12">
        <v>1</v>
      </c>
    </row>
    <row r="79" spans="1:22" ht="13.5" customHeight="1" thickBot="1" x14ac:dyDescent="0.25">
      <c r="A79" s="364">
        <v>1985</v>
      </c>
      <c r="B79" s="377" t="s">
        <v>235</v>
      </c>
      <c r="C79" s="377" t="s">
        <v>229</v>
      </c>
      <c r="D79" s="377" t="s">
        <v>235</v>
      </c>
      <c r="E79" s="12">
        <v>0.65700000000000003</v>
      </c>
      <c r="F79" s="12">
        <v>1.6E-2</v>
      </c>
      <c r="G79" s="12">
        <v>7.0000000000000001E-3</v>
      </c>
      <c r="H79" s="377" t="s">
        <v>229</v>
      </c>
      <c r="I79" s="378" t="s">
        <v>229</v>
      </c>
      <c r="J79" s="233">
        <v>0.68</v>
      </c>
      <c r="K79" s="363">
        <v>1985</v>
      </c>
      <c r="L79" s="12">
        <v>3.2000000000000001E-2</v>
      </c>
      <c r="M79" s="377" t="s">
        <v>229</v>
      </c>
      <c r="N79" s="12">
        <v>3.2000000000000001E-2</v>
      </c>
      <c r="O79" s="12">
        <v>0.26500000000000001</v>
      </c>
      <c r="P79" s="12">
        <v>1.4999999999999999E-2</v>
      </c>
      <c r="Q79" s="377" t="s">
        <v>231</v>
      </c>
      <c r="R79" s="12">
        <v>1.4999999999999999E-2</v>
      </c>
      <c r="S79" s="377" t="s">
        <v>229</v>
      </c>
      <c r="T79" s="12">
        <v>7.0000000000000001E-3</v>
      </c>
      <c r="U79" s="12">
        <v>0.32</v>
      </c>
      <c r="V79" s="12">
        <v>1</v>
      </c>
    </row>
    <row r="80" spans="1:22" ht="13.5" customHeight="1" thickBot="1" x14ac:dyDescent="0.25">
      <c r="A80" s="364">
        <v>1986</v>
      </c>
      <c r="B80" s="377" t="s">
        <v>235</v>
      </c>
      <c r="C80" s="377" t="s">
        <v>229</v>
      </c>
      <c r="D80" s="377" t="s">
        <v>235</v>
      </c>
      <c r="E80" s="12">
        <v>0.65500000000000003</v>
      </c>
      <c r="F80" s="12">
        <v>1.6E-2</v>
      </c>
      <c r="G80" s="12">
        <v>7.0000000000000001E-3</v>
      </c>
      <c r="H80" s="377" t="s">
        <v>229</v>
      </c>
      <c r="I80" s="378" t="s">
        <v>229</v>
      </c>
      <c r="J80" s="233">
        <v>0.67800000000000005</v>
      </c>
      <c r="K80" s="363">
        <v>1986</v>
      </c>
      <c r="L80" s="12">
        <v>3.5000000000000003E-2</v>
      </c>
      <c r="M80" s="377" t="s">
        <v>229</v>
      </c>
      <c r="N80" s="12">
        <v>3.5000000000000003E-2</v>
      </c>
      <c r="O80" s="12">
        <v>0.26600000000000001</v>
      </c>
      <c r="P80" s="12">
        <v>1.4999999999999999E-2</v>
      </c>
      <c r="Q80" s="377" t="s">
        <v>231</v>
      </c>
      <c r="R80" s="12">
        <v>1.4999999999999999E-2</v>
      </c>
      <c r="S80" s="377" t="s">
        <v>229</v>
      </c>
      <c r="T80" s="12">
        <v>6.0000000000000001E-3</v>
      </c>
      <c r="U80" s="12">
        <v>0.32200000000000001</v>
      </c>
      <c r="V80" s="12">
        <v>1</v>
      </c>
    </row>
    <row r="81" spans="1:22" ht="13.5" customHeight="1" thickBot="1" x14ac:dyDescent="0.25">
      <c r="A81" s="364">
        <v>1987</v>
      </c>
      <c r="B81" s="377" t="s">
        <v>235</v>
      </c>
      <c r="C81" s="377" t="s">
        <v>229</v>
      </c>
      <c r="D81" s="377" t="s">
        <v>235</v>
      </c>
      <c r="E81" s="12">
        <v>0.64300000000000002</v>
      </c>
      <c r="F81" s="12">
        <v>1.6E-2</v>
      </c>
      <c r="G81" s="12">
        <v>7.0000000000000001E-3</v>
      </c>
      <c r="H81" s="377" t="s">
        <v>229</v>
      </c>
      <c r="I81" s="378" t="s">
        <v>229</v>
      </c>
      <c r="J81" s="233">
        <v>0.66600000000000004</v>
      </c>
      <c r="K81" s="363">
        <v>1987</v>
      </c>
      <c r="L81" s="12">
        <v>3.5999999999999997E-2</v>
      </c>
      <c r="M81" s="377" t="s">
        <v>229</v>
      </c>
      <c r="N81" s="12">
        <v>3.5999999999999997E-2</v>
      </c>
      <c r="O81" s="12">
        <v>0.27500000000000002</v>
      </c>
      <c r="P81" s="12">
        <v>1.4999999999999999E-2</v>
      </c>
      <c r="Q81" s="377" t="s">
        <v>231</v>
      </c>
      <c r="R81" s="12">
        <v>1.4999999999999999E-2</v>
      </c>
      <c r="S81" s="377" t="s">
        <v>229</v>
      </c>
      <c r="T81" s="12">
        <v>8.0000000000000002E-3</v>
      </c>
      <c r="U81" s="12">
        <v>0.33400000000000002</v>
      </c>
      <c r="V81" s="12">
        <v>1</v>
      </c>
    </row>
    <row r="82" spans="1:22" ht="13.5" customHeight="1" thickBot="1" x14ac:dyDescent="0.25">
      <c r="A82" s="364">
        <v>1988</v>
      </c>
      <c r="B82" s="377" t="s">
        <v>235</v>
      </c>
      <c r="C82" s="377" t="s">
        <v>229</v>
      </c>
      <c r="D82" s="377" t="s">
        <v>235</v>
      </c>
      <c r="E82" s="12">
        <v>0.64500000000000002</v>
      </c>
      <c r="F82" s="12">
        <v>1.6E-2</v>
      </c>
      <c r="G82" s="12">
        <v>8.0000000000000002E-3</v>
      </c>
      <c r="H82" s="377" t="s">
        <v>229</v>
      </c>
      <c r="I82" s="378" t="s">
        <v>229</v>
      </c>
      <c r="J82" s="233">
        <v>0.66900000000000004</v>
      </c>
      <c r="K82" s="363">
        <v>1988</v>
      </c>
      <c r="L82" s="12">
        <v>3.7999999999999999E-2</v>
      </c>
      <c r="M82" s="377" t="s">
        <v>229</v>
      </c>
      <c r="N82" s="12">
        <v>3.7999999999999999E-2</v>
      </c>
      <c r="O82" s="12">
        <v>0.26600000000000001</v>
      </c>
      <c r="P82" s="12">
        <v>1.7999999999999999E-2</v>
      </c>
      <c r="Q82" s="377" t="s">
        <v>231</v>
      </c>
      <c r="R82" s="12">
        <v>1.7999999999999999E-2</v>
      </c>
      <c r="S82" s="377" t="s">
        <v>229</v>
      </c>
      <c r="T82" s="12">
        <v>8.9999999999999993E-3</v>
      </c>
      <c r="U82" s="12">
        <v>0.33100000000000002</v>
      </c>
      <c r="V82" s="12">
        <v>1</v>
      </c>
    </row>
    <row r="83" spans="1:22" ht="13.5" customHeight="1" thickBot="1" x14ac:dyDescent="0.25">
      <c r="A83" s="364">
        <v>1989</v>
      </c>
      <c r="B83" s="377" t="s">
        <v>235</v>
      </c>
      <c r="C83" s="377" t="s">
        <v>229</v>
      </c>
      <c r="D83" s="377" t="s">
        <v>235</v>
      </c>
      <c r="E83" s="12">
        <v>0.629</v>
      </c>
      <c r="F83" s="12">
        <v>1.4999999999999999E-2</v>
      </c>
      <c r="G83" s="12">
        <v>8.0000000000000002E-3</v>
      </c>
      <c r="H83" s="377" t="s">
        <v>229</v>
      </c>
      <c r="I83" s="378" t="s">
        <v>229</v>
      </c>
      <c r="J83" s="233">
        <v>0.65200000000000002</v>
      </c>
      <c r="K83" s="363">
        <v>1989</v>
      </c>
      <c r="L83" s="12">
        <v>3.6999999999999998E-2</v>
      </c>
      <c r="M83" s="377" t="s">
        <v>229</v>
      </c>
      <c r="N83" s="12">
        <v>3.6999999999999998E-2</v>
      </c>
      <c r="O83" s="12">
        <v>0.28499999999999998</v>
      </c>
      <c r="P83" s="12">
        <v>1.7999999999999999E-2</v>
      </c>
      <c r="Q83" s="377" t="s">
        <v>231</v>
      </c>
      <c r="R83" s="12">
        <v>1.7999999999999999E-2</v>
      </c>
      <c r="S83" s="377" t="s">
        <v>229</v>
      </c>
      <c r="T83" s="12">
        <v>8.9999999999999993E-3</v>
      </c>
      <c r="U83" s="12">
        <v>0.34799999999999998</v>
      </c>
      <c r="V83" s="12">
        <v>1</v>
      </c>
    </row>
    <row r="84" spans="1:22" ht="13.5" customHeight="1" thickBot="1" x14ac:dyDescent="0.25">
      <c r="A84" s="364">
        <v>1990</v>
      </c>
      <c r="B84" s="377" t="s">
        <v>235</v>
      </c>
      <c r="C84" s="377" t="s">
        <v>229</v>
      </c>
      <c r="D84" s="377" t="s">
        <v>235</v>
      </c>
      <c r="E84" s="12">
        <v>0.64500000000000002</v>
      </c>
      <c r="F84" s="12">
        <v>1.4E-2</v>
      </c>
      <c r="G84" s="12">
        <v>8.0000000000000002E-3</v>
      </c>
      <c r="H84" s="377" t="s">
        <v>229</v>
      </c>
      <c r="I84" s="378" t="s">
        <v>229</v>
      </c>
      <c r="J84" s="233">
        <v>0.66700000000000004</v>
      </c>
      <c r="K84" s="363">
        <v>1990</v>
      </c>
      <c r="L84" s="12">
        <v>3.6999999999999998E-2</v>
      </c>
      <c r="M84" s="377" t="s">
        <v>229</v>
      </c>
      <c r="N84" s="12">
        <v>3.6999999999999998E-2</v>
      </c>
      <c r="O84" s="12">
        <v>0.26700000000000002</v>
      </c>
      <c r="P84" s="12">
        <v>0.02</v>
      </c>
      <c r="Q84" s="377" t="s">
        <v>231</v>
      </c>
      <c r="R84" s="12">
        <v>0.02</v>
      </c>
      <c r="S84" s="377" t="s">
        <v>229</v>
      </c>
      <c r="T84" s="12">
        <v>8.9999999999999993E-3</v>
      </c>
      <c r="U84" s="12">
        <v>0.33300000000000002</v>
      </c>
      <c r="V84" s="12">
        <v>1</v>
      </c>
    </row>
    <row r="85" spans="1:22" ht="13.5" customHeight="1" thickBot="1" x14ac:dyDescent="0.25">
      <c r="A85" s="364">
        <v>1991</v>
      </c>
      <c r="B85" s="377" t="s">
        <v>235</v>
      </c>
      <c r="C85" s="377" t="s">
        <v>229</v>
      </c>
      <c r="D85" s="377" t="s">
        <v>235</v>
      </c>
      <c r="E85" s="12">
        <v>0.65600000000000003</v>
      </c>
      <c r="F85" s="12">
        <v>1.4999999999999999E-2</v>
      </c>
      <c r="G85" s="12">
        <v>8.0000000000000002E-3</v>
      </c>
      <c r="H85" s="377" t="s">
        <v>229</v>
      </c>
      <c r="I85" s="378" t="s">
        <v>229</v>
      </c>
      <c r="J85" s="233">
        <v>0.67900000000000005</v>
      </c>
      <c r="K85" s="363">
        <v>1991</v>
      </c>
      <c r="L85" s="12">
        <v>3.6999999999999998E-2</v>
      </c>
      <c r="M85" s="377" t="s">
        <v>229</v>
      </c>
      <c r="N85" s="12">
        <v>3.6999999999999998E-2</v>
      </c>
      <c r="O85" s="12">
        <v>0.253</v>
      </c>
      <c r="P85" s="12">
        <v>2.1000000000000001E-2</v>
      </c>
      <c r="Q85" s="377" t="s">
        <v>231</v>
      </c>
      <c r="R85" s="12">
        <v>2.1000000000000001E-2</v>
      </c>
      <c r="S85" s="377" t="s">
        <v>229</v>
      </c>
      <c r="T85" s="12">
        <v>8.9999999999999993E-3</v>
      </c>
      <c r="U85" s="12">
        <v>0.32100000000000001</v>
      </c>
      <c r="V85" s="12">
        <v>1</v>
      </c>
    </row>
    <row r="86" spans="1:22" ht="13.5" customHeight="1" thickBot="1" x14ac:dyDescent="0.25">
      <c r="A86" s="364">
        <v>1992</v>
      </c>
      <c r="B86" s="377" t="s">
        <v>235</v>
      </c>
      <c r="C86" s="377" t="s">
        <v>229</v>
      </c>
      <c r="D86" s="377" t="s">
        <v>235</v>
      </c>
      <c r="E86" s="12">
        <v>0.64900000000000002</v>
      </c>
      <c r="F86" s="12">
        <v>1.4999999999999999E-2</v>
      </c>
      <c r="G86" s="12">
        <v>8.0000000000000002E-3</v>
      </c>
      <c r="H86" s="377" t="s">
        <v>229</v>
      </c>
      <c r="I86" s="378" t="s">
        <v>229</v>
      </c>
      <c r="J86" s="233">
        <v>0.67200000000000004</v>
      </c>
      <c r="K86" s="363">
        <v>1992</v>
      </c>
      <c r="L86" s="12">
        <v>3.6999999999999998E-2</v>
      </c>
      <c r="M86" s="377" t="s">
        <v>229</v>
      </c>
      <c r="N86" s="12">
        <v>3.6999999999999998E-2</v>
      </c>
      <c r="O86" s="12">
        <v>0.26</v>
      </c>
      <c r="P86" s="12">
        <v>2.1999999999999999E-2</v>
      </c>
      <c r="Q86" s="377" t="s">
        <v>231</v>
      </c>
      <c r="R86" s="12">
        <v>2.1999999999999999E-2</v>
      </c>
      <c r="S86" s="377" t="s">
        <v>229</v>
      </c>
      <c r="T86" s="12">
        <v>8.9999999999999993E-3</v>
      </c>
      <c r="U86" s="12">
        <v>0.32800000000000001</v>
      </c>
      <c r="V86" s="12">
        <v>1</v>
      </c>
    </row>
    <row r="87" spans="1:22" ht="13.5" customHeight="1" thickBot="1" x14ac:dyDescent="0.25">
      <c r="A87" s="364">
        <v>1993</v>
      </c>
      <c r="B87" s="377" t="s">
        <v>235</v>
      </c>
      <c r="C87" s="377" t="s">
        <v>229</v>
      </c>
      <c r="D87" s="377" t="s">
        <v>235</v>
      </c>
      <c r="E87" s="12">
        <v>0.65500000000000003</v>
      </c>
      <c r="F87" s="12">
        <v>1.4999999999999999E-2</v>
      </c>
      <c r="G87" s="12">
        <v>0.01</v>
      </c>
      <c r="H87" s="377" t="s">
        <v>229</v>
      </c>
      <c r="I87" s="378" t="s">
        <v>229</v>
      </c>
      <c r="J87" s="233">
        <v>0.67900000000000005</v>
      </c>
      <c r="K87" s="363">
        <v>1993</v>
      </c>
      <c r="L87" s="12">
        <v>3.9E-2</v>
      </c>
      <c r="M87" s="377" t="s">
        <v>229</v>
      </c>
      <c r="N87" s="12">
        <v>3.9E-2</v>
      </c>
      <c r="O87" s="12">
        <v>0.249</v>
      </c>
      <c r="P87" s="12">
        <v>2.3E-2</v>
      </c>
      <c r="Q87" s="377" t="s">
        <v>231</v>
      </c>
      <c r="R87" s="12">
        <v>2.3E-2</v>
      </c>
      <c r="S87" s="377" t="s">
        <v>229</v>
      </c>
      <c r="T87" s="12">
        <v>8.9999999999999993E-3</v>
      </c>
      <c r="U87" s="12">
        <v>0.32100000000000001</v>
      </c>
      <c r="V87" s="12">
        <v>1</v>
      </c>
    </row>
    <row r="88" spans="1:22" ht="13.5" customHeight="1" thickBot="1" x14ac:dyDescent="0.25">
      <c r="A88" s="364">
        <v>1994</v>
      </c>
      <c r="B88" s="377" t="s">
        <v>235</v>
      </c>
      <c r="C88" s="377" t="s">
        <v>229</v>
      </c>
      <c r="D88" s="377" t="s">
        <v>235</v>
      </c>
      <c r="E88" s="12">
        <v>0.61299999999999999</v>
      </c>
      <c r="F88" s="12">
        <v>1.4999999999999999E-2</v>
      </c>
      <c r="G88" s="12">
        <v>1.0999999999999999E-2</v>
      </c>
      <c r="H88" s="377" t="s">
        <v>229</v>
      </c>
      <c r="I88" s="378" t="s">
        <v>229</v>
      </c>
      <c r="J88" s="233">
        <v>0.63900000000000001</v>
      </c>
      <c r="K88" s="363">
        <v>1994</v>
      </c>
      <c r="L88" s="12">
        <v>4.2999999999999997E-2</v>
      </c>
      <c r="M88" s="377" t="s">
        <v>229</v>
      </c>
      <c r="N88" s="12">
        <v>4.2999999999999997E-2</v>
      </c>
      <c r="O88" s="12">
        <v>0.27300000000000002</v>
      </c>
      <c r="P88" s="12">
        <v>3.5999999999999997E-2</v>
      </c>
      <c r="Q88" s="377" t="s">
        <v>231</v>
      </c>
      <c r="R88" s="12">
        <v>3.5999999999999997E-2</v>
      </c>
      <c r="S88" s="377" t="s">
        <v>229</v>
      </c>
      <c r="T88" s="12">
        <v>0.01</v>
      </c>
      <c r="U88" s="12">
        <v>0.36099999999999999</v>
      </c>
      <c r="V88" s="12">
        <v>1</v>
      </c>
    </row>
    <row r="89" spans="1:22" ht="13.5" customHeight="1" thickBot="1" x14ac:dyDescent="0.25">
      <c r="A89" s="364">
        <v>1995</v>
      </c>
      <c r="B89" s="377" t="s">
        <v>235</v>
      </c>
      <c r="C89" s="377" t="s">
        <v>229</v>
      </c>
      <c r="D89" s="377" t="s">
        <v>235</v>
      </c>
      <c r="E89" s="12">
        <v>0.625</v>
      </c>
      <c r="F89" s="12">
        <v>1.4999999999999999E-2</v>
      </c>
      <c r="G89" s="12">
        <v>1.0999999999999999E-2</v>
      </c>
      <c r="H89" s="12">
        <v>1E-3</v>
      </c>
      <c r="I89" s="173" t="s">
        <v>229</v>
      </c>
      <c r="J89" s="233">
        <v>0.65200000000000002</v>
      </c>
      <c r="K89" s="363">
        <v>1995</v>
      </c>
      <c r="L89" s="12">
        <v>4.3999999999999997E-2</v>
      </c>
      <c r="M89" s="377" t="s">
        <v>229</v>
      </c>
      <c r="N89" s="12">
        <v>4.3999999999999997E-2</v>
      </c>
      <c r="O89" s="12">
        <v>0.26200000000000001</v>
      </c>
      <c r="P89" s="12">
        <v>3.2000000000000001E-2</v>
      </c>
      <c r="Q89" s="377" t="s">
        <v>231</v>
      </c>
      <c r="R89" s="12">
        <v>3.2000000000000001E-2</v>
      </c>
      <c r="S89" s="12">
        <v>6.0000000000000001E-3</v>
      </c>
      <c r="T89" s="12">
        <v>3.0000000000000001E-3</v>
      </c>
      <c r="U89" s="12">
        <v>0.34799999999999998</v>
      </c>
      <c r="V89" s="12">
        <v>1</v>
      </c>
    </row>
    <row r="90" spans="1:22" ht="13.5" customHeight="1" thickBot="1" x14ac:dyDescent="0.25">
      <c r="A90" s="364">
        <v>1996</v>
      </c>
      <c r="B90" s="377" t="s">
        <v>235</v>
      </c>
      <c r="C90" s="377" t="s">
        <v>229</v>
      </c>
      <c r="D90" s="377" t="s">
        <v>235</v>
      </c>
      <c r="E90" s="12">
        <v>0.61499999999999999</v>
      </c>
      <c r="F90" s="12">
        <v>1.4999999999999999E-2</v>
      </c>
      <c r="G90" s="12">
        <v>1.2E-2</v>
      </c>
      <c r="H90" s="12">
        <v>1E-3</v>
      </c>
      <c r="I90" s="173" t="s">
        <v>229</v>
      </c>
      <c r="J90" s="233">
        <v>0.64200000000000002</v>
      </c>
      <c r="K90" s="363">
        <v>1996</v>
      </c>
      <c r="L90" s="12">
        <v>4.3999999999999997E-2</v>
      </c>
      <c r="M90" s="377" t="s">
        <v>229</v>
      </c>
      <c r="N90" s="12">
        <v>4.3999999999999997E-2</v>
      </c>
      <c r="O90" s="12">
        <v>0.27100000000000002</v>
      </c>
      <c r="P90" s="12">
        <v>3.3000000000000002E-2</v>
      </c>
      <c r="Q90" s="377" t="s">
        <v>231</v>
      </c>
      <c r="R90" s="12">
        <v>3.3000000000000002E-2</v>
      </c>
      <c r="S90" s="12">
        <v>6.0000000000000001E-3</v>
      </c>
      <c r="T90" s="12">
        <v>3.0000000000000001E-3</v>
      </c>
      <c r="U90" s="12">
        <v>0.35799999999999998</v>
      </c>
      <c r="V90" s="12">
        <v>1</v>
      </c>
    </row>
    <row r="91" spans="1:22" ht="13.5" customHeight="1" thickBot="1" x14ac:dyDescent="0.25">
      <c r="A91" s="364">
        <v>1997</v>
      </c>
      <c r="B91" s="377" t="s">
        <v>235</v>
      </c>
      <c r="C91" s="377" t="s">
        <v>229</v>
      </c>
      <c r="D91" s="377" t="s">
        <v>235</v>
      </c>
      <c r="E91" s="12">
        <v>0.59899999999999998</v>
      </c>
      <c r="F91" s="12">
        <v>1.4E-2</v>
      </c>
      <c r="G91" s="12">
        <v>1.2E-2</v>
      </c>
      <c r="H91" s="12">
        <v>1E-3</v>
      </c>
      <c r="I91" s="173" t="s">
        <v>229</v>
      </c>
      <c r="J91" s="233">
        <v>0.626</v>
      </c>
      <c r="K91" s="363">
        <v>1997</v>
      </c>
      <c r="L91" s="12">
        <v>4.2999999999999997E-2</v>
      </c>
      <c r="M91" s="377" t="s">
        <v>229</v>
      </c>
      <c r="N91" s="12">
        <v>4.2999999999999997E-2</v>
      </c>
      <c r="O91" s="12">
        <v>0.28999999999999998</v>
      </c>
      <c r="P91" s="12">
        <v>3.1E-2</v>
      </c>
      <c r="Q91" s="377" t="s">
        <v>231</v>
      </c>
      <c r="R91" s="12">
        <v>3.1E-2</v>
      </c>
      <c r="S91" s="12">
        <v>6.0000000000000001E-3</v>
      </c>
      <c r="T91" s="12">
        <v>3.0000000000000001E-3</v>
      </c>
      <c r="U91" s="12">
        <v>0.374</v>
      </c>
      <c r="V91" s="12">
        <v>1</v>
      </c>
    </row>
    <row r="92" spans="1:22" ht="13.5" customHeight="1" thickBot="1" x14ac:dyDescent="0.25">
      <c r="A92" s="364">
        <v>1998</v>
      </c>
      <c r="B92" s="377" t="s">
        <v>235</v>
      </c>
      <c r="C92" s="377" t="s">
        <v>229</v>
      </c>
      <c r="D92" s="377" t="s">
        <v>235</v>
      </c>
      <c r="E92" s="12">
        <v>0.61699999999999999</v>
      </c>
      <c r="F92" s="12">
        <v>1.2999999999999999E-2</v>
      </c>
      <c r="G92" s="12">
        <v>1.0999999999999999E-2</v>
      </c>
      <c r="H92" s="12">
        <v>1E-3</v>
      </c>
      <c r="I92" s="173" t="s">
        <v>229</v>
      </c>
      <c r="J92" s="233">
        <v>0.64200000000000002</v>
      </c>
      <c r="K92" s="363">
        <v>1998</v>
      </c>
      <c r="L92" s="12">
        <v>4.3999999999999997E-2</v>
      </c>
      <c r="M92" s="377" t="s">
        <v>229</v>
      </c>
      <c r="N92" s="12">
        <v>4.3999999999999997E-2</v>
      </c>
      <c r="O92" s="12">
        <v>0.27300000000000002</v>
      </c>
      <c r="P92" s="12">
        <v>3.2000000000000001E-2</v>
      </c>
      <c r="Q92" s="377" t="s">
        <v>231</v>
      </c>
      <c r="R92" s="12">
        <v>3.2000000000000001E-2</v>
      </c>
      <c r="S92" s="12">
        <v>6.0000000000000001E-3</v>
      </c>
      <c r="T92" s="12">
        <v>3.0000000000000001E-3</v>
      </c>
      <c r="U92" s="12">
        <v>0.35799999999999998</v>
      </c>
      <c r="V92" s="12">
        <v>1</v>
      </c>
    </row>
    <row r="93" spans="1:22" ht="13.5" customHeight="1" thickBot="1" x14ac:dyDescent="0.25">
      <c r="A93" s="364">
        <v>1999</v>
      </c>
      <c r="B93" s="377" t="s">
        <v>235</v>
      </c>
      <c r="C93" s="377" t="s">
        <v>229</v>
      </c>
      <c r="D93" s="377" t="s">
        <v>235</v>
      </c>
      <c r="E93" s="12">
        <v>0.61599999999999999</v>
      </c>
      <c r="F93" s="12">
        <v>1.2999999999999999E-2</v>
      </c>
      <c r="G93" s="12">
        <v>1.0999999999999999E-2</v>
      </c>
      <c r="H93" s="12">
        <v>1E-3</v>
      </c>
      <c r="I93" s="173" t="s">
        <v>229</v>
      </c>
      <c r="J93" s="233">
        <v>0.64100000000000001</v>
      </c>
      <c r="K93" s="363">
        <v>1999</v>
      </c>
      <c r="L93" s="12">
        <v>4.2999999999999997E-2</v>
      </c>
      <c r="M93" s="377" t="s">
        <v>229</v>
      </c>
      <c r="N93" s="12">
        <v>4.2999999999999997E-2</v>
      </c>
      <c r="O93" s="12">
        <v>0.27500000000000002</v>
      </c>
      <c r="P93" s="12">
        <v>3.2000000000000001E-2</v>
      </c>
      <c r="Q93" s="377" t="s">
        <v>231</v>
      </c>
      <c r="R93" s="12">
        <v>3.2000000000000001E-2</v>
      </c>
      <c r="S93" s="12">
        <v>6.0000000000000001E-3</v>
      </c>
      <c r="T93" s="12">
        <v>3.0000000000000001E-3</v>
      </c>
      <c r="U93" s="12">
        <v>0.35899999999999999</v>
      </c>
      <c r="V93" s="12">
        <v>1</v>
      </c>
    </row>
    <row r="94" spans="1:22" ht="13.5" customHeight="1" thickBot="1" x14ac:dyDescent="0.25">
      <c r="A94" s="361">
        <v>2000</v>
      </c>
      <c r="B94" s="377" t="s">
        <v>235</v>
      </c>
      <c r="C94" s="377" t="s">
        <v>235</v>
      </c>
      <c r="D94" s="377" t="s">
        <v>235</v>
      </c>
      <c r="E94" s="12">
        <v>0.60599999999999998</v>
      </c>
      <c r="F94" s="12">
        <v>1.2999999999999999E-2</v>
      </c>
      <c r="G94" s="12">
        <v>1.0999999999999999E-2</v>
      </c>
      <c r="H94" s="12">
        <v>1E-3</v>
      </c>
      <c r="I94" s="173" t="s">
        <v>229</v>
      </c>
      <c r="J94" s="233">
        <v>0.63200000000000001</v>
      </c>
      <c r="K94" s="363">
        <v>2000</v>
      </c>
      <c r="L94" s="12">
        <v>4.3999999999999997E-2</v>
      </c>
      <c r="M94" s="377" t="s">
        <v>229</v>
      </c>
      <c r="N94" s="12">
        <v>4.3999999999999997E-2</v>
      </c>
      <c r="O94" s="12">
        <v>0.28100000000000003</v>
      </c>
      <c r="P94" s="12">
        <v>3.4000000000000002E-2</v>
      </c>
      <c r="Q94" s="377" t="s">
        <v>231</v>
      </c>
      <c r="R94" s="12">
        <v>3.4000000000000002E-2</v>
      </c>
      <c r="S94" s="12">
        <v>6.0000000000000001E-3</v>
      </c>
      <c r="T94" s="12">
        <v>3.0000000000000001E-3</v>
      </c>
      <c r="U94" s="12">
        <v>0.36799999999999999</v>
      </c>
      <c r="V94" s="12">
        <v>1</v>
      </c>
    </row>
    <row r="95" spans="1:22" ht="13.5" thickBot="1" x14ac:dyDescent="0.25">
      <c r="A95" s="361">
        <v>2001</v>
      </c>
      <c r="B95" s="377" t="s">
        <v>235</v>
      </c>
      <c r="C95" s="377" t="s">
        <v>235</v>
      </c>
      <c r="D95" s="377" t="s">
        <v>235</v>
      </c>
      <c r="E95" s="12">
        <v>0.60599999999999998</v>
      </c>
      <c r="F95" s="12">
        <v>1.2E-2</v>
      </c>
      <c r="G95" s="12">
        <v>1.0999999999999999E-2</v>
      </c>
      <c r="H95" s="12">
        <v>2E-3</v>
      </c>
      <c r="I95" s="173" t="s">
        <v>229</v>
      </c>
      <c r="J95" s="233">
        <v>0.63100000000000001</v>
      </c>
      <c r="K95" s="363">
        <v>2001</v>
      </c>
      <c r="L95" s="12">
        <v>4.2999999999999997E-2</v>
      </c>
      <c r="M95" s="377" t="s">
        <v>229</v>
      </c>
      <c r="N95" s="12">
        <v>4.2999999999999997E-2</v>
      </c>
      <c r="O95" s="12">
        <v>0.28299999999999997</v>
      </c>
      <c r="P95" s="12">
        <v>3.5000000000000003E-2</v>
      </c>
      <c r="Q95" s="377" t="s">
        <v>231</v>
      </c>
      <c r="R95" s="12">
        <v>3.5000000000000003E-2</v>
      </c>
      <c r="S95" s="12">
        <v>6.0000000000000001E-3</v>
      </c>
      <c r="T95" s="12">
        <v>3.0000000000000001E-3</v>
      </c>
      <c r="U95" s="12">
        <v>0.36899999999999999</v>
      </c>
      <c r="V95" s="12">
        <v>1</v>
      </c>
    </row>
    <row r="96" spans="1:22" ht="13.5" thickBot="1" x14ac:dyDescent="0.25">
      <c r="A96" s="361">
        <v>2002</v>
      </c>
      <c r="B96" s="377" t="s">
        <v>235</v>
      </c>
      <c r="C96" s="377" t="s">
        <v>235</v>
      </c>
      <c r="D96" s="377" t="s">
        <v>235</v>
      </c>
      <c r="E96" s="12">
        <v>0.61</v>
      </c>
      <c r="F96" s="12">
        <v>1.2E-2</v>
      </c>
      <c r="G96" s="12">
        <v>1.0999999999999999E-2</v>
      </c>
      <c r="H96" s="12">
        <v>1E-3</v>
      </c>
      <c r="I96" s="173" t="s">
        <v>229</v>
      </c>
      <c r="J96" s="233">
        <v>0.63400000000000001</v>
      </c>
      <c r="K96" s="363">
        <v>2002</v>
      </c>
      <c r="L96" s="12">
        <v>4.2999999999999997E-2</v>
      </c>
      <c r="M96" s="377" t="s">
        <v>229</v>
      </c>
      <c r="N96" s="12">
        <v>4.2999999999999997E-2</v>
      </c>
      <c r="O96" s="12">
        <v>0.27900000000000003</v>
      </c>
      <c r="P96" s="12">
        <v>3.5000000000000003E-2</v>
      </c>
      <c r="Q96" s="377" t="s">
        <v>231</v>
      </c>
      <c r="R96" s="12">
        <v>3.5000000000000003E-2</v>
      </c>
      <c r="S96" s="12">
        <v>6.0000000000000001E-3</v>
      </c>
      <c r="T96" s="12">
        <v>3.0000000000000001E-3</v>
      </c>
      <c r="U96" s="12">
        <v>0.36599999999999999</v>
      </c>
      <c r="V96" s="12">
        <v>1</v>
      </c>
    </row>
    <row r="97" spans="1:22" ht="13.5" thickBot="1" x14ac:dyDescent="0.25">
      <c r="A97" s="361">
        <v>2003</v>
      </c>
      <c r="B97" s="377" t="s">
        <v>235</v>
      </c>
      <c r="C97" s="377" t="s">
        <v>235</v>
      </c>
      <c r="D97" s="377" t="s">
        <v>235</v>
      </c>
      <c r="E97" s="12">
        <v>0.60299999999999998</v>
      </c>
      <c r="F97" s="12">
        <v>1.2E-2</v>
      </c>
      <c r="G97" s="12">
        <v>1.2E-2</v>
      </c>
      <c r="H97" s="12">
        <v>2E-3</v>
      </c>
      <c r="I97" s="173" t="s">
        <v>229</v>
      </c>
      <c r="J97" s="233">
        <v>0.628</v>
      </c>
      <c r="K97" s="363">
        <v>2003</v>
      </c>
      <c r="L97" s="12">
        <v>4.2999999999999997E-2</v>
      </c>
      <c r="M97" s="377" t="s">
        <v>229</v>
      </c>
      <c r="N97" s="12">
        <v>4.2999999999999997E-2</v>
      </c>
      <c r="O97" s="12">
        <v>0.28299999999999997</v>
      </c>
      <c r="P97" s="12">
        <v>3.5999999999999997E-2</v>
      </c>
      <c r="Q97" s="377" t="s">
        <v>231</v>
      </c>
      <c r="R97" s="12">
        <v>3.5999999999999997E-2</v>
      </c>
      <c r="S97" s="12">
        <v>7.0000000000000001E-3</v>
      </c>
      <c r="T97" s="12">
        <v>3.0000000000000001E-3</v>
      </c>
      <c r="U97" s="12">
        <v>0.372</v>
      </c>
      <c r="V97" s="12">
        <v>1</v>
      </c>
    </row>
    <row r="98" spans="1:22" ht="13.5" thickBot="1" x14ac:dyDescent="0.25">
      <c r="A98" s="361">
        <v>2004</v>
      </c>
      <c r="B98" s="377" t="s">
        <v>235</v>
      </c>
      <c r="C98" s="377" t="s">
        <v>235</v>
      </c>
      <c r="D98" s="377" t="s">
        <v>235</v>
      </c>
      <c r="E98" s="12">
        <v>0.59899999999999998</v>
      </c>
      <c r="F98" s="12">
        <v>1.0999999999999999E-2</v>
      </c>
      <c r="G98" s="12">
        <v>1.2E-2</v>
      </c>
      <c r="H98" s="12">
        <v>2E-3</v>
      </c>
      <c r="I98" s="173" t="s">
        <v>229</v>
      </c>
      <c r="J98" s="233">
        <v>0.623</v>
      </c>
      <c r="K98" s="363">
        <v>2004</v>
      </c>
      <c r="L98" s="12">
        <v>4.2999999999999997E-2</v>
      </c>
      <c r="M98" s="377" t="s">
        <v>236</v>
      </c>
      <c r="N98" s="12">
        <v>4.2999999999999997E-2</v>
      </c>
      <c r="O98" s="12">
        <v>0.28699999999999998</v>
      </c>
      <c r="P98" s="12">
        <v>3.6999999999999998E-2</v>
      </c>
      <c r="Q98" s="377" t="s">
        <v>231</v>
      </c>
      <c r="R98" s="12">
        <v>3.6999999999999998E-2</v>
      </c>
      <c r="S98" s="12">
        <v>7.0000000000000001E-3</v>
      </c>
      <c r="T98" s="12">
        <v>3.0000000000000001E-3</v>
      </c>
      <c r="U98" s="12">
        <v>0.377</v>
      </c>
      <c r="V98" s="12">
        <v>1</v>
      </c>
    </row>
    <row r="99" spans="1:22" ht="13.5" thickBot="1" x14ac:dyDescent="0.25">
      <c r="A99" s="244">
        <v>2005</v>
      </c>
      <c r="B99" s="264" t="s">
        <v>235</v>
      </c>
      <c r="C99" s="264" t="s">
        <v>235</v>
      </c>
      <c r="D99" s="264" t="s">
        <v>235</v>
      </c>
      <c r="E99" s="13">
        <v>0.59699999999999998</v>
      </c>
      <c r="F99" s="13">
        <v>1.0999999999999999E-2</v>
      </c>
      <c r="G99" s="13">
        <v>1.2999999999999999E-2</v>
      </c>
      <c r="H99" s="13">
        <v>2E-3</v>
      </c>
      <c r="I99" s="174" t="s">
        <v>229</v>
      </c>
      <c r="J99" s="234">
        <v>0.622</v>
      </c>
      <c r="K99" s="374">
        <v>2005</v>
      </c>
      <c r="L99" s="13">
        <v>4.2999999999999997E-2</v>
      </c>
      <c r="M99" s="264" t="s">
        <v>236</v>
      </c>
      <c r="N99" s="13">
        <v>4.2999999999999997E-2</v>
      </c>
      <c r="O99" s="13">
        <v>0.28599999999999998</v>
      </c>
      <c r="P99" s="13">
        <v>3.9E-2</v>
      </c>
      <c r="Q99" s="264" t="s">
        <v>231</v>
      </c>
      <c r="R99" s="13">
        <v>3.9E-2</v>
      </c>
      <c r="S99" s="13">
        <v>7.0000000000000001E-3</v>
      </c>
      <c r="T99" s="13">
        <v>3.0000000000000001E-3</v>
      </c>
      <c r="U99" s="13">
        <v>0.378</v>
      </c>
      <c r="V99" s="13">
        <v>1</v>
      </c>
    </row>
    <row r="100" spans="1:22" ht="13.5" thickBot="1" x14ac:dyDescent="0.25">
      <c r="A100" s="244">
        <v>2006</v>
      </c>
      <c r="B100" s="264" t="s">
        <v>235</v>
      </c>
      <c r="C100" s="264" t="s">
        <v>235</v>
      </c>
      <c r="D100" s="264" t="s">
        <v>235</v>
      </c>
      <c r="E100" s="13">
        <v>0.58799999999999997</v>
      </c>
      <c r="F100" s="13">
        <v>0.01</v>
      </c>
      <c r="G100" s="13">
        <v>1.2999999999999999E-2</v>
      </c>
      <c r="H100" s="13">
        <v>2E-3</v>
      </c>
      <c r="I100" s="174" t="s">
        <v>229</v>
      </c>
      <c r="J100" s="234">
        <v>0.61299999999999999</v>
      </c>
      <c r="K100" s="374">
        <v>2006</v>
      </c>
      <c r="L100" s="13">
        <v>4.3999999999999997E-2</v>
      </c>
      <c r="M100" s="264" t="s">
        <v>236</v>
      </c>
      <c r="N100" s="13">
        <v>4.3999999999999997E-2</v>
      </c>
      <c r="O100" s="13">
        <v>0.29199999999999998</v>
      </c>
      <c r="P100" s="13">
        <v>4.1000000000000002E-2</v>
      </c>
      <c r="Q100" s="264" t="s">
        <v>231</v>
      </c>
      <c r="R100" s="13">
        <v>4.1000000000000002E-2</v>
      </c>
      <c r="S100" s="13">
        <v>6.0000000000000001E-3</v>
      </c>
      <c r="T100" s="13">
        <v>4.0000000000000001E-3</v>
      </c>
      <c r="U100" s="13">
        <v>0.38700000000000001</v>
      </c>
      <c r="V100" s="13">
        <v>1</v>
      </c>
    </row>
    <row r="101" spans="1:22" ht="13.5" thickBot="1" x14ac:dyDescent="0.25">
      <c r="A101" s="244">
        <v>2007</v>
      </c>
      <c r="B101" s="264" t="s">
        <v>235</v>
      </c>
      <c r="C101" s="264" t="s">
        <v>235</v>
      </c>
      <c r="D101" s="264" t="s">
        <v>235</v>
      </c>
      <c r="E101" s="13" t="s">
        <v>251</v>
      </c>
      <c r="F101" s="13">
        <v>8.9999999999999993E-3</v>
      </c>
      <c r="G101" s="13" t="s">
        <v>252</v>
      </c>
      <c r="H101" s="13" t="s">
        <v>253</v>
      </c>
      <c r="I101" s="174">
        <v>3.0000000000000001E-3</v>
      </c>
      <c r="J101" s="234">
        <v>0.56299999999999994</v>
      </c>
      <c r="K101" s="374">
        <v>2007</v>
      </c>
      <c r="L101" s="13">
        <v>4.4999999999999998E-2</v>
      </c>
      <c r="M101" s="264" t="s">
        <v>236</v>
      </c>
      <c r="N101" s="13">
        <v>4.4999999999999998E-2</v>
      </c>
      <c r="O101" s="13">
        <v>0.33800000000000002</v>
      </c>
      <c r="P101" s="13">
        <v>4.1000000000000002E-2</v>
      </c>
      <c r="Q101" s="264" t="s">
        <v>231</v>
      </c>
      <c r="R101" s="13">
        <v>4.1000000000000002E-2</v>
      </c>
      <c r="S101" s="13">
        <v>7.0000000000000001E-3</v>
      </c>
      <c r="T101" s="13">
        <v>6.0000000000000001E-3</v>
      </c>
      <c r="U101" s="13">
        <v>0.437</v>
      </c>
      <c r="V101" s="13">
        <v>1</v>
      </c>
    </row>
    <row r="102" spans="1:22" ht="13.5" thickBot="1" x14ac:dyDescent="0.25">
      <c r="A102" s="244">
        <v>2008</v>
      </c>
      <c r="B102" s="264" t="s">
        <v>235</v>
      </c>
      <c r="C102" s="264" t="s">
        <v>235</v>
      </c>
      <c r="D102" s="264" t="s">
        <v>235</v>
      </c>
      <c r="E102" s="13">
        <v>0.53</v>
      </c>
      <c r="F102" s="13">
        <v>0.01</v>
      </c>
      <c r="G102" s="13">
        <v>1.7999999999999999E-2</v>
      </c>
      <c r="H102" s="13">
        <v>3.0000000000000001E-3</v>
      </c>
      <c r="I102" s="174">
        <v>3.0000000000000001E-3</v>
      </c>
      <c r="J102" s="234">
        <v>0.56399999999999995</v>
      </c>
      <c r="K102" s="374">
        <v>2008</v>
      </c>
      <c r="L102" s="13">
        <v>4.4999999999999998E-2</v>
      </c>
      <c r="M102" s="264" t="s">
        <v>236</v>
      </c>
      <c r="N102" s="13">
        <v>4.4999999999999998E-2</v>
      </c>
      <c r="O102" s="13">
        <v>0.33700000000000002</v>
      </c>
      <c r="P102" s="13">
        <v>4.2999999999999997E-2</v>
      </c>
      <c r="Q102" s="264" t="s">
        <v>231</v>
      </c>
      <c r="R102" s="13">
        <v>4.2999999999999997E-2</v>
      </c>
      <c r="S102" s="13">
        <v>7.0000000000000001E-3</v>
      </c>
      <c r="T102" s="13">
        <v>4.0000000000000001E-3</v>
      </c>
      <c r="U102" s="13">
        <v>0.436</v>
      </c>
      <c r="V102" s="13">
        <v>1</v>
      </c>
    </row>
    <row r="103" spans="1:22" ht="13.5" thickBot="1" x14ac:dyDescent="0.25">
      <c r="A103" s="244">
        <v>2009</v>
      </c>
      <c r="B103" s="264" t="s">
        <v>235</v>
      </c>
      <c r="C103" s="264" t="s">
        <v>235</v>
      </c>
      <c r="D103" s="264" t="s">
        <v>235</v>
      </c>
      <c r="E103" s="13">
        <v>0.52500000000000002</v>
      </c>
      <c r="F103" s="13">
        <v>0.01</v>
      </c>
      <c r="G103" s="13">
        <v>1.7999999999999999E-2</v>
      </c>
      <c r="H103" s="13">
        <v>3.0000000000000001E-3</v>
      </c>
      <c r="I103" s="174">
        <v>4.0000000000000001E-3</v>
      </c>
      <c r="J103" s="234">
        <v>0.56000000000000005</v>
      </c>
      <c r="K103" s="374">
        <v>2009</v>
      </c>
      <c r="L103" s="13">
        <v>4.4999999999999998E-2</v>
      </c>
      <c r="M103" s="264" t="s">
        <v>236</v>
      </c>
      <c r="N103" s="13">
        <v>4.4999999999999998E-2</v>
      </c>
      <c r="O103" s="13">
        <v>0.33600000000000002</v>
      </c>
      <c r="P103" s="13">
        <v>4.4999999999999998E-2</v>
      </c>
      <c r="Q103" s="264" t="s">
        <v>231</v>
      </c>
      <c r="R103" s="13">
        <v>4.4999999999999998E-2</v>
      </c>
      <c r="S103" s="13">
        <v>8.9999999999999993E-3</v>
      </c>
      <c r="T103" s="13">
        <v>4.0000000000000001E-3</v>
      </c>
      <c r="U103" s="13">
        <v>0.44</v>
      </c>
      <c r="V103" s="13">
        <v>1</v>
      </c>
    </row>
    <row r="104" spans="1:22" ht="13.5" thickBot="1" x14ac:dyDescent="0.25">
      <c r="A104" s="244">
        <v>2010</v>
      </c>
      <c r="B104" s="264" t="s">
        <v>235</v>
      </c>
      <c r="C104" s="264" t="s">
        <v>235</v>
      </c>
      <c r="D104" s="264" t="s">
        <v>235</v>
      </c>
      <c r="E104" s="13">
        <v>0.51400000000000001</v>
      </c>
      <c r="F104" s="13">
        <v>0.01</v>
      </c>
      <c r="G104" s="13">
        <v>1.9E-2</v>
      </c>
      <c r="H104" s="13">
        <v>3.0000000000000001E-3</v>
      </c>
      <c r="I104" s="174">
        <v>4.0000000000000001E-3</v>
      </c>
      <c r="J104" s="234">
        <v>0.55000000000000004</v>
      </c>
      <c r="K104" s="374">
        <v>2010</v>
      </c>
      <c r="L104" s="13">
        <v>4.4999999999999998E-2</v>
      </c>
      <c r="M104" s="264" t="s">
        <v>236</v>
      </c>
      <c r="N104" s="13">
        <v>4.4999999999999998E-2</v>
      </c>
      <c r="O104" s="13">
        <v>0.34699999999999998</v>
      </c>
      <c r="P104" s="13">
        <v>4.4999999999999998E-2</v>
      </c>
      <c r="Q104" s="264" t="s">
        <v>231</v>
      </c>
      <c r="R104" s="13">
        <v>4.4999999999999998E-2</v>
      </c>
      <c r="S104" s="13">
        <v>8.9999999999999993E-3</v>
      </c>
      <c r="T104" s="13">
        <v>4.0000000000000001E-3</v>
      </c>
      <c r="U104" s="13">
        <v>0.45</v>
      </c>
      <c r="V104" s="13">
        <v>1</v>
      </c>
    </row>
    <row r="105" spans="1:22" ht="13.5" thickBot="1" x14ac:dyDescent="0.25">
      <c r="A105" s="244">
        <v>2011</v>
      </c>
      <c r="B105" s="13">
        <v>0.503</v>
      </c>
      <c r="C105" s="13">
        <v>1E-3</v>
      </c>
      <c r="D105" s="13">
        <v>4.0000000000000001E-3</v>
      </c>
      <c r="E105" s="13">
        <v>0.50700000000000001</v>
      </c>
      <c r="F105" s="13">
        <v>8.9999999999999993E-3</v>
      </c>
      <c r="G105" s="13">
        <v>1.9E-2</v>
      </c>
      <c r="H105" s="13">
        <v>3.0000000000000001E-3</v>
      </c>
      <c r="I105" s="174">
        <v>4.0000000000000001E-3</v>
      </c>
      <c r="J105" s="234">
        <v>0.54200000000000004</v>
      </c>
      <c r="K105" s="374">
        <v>2011</v>
      </c>
      <c r="L105" s="13">
        <v>4.4999999999999998E-2</v>
      </c>
      <c r="M105" s="13">
        <v>1E-3</v>
      </c>
      <c r="N105" s="13">
        <v>4.5999999999999999E-2</v>
      </c>
      <c r="O105" s="13">
        <v>0.35299999999999998</v>
      </c>
      <c r="P105" s="13">
        <v>4.2000000000000003E-2</v>
      </c>
      <c r="Q105" s="13">
        <v>4.0000000000000001E-3</v>
      </c>
      <c r="R105" s="13">
        <v>4.5999999999999999E-2</v>
      </c>
      <c r="S105" s="13">
        <v>8.0000000000000002E-3</v>
      </c>
      <c r="T105" s="13">
        <v>4.0000000000000001E-3</v>
      </c>
      <c r="U105" s="13">
        <v>0.45800000000000002</v>
      </c>
      <c r="V105" s="13">
        <v>1</v>
      </c>
    </row>
    <row r="106" spans="1:22" ht="13.5" thickBot="1" x14ac:dyDescent="0.25">
      <c r="A106" s="244">
        <v>2012</v>
      </c>
      <c r="B106" s="13">
        <v>0.501</v>
      </c>
      <c r="C106" s="13">
        <v>2E-3</v>
      </c>
      <c r="D106" s="13">
        <v>5.0000000000000001E-3</v>
      </c>
      <c r="E106" s="13">
        <v>0.50700000000000001</v>
      </c>
      <c r="F106" s="13">
        <v>8.9999999999999993E-3</v>
      </c>
      <c r="G106" s="13">
        <v>0.02</v>
      </c>
      <c r="H106" s="13">
        <v>3.0000000000000001E-3</v>
      </c>
      <c r="I106" s="174">
        <v>3.0000000000000001E-3</v>
      </c>
      <c r="J106" s="234">
        <v>0.54300000000000004</v>
      </c>
      <c r="K106" s="374">
        <v>2012</v>
      </c>
      <c r="L106" s="13">
        <v>4.4999999999999998E-2</v>
      </c>
      <c r="M106" s="13">
        <v>1E-3</v>
      </c>
      <c r="N106" s="13">
        <v>4.4999999999999998E-2</v>
      </c>
      <c r="O106" s="13">
        <v>0.35399999999999998</v>
      </c>
      <c r="P106" s="13">
        <v>4.2000000000000003E-2</v>
      </c>
      <c r="Q106" s="13">
        <v>5.0000000000000001E-3</v>
      </c>
      <c r="R106" s="13">
        <v>4.7E-2</v>
      </c>
      <c r="S106" s="13">
        <v>7.0000000000000001E-3</v>
      </c>
      <c r="T106" s="13">
        <v>4.0000000000000001E-3</v>
      </c>
      <c r="U106" s="13">
        <v>0.45700000000000002</v>
      </c>
      <c r="V106" s="13">
        <v>1</v>
      </c>
    </row>
    <row r="107" spans="1:22" ht="13.5" thickBot="1" x14ac:dyDescent="0.25">
      <c r="A107" s="244">
        <v>2013</v>
      </c>
      <c r="B107" s="13">
        <v>0.48699999999999999</v>
      </c>
      <c r="C107" s="13">
        <v>4.0000000000000001E-3</v>
      </c>
      <c r="D107" s="13">
        <v>8.9999999999999993E-3</v>
      </c>
      <c r="E107" s="13">
        <v>0.501</v>
      </c>
      <c r="F107" s="13">
        <v>8.9999999999999993E-3</v>
      </c>
      <c r="G107" s="13">
        <v>2.1000000000000001E-2</v>
      </c>
      <c r="H107" s="13">
        <v>3.0000000000000001E-3</v>
      </c>
      <c r="I107" s="174">
        <v>3.0000000000000001E-3</v>
      </c>
      <c r="J107" s="234">
        <v>0.53700000000000003</v>
      </c>
      <c r="K107" s="374">
        <v>2013</v>
      </c>
      <c r="L107" s="13">
        <v>4.4999999999999998E-2</v>
      </c>
      <c r="M107" s="13">
        <v>1E-3</v>
      </c>
      <c r="N107" s="13">
        <v>4.5999999999999999E-2</v>
      </c>
      <c r="O107" s="13">
        <v>0.35799999999999998</v>
      </c>
      <c r="P107" s="13">
        <v>4.2999999999999997E-2</v>
      </c>
      <c r="Q107" s="13">
        <v>5.0000000000000001E-3</v>
      </c>
      <c r="R107" s="13">
        <v>4.8000000000000001E-2</v>
      </c>
      <c r="S107" s="13">
        <v>7.0000000000000001E-3</v>
      </c>
      <c r="T107" s="13">
        <v>4.0000000000000001E-3</v>
      </c>
      <c r="U107" s="13">
        <v>0.46300000000000002</v>
      </c>
      <c r="V107" s="13">
        <v>1</v>
      </c>
    </row>
    <row r="108" spans="1:22" ht="13.5" thickBot="1" x14ac:dyDescent="0.25">
      <c r="A108" s="244">
        <v>2014</v>
      </c>
      <c r="B108" s="13">
        <v>0.47599999999999998</v>
      </c>
      <c r="C108" s="13">
        <v>5.0000000000000001E-3</v>
      </c>
      <c r="D108" s="13">
        <v>0.01</v>
      </c>
      <c r="E108" s="13">
        <v>0.49099999999999999</v>
      </c>
      <c r="F108" s="13">
        <v>8.9999999999999993E-3</v>
      </c>
      <c r="G108" s="13">
        <v>2.1999999999999999E-2</v>
      </c>
      <c r="H108" s="13">
        <v>4.0000000000000001E-3</v>
      </c>
      <c r="I108" s="174">
        <v>3.0000000000000001E-3</v>
      </c>
      <c r="J108" s="234">
        <v>0.52700000000000002</v>
      </c>
      <c r="K108" s="374">
        <v>2014</v>
      </c>
      <c r="L108" s="13">
        <v>4.5999999999999999E-2</v>
      </c>
      <c r="M108" s="13">
        <v>1E-3</v>
      </c>
      <c r="N108" s="13">
        <v>4.5999999999999999E-2</v>
      </c>
      <c r="O108" s="13">
        <v>0.36499999999999999</v>
      </c>
      <c r="P108" s="13">
        <v>4.4999999999999998E-2</v>
      </c>
      <c r="Q108" s="13">
        <v>4.0000000000000001E-3</v>
      </c>
      <c r="R108" s="13">
        <v>4.9000000000000002E-2</v>
      </c>
      <c r="S108" s="13">
        <v>7.0000000000000001E-3</v>
      </c>
      <c r="T108" s="13">
        <v>4.0000000000000001E-3</v>
      </c>
      <c r="U108" s="13">
        <v>0.47299999999999998</v>
      </c>
      <c r="V108" s="13">
        <v>1</v>
      </c>
    </row>
    <row r="109" spans="1:22" ht="13.5" thickBot="1" x14ac:dyDescent="0.25">
      <c r="A109" s="244">
        <v>2015</v>
      </c>
      <c r="B109" s="13">
        <v>0.47572478983965288</v>
      </c>
      <c r="C109" s="13">
        <v>5.2585729202647919E-3</v>
      </c>
      <c r="D109" s="13">
        <v>9.5086252616242393E-3</v>
      </c>
      <c r="E109" s="13">
        <v>0.49049198802154192</v>
      </c>
      <c r="F109" s="13">
        <v>8.461703721392818E-3</v>
      </c>
      <c r="G109" s="13">
        <v>2.1007873329286924E-2</v>
      </c>
      <c r="H109" s="13">
        <v>3.5841211741862891E-3</v>
      </c>
      <c r="I109" s="174">
        <v>2.4338850082741333E-3</v>
      </c>
      <c r="J109" s="234">
        <v>0.52597947690342572</v>
      </c>
      <c r="K109" s="374">
        <v>2015</v>
      </c>
      <c r="L109" s="234">
        <v>4.6729818478561461E-2</v>
      </c>
      <c r="M109" s="234">
        <v>7.0433212849924044E-4</v>
      </c>
      <c r="N109" s="234">
        <v>4.7434150607060702E-2</v>
      </c>
      <c r="O109" s="234">
        <v>0.36420622806981962</v>
      </c>
      <c r="P109" s="234">
        <v>4.5164248082287133E-2</v>
      </c>
      <c r="Q109" s="234">
        <v>4.7162418988831922E-3</v>
      </c>
      <c r="R109" s="234">
        <v>4.9880489981170326E-2</v>
      </c>
      <c r="S109" s="234">
        <v>7.8972945060301301E-3</v>
      </c>
      <c r="T109" s="234">
        <v>4.602265581237234E-3</v>
      </c>
      <c r="U109" s="234">
        <v>0.47402052309657428</v>
      </c>
      <c r="V109" s="234">
        <v>1</v>
      </c>
    </row>
    <row r="110" spans="1:22" ht="13.5" thickBot="1" x14ac:dyDescent="0.25">
      <c r="A110" s="244">
        <v>2016</v>
      </c>
      <c r="B110" s="13">
        <v>0.46711870415452733</v>
      </c>
      <c r="C110" s="13">
        <v>6.439340015452045E-3</v>
      </c>
      <c r="D110" s="13">
        <v>9.6146482556408036E-3</v>
      </c>
      <c r="E110" s="13">
        <v>0.48317269242562016</v>
      </c>
      <c r="F110" s="13">
        <v>8.9940615464072365E-3</v>
      </c>
      <c r="G110" s="13">
        <v>2.0211374261589296E-2</v>
      </c>
      <c r="H110" s="13">
        <v>3.5237966942260959E-3</v>
      </c>
      <c r="I110" s="174">
        <v>2.0415017720327167E-3</v>
      </c>
      <c r="J110" s="234">
        <v>0.51794352230713314</v>
      </c>
      <c r="K110" s="374">
        <v>2016</v>
      </c>
      <c r="L110" s="234">
        <v>4.8202215468737999E-2</v>
      </c>
      <c r="M110" s="234">
        <v>6.9162290164776234E-4</v>
      </c>
      <c r="N110" s="234">
        <v>4.8893742763128141E-2</v>
      </c>
      <c r="O110" s="234">
        <v>0.36789624929860121</v>
      </c>
      <c r="P110" s="234">
        <v>4.7575509895016535E-2</v>
      </c>
      <c r="Q110" s="234">
        <v>4.9662233899905126E-3</v>
      </c>
      <c r="R110" s="234">
        <v>5.2541733285007046E-2</v>
      </c>
      <c r="S110" s="234">
        <v>8.0218313436347596E-3</v>
      </c>
      <c r="T110" s="234">
        <v>4.70301660975326E-3</v>
      </c>
      <c r="U110" s="234">
        <v>0.4820564776928668</v>
      </c>
      <c r="V110" s="234">
        <v>1</v>
      </c>
    </row>
    <row r="111" spans="1:22" ht="13.5" thickBot="1" x14ac:dyDescent="0.25">
      <c r="A111" s="244">
        <v>2017</v>
      </c>
      <c r="B111" s="13">
        <v>0.45613912040938537</v>
      </c>
      <c r="C111" s="13">
        <v>6.2849150316959604E-3</v>
      </c>
      <c r="D111" s="13">
        <v>9.7387517584650862E-3</v>
      </c>
      <c r="E111" s="13">
        <v>0.47216278719954641</v>
      </c>
      <c r="F111" s="13">
        <v>8.1497425679022909E-3</v>
      </c>
      <c r="G111" s="13">
        <v>2.0381793664432896E-2</v>
      </c>
      <c r="H111" s="13">
        <v>3.4912692165350338E-3</v>
      </c>
      <c r="I111" s="13">
        <v>1.926295624664031E-3</v>
      </c>
      <c r="J111" s="13">
        <v>0.50611188827308062</v>
      </c>
      <c r="K111" s="374">
        <v>2017</v>
      </c>
      <c r="L111" s="13">
        <v>4.9503876676101295E-2</v>
      </c>
      <c r="M111" s="13">
        <v>6.9348612618945428E-4</v>
      </c>
      <c r="N111" s="13">
        <v>5.019736280229075E-2</v>
      </c>
      <c r="O111" s="13">
        <v>0.37592819029968549</v>
      </c>
      <c r="P111" s="13">
        <v>4.9067591157224436E-2</v>
      </c>
      <c r="Q111" s="13">
        <v>5.5708410361352562E-3</v>
      </c>
      <c r="R111" s="13">
        <v>5.463843219335969E-2</v>
      </c>
      <c r="S111" s="13">
        <v>8.3867493320516975E-3</v>
      </c>
      <c r="T111" s="13">
        <v>4.7372785929796941E-3</v>
      </c>
      <c r="U111" s="13">
        <v>0.49388811172691932</v>
      </c>
      <c r="V111" s="13">
        <v>1</v>
      </c>
    </row>
    <row r="112" spans="1:22" ht="13.5" thickBot="1" x14ac:dyDescent="0.25">
      <c r="A112" s="244">
        <v>2018</v>
      </c>
      <c r="B112" s="13">
        <v>0.45717000000000002</v>
      </c>
      <c r="C112" s="13">
        <v>6.2599999999999999E-3</v>
      </c>
      <c r="D112" s="13">
        <v>9.5099999999999994E-3</v>
      </c>
      <c r="E112" s="13">
        <v>0.47294999999999998</v>
      </c>
      <c r="F112" s="13">
        <v>7.7299999999999999E-3</v>
      </c>
      <c r="G112" s="13">
        <v>2.051E-2</v>
      </c>
      <c r="H112" s="13">
        <v>3.5200000000000001E-3</v>
      </c>
      <c r="I112" s="13">
        <v>1.2899999999999999E-3</v>
      </c>
      <c r="J112" s="13">
        <v>0.50600000000000001</v>
      </c>
      <c r="K112" s="374">
        <v>2018</v>
      </c>
      <c r="L112" s="13">
        <v>5.0770000000000003E-2</v>
      </c>
      <c r="M112" s="13">
        <v>7.1000000000000002E-4</v>
      </c>
      <c r="N112" s="13">
        <v>5.1479999999999998E-2</v>
      </c>
      <c r="O112" s="13">
        <v>0.37422</v>
      </c>
      <c r="P112" s="13">
        <v>4.8930000000000001E-2</v>
      </c>
      <c r="Q112" s="13">
        <v>5.5900000000000004E-3</v>
      </c>
      <c r="R112" s="13">
        <v>5.4530000000000002E-2</v>
      </c>
      <c r="S112" s="13">
        <v>9.0100000000000006E-3</v>
      </c>
      <c r="T112" s="13">
        <v>4.7600000000000003E-3</v>
      </c>
      <c r="U112" s="13">
        <v>0.49399999999999999</v>
      </c>
      <c r="V112" s="13">
        <v>1</v>
      </c>
    </row>
    <row r="113" spans="1:22" ht="13.5" thickBot="1" x14ac:dyDescent="0.25">
      <c r="A113" s="244">
        <v>2019</v>
      </c>
      <c r="B113" s="13">
        <v>0.45161000000000001</v>
      </c>
      <c r="C113" s="13">
        <v>6.5399999999999998E-3</v>
      </c>
      <c r="D113" s="13">
        <v>9.2899999999999996E-3</v>
      </c>
      <c r="E113" s="13">
        <v>0.46744000000000002</v>
      </c>
      <c r="F113" s="13">
        <v>7.6400000000000001E-3</v>
      </c>
      <c r="G113" s="13">
        <v>2.0199999999999999E-2</v>
      </c>
      <c r="H113" s="13">
        <v>3.5400000000000002E-3</v>
      </c>
      <c r="I113" s="13">
        <v>1.4499999999999999E-3</v>
      </c>
      <c r="J113" s="13">
        <v>0.50026000000000004</v>
      </c>
      <c r="K113" s="374">
        <v>2019</v>
      </c>
      <c r="L113" s="13">
        <v>5.1240000000000001E-2</v>
      </c>
      <c r="M113" s="13">
        <v>8.8999999999999995E-4</v>
      </c>
      <c r="N113" s="13">
        <v>5.2130000000000003E-2</v>
      </c>
      <c r="O113" s="13">
        <v>0.38022</v>
      </c>
      <c r="P113" s="13">
        <v>4.8050000000000002E-2</v>
      </c>
      <c r="Q113" s="13">
        <v>5.28E-3</v>
      </c>
      <c r="R113" s="13">
        <v>5.3330000000000002E-2</v>
      </c>
      <c r="S113" s="13">
        <v>9.4199999999999996E-3</v>
      </c>
      <c r="T113" s="13">
        <v>4.64E-3</v>
      </c>
      <c r="U113" s="13">
        <v>0.49974000000000002</v>
      </c>
      <c r="V113" s="13">
        <v>1</v>
      </c>
    </row>
    <row r="114" spans="1:22" ht="13.5" thickBot="1" x14ac:dyDescent="0.25">
      <c r="A114" s="244">
        <v>2020</v>
      </c>
      <c r="B114" s="13">
        <v>0.52900000000000003</v>
      </c>
      <c r="C114" s="13">
        <v>8.0000000000000002E-3</v>
      </c>
      <c r="D114" s="13">
        <v>7.0000000000000001E-3</v>
      </c>
      <c r="E114" s="13">
        <v>0.54400000000000004</v>
      </c>
      <c r="F114" s="13">
        <v>8.9999999999999993E-3</v>
      </c>
      <c r="G114" s="13">
        <v>2.3E-2</v>
      </c>
      <c r="H114" s="13">
        <v>4.0000000000000001E-3</v>
      </c>
      <c r="I114" s="13">
        <v>1E-3</v>
      </c>
      <c r="J114" s="13">
        <v>0.58099999999999996</v>
      </c>
      <c r="K114" s="374">
        <v>2020</v>
      </c>
      <c r="L114" s="13">
        <v>4.3999999999999997E-2</v>
      </c>
      <c r="M114" s="13">
        <v>1E-3</v>
      </c>
      <c r="N114" s="13">
        <v>4.4999999999999998E-2</v>
      </c>
      <c r="O114" s="13">
        <v>0.29799999999999999</v>
      </c>
      <c r="P114" s="13">
        <v>5.6000000000000001E-2</v>
      </c>
      <c r="Q114" s="13">
        <v>6.0000000000000001E-3</v>
      </c>
      <c r="R114" s="13">
        <v>6.2E-2</v>
      </c>
      <c r="S114" s="13">
        <v>0.01</v>
      </c>
      <c r="T114" s="13">
        <v>4.0000000000000001E-3</v>
      </c>
      <c r="U114" s="13">
        <v>0.41899999999999998</v>
      </c>
      <c r="V114" s="13">
        <v>1</v>
      </c>
    </row>
    <row r="115" spans="1:22" x14ac:dyDescent="0.2">
      <c r="A115" s="199" t="s">
        <v>240</v>
      </c>
    </row>
    <row r="116" spans="1:22" x14ac:dyDescent="0.2">
      <c r="A116" s="199" t="s">
        <v>241</v>
      </c>
    </row>
    <row r="117" spans="1:22" x14ac:dyDescent="0.2">
      <c r="A117" s="199" t="s">
        <v>242</v>
      </c>
    </row>
    <row r="118" spans="1:22" x14ac:dyDescent="0.2">
      <c r="A118" s="199" t="s">
        <v>243</v>
      </c>
    </row>
    <row r="119" spans="1:22" x14ac:dyDescent="0.2">
      <c r="A119" s="199" t="s">
        <v>244</v>
      </c>
    </row>
    <row r="120" spans="1:22" x14ac:dyDescent="0.2">
      <c r="A120" s="199" t="s">
        <v>245</v>
      </c>
    </row>
    <row r="121" spans="1:22" x14ac:dyDescent="0.2">
      <c r="A121" s="199" t="s">
        <v>246</v>
      </c>
    </row>
    <row r="122" spans="1:22" x14ac:dyDescent="0.2">
      <c r="A122" s="199" t="s">
        <v>247</v>
      </c>
    </row>
    <row r="123" spans="1:22" x14ac:dyDescent="0.2">
      <c r="A123" s="199" t="s">
        <v>248</v>
      </c>
    </row>
    <row r="124" spans="1:22" x14ac:dyDescent="0.2">
      <c r="A124" s="199" t="s">
        <v>249</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400-000000000000}"/>
  </hyperlink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1"/>
  <sheetViews>
    <sheetView workbookViewId="0">
      <pane xSplit="1" ySplit="6" topLeftCell="B37" activePane="bottomRight" state="frozen"/>
      <selection activeCell="I105" sqref="I105"/>
      <selection pane="topRight" activeCell="I105" sqref="I105"/>
      <selection pane="bottomLeft" activeCell="I105" sqref="I105"/>
      <selection pane="bottomRight" activeCell="I105" sqref="I105"/>
    </sheetView>
  </sheetViews>
  <sheetFormatPr defaultColWidth="9.7109375" defaultRowHeight="12.75" x14ac:dyDescent="0.2"/>
  <cols>
    <col min="1" max="10" width="9.7109375" customWidth="1"/>
  </cols>
  <sheetData>
    <row r="1" spans="1:23" ht="13.5" customHeight="1" x14ac:dyDescent="0.2">
      <c r="A1" s="556" t="s">
        <v>199</v>
      </c>
      <c r="B1" s="556"/>
      <c r="C1" s="556"/>
      <c r="D1" s="556"/>
      <c r="E1" s="556"/>
      <c r="F1" s="556"/>
      <c r="G1" s="556"/>
      <c r="H1" s="556"/>
      <c r="I1" s="556"/>
      <c r="J1" s="556"/>
      <c r="K1" s="556" t="s">
        <v>199</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customHeight="1" thickBot="1" x14ac:dyDescent="0.25">
      <c r="A3" s="561" t="s">
        <v>12</v>
      </c>
      <c r="B3" s="559"/>
      <c r="C3" s="559"/>
      <c r="D3" s="559"/>
      <c r="E3" s="559"/>
      <c r="F3" s="559"/>
      <c r="G3" s="559"/>
      <c r="H3" s="559"/>
      <c r="I3" s="559"/>
      <c r="J3" s="579"/>
      <c r="K3" s="561" t="s">
        <v>12</v>
      </c>
      <c r="L3" s="559"/>
      <c r="M3" s="559"/>
      <c r="N3" s="559"/>
      <c r="O3" s="559"/>
      <c r="P3" s="559"/>
      <c r="Q3" s="559"/>
      <c r="R3" s="559"/>
      <c r="S3" s="559"/>
      <c r="T3" s="559"/>
      <c r="U3" s="559"/>
      <c r="V3" s="579"/>
    </row>
    <row r="4" spans="1:23" ht="13.5" customHeight="1" thickBot="1" x14ac:dyDescent="0.25">
      <c r="A4" s="580" t="s">
        <v>202</v>
      </c>
      <c r="B4" s="581"/>
      <c r="C4" s="581"/>
      <c r="D4" s="581"/>
      <c r="E4" s="581"/>
      <c r="F4" s="581"/>
      <c r="G4" s="581"/>
      <c r="H4" s="581"/>
      <c r="I4" s="581"/>
      <c r="J4" s="582"/>
      <c r="K4" s="583" t="s">
        <v>203</v>
      </c>
      <c r="L4" s="581"/>
      <c r="M4" s="581"/>
      <c r="N4" s="581"/>
      <c r="O4" s="581"/>
      <c r="P4" s="581"/>
      <c r="Q4" s="581"/>
      <c r="R4" s="581"/>
      <c r="S4" s="581"/>
      <c r="T4" s="581"/>
      <c r="U4" s="581"/>
      <c r="V4" s="582"/>
    </row>
    <row r="5" spans="1:23" ht="13.5" customHeight="1"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0.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s="43" customFormat="1" ht="13.5" customHeight="1" thickBot="1" x14ac:dyDescent="0.25">
      <c r="A7" s="385">
        <v>1977</v>
      </c>
      <c r="B7" s="8" t="s">
        <v>235</v>
      </c>
      <c r="C7" s="10" t="s">
        <v>229</v>
      </c>
      <c r="D7" s="1" t="s">
        <v>235</v>
      </c>
      <c r="E7" s="1">
        <v>19730</v>
      </c>
      <c r="F7" s="8">
        <v>225</v>
      </c>
      <c r="G7" s="8" t="s">
        <v>229</v>
      </c>
      <c r="H7" s="8" t="s">
        <v>229</v>
      </c>
      <c r="I7" s="1" t="s">
        <v>229</v>
      </c>
      <c r="J7" s="8">
        <v>19955</v>
      </c>
      <c r="K7" s="362">
        <v>1977</v>
      </c>
      <c r="L7" s="8" t="s">
        <v>229</v>
      </c>
      <c r="M7" s="10" t="s">
        <v>229</v>
      </c>
      <c r="N7" s="10" t="s">
        <v>229</v>
      </c>
      <c r="O7" s="5">
        <v>9682</v>
      </c>
      <c r="P7" s="5">
        <v>389</v>
      </c>
      <c r="Q7" s="8" t="s">
        <v>231</v>
      </c>
      <c r="R7" s="10">
        <v>389</v>
      </c>
      <c r="S7" s="8" t="s">
        <v>229</v>
      </c>
      <c r="T7" s="8" t="s">
        <v>229</v>
      </c>
      <c r="U7" s="5">
        <v>10071</v>
      </c>
      <c r="V7" s="9">
        <v>30026</v>
      </c>
      <c r="W7" s="209"/>
    </row>
    <row r="8" spans="1:23" ht="13.5" customHeight="1" thickBot="1" x14ac:dyDescent="0.25">
      <c r="A8" s="385">
        <v>1978</v>
      </c>
      <c r="B8" s="8" t="s">
        <v>235</v>
      </c>
      <c r="C8" s="10" t="s">
        <v>229</v>
      </c>
      <c r="D8" s="1" t="s">
        <v>235</v>
      </c>
      <c r="E8" s="1">
        <v>20708</v>
      </c>
      <c r="F8" s="8">
        <v>234</v>
      </c>
      <c r="G8" s="8" t="s">
        <v>229</v>
      </c>
      <c r="H8" s="8" t="s">
        <v>229</v>
      </c>
      <c r="I8" s="1" t="s">
        <v>229</v>
      </c>
      <c r="J8" s="8">
        <v>20942</v>
      </c>
      <c r="K8" s="362">
        <v>1978</v>
      </c>
      <c r="L8" s="8" t="s">
        <v>229</v>
      </c>
      <c r="M8" s="10" t="s">
        <v>229</v>
      </c>
      <c r="N8" s="10" t="s">
        <v>229</v>
      </c>
      <c r="O8" s="1">
        <v>10330</v>
      </c>
      <c r="P8" s="1">
        <v>392</v>
      </c>
      <c r="Q8" s="8" t="s">
        <v>231</v>
      </c>
      <c r="R8" s="10">
        <v>392</v>
      </c>
      <c r="S8" s="8" t="s">
        <v>229</v>
      </c>
      <c r="T8" s="8" t="s">
        <v>229</v>
      </c>
      <c r="U8" s="1">
        <v>10722</v>
      </c>
      <c r="V8" s="8">
        <v>31664</v>
      </c>
    </row>
    <row r="9" spans="1:23" ht="13.5" customHeight="1" thickBot="1" x14ac:dyDescent="0.25">
      <c r="A9" s="385">
        <v>1979</v>
      </c>
      <c r="B9" s="8" t="s">
        <v>235</v>
      </c>
      <c r="C9" s="10" t="s">
        <v>229</v>
      </c>
      <c r="D9" s="1" t="s">
        <v>235</v>
      </c>
      <c r="E9" s="1">
        <v>21393</v>
      </c>
      <c r="F9" s="8">
        <v>204</v>
      </c>
      <c r="G9" s="8" t="s">
        <v>229</v>
      </c>
      <c r="H9" s="8" t="s">
        <v>229</v>
      </c>
      <c r="I9" s="1" t="s">
        <v>229</v>
      </c>
      <c r="J9" s="8">
        <v>21597</v>
      </c>
      <c r="K9" s="362">
        <v>1979</v>
      </c>
      <c r="L9" s="8" t="s">
        <v>229</v>
      </c>
      <c r="M9" s="10" t="s">
        <v>229</v>
      </c>
      <c r="N9" s="10" t="s">
        <v>229</v>
      </c>
      <c r="O9" s="1">
        <v>10760</v>
      </c>
      <c r="P9" s="1">
        <v>407</v>
      </c>
      <c r="Q9" s="8" t="s">
        <v>231</v>
      </c>
      <c r="R9" s="10">
        <v>407</v>
      </c>
      <c r="S9" s="8" t="s">
        <v>229</v>
      </c>
      <c r="T9" s="8" t="s">
        <v>229</v>
      </c>
      <c r="U9" s="1">
        <v>11167</v>
      </c>
      <c r="V9" s="8">
        <v>32764</v>
      </c>
    </row>
    <row r="10" spans="1:23" ht="13.5" customHeight="1" thickBot="1" x14ac:dyDescent="0.25">
      <c r="A10" s="385">
        <v>1980</v>
      </c>
      <c r="B10" s="8" t="s">
        <v>235</v>
      </c>
      <c r="C10" s="10" t="s">
        <v>229</v>
      </c>
      <c r="D10" s="8" t="s">
        <v>235</v>
      </c>
      <c r="E10" s="1">
        <v>21790</v>
      </c>
      <c r="F10" s="8">
        <v>219</v>
      </c>
      <c r="G10" s="8" t="s">
        <v>229</v>
      </c>
      <c r="H10" s="8" t="s">
        <v>229</v>
      </c>
      <c r="I10" s="8" t="s">
        <v>229</v>
      </c>
      <c r="J10" s="8">
        <v>22009</v>
      </c>
      <c r="K10" s="362">
        <v>1980</v>
      </c>
      <c r="L10" s="8">
        <v>6516</v>
      </c>
      <c r="M10" s="10" t="s">
        <v>229</v>
      </c>
      <c r="N10" s="10">
        <v>6516</v>
      </c>
      <c r="O10" s="8">
        <v>10558</v>
      </c>
      <c r="P10" s="1">
        <v>381</v>
      </c>
      <c r="Q10" s="8" t="s">
        <v>231</v>
      </c>
      <c r="R10" s="10">
        <v>381</v>
      </c>
      <c r="S10" s="8" t="s">
        <v>229</v>
      </c>
      <c r="T10" s="8">
        <v>390</v>
      </c>
      <c r="U10" s="8">
        <v>17845</v>
      </c>
      <c r="V10" s="8">
        <v>39854</v>
      </c>
    </row>
    <row r="11" spans="1:23" ht="13.5" customHeight="1" thickBot="1" x14ac:dyDescent="0.25">
      <c r="A11" s="385">
        <v>1981</v>
      </c>
      <c r="B11" s="8" t="s">
        <v>235</v>
      </c>
      <c r="C11" s="10" t="s">
        <v>229</v>
      </c>
      <c r="D11" s="8" t="s">
        <v>235</v>
      </c>
      <c r="E11" s="1">
        <v>21012</v>
      </c>
      <c r="F11" s="8">
        <v>254</v>
      </c>
      <c r="G11" s="8" t="s">
        <v>229</v>
      </c>
      <c r="H11" s="8" t="s">
        <v>229</v>
      </c>
      <c r="I11" s="8" t="s">
        <v>229</v>
      </c>
      <c r="J11" s="8">
        <v>21266</v>
      </c>
      <c r="K11" s="362">
        <v>1981</v>
      </c>
      <c r="L11" s="8">
        <v>6236</v>
      </c>
      <c r="M11" s="10" t="s">
        <v>229</v>
      </c>
      <c r="N11" s="10">
        <v>6236</v>
      </c>
      <c r="O11" s="8">
        <v>10244</v>
      </c>
      <c r="P11" s="1">
        <v>346</v>
      </c>
      <c r="Q11" s="8" t="s">
        <v>231</v>
      </c>
      <c r="R11" s="10">
        <v>346</v>
      </c>
      <c r="S11" s="8" t="s">
        <v>229</v>
      </c>
      <c r="T11" s="8">
        <v>390</v>
      </c>
      <c r="U11" s="8">
        <v>17216</v>
      </c>
      <c r="V11" s="8">
        <v>38482</v>
      </c>
    </row>
    <row r="12" spans="1:23" ht="13.5" customHeight="1" thickBot="1" x14ac:dyDescent="0.25">
      <c r="A12" s="385">
        <v>1982</v>
      </c>
      <c r="B12" s="8" t="s">
        <v>235</v>
      </c>
      <c r="C12" s="10" t="s">
        <v>229</v>
      </c>
      <c r="D12" s="8" t="s">
        <v>235</v>
      </c>
      <c r="E12" s="1">
        <v>19987</v>
      </c>
      <c r="F12" s="8">
        <v>295</v>
      </c>
      <c r="G12" s="8" t="s">
        <v>229</v>
      </c>
      <c r="H12" s="8" t="s">
        <v>229</v>
      </c>
      <c r="I12" s="8" t="s">
        <v>229</v>
      </c>
      <c r="J12" s="8">
        <v>20282</v>
      </c>
      <c r="K12" s="362">
        <v>1982</v>
      </c>
      <c r="L12" s="8">
        <v>6027</v>
      </c>
      <c r="M12" s="10" t="s">
        <v>229</v>
      </c>
      <c r="N12" s="10">
        <v>6027</v>
      </c>
      <c r="O12" s="8">
        <v>10049</v>
      </c>
      <c r="P12" s="1">
        <v>379</v>
      </c>
      <c r="Q12" s="8" t="s">
        <v>231</v>
      </c>
      <c r="R12" s="10">
        <v>379</v>
      </c>
      <c r="S12" s="8" t="s">
        <v>229</v>
      </c>
      <c r="T12" s="8">
        <v>387</v>
      </c>
      <c r="U12" s="8">
        <v>16842</v>
      </c>
      <c r="V12" s="8">
        <v>37124</v>
      </c>
    </row>
    <row r="13" spans="1:23" ht="13.5" customHeight="1" thickBot="1" x14ac:dyDescent="0.25">
      <c r="A13" s="385">
        <v>1983</v>
      </c>
      <c r="B13" s="8" t="s">
        <v>235</v>
      </c>
      <c r="C13" s="10" t="s">
        <v>229</v>
      </c>
      <c r="D13" s="8" t="s">
        <v>235</v>
      </c>
      <c r="E13" s="1">
        <v>20047</v>
      </c>
      <c r="F13" s="8">
        <v>325</v>
      </c>
      <c r="G13" s="8" t="s">
        <v>229</v>
      </c>
      <c r="H13" s="8" t="s">
        <v>229</v>
      </c>
      <c r="I13" s="8" t="s">
        <v>229</v>
      </c>
      <c r="J13" s="8">
        <v>20372</v>
      </c>
      <c r="K13" s="362">
        <v>1983</v>
      </c>
      <c r="L13" s="8">
        <v>6097</v>
      </c>
      <c r="M13" s="10" t="s">
        <v>229</v>
      </c>
      <c r="N13" s="10">
        <v>6097</v>
      </c>
      <c r="O13" s="8">
        <v>10350</v>
      </c>
      <c r="P13" s="1">
        <v>391</v>
      </c>
      <c r="Q13" s="8" t="s">
        <v>231</v>
      </c>
      <c r="R13" s="10">
        <v>391</v>
      </c>
      <c r="S13" s="8" t="s">
        <v>229</v>
      </c>
      <c r="T13" s="8">
        <v>392</v>
      </c>
      <c r="U13" s="8">
        <v>17230</v>
      </c>
      <c r="V13" s="8">
        <v>37602</v>
      </c>
    </row>
    <row r="14" spans="1:23" ht="13.5" customHeight="1" thickBot="1" x14ac:dyDescent="0.25">
      <c r="A14" s="385">
        <v>1984</v>
      </c>
      <c r="B14" s="8" t="s">
        <v>235</v>
      </c>
      <c r="C14" s="10" t="s">
        <v>229</v>
      </c>
      <c r="D14" s="8" t="s">
        <v>235</v>
      </c>
      <c r="E14" s="8">
        <v>21595</v>
      </c>
      <c r="F14" s="8">
        <v>364</v>
      </c>
      <c r="G14" s="8">
        <v>349</v>
      </c>
      <c r="H14" s="8" t="s">
        <v>229</v>
      </c>
      <c r="I14" s="8" t="s">
        <v>229</v>
      </c>
      <c r="J14" s="8">
        <v>22308</v>
      </c>
      <c r="K14" s="362">
        <v>1984</v>
      </c>
      <c r="L14" s="8">
        <v>6207</v>
      </c>
      <c r="M14" s="10" t="s">
        <v>229</v>
      </c>
      <c r="N14" s="10">
        <v>6207</v>
      </c>
      <c r="O14" s="8">
        <v>10111</v>
      </c>
      <c r="P14" s="8">
        <v>416</v>
      </c>
      <c r="Q14" s="8" t="s">
        <v>231</v>
      </c>
      <c r="R14" s="10">
        <v>416</v>
      </c>
      <c r="S14" s="8" t="s">
        <v>229</v>
      </c>
      <c r="T14" s="8">
        <v>382</v>
      </c>
      <c r="U14" s="8">
        <v>17116</v>
      </c>
      <c r="V14" s="8">
        <v>39424</v>
      </c>
    </row>
    <row r="15" spans="1:23" ht="13.5" customHeight="1" thickBot="1" x14ac:dyDescent="0.25">
      <c r="A15" s="385">
        <v>1985</v>
      </c>
      <c r="B15" s="8" t="s">
        <v>235</v>
      </c>
      <c r="C15" s="10" t="s">
        <v>229</v>
      </c>
      <c r="D15" s="8" t="s">
        <v>235</v>
      </c>
      <c r="E15" s="8">
        <v>21161</v>
      </c>
      <c r="F15" s="8">
        <v>306</v>
      </c>
      <c r="G15" s="8">
        <v>364</v>
      </c>
      <c r="H15" s="8" t="s">
        <v>229</v>
      </c>
      <c r="I15" s="34" t="s">
        <v>229</v>
      </c>
      <c r="J15" s="34">
        <v>21831</v>
      </c>
      <c r="K15" s="362">
        <v>1985</v>
      </c>
      <c r="L15" s="8">
        <v>6534</v>
      </c>
      <c r="M15" s="10" t="s">
        <v>229</v>
      </c>
      <c r="N15" s="10">
        <v>6534</v>
      </c>
      <c r="O15" s="8">
        <v>10427</v>
      </c>
      <c r="P15" s="8">
        <v>350</v>
      </c>
      <c r="Q15" s="8" t="s">
        <v>231</v>
      </c>
      <c r="R15" s="10">
        <v>350</v>
      </c>
      <c r="S15" s="8" t="s">
        <v>229</v>
      </c>
      <c r="T15" s="8">
        <v>439</v>
      </c>
      <c r="U15" s="8">
        <v>17750</v>
      </c>
      <c r="V15" s="8">
        <v>39581</v>
      </c>
    </row>
    <row r="16" spans="1:23" ht="13.5" customHeight="1" thickBot="1" x14ac:dyDescent="0.25">
      <c r="A16" s="385">
        <v>1986</v>
      </c>
      <c r="B16" s="8" t="s">
        <v>235</v>
      </c>
      <c r="C16" s="10" t="s">
        <v>229</v>
      </c>
      <c r="D16" s="8" t="s">
        <v>235</v>
      </c>
      <c r="E16" s="8">
        <v>21395</v>
      </c>
      <c r="F16" s="8">
        <v>305</v>
      </c>
      <c r="G16" s="8">
        <v>402</v>
      </c>
      <c r="H16" s="31" t="s">
        <v>229</v>
      </c>
      <c r="I16" s="41" t="s">
        <v>229</v>
      </c>
      <c r="J16" s="42">
        <v>22102</v>
      </c>
      <c r="K16" s="386">
        <v>1986</v>
      </c>
      <c r="L16" s="8">
        <v>6723</v>
      </c>
      <c r="M16" s="10" t="s">
        <v>229</v>
      </c>
      <c r="N16" s="10">
        <v>6723</v>
      </c>
      <c r="O16" s="8">
        <v>10649</v>
      </c>
      <c r="P16" s="8">
        <v>361</v>
      </c>
      <c r="Q16" s="8" t="s">
        <v>231</v>
      </c>
      <c r="R16" s="10">
        <v>361</v>
      </c>
      <c r="S16" s="8" t="s">
        <v>229</v>
      </c>
      <c r="T16" s="8">
        <v>369</v>
      </c>
      <c r="U16" s="8">
        <v>18102</v>
      </c>
      <c r="V16" s="8">
        <v>40204</v>
      </c>
    </row>
    <row r="17" spans="1:22" ht="13.5" customHeight="1" thickBot="1" x14ac:dyDescent="0.25">
      <c r="A17" s="385">
        <v>1987</v>
      </c>
      <c r="B17" s="8" t="s">
        <v>235</v>
      </c>
      <c r="C17" s="10" t="s">
        <v>229</v>
      </c>
      <c r="D17" s="8" t="s">
        <v>235</v>
      </c>
      <c r="E17" s="8">
        <v>20970</v>
      </c>
      <c r="F17" s="8">
        <v>223</v>
      </c>
      <c r="G17" s="8">
        <v>374</v>
      </c>
      <c r="H17" s="31" t="s">
        <v>229</v>
      </c>
      <c r="I17" s="42" t="s">
        <v>229</v>
      </c>
      <c r="J17" s="42">
        <v>21567</v>
      </c>
      <c r="K17" s="386">
        <v>1987</v>
      </c>
      <c r="L17" s="8">
        <v>6818</v>
      </c>
      <c r="M17" s="10" t="s">
        <v>229</v>
      </c>
      <c r="N17" s="10">
        <v>6818</v>
      </c>
      <c r="O17" s="8">
        <v>11198</v>
      </c>
      <c r="P17" s="8">
        <v>405</v>
      </c>
      <c r="Q17" s="8" t="s">
        <v>231</v>
      </c>
      <c r="R17" s="10">
        <v>405</v>
      </c>
      <c r="S17" s="8" t="s">
        <v>229</v>
      </c>
      <c r="T17" s="8">
        <v>360</v>
      </c>
      <c r="U17" s="8">
        <v>18781</v>
      </c>
      <c r="V17" s="8">
        <v>40348</v>
      </c>
    </row>
    <row r="18" spans="1:22" ht="13.5" customHeight="1" thickBot="1" x14ac:dyDescent="0.25">
      <c r="A18" s="385">
        <v>1988</v>
      </c>
      <c r="B18" s="8" t="s">
        <v>235</v>
      </c>
      <c r="C18" s="10" t="s">
        <v>229</v>
      </c>
      <c r="D18" s="8" t="s">
        <v>235</v>
      </c>
      <c r="E18" s="8">
        <v>20753</v>
      </c>
      <c r="F18" s="8">
        <v>211</v>
      </c>
      <c r="G18" s="8">
        <v>441</v>
      </c>
      <c r="H18" s="8" t="s">
        <v>229</v>
      </c>
      <c r="I18" s="8" t="s">
        <v>229</v>
      </c>
      <c r="J18" s="8">
        <v>21405</v>
      </c>
      <c r="K18" s="362">
        <v>1988</v>
      </c>
      <c r="L18" s="8">
        <v>6964</v>
      </c>
      <c r="M18" s="10" t="s">
        <v>229</v>
      </c>
      <c r="N18" s="10">
        <v>6964</v>
      </c>
      <c r="O18" s="8">
        <v>11300</v>
      </c>
      <c r="P18" s="8">
        <v>477</v>
      </c>
      <c r="Q18" s="8" t="s">
        <v>231</v>
      </c>
      <c r="R18" s="10">
        <v>477</v>
      </c>
      <c r="S18" s="8" t="s">
        <v>229</v>
      </c>
      <c r="T18" s="8">
        <v>434</v>
      </c>
      <c r="U18" s="8">
        <v>19175</v>
      </c>
      <c r="V18" s="8">
        <v>40580</v>
      </c>
    </row>
    <row r="19" spans="1:22" ht="13.5" customHeight="1" thickBot="1" x14ac:dyDescent="0.25">
      <c r="A19" s="385">
        <v>1989</v>
      </c>
      <c r="B19" s="8" t="s">
        <v>235</v>
      </c>
      <c r="C19" s="10" t="s">
        <v>229</v>
      </c>
      <c r="D19" s="8" t="s">
        <v>235</v>
      </c>
      <c r="E19" s="8">
        <v>20768</v>
      </c>
      <c r="F19" s="8">
        <v>199</v>
      </c>
      <c r="G19" s="8">
        <v>428</v>
      </c>
      <c r="H19" s="8" t="s">
        <v>229</v>
      </c>
      <c r="I19" s="8" t="s">
        <v>229</v>
      </c>
      <c r="J19" s="8">
        <v>21395</v>
      </c>
      <c r="K19" s="362">
        <v>1989</v>
      </c>
      <c r="L19" s="8">
        <v>7211</v>
      </c>
      <c r="M19" s="10" t="s">
        <v>229</v>
      </c>
      <c r="N19" s="10">
        <v>7211</v>
      </c>
      <c r="O19" s="8">
        <v>12030</v>
      </c>
      <c r="P19" s="8">
        <v>509</v>
      </c>
      <c r="Q19" s="8" t="s">
        <v>231</v>
      </c>
      <c r="R19" s="10">
        <v>509</v>
      </c>
      <c r="S19" s="8" t="s">
        <v>229</v>
      </c>
      <c r="T19" s="8">
        <v>458</v>
      </c>
      <c r="U19" s="8">
        <v>20208</v>
      </c>
      <c r="V19" s="8">
        <v>41603</v>
      </c>
    </row>
    <row r="20" spans="1:22" ht="13.5" customHeight="1" thickBot="1" x14ac:dyDescent="0.25">
      <c r="A20" s="385">
        <v>1990</v>
      </c>
      <c r="B20" s="5" t="s">
        <v>235</v>
      </c>
      <c r="C20" s="5" t="s">
        <v>229</v>
      </c>
      <c r="D20" s="5" t="s">
        <v>235</v>
      </c>
      <c r="E20" s="5">
        <v>20981</v>
      </c>
      <c r="F20" s="5">
        <v>193</v>
      </c>
      <c r="G20" s="5">
        <v>431</v>
      </c>
      <c r="H20" s="5" t="s">
        <v>229</v>
      </c>
      <c r="I20" s="5" t="s">
        <v>229</v>
      </c>
      <c r="J20" s="5">
        <v>21605</v>
      </c>
      <c r="K20" s="362">
        <v>1990</v>
      </c>
      <c r="L20" s="5">
        <v>7082</v>
      </c>
      <c r="M20" s="5" t="s">
        <v>229</v>
      </c>
      <c r="N20" s="5">
        <v>7082</v>
      </c>
      <c r="O20" s="5">
        <v>11475</v>
      </c>
      <c r="P20" s="5">
        <v>571</v>
      </c>
      <c r="Q20" s="5" t="s">
        <v>231</v>
      </c>
      <c r="R20" s="5">
        <v>571</v>
      </c>
      <c r="S20" s="5" t="s">
        <v>229</v>
      </c>
      <c r="T20" s="5">
        <v>410</v>
      </c>
      <c r="U20" s="5">
        <v>19538</v>
      </c>
      <c r="V20" s="5">
        <v>41143</v>
      </c>
    </row>
    <row r="21" spans="1:22" ht="13.5" customHeight="1" thickBot="1" x14ac:dyDescent="0.25">
      <c r="A21" s="385">
        <v>1991</v>
      </c>
      <c r="B21" s="5" t="s">
        <v>235</v>
      </c>
      <c r="C21" s="5" t="s">
        <v>229</v>
      </c>
      <c r="D21" s="5" t="s">
        <v>235</v>
      </c>
      <c r="E21" s="5">
        <v>21090</v>
      </c>
      <c r="F21" s="5">
        <v>195</v>
      </c>
      <c r="G21" s="5">
        <v>454</v>
      </c>
      <c r="H21" s="5" t="s">
        <v>229</v>
      </c>
      <c r="I21" s="5" t="s">
        <v>229</v>
      </c>
      <c r="J21" s="5">
        <v>21739</v>
      </c>
      <c r="K21" s="362">
        <v>1991</v>
      </c>
      <c r="L21" s="5">
        <v>7344</v>
      </c>
      <c r="M21" s="5" t="s">
        <v>229</v>
      </c>
      <c r="N21" s="5">
        <v>7344</v>
      </c>
      <c r="O21" s="5">
        <v>10528</v>
      </c>
      <c r="P21" s="5">
        <v>662</v>
      </c>
      <c r="Q21" s="5" t="s">
        <v>231</v>
      </c>
      <c r="R21" s="5">
        <v>662</v>
      </c>
      <c r="S21" s="5" t="s">
        <v>229</v>
      </c>
      <c r="T21" s="5">
        <v>430</v>
      </c>
      <c r="U21" s="5">
        <v>18964</v>
      </c>
      <c r="V21" s="5">
        <v>40703</v>
      </c>
    </row>
    <row r="22" spans="1:22" ht="13.5" customHeight="1" thickBot="1" x14ac:dyDescent="0.25">
      <c r="A22" s="385">
        <v>1992</v>
      </c>
      <c r="B22" s="5" t="s">
        <v>235</v>
      </c>
      <c r="C22" s="5" t="s">
        <v>229</v>
      </c>
      <c r="D22" s="5" t="s">
        <v>235</v>
      </c>
      <c r="E22" s="5">
        <v>20336</v>
      </c>
      <c r="F22" s="5">
        <v>199</v>
      </c>
      <c r="G22" s="5">
        <v>495</v>
      </c>
      <c r="H22" s="5" t="s">
        <v>229</v>
      </c>
      <c r="I22" s="5" t="s">
        <v>229</v>
      </c>
      <c r="J22" s="5">
        <v>21030</v>
      </c>
      <c r="K22" s="362">
        <v>1992</v>
      </c>
      <c r="L22" s="5">
        <v>7320</v>
      </c>
      <c r="M22" s="5" t="s">
        <v>229</v>
      </c>
      <c r="N22" s="5">
        <v>7320</v>
      </c>
      <c r="O22" s="5">
        <v>10737</v>
      </c>
      <c r="P22" s="5">
        <v>701</v>
      </c>
      <c r="Q22" s="5" t="s">
        <v>231</v>
      </c>
      <c r="R22" s="5">
        <v>701</v>
      </c>
      <c r="S22" s="5" t="s">
        <v>229</v>
      </c>
      <c r="T22" s="5">
        <v>453</v>
      </c>
      <c r="U22" s="5">
        <v>19211</v>
      </c>
      <c r="V22" s="5">
        <v>40241</v>
      </c>
    </row>
    <row r="23" spans="1:22" ht="13.5" customHeight="1" thickBot="1" x14ac:dyDescent="0.25">
      <c r="A23" s="385">
        <v>1993</v>
      </c>
      <c r="B23" s="5" t="s">
        <v>235</v>
      </c>
      <c r="C23" s="5" t="s">
        <v>229</v>
      </c>
      <c r="D23" s="5" t="s">
        <v>235</v>
      </c>
      <c r="E23" s="5">
        <v>20247</v>
      </c>
      <c r="F23" s="5">
        <v>188</v>
      </c>
      <c r="G23" s="5">
        <v>562</v>
      </c>
      <c r="H23" s="5" t="s">
        <v>229</v>
      </c>
      <c r="I23" s="5" t="s">
        <v>229</v>
      </c>
      <c r="J23" s="5">
        <v>20997</v>
      </c>
      <c r="K23" s="362">
        <v>1993</v>
      </c>
      <c r="L23" s="5">
        <v>6940</v>
      </c>
      <c r="M23" s="5" t="s">
        <v>229</v>
      </c>
      <c r="N23" s="5">
        <v>6940</v>
      </c>
      <c r="O23" s="5">
        <v>10231</v>
      </c>
      <c r="P23" s="5">
        <v>705</v>
      </c>
      <c r="Q23" s="5" t="s">
        <v>231</v>
      </c>
      <c r="R23" s="5">
        <v>705</v>
      </c>
      <c r="S23" s="5" t="s">
        <v>229</v>
      </c>
      <c r="T23" s="5">
        <v>511</v>
      </c>
      <c r="U23" s="5">
        <v>18387</v>
      </c>
      <c r="V23" s="5">
        <v>39384</v>
      </c>
    </row>
    <row r="24" spans="1:22" ht="13.5" customHeight="1" thickBot="1" x14ac:dyDescent="0.25">
      <c r="A24" s="385">
        <v>1994</v>
      </c>
      <c r="B24" s="5" t="s">
        <v>235</v>
      </c>
      <c r="C24" s="5" t="s">
        <v>229</v>
      </c>
      <c r="D24" s="5" t="s">
        <v>235</v>
      </c>
      <c r="E24" s="5">
        <v>18832</v>
      </c>
      <c r="F24" s="5">
        <v>187</v>
      </c>
      <c r="G24" s="5">
        <v>577</v>
      </c>
      <c r="H24" s="5" t="s">
        <v>229</v>
      </c>
      <c r="I24" s="5" t="s">
        <v>229</v>
      </c>
      <c r="J24" s="5">
        <v>19596</v>
      </c>
      <c r="K24" s="362">
        <v>1994</v>
      </c>
      <c r="L24" s="5">
        <v>7996</v>
      </c>
      <c r="M24" s="5" t="s">
        <v>229</v>
      </c>
      <c r="N24" s="5">
        <v>7996</v>
      </c>
      <c r="O24" s="5">
        <v>10668</v>
      </c>
      <c r="P24" s="5">
        <v>833</v>
      </c>
      <c r="Q24" s="5" t="s">
        <v>231</v>
      </c>
      <c r="R24" s="5">
        <v>833</v>
      </c>
      <c r="S24" s="5" t="s">
        <v>229</v>
      </c>
      <c r="T24" s="5">
        <v>492</v>
      </c>
      <c r="U24" s="5">
        <v>19989</v>
      </c>
      <c r="V24" s="5">
        <v>39585</v>
      </c>
    </row>
    <row r="25" spans="1:22" ht="13.5" customHeight="1" thickBot="1" x14ac:dyDescent="0.25">
      <c r="A25" s="385">
        <v>1995</v>
      </c>
      <c r="B25" s="5" t="s">
        <v>235</v>
      </c>
      <c r="C25" s="5" t="s">
        <v>229</v>
      </c>
      <c r="D25" s="5" t="s">
        <v>235</v>
      </c>
      <c r="E25" s="5">
        <v>18818</v>
      </c>
      <c r="F25" s="5">
        <v>187</v>
      </c>
      <c r="G25" s="5">
        <v>607</v>
      </c>
      <c r="H25" s="5">
        <v>249</v>
      </c>
      <c r="I25" s="5" t="s">
        <v>229</v>
      </c>
      <c r="J25" s="5">
        <v>19861</v>
      </c>
      <c r="K25" s="362">
        <v>1995</v>
      </c>
      <c r="L25" s="5">
        <v>8244</v>
      </c>
      <c r="M25" s="5" t="s">
        <v>229</v>
      </c>
      <c r="N25" s="5">
        <v>8244</v>
      </c>
      <c r="O25" s="5">
        <v>10559</v>
      </c>
      <c r="P25" s="5">
        <v>860</v>
      </c>
      <c r="Q25" s="5" t="s">
        <v>231</v>
      </c>
      <c r="R25" s="5">
        <v>860</v>
      </c>
      <c r="S25" s="5">
        <v>260</v>
      </c>
      <c r="T25" s="5">
        <v>24</v>
      </c>
      <c r="U25" s="5">
        <v>19947</v>
      </c>
      <c r="V25" s="5">
        <v>39808</v>
      </c>
    </row>
    <row r="26" spans="1:22" ht="13.5" customHeight="1" thickBot="1" x14ac:dyDescent="0.25">
      <c r="A26" s="385">
        <v>1996</v>
      </c>
      <c r="B26" s="5" t="s">
        <v>235</v>
      </c>
      <c r="C26" s="5" t="s">
        <v>229</v>
      </c>
      <c r="D26" s="5" t="s">
        <v>235</v>
      </c>
      <c r="E26" s="5">
        <v>19096</v>
      </c>
      <c r="F26" s="5">
        <v>184</v>
      </c>
      <c r="G26" s="5">
        <v>656</v>
      </c>
      <c r="H26" s="5">
        <v>302</v>
      </c>
      <c r="I26" s="5" t="s">
        <v>229</v>
      </c>
      <c r="J26" s="5">
        <v>20238</v>
      </c>
      <c r="K26" s="362">
        <v>1996</v>
      </c>
      <c r="L26" s="5">
        <v>8351</v>
      </c>
      <c r="M26" s="5" t="s">
        <v>229</v>
      </c>
      <c r="N26" s="5">
        <v>8351</v>
      </c>
      <c r="O26" s="5">
        <v>11530</v>
      </c>
      <c r="P26" s="5">
        <v>957</v>
      </c>
      <c r="Q26" s="5" t="s">
        <v>231</v>
      </c>
      <c r="R26" s="5">
        <v>957</v>
      </c>
      <c r="S26" s="5">
        <v>280</v>
      </c>
      <c r="T26" s="5">
        <v>22</v>
      </c>
      <c r="U26" s="5">
        <v>21140</v>
      </c>
      <c r="V26" s="5">
        <v>41378</v>
      </c>
    </row>
    <row r="27" spans="1:22" ht="13.5" customHeight="1" thickBot="1" x14ac:dyDescent="0.25">
      <c r="A27" s="385">
        <v>1997</v>
      </c>
      <c r="B27" s="5" t="s">
        <v>235</v>
      </c>
      <c r="C27" s="5" t="s">
        <v>229</v>
      </c>
      <c r="D27" s="5" t="s">
        <v>235</v>
      </c>
      <c r="E27" s="5">
        <v>19604</v>
      </c>
      <c r="F27" s="5">
        <v>189</v>
      </c>
      <c r="G27" s="5">
        <v>754</v>
      </c>
      <c r="H27" s="5">
        <v>321</v>
      </c>
      <c r="I27" s="5" t="s">
        <v>229</v>
      </c>
      <c r="J27" s="5">
        <v>20868</v>
      </c>
      <c r="K27" s="362">
        <v>1997</v>
      </c>
      <c r="L27" s="5">
        <v>8038</v>
      </c>
      <c r="M27" s="5" t="s">
        <v>229</v>
      </c>
      <c r="N27" s="5">
        <v>8038</v>
      </c>
      <c r="O27" s="5">
        <v>12056</v>
      </c>
      <c r="P27" s="5">
        <v>1035</v>
      </c>
      <c r="Q27" s="5" t="s">
        <v>231</v>
      </c>
      <c r="R27" s="5">
        <v>1035</v>
      </c>
      <c r="S27" s="5">
        <v>349</v>
      </c>
      <c r="T27" s="5">
        <v>29</v>
      </c>
      <c r="U27" s="5">
        <v>21507</v>
      </c>
      <c r="V27" s="5">
        <v>42375</v>
      </c>
    </row>
    <row r="28" spans="1:22" ht="13.5" customHeight="1" thickBot="1" x14ac:dyDescent="0.25">
      <c r="A28" s="385">
        <v>1998</v>
      </c>
      <c r="B28" s="5" t="s">
        <v>235</v>
      </c>
      <c r="C28" s="5" t="s">
        <v>229</v>
      </c>
      <c r="D28" s="5" t="s">
        <v>235</v>
      </c>
      <c r="E28" s="5">
        <v>20360</v>
      </c>
      <c r="F28" s="5">
        <v>182</v>
      </c>
      <c r="G28" s="5">
        <v>735</v>
      </c>
      <c r="H28" s="5">
        <v>368</v>
      </c>
      <c r="I28" s="5" t="s">
        <v>229</v>
      </c>
      <c r="J28" s="5">
        <v>21645</v>
      </c>
      <c r="K28" s="362">
        <v>1998</v>
      </c>
      <c r="L28" s="5">
        <v>8704</v>
      </c>
      <c r="M28" s="5" t="s">
        <v>229</v>
      </c>
      <c r="N28" s="5">
        <v>8704</v>
      </c>
      <c r="O28" s="5">
        <v>12284</v>
      </c>
      <c r="P28" s="5">
        <v>1128</v>
      </c>
      <c r="Q28" s="5" t="s">
        <v>231</v>
      </c>
      <c r="R28" s="5">
        <v>1128</v>
      </c>
      <c r="S28" s="5">
        <v>345</v>
      </c>
      <c r="T28" s="5">
        <v>22</v>
      </c>
      <c r="U28" s="5">
        <v>22483</v>
      </c>
      <c r="V28" s="5">
        <v>44128</v>
      </c>
    </row>
    <row r="29" spans="1:22" ht="13.5" customHeight="1" thickBot="1" x14ac:dyDescent="0.25">
      <c r="A29" s="385">
        <v>1999</v>
      </c>
      <c r="B29" s="5" t="s">
        <v>235</v>
      </c>
      <c r="C29" s="5" t="s">
        <v>229</v>
      </c>
      <c r="D29" s="5" t="s">
        <v>235</v>
      </c>
      <c r="E29" s="5">
        <v>21205</v>
      </c>
      <c r="F29" s="5">
        <v>186</v>
      </c>
      <c r="G29" s="5">
        <v>813</v>
      </c>
      <c r="H29" s="5">
        <v>445</v>
      </c>
      <c r="I29" s="5" t="s">
        <v>229</v>
      </c>
      <c r="J29" s="5">
        <v>22649</v>
      </c>
      <c r="K29" s="362">
        <v>1999</v>
      </c>
      <c r="L29" s="5">
        <v>8766</v>
      </c>
      <c r="M29" s="5" t="s">
        <v>229</v>
      </c>
      <c r="N29" s="5">
        <v>8766</v>
      </c>
      <c r="O29" s="5">
        <v>12902</v>
      </c>
      <c r="P29" s="5">
        <v>1206</v>
      </c>
      <c r="Q29" s="5" t="s">
        <v>231</v>
      </c>
      <c r="R29" s="5">
        <v>1206</v>
      </c>
      <c r="S29" s="5">
        <v>310</v>
      </c>
      <c r="T29" s="5">
        <v>24</v>
      </c>
      <c r="U29" s="5">
        <v>23208</v>
      </c>
      <c r="V29" s="5">
        <v>45857</v>
      </c>
    </row>
    <row r="30" spans="1:22" ht="13.5" customHeight="1" thickBot="1" x14ac:dyDescent="0.25">
      <c r="A30" s="385">
        <v>2000</v>
      </c>
      <c r="B30" s="5" t="s">
        <v>235</v>
      </c>
      <c r="C30" s="5" t="s">
        <v>235</v>
      </c>
      <c r="D30" s="5" t="s">
        <v>235</v>
      </c>
      <c r="E30" s="5">
        <v>21241</v>
      </c>
      <c r="F30" s="5">
        <v>192</v>
      </c>
      <c r="G30" s="5">
        <v>839</v>
      </c>
      <c r="H30" s="5">
        <v>435</v>
      </c>
      <c r="I30" s="5" t="s">
        <v>229</v>
      </c>
      <c r="J30" s="5">
        <v>22707</v>
      </c>
      <c r="K30" s="362">
        <v>2000</v>
      </c>
      <c r="L30" s="5">
        <v>9402</v>
      </c>
      <c r="M30" s="5" t="s">
        <v>229</v>
      </c>
      <c r="N30" s="5">
        <v>9402</v>
      </c>
      <c r="O30" s="5">
        <v>13844</v>
      </c>
      <c r="P30" s="5">
        <v>1356</v>
      </c>
      <c r="Q30" s="5" t="s">
        <v>231</v>
      </c>
      <c r="R30" s="5">
        <v>1356</v>
      </c>
      <c r="S30" s="5">
        <v>330</v>
      </c>
      <c r="T30" s="5">
        <v>27</v>
      </c>
      <c r="U30" s="5">
        <v>24959</v>
      </c>
      <c r="V30" s="5">
        <v>47666</v>
      </c>
    </row>
    <row r="31" spans="1:22" ht="13.5" customHeight="1" thickBot="1" x14ac:dyDescent="0.25">
      <c r="A31" s="385">
        <v>2001</v>
      </c>
      <c r="B31" s="5" t="s">
        <v>235</v>
      </c>
      <c r="C31" s="5" t="s">
        <v>235</v>
      </c>
      <c r="D31" s="5" t="s">
        <v>235</v>
      </c>
      <c r="E31" s="5">
        <v>22022</v>
      </c>
      <c r="F31" s="5">
        <v>187</v>
      </c>
      <c r="G31" s="5">
        <v>855</v>
      </c>
      <c r="H31" s="5">
        <v>490</v>
      </c>
      <c r="I31" s="5" t="s">
        <v>229</v>
      </c>
      <c r="J31" s="5">
        <v>23554</v>
      </c>
      <c r="K31" s="362">
        <v>2001</v>
      </c>
      <c r="L31" s="5">
        <v>9548</v>
      </c>
      <c r="M31" s="5" t="s">
        <v>229</v>
      </c>
      <c r="N31" s="5">
        <v>9548</v>
      </c>
      <c r="O31" s="5">
        <v>14178</v>
      </c>
      <c r="P31" s="5">
        <v>1437</v>
      </c>
      <c r="Q31" s="5" t="s">
        <v>231</v>
      </c>
      <c r="R31" s="5">
        <v>1437</v>
      </c>
      <c r="S31" s="5">
        <v>325</v>
      </c>
      <c r="T31" s="5">
        <v>28</v>
      </c>
      <c r="U31" s="5">
        <v>25516</v>
      </c>
      <c r="V31" s="5">
        <v>49070</v>
      </c>
    </row>
    <row r="32" spans="1:22" ht="13.5" customHeight="1" thickBot="1" x14ac:dyDescent="0.25">
      <c r="A32" s="385">
        <v>2002</v>
      </c>
      <c r="B32" s="5" t="s">
        <v>235</v>
      </c>
      <c r="C32" s="5" t="s">
        <v>235</v>
      </c>
      <c r="D32" s="5" t="s">
        <v>235</v>
      </c>
      <c r="E32" s="5">
        <v>21841</v>
      </c>
      <c r="F32" s="5">
        <v>188</v>
      </c>
      <c r="G32" s="5">
        <v>853</v>
      </c>
      <c r="H32" s="5">
        <v>483</v>
      </c>
      <c r="I32" s="5" t="s">
        <v>229</v>
      </c>
      <c r="J32" s="5">
        <v>23365</v>
      </c>
      <c r="K32" s="362">
        <v>2002</v>
      </c>
      <c r="L32" s="5">
        <v>9504</v>
      </c>
      <c r="M32" s="5" t="s">
        <v>229</v>
      </c>
      <c r="N32" s="5">
        <v>9504</v>
      </c>
      <c r="O32" s="5">
        <v>13663</v>
      </c>
      <c r="P32" s="5">
        <v>1432</v>
      </c>
      <c r="Q32" s="5" t="s">
        <v>231</v>
      </c>
      <c r="R32" s="5">
        <v>1432</v>
      </c>
      <c r="S32" s="5">
        <v>333</v>
      </c>
      <c r="T32" s="5">
        <v>27</v>
      </c>
      <c r="U32" s="5">
        <v>24959</v>
      </c>
      <c r="V32" s="5">
        <v>48324</v>
      </c>
    </row>
    <row r="33" spans="1:22" ht="13.5" customHeight="1" thickBot="1" x14ac:dyDescent="0.25">
      <c r="A33" s="385">
        <v>2003</v>
      </c>
      <c r="B33" s="5" t="s">
        <v>235</v>
      </c>
      <c r="C33" s="5" t="s">
        <v>235</v>
      </c>
      <c r="D33" s="5" t="s">
        <v>235</v>
      </c>
      <c r="E33" s="5">
        <v>21262</v>
      </c>
      <c r="F33" s="5">
        <v>176</v>
      </c>
      <c r="G33" s="5">
        <v>930</v>
      </c>
      <c r="H33" s="5">
        <v>541</v>
      </c>
      <c r="I33" s="5" t="s">
        <v>229</v>
      </c>
      <c r="J33" s="5">
        <v>22909</v>
      </c>
      <c r="K33" s="362">
        <v>2003</v>
      </c>
      <c r="L33" s="5">
        <v>9559</v>
      </c>
      <c r="M33" s="5" t="s">
        <v>229</v>
      </c>
      <c r="N33" s="5">
        <v>9559</v>
      </c>
      <c r="O33" s="5">
        <v>13606</v>
      </c>
      <c r="P33" s="5">
        <v>1476</v>
      </c>
      <c r="Q33" s="5" t="s">
        <v>231</v>
      </c>
      <c r="R33" s="5">
        <v>1476</v>
      </c>
      <c r="S33" s="5">
        <v>394</v>
      </c>
      <c r="T33" s="5">
        <v>27</v>
      </c>
      <c r="U33" s="5">
        <v>25062</v>
      </c>
      <c r="V33" s="5">
        <v>47972</v>
      </c>
    </row>
    <row r="34" spans="1:22" ht="13.5" customHeight="1" thickBot="1" x14ac:dyDescent="0.25">
      <c r="A34" s="385">
        <v>2004</v>
      </c>
      <c r="B34" s="5" t="s">
        <v>235</v>
      </c>
      <c r="C34" s="5" t="s">
        <v>235</v>
      </c>
      <c r="D34" s="5" t="s">
        <v>235</v>
      </c>
      <c r="E34" s="5">
        <v>21377</v>
      </c>
      <c r="F34" s="5">
        <v>173</v>
      </c>
      <c r="G34" s="5">
        <v>962</v>
      </c>
      <c r="H34" s="5">
        <v>486</v>
      </c>
      <c r="I34" s="5" t="s">
        <v>229</v>
      </c>
      <c r="J34" s="5">
        <v>22998</v>
      </c>
      <c r="K34" s="362">
        <v>2004</v>
      </c>
      <c r="L34" s="5">
        <v>9719</v>
      </c>
      <c r="M34" s="5" t="s">
        <v>236</v>
      </c>
      <c r="N34" s="5">
        <v>9719</v>
      </c>
      <c r="O34" s="5">
        <v>14354</v>
      </c>
      <c r="P34" s="5">
        <v>1576</v>
      </c>
      <c r="Q34" s="5" t="s">
        <v>231</v>
      </c>
      <c r="R34" s="5">
        <v>1576</v>
      </c>
      <c r="S34" s="5">
        <v>393</v>
      </c>
      <c r="T34" s="5">
        <v>32</v>
      </c>
      <c r="U34" s="5">
        <v>26074</v>
      </c>
      <c r="V34" s="5">
        <v>49073</v>
      </c>
    </row>
    <row r="35" spans="1:22" ht="13.5" customHeight="1" thickBot="1" x14ac:dyDescent="0.25">
      <c r="A35" s="387">
        <v>2005</v>
      </c>
      <c r="B35" s="8" t="s">
        <v>235</v>
      </c>
      <c r="C35" s="10" t="s">
        <v>235</v>
      </c>
      <c r="D35" s="8" t="s">
        <v>235</v>
      </c>
      <c r="E35" s="8">
        <v>21825</v>
      </c>
      <c r="F35" s="8">
        <v>173</v>
      </c>
      <c r="G35" s="8">
        <v>1058</v>
      </c>
      <c r="H35" s="8">
        <v>605</v>
      </c>
      <c r="I35" s="8" t="s">
        <v>229</v>
      </c>
      <c r="J35" s="8">
        <v>23661</v>
      </c>
      <c r="K35" s="388">
        <v>2005</v>
      </c>
      <c r="L35" s="8">
        <v>9473</v>
      </c>
      <c r="M35" s="10" t="s">
        <v>236</v>
      </c>
      <c r="N35" s="10">
        <v>9473</v>
      </c>
      <c r="O35" s="8">
        <v>14418</v>
      </c>
      <c r="P35" s="8">
        <v>1700</v>
      </c>
      <c r="Q35" s="8" t="s">
        <v>231</v>
      </c>
      <c r="R35" s="10">
        <v>1700</v>
      </c>
      <c r="S35" s="8">
        <v>394</v>
      </c>
      <c r="T35" s="8">
        <v>32</v>
      </c>
      <c r="U35" s="8">
        <v>26019</v>
      </c>
      <c r="V35" s="8">
        <v>49678</v>
      </c>
    </row>
    <row r="36" spans="1:22" ht="13.5" customHeight="1" thickBot="1" x14ac:dyDescent="0.25">
      <c r="A36" s="387">
        <v>2006</v>
      </c>
      <c r="B36" s="8" t="s">
        <v>235</v>
      </c>
      <c r="C36" s="10" t="s">
        <v>235</v>
      </c>
      <c r="D36" s="8" t="s">
        <v>235</v>
      </c>
      <c r="E36" s="8">
        <v>22821</v>
      </c>
      <c r="F36" s="8">
        <v>164</v>
      </c>
      <c r="G36" s="8">
        <v>1078</v>
      </c>
      <c r="H36" s="8">
        <v>712</v>
      </c>
      <c r="I36" s="8" t="s">
        <v>229</v>
      </c>
      <c r="J36" s="8">
        <v>24775</v>
      </c>
      <c r="K36" s="388">
        <v>2006</v>
      </c>
      <c r="L36" s="8">
        <v>10361</v>
      </c>
      <c r="M36" s="10" t="s">
        <v>236</v>
      </c>
      <c r="N36" s="10">
        <v>10361</v>
      </c>
      <c r="O36" s="8">
        <v>14721</v>
      </c>
      <c r="P36" s="8">
        <v>1866</v>
      </c>
      <c r="Q36" s="8" t="s">
        <v>231</v>
      </c>
      <c r="R36" s="10">
        <v>1866</v>
      </c>
      <c r="S36" s="8">
        <v>400</v>
      </c>
      <c r="T36" s="8">
        <v>31</v>
      </c>
      <c r="U36" s="8">
        <v>27379</v>
      </c>
      <c r="V36" s="8">
        <v>52154</v>
      </c>
    </row>
    <row r="37" spans="1:22" ht="13.5" customHeight="1" thickBot="1" x14ac:dyDescent="0.25">
      <c r="A37" s="387">
        <v>2007</v>
      </c>
      <c r="B37" s="8" t="s">
        <v>235</v>
      </c>
      <c r="C37" s="10" t="s">
        <v>235</v>
      </c>
      <c r="D37" s="8" t="s">
        <v>235</v>
      </c>
      <c r="E37" s="8" t="s">
        <v>254</v>
      </c>
      <c r="F37" s="8">
        <v>156</v>
      </c>
      <c r="G37" s="8" t="s">
        <v>255</v>
      </c>
      <c r="H37" s="8" t="s">
        <v>256</v>
      </c>
      <c r="I37" s="8">
        <v>158</v>
      </c>
      <c r="J37" s="8">
        <v>23649</v>
      </c>
      <c r="K37" s="388">
        <v>2007</v>
      </c>
      <c r="L37" s="8">
        <v>11153</v>
      </c>
      <c r="M37" s="10" t="s">
        <v>236</v>
      </c>
      <c r="N37" s="10">
        <v>11153</v>
      </c>
      <c r="O37" s="8">
        <v>16138</v>
      </c>
      <c r="P37" s="8">
        <v>1932</v>
      </c>
      <c r="Q37" s="8" t="s">
        <v>231</v>
      </c>
      <c r="R37" s="10">
        <v>1932</v>
      </c>
      <c r="S37" s="8">
        <v>427</v>
      </c>
      <c r="T37" s="8">
        <v>54</v>
      </c>
      <c r="U37" s="8">
        <v>29704</v>
      </c>
      <c r="V37" s="8">
        <v>53353</v>
      </c>
    </row>
    <row r="38" spans="1:22" ht="13.5" customHeight="1" thickBot="1" x14ac:dyDescent="0.25">
      <c r="A38" s="387">
        <v>2008</v>
      </c>
      <c r="B38" s="8" t="s">
        <v>235</v>
      </c>
      <c r="C38" s="10" t="s">
        <v>235</v>
      </c>
      <c r="D38" s="8" t="s">
        <v>235</v>
      </c>
      <c r="E38" s="8">
        <v>21757</v>
      </c>
      <c r="F38" s="8">
        <v>161</v>
      </c>
      <c r="G38" s="8">
        <v>1412</v>
      </c>
      <c r="H38" s="8">
        <v>1181</v>
      </c>
      <c r="I38" s="8">
        <v>138</v>
      </c>
      <c r="J38" s="8">
        <v>24649</v>
      </c>
      <c r="K38" s="388">
        <v>2008</v>
      </c>
      <c r="L38" s="8">
        <v>11049</v>
      </c>
      <c r="M38" s="10" t="s">
        <v>236</v>
      </c>
      <c r="N38" s="10">
        <v>11049</v>
      </c>
      <c r="O38" s="8">
        <v>16848</v>
      </c>
      <c r="P38" s="8">
        <v>2093</v>
      </c>
      <c r="Q38" s="8" t="s">
        <v>231</v>
      </c>
      <c r="R38" s="10">
        <v>2093</v>
      </c>
      <c r="S38" s="8">
        <v>474</v>
      </c>
      <c r="T38" s="8">
        <v>43</v>
      </c>
      <c r="U38" s="8">
        <v>30507</v>
      </c>
      <c r="V38" s="8">
        <v>55157</v>
      </c>
    </row>
    <row r="39" spans="1:22" ht="13.5" customHeight="1" thickBot="1" x14ac:dyDescent="0.25">
      <c r="A39" s="387">
        <v>2009</v>
      </c>
      <c r="B39" s="8" t="s">
        <v>235</v>
      </c>
      <c r="C39" s="10" t="s">
        <v>235</v>
      </c>
      <c r="D39" s="8" t="s">
        <v>235</v>
      </c>
      <c r="E39" s="8">
        <v>21477</v>
      </c>
      <c r="F39" s="8">
        <v>168</v>
      </c>
      <c r="G39" s="8">
        <v>1477</v>
      </c>
      <c r="H39" s="8">
        <v>1070</v>
      </c>
      <c r="I39" s="8">
        <v>176</v>
      </c>
      <c r="J39" s="8">
        <v>24368</v>
      </c>
      <c r="K39" s="388">
        <v>2009</v>
      </c>
      <c r="L39" s="8">
        <v>11232</v>
      </c>
      <c r="M39" s="10" t="s">
        <v>236</v>
      </c>
      <c r="N39" s="10">
        <v>11232</v>
      </c>
      <c r="O39" s="8">
        <v>16805</v>
      </c>
      <c r="P39" s="8">
        <v>2199</v>
      </c>
      <c r="Q39" s="8" t="s">
        <v>231</v>
      </c>
      <c r="R39" s="10">
        <v>2199</v>
      </c>
      <c r="S39" s="8">
        <v>584</v>
      </c>
      <c r="T39" s="8">
        <v>44</v>
      </c>
      <c r="U39" s="8">
        <v>30864</v>
      </c>
      <c r="V39" s="8">
        <v>55233</v>
      </c>
    </row>
    <row r="40" spans="1:22" ht="13.5" customHeight="1" thickBot="1" x14ac:dyDescent="0.25">
      <c r="A40" s="387">
        <v>2010</v>
      </c>
      <c r="B40" s="8" t="s">
        <v>235</v>
      </c>
      <c r="C40" s="10" t="s">
        <v>235</v>
      </c>
      <c r="D40" s="8" t="s">
        <v>235</v>
      </c>
      <c r="E40" s="8">
        <v>21013</v>
      </c>
      <c r="F40" s="8">
        <v>159</v>
      </c>
      <c r="G40" s="8">
        <v>1494</v>
      </c>
      <c r="H40" s="8">
        <v>1108</v>
      </c>
      <c r="I40" s="8">
        <v>169</v>
      </c>
      <c r="J40" s="8">
        <v>23943</v>
      </c>
      <c r="K40" s="388">
        <v>2010</v>
      </c>
      <c r="L40" s="8">
        <v>10874</v>
      </c>
      <c r="M40" s="10" t="s">
        <v>236</v>
      </c>
      <c r="N40" s="10">
        <v>10874</v>
      </c>
      <c r="O40" s="8">
        <v>16407</v>
      </c>
      <c r="P40" s="8">
        <v>2173</v>
      </c>
      <c r="Q40" s="8" t="s">
        <v>231</v>
      </c>
      <c r="R40" s="10">
        <v>2173</v>
      </c>
      <c r="S40" s="8">
        <v>568</v>
      </c>
      <c r="T40" s="8">
        <v>47</v>
      </c>
      <c r="U40" s="8">
        <v>30069</v>
      </c>
      <c r="V40" s="8">
        <v>54012</v>
      </c>
    </row>
    <row r="41" spans="1:22" ht="13.5" customHeight="1" thickBot="1" x14ac:dyDescent="0.25">
      <c r="A41" s="387">
        <v>2011</v>
      </c>
      <c r="B41" s="8">
        <v>20408</v>
      </c>
      <c r="C41" s="10">
        <v>23</v>
      </c>
      <c r="D41" s="8">
        <v>984</v>
      </c>
      <c r="E41" s="8">
        <v>21414</v>
      </c>
      <c r="F41" s="8">
        <v>160</v>
      </c>
      <c r="G41" s="8">
        <v>1580</v>
      </c>
      <c r="H41" s="8">
        <v>1176</v>
      </c>
      <c r="I41" s="8">
        <v>172</v>
      </c>
      <c r="J41" s="8">
        <v>24502</v>
      </c>
      <c r="K41" s="388">
        <v>2011</v>
      </c>
      <c r="L41" s="8">
        <v>11427</v>
      </c>
      <c r="M41" s="10">
        <v>70</v>
      </c>
      <c r="N41" s="10">
        <v>11436</v>
      </c>
      <c r="O41" s="8">
        <v>17317</v>
      </c>
      <c r="P41" s="8">
        <v>2203</v>
      </c>
      <c r="Q41" s="8">
        <v>96</v>
      </c>
      <c r="R41" s="10">
        <v>2360</v>
      </c>
      <c r="S41" s="8">
        <v>416</v>
      </c>
      <c r="T41" s="8">
        <v>47</v>
      </c>
      <c r="U41" s="8">
        <v>31575</v>
      </c>
      <c r="V41" s="8">
        <v>56077</v>
      </c>
    </row>
    <row r="42" spans="1:22" ht="13.5" customHeight="1" thickBot="1" x14ac:dyDescent="0.25">
      <c r="A42" s="387">
        <v>2012</v>
      </c>
      <c r="B42" s="8">
        <v>20734</v>
      </c>
      <c r="C42" s="10">
        <v>69</v>
      </c>
      <c r="D42" s="8">
        <v>1285</v>
      </c>
      <c r="E42" s="8">
        <v>22089</v>
      </c>
      <c r="F42" s="8">
        <v>162</v>
      </c>
      <c r="G42" s="8">
        <v>1756</v>
      </c>
      <c r="H42" s="8">
        <v>1298</v>
      </c>
      <c r="I42" s="8">
        <v>145</v>
      </c>
      <c r="J42" s="8">
        <v>25450</v>
      </c>
      <c r="K42" s="388">
        <v>2012</v>
      </c>
      <c r="L42" s="8">
        <v>11181</v>
      </c>
      <c r="M42" s="10">
        <v>74</v>
      </c>
      <c r="N42" s="10">
        <v>11255</v>
      </c>
      <c r="O42" s="8">
        <v>17516</v>
      </c>
      <c r="P42" s="8">
        <v>2319</v>
      </c>
      <c r="Q42" s="8">
        <v>99</v>
      </c>
      <c r="R42" s="10">
        <v>2418</v>
      </c>
      <c r="S42" s="8">
        <v>431</v>
      </c>
      <c r="T42" s="8">
        <v>46</v>
      </c>
      <c r="U42" s="8">
        <v>31666</v>
      </c>
      <c r="V42" s="8">
        <v>57117</v>
      </c>
    </row>
    <row r="43" spans="1:22" ht="13.5" customHeight="1" thickBot="1" x14ac:dyDescent="0.25">
      <c r="A43" s="387">
        <v>2013</v>
      </c>
      <c r="B43" s="8">
        <v>19400</v>
      </c>
      <c r="C43" s="10">
        <v>141</v>
      </c>
      <c r="D43" s="8">
        <v>2608</v>
      </c>
      <c r="E43" s="8">
        <v>22150</v>
      </c>
      <c r="F43" s="8">
        <v>156</v>
      </c>
      <c r="G43" s="8">
        <v>2171</v>
      </c>
      <c r="H43" s="8">
        <v>1319</v>
      </c>
      <c r="I43" s="8">
        <v>123</v>
      </c>
      <c r="J43" s="8">
        <v>25919</v>
      </c>
      <c r="K43" s="388">
        <v>2013</v>
      </c>
      <c r="L43" s="8">
        <v>11862</v>
      </c>
      <c r="M43" s="10">
        <v>84</v>
      </c>
      <c r="N43" s="10">
        <v>11946</v>
      </c>
      <c r="O43" s="8">
        <v>18005</v>
      </c>
      <c r="P43" s="8">
        <v>2376</v>
      </c>
      <c r="Q43" s="8">
        <v>105</v>
      </c>
      <c r="R43" s="10">
        <v>2482</v>
      </c>
      <c r="S43" s="8">
        <v>460</v>
      </c>
      <c r="T43" s="8">
        <v>48</v>
      </c>
      <c r="U43" s="8">
        <v>32940</v>
      </c>
      <c r="V43" s="8">
        <v>58859</v>
      </c>
    </row>
    <row r="44" spans="1:22" ht="13.5" customHeight="1" thickBot="1" x14ac:dyDescent="0.25">
      <c r="A44" s="387">
        <v>2014</v>
      </c>
      <c r="B44" s="8">
        <v>19380</v>
      </c>
      <c r="C44" s="10">
        <v>157</v>
      </c>
      <c r="D44" s="8">
        <v>2919</v>
      </c>
      <c r="E44" s="8">
        <v>22456</v>
      </c>
      <c r="F44" s="8">
        <v>158</v>
      </c>
      <c r="G44" s="8">
        <v>2267</v>
      </c>
      <c r="H44" s="8">
        <v>1359</v>
      </c>
      <c r="I44" s="8">
        <v>111</v>
      </c>
      <c r="J44" s="8">
        <v>26350</v>
      </c>
      <c r="K44" s="388">
        <v>2014</v>
      </c>
      <c r="L44" s="8">
        <v>11718</v>
      </c>
      <c r="M44" s="10">
        <v>91</v>
      </c>
      <c r="N44" s="10">
        <v>11810</v>
      </c>
      <c r="O44" s="8">
        <v>18339</v>
      </c>
      <c r="P44" s="8">
        <v>2490</v>
      </c>
      <c r="Q44" s="8">
        <v>93</v>
      </c>
      <c r="R44" s="10">
        <v>2583</v>
      </c>
      <c r="S44" s="8">
        <v>505</v>
      </c>
      <c r="T44" s="8">
        <v>57</v>
      </c>
      <c r="U44" s="8">
        <v>33294</v>
      </c>
      <c r="V44" s="8">
        <v>59644</v>
      </c>
    </row>
    <row r="45" spans="1:22" ht="13.5" customHeight="1" thickBot="1" x14ac:dyDescent="0.25">
      <c r="A45" s="387">
        <v>2015</v>
      </c>
      <c r="B45" s="8">
        <v>18952.506000000001</v>
      </c>
      <c r="C45" s="10">
        <v>158.476</v>
      </c>
      <c r="D45" s="8">
        <v>2564.6239999999998</v>
      </c>
      <c r="E45" s="8">
        <v>21675.607</v>
      </c>
      <c r="F45" s="8">
        <v>146.21799999999999</v>
      </c>
      <c r="G45" s="8">
        <v>2056.3020000000001</v>
      </c>
      <c r="H45" s="8">
        <v>1360.3979999999999</v>
      </c>
      <c r="I45" s="8">
        <v>101.94199999999999</v>
      </c>
      <c r="J45" s="8">
        <v>25340.466109456</v>
      </c>
      <c r="K45" s="388">
        <v>2015</v>
      </c>
      <c r="L45" s="8">
        <v>11812.721</v>
      </c>
      <c r="M45" s="10">
        <v>94.653000000000006</v>
      </c>
      <c r="N45" s="10">
        <v>11907.374</v>
      </c>
      <c r="O45" s="8">
        <v>18283.013999999999</v>
      </c>
      <c r="P45" s="8">
        <v>2427.3649999999998</v>
      </c>
      <c r="Q45" s="8">
        <v>104.905</v>
      </c>
      <c r="R45" s="10">
        <v>2532.27</v>
      </c>
      <c r="S45" s="8">
        <v>522.625</v>
      </c>
      <c r="T45" s="8">
        <v>60.225999999999999</v>
      </c>
      <c r="U45" s="8">
        <v>33305.51</v>
      </c>
      <c r="V45" s="8">
        <v>58645.976000000002</v>
      </c>
    </row>
    <row r="46" spans="1:22" ht="13.5" customHeight="1" thickBot="1" x14ac:dyDescent="0.25">
      <c r="A46" s="387">
        <v>2016</v>
      </c>
      <c r="B46" s="8">
        <v>18583.488000000001</v>
      </c>
      <c r="C46" s="10">
        <v>191.09299999999999</v>
      </c>
      <c r="D46" s="8">
        <v>2523.431</v>
      </c>
      <c r="E46" s="8">
        <v>21298.012000000002</v>
      </c>
      <c r="F46" s="8">
        <v>153.97900000000001</v>
      </c>
      <c r="G46" s="8">
        <v>1976.077</v>
      </c>
      <c r="H46" s="8">
        <v>1334.2529999999999</v>
      </c>
      <c r="I46" s="8">
        <v>90.292000000000002</v>
      </c>
      <c r="J46" s="8">
        <v>24852.612000000001</v>
      </c>
      <c r="K46" s="388">
        <v>2016</v>
      </c>
      <c r="L46" s="8">
        <v>11899.026</v>
      </c>
      <c r="M46" s="10">
        <v>88.727999999999994</v>
      </c>
      <c r="N46" s="10">
        <v>11987.753999999999</v>
      </c>
      <c r="O46" s="8">
        <v>18356.561000000002</v>
      </c>
      <c r="P46" s="8">
        <v>2565.6379999999999</v>
      </c>
      <c r="Q46" s="8">
        <v>101.559</v>
      </c>
      <c r="R46" s="10">
        <v>2667.1970000000001</v>
      </c>
      <c r="S46" s="8">
        <v>509.87599999999998</v>
      </c>
      <c r="T46" s="8">
        <v>61.412999999999997</v>
      </c>
      <c r="U46" s="8">
        <v>33582.800999999999</v>
      </c>
      <c r="V46" s="8">
        <v>58435.413999999997</v>
      </c>
    </row>
    <row r="47" spans="1:22" ht="13.5" customHeight="1" thickBot="1" x14ac:dyDescent="0.25">
      <c r="A47" s="387">
        <v>2017</v>
      </c>
      <c r="B47" s="8">
        <v>17503.09</v>
      </c>
      <c r="C47" s="10">
        <v>168.17400000000001</v>
      </c>
      <c r="D47" s="8">
        <v>2397.6329999999998</v>
      </c>
      <c r="E47" s="8">
        <v>20068.897000000001</v>
      </c>
      <c r="F47" s="8">
        <v>140.21600000000001</v>
      </c>
      <c r="G47" s="8">
        <v>2031.04</v>
      </c>
      <c r="H47" s="8">
        <v>1310.866</v>
      </c>
      <c r="I47" s="8">
        <v>81.048000000000002</v>
      </c>
      <c r="J47" s="8">
        <v>23632.066999999999</v>
      </c>
      <c r="K47" s="388">
        <v>2017</v>
      </c>
      <c r="L47" s="8">
        <v>12384.049000000001</v>
      </c>
      <c r="M47" s="10">
        <v>85.722999999999999</v>
      </c>
      <c r="N47" s="10">
        <v>12469.772000000001</v>
      </c>
      <c r="O47" s="8">
        <v>17591.05</v>
      </c>
      <c r="P47" s="8">
        <v>2577.8130000000001</v>
      </c>
      <c r="Q47" s="8">
        <v>112.51</v>
      </c>
      <c r="R47" s="10">
        <v>2690.3229999999999</v>
      </c>
      <c r="S47" s="8">
        <v>509.774</v>
      </c>
      <c r="T47" s="8">
        <v>61.412999999999997</v>
      </c>
      <c r="U47" s="8">
        <v>33320.784</v>
      </c>
      <c r="V47" s="8">
        <v>56952.851000000002</v>
      </c>
    </row>
    <row r="48" spans="1:22" ht="13.5" customHeight="1" thickBot="1" x14ac:dyDescent="0.25">
      <c r="A48" s="387">
        <v>2018</v>
      </c>
      <c r="B48" s="8">
        <v>16988.714</v>
      </c>
      <c r="C48" s="10">
        <v>163.64599999999999</v>
      </c>
      <c r="D48" s="8">
        <v>2280.81</v>
      </c>
      <c r="E48" s="8">
        <v>19433.169999999998</v>
      </c>
      <c r="F48" s="8">
        <v>126.282</v>
      </c>
      <c r="G48" s="8">
        <v>1821.16</v>
      </c>
      <c r="H48" s="8">
        <v>1298.721</v>
      </c>
      <c r="I48" s="8">
        <v>52.179000000000002</v>
      </c>
      <c r="J48" s="8">
        <v>22731.511999999999</v>
      </c>
      <c r="K48" s="388">
        <v>2018</v>
      </c>
      <c r="L48" s="8">
        <v>12821.460999999999</v>
      </c>
      <c r="M48" s="10">
        <v>83.64</v>
      </c>
      <c r="N48" s="10">
        <v>12905.102000000001</v>
      </c>
      <c r="O48" s="8">
        <v>16914.099999999999</v>
      </c>
      <c r="P48" s="8">
        <v>2537.6260000000002</v>
      </c>
      <c r="Q48" s="8">
        <v>107.211</v>
      </c>
      <c r="R48" s="10">
        <v>2644.8380000000002</v>
      </c>
      <c r="S48" s="8">
        <v>542.34500000000003</v>
      </c>
      <c r="T48" s="8">
        <v>54.777000000000001</v>
      </c>
      <c r="U48" s="8">
        <v>33061.161999999997</v>
      </c>
      <c r="V48" s="8">
        <v>55792.673000000003</v>
      </c>
    </row>
    <row r="49" spans="1:23" ht="13.5" customHeight="1" thickBot="1" x14ac:dyDescent="0.25">
      <c r="A49" s="387">
        <v>2019</v>
      </c>
      <c r="B49" s="8">
        <v>16794.48</v>
      </c>
      <c r="C49" s="10">
        <v>170.768</v>
      </c>
      <c r="D49" s="8">
        <v>2220.1590000000001</v>
      </c>
      <c r="E49" s="8">
        <v>19185.407999999999</v>
      </c>
      <c r="F49" s="8">
        <v>125.80500000000001</v>
      </c>
      <c r="G49" s="8">
        <v>1822.556</v>
      </c>
      <c r="H49" s="8">
        <v>1275.576</v>
      </c>
      <c r="I49" s="8">
        <v>64.481999999999999</v>
      </c>
      <c r="J49" s="8">
        <v>22473.828000000001</v>
      </c>
      <c r="K49" s="388">
        <v>2019</v>
      </c>
      <c r="L49" s="8">
        <v>12927.694</v>
      </c>
      <c r="M49" s="10">
        <v>96.74</v>
      </c>
      <c r="N49" s="10">
        <v>13024.433999999999</v>
      </c>
      <c r="O49" s="8">
        <v>17365.829000000002</v>
      </c>
      <c r="P49" s="8">
        <v>2493.009</v>
      </c>
      <c r="Q49" s="8">
        <v>102.907</v>
      </c>
      <c r="R49" s="10">
        <v>2595.9160000000002</v>
      </c>
      <c r="S49" s="8">
        <v>582.70799999999997</v>
      </c>
      <c r="T49" s="8">
        <v>56.286000000000001</v>
      </c>
      <c r="U49" s="8">
        <v>33625.173000000003</v>
      </c>
      <c r="V49" s="8">
        <v>56099.000999999997</v>
      </c>
    </row>
    <row r="50" spans="1:23" ht="13.5" customHeight="1" thickBot="1" x14ac:dyDescent="0.25">
      <c r="A50" s="387">
        <v>2020</v>
      </c>
      <c r="B50" s="8">
        <v>11992.279</v>
      </c>
      <c r="C50" s="10">
        <v>124.49</v>
      </c>
      <c r="D50" s="8">
        <v>999.49900000000002</v>
      </c>
      <c r="E50" s="8">
        <v>13116.269</v>
      </c>
      <c r="F50" s="8">
        <v>89.173000000000002</v>
      </c>
      <c r="G50" s="8">
        <v>1241.998</v>
      </c>
      <c r="H50" s="8">
        <v>947.85900000000004</v>
      </c>
      <c r="I50" s="8">
        <v>37.871000000000002</v>
      </c>
      <c r="J50" s="8">
        <v>15433.17</v>
      </c>
      <c r="K50" s="388">
        <v>2020</v>
      </c>
      <c r="L50" s="8">
        <v>6123.6130000000003</v>
      </c>
      <c r="M50" s="10">
        <v>72.230999999999995</v>
      </c>
      <c r="N50" s="10">
        <v>6279.2510000000002</v>
      </c>
      <c r="O50" s="8">
        <v>8947.3050000000003</v>
      </c>
      <c r="P50" s="8">
        <v>1683.4849999999999</v>
      </c>
      <c r="Q50" s="8">
        <v>78.468999999999994</v>
      </c>
      <c r="R50" s="10">
        <v>1761.954</v>
      </c>
      <c r="S50" s="8">
        <v>422.74099999999999</v>
      </c>
      <c r="T50" s="8">
        <v>29.245000000000001</v>
      </c>
      <c r="U50" s="8">
        <v>17440.496999999999</v>
      </c>
      <c r="V50" s="8">
        <v>32873.667000000001</v>
      </c>
    </row>
    <row r="51" spans="1:23" ht="13.5" customHeight="1" x14ac:dyDescent="0.2">
      <c r="A51" s="389" t="s">
        <v>240</v>
      </c>
      <c r="B51" s="23"/>
      <c r="C51" s="23"/>
      <c r="D51" s="23"/>
      <c r="E51" s="23"/>
      <c r="F51" s="23"/>
      <c r="G51" s="23"/>
      <c r="H51" s="23"/>
      <c r="I51" s="23"/>
      <c r="J51" s="23"/>
      <c r="L51" s="23"/>
      <c r="M51" s="23"/>
      <c r="N51" s="23"/>
      <c r="O51" s="23"/>
      <c r="P51" s="23"/>
      <c r="Q51" s="23"/>
      <c r="R51" s="23"/>
      <c r="S51" s="23"/>
      <c r="T51" s="23"/>
      <c r="U51" s="23"/>
      <c r="V51" s="23"/>
    </row>
    <row r="52" spans="1:23" ht="13.5" customHeight="1" x14ac:dyDescent="0.2">
      <c r="A52" s="389" t="s">
        <v>241</v>
      </c>
      <c r="B52" s="23"/>
      <c r="C52" s="23"/>
      <c r="D52" s="23"/>
      <c r="E52" s="23"/>
      <c r="F52" s="23"/>
      <c r="G52" s="23"/>
      <c r="H52" s="23"/>
      <c r="I52" s="23"/>
      <c r="J52" s="23"/>
      <c r="L52" s="23"/>
      <c r="M52" s="23"/>
      <c r="N52" s="23"/>
      <c r="O52" s="23"/>
      <c r="P52" s="23"/>
      <c r="Q52" s="23"/>
      <c r="R52" s="23"/>
      <c r="S52" s="23"/>
      <c r="T52" s="23"/>
      <c r="U52" s="23"/>
      <c r="V52" s="269"/>
      <c r="W52" s="268"/>
    </row>
    <row r="53" spans="1:23" ht="13.5" customHeight="1" x14ac:dyDescent="0.2">
      <c r="A53" s="389" t="s">
        <v>242</v>
      </c>
      <c r="B53" s="23"/>
      <c r="C53" s="23"/>
      <c r="D53" s="23"/>
      <c r="E53" s="23"/>
      <c r="F53" s="23"/>
      <c r="G53" s="23"/>
      <c r="H53" s="23"/>
      <c r="I53" s="23"/>
      <c r="J53" s="23"/>
      <c r="L53" s="23"/>
      <c r="M53" s="23"/>
      <c r="N53" s="23"/>
      <c r="O53" s="23"/>
      <c r="P53" s="23"/>
      <c r="Q53" s="23"/>
      <c r="R53" s="23"/>
      <c r="S53" s="23"/>
      <c r="T53" s="23"/>
      <c r="U53" s="23"/>
      <c r="V53" s="23"/>
    </row>
    <row r="54" spans="1:23" ht="13.5" customHeight="1" x14ac:dyDescent="0.2">
      <c r="A54" s="389" t="s">
        <v>243</v>
      </c>
      <c r="B54" s="23"/>
      <c r="C54" s="23"/>
      <c r="D54" s="23"/>
      <c r="E54" s="23"/>
      <c r="F54" s="23"/>
      <c r="G54" s="23"/>
      <c r="H54" s="23"/>
      <c r="I54" s="23"/>
      <c r="J54" s="23"/>
      <c r="L54" s="23"/>
      <c r="M54" s="23"/>
      <c r="N54" s="23"/>
      <c r="O54" s="23"/>
      <c r="P54" s="23"/>
      <c r="Q54" s="23"/>
      <c r="R54" s="23"/>
      <c r="S54" s="23"/>
      <c r="T54" s="23"/>
      <c r="U54" s="23"/>
      <c r="V54" s="23"/>
    </row>
    <row r="55" spans="1:23" ht="13.5" customHeight="1" x14ac:dyDescent="0.2">
      <c r="A55" s="389" t="s">
        <v>257</v>
      </c>
      <c r="B55" s="23"/>
      <c r="C55" s="23"/>
      <c r="D55" s="23"/>
      <c r="E55" s="23"/>
      <c r="F55" s="23"/>
      <c r="G55" s="23"/>
      <c r="H55" s="23"/>
      <c r="I55" s="23"/>
      <c r="J55" s="23"/>
      <c r="L55" s="23"/>
      <c r="M55" s="23"/>
      <c r="N55" s="23"/>
      <c r="O55" s="23"/>
      <c r="P55" s="23"/>
      <c r="Q55" s="23"/>
      <c r="R55" s="23"/>
      <c r="S55" s="23"/>
      <c r="T55" s="23"/>
      <c r="U55" s="23"/>
      <c r="V55" s="23"/>
    </row>
    <row r="56" spans="1:23" ht="13.5" customHeight="1" x14ac:dyDescent="0.2">
      <c r="A56" s="389" t="s">
        <v>245</v>
      </c>
      <c r="B56" s="23"/>
      <c r="C56" s="23"/>
      <c r="D56" s="23"/>
      <c r="E56" s="23"/>
      <c r="F56" s="23"/>
      <c r="G56" s="23"/>
      <c r="H56" s="23"/>
      <c r="I56" s="23"/>
      <c r="J56" s="23"/>
      <c r="L56" s="23"/>
      <c r="M56" s="23"/>
      <c r="N56" s="23"/>
      <c r="O56" s="23"/>
      <c r="P56" s="23"/>
      <c r="Q56" s="23"/>
      <c r="R56" s="23"/>
      <c r="S56" s="23"/>
      <c r="T56" s="23"/>
      <c r="U56" s="23"/>
      <c r="V56" s="23"/>
    </row>
    <row r="57" spans="1:23" ht="13.5" customHeight="1" x14ac:dyDescent="0.2">
      <c r="A57" s="389" t="s">
        <v>246</v>
      </c>
      <c r="B57" s="23"/>
      <c r="C57" s="23"/>
      <c r="D57" s="23"/>
      <c r="E57" s="23"/>
      <c r="F57" s="23"/>
      <c r="G57" s="23"/>
      <c r="H57" s="23"/>
      <c r="I57" s="23"/>
      <c r="J57" s="23"/>
      <c r="L57" s="23"/>
      <c r="M57" s="23"/>
      <c r="N57" s="23"/>
      <c r="O57" s="23"/>
      <c r="P57" s="23"/>
      <c r="Q57" s="23"/>
      <c r="R57" s="23"/>
      <c r="S57" s="23"/>
      <c r="T57" s="23"/>
      <c r="U57" s="23"/>
      <c r="V57" s="23"/>
    </row>
    <row r="58" spans="1:23" ht="13.5" customHeight="1" x14ac:dyDescent="0.2">
      <c r="A58" s="389" t="s">
        <v>247</v>
      </c>
      <c r="B58" s="23"/>
      <c r="C58" s="23"/>
      <c r="D58" s="23"/>
      <c r="E58" s="23"/>
      <c r="F58" s="23"/>
      <c r="G58" s="23"/>
      <c r="H58" s="23"/>
      <c r="I58" s="23"/>
      <c r="J58" s="23"/>
      <c r="L58" s="23"/>
      <c r="M58" s="23"/>
      <c r="N58" s="23"/>
      <c r="O58" s="23"/>
      <c r="P58" s="23"/>
      <c r="Q58" s="23"/>
      <c r="R58" s="23"/>
      <c r="S58" s="23"/>
      <c r="T58" s="23"/>
      <c r="U58" s="23"/>
      <c r="V58" s="23"/>
    </row>
    <row r="59" spans="1:23" ht="13.5" customHeight="1" x14ac:dyDescent="0.2">
      <c r="A59" s="389" t="s">
        <v>249</v>
      </c>
      <c r="B59" s="23"/>
      <c r="C59" s="23"/>
      <c r="D59" s="23"/>
      <c r="E59" s="23"/>
      <c r="F59" s="23"/>
      <c r="G59" s="23"/>
      <c r="H59" s="23"/>
      <c r="I59" s="23"/>
      <c r="J59" s="23"/>
      <c r="L59" s="23"/>
      <c r="M59" s="23"/>
      <c r="N59" s="23"/>
      <c r="O59" s="23"/>
      <c r="P59" s="23"/>
      <c r="Q59" s="23"/>
      <c r="R59" s="23"/>
      <c r="S59" s="23"/>
      <c r="T59" s="23"/>
      <c r="U59" s="23"/>
      <c r="V59" s="23"/>
    </row>
    <row r="60" spans="1:23" ht="13.5" customHeight="1" x14ac:dyDescent="0.2">
      <c r="A60" s="45"/>
      <c r="B60" s="23"/>
      <c r="C60" s="23"/>
      <c r="D60" s="23"/>
      <c r="E60" s="23"/>
      <c r="F60" s="23"/>
      <c r="G60" s="23"/>
      <c r="H60" s="23"/>
      <c r="I60" s="23"/>
      <c r="J60" s="23"/>
      <c r="L60" s="23"/>
      <c r="M60" s="23"/>
      <c r="N60" s="23"/>
      <c r="O60" s="23"/>
      <c r="P60" s="23"/>
      <c r="Q60" s="23"/>
      <c r="R60" s="23"/>
      <c r="S60" s="23"/>
      <c r="T60" s="23"/>
      <c r="U60" s="23"/>
      <c r="V60" s="23"/>
    </row>
    <row r="61" spans="1:23"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3"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3"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3"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ht="13.5" customHeight="1" x14ac:dyDescent="0.2">
      <c r="B101" s="23"/>
      <c r="C101" s="23"/>
      <c r="D101" s="23"/>
      <c r="E101" s="23"/>
      <c r="F101" s="23"/>
      <c r="G101" s="23"/>
      <c r="H101" s="23"/>
      <c r="I101" s="23"/>
      <c r="J101" s="23"/>
      <c r="L101" s="23"/>
      <c r="M101" s="23"/>
      <c r="N101" s="23"/>
      <c r="O101" s="23"/>
      <c r="P101" s="23"/>
      <c r="Q101" s="23"/>
      <c r="R101" s="23"/>
      <c r="S101" s="23"/>
      <c r="T101" s="23"/>
      <c r="U101" s="23"/>
      <c r="V101" s="23"/>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1:J1"/>
    <mergeCell ref="A2:J2"/>
    <mergeCell ref="A3:J3"/>
    <mergeCell ref="A4:J4"/>
    <mergeCell ref="K1:V1"/>
    <mergeCell ref="K2:V2"/>
    <mergeCell ref="K3:V3"/>
    <mergeCell ref="K4:V4"/>
  </mergeCells>
  <hyperlinks>
    <hyperlink ref="W6" location="TOC!A1" display="RETURN TO TABLE OF CONTENTS"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01"/>
  <sheetViews>
    <sheetView workbookViewId="0">
      <pane xSplit="1" ySplit="6" topLeftCell="B25" activePane="bottomRight" state="frozen"/>
      <selection activeCell="I105" sqref="I105"/>
      <selection pane="topRight" activeCell="I105" sqref="I105"/>
      <selection pane="bottomLeft" activeCell="I105" sqref="I105"/>
      <selection pane="bottomRight" activeCell="I105" sqref="I105"/>
    </sheetView>
  </sheetViews>
  <sheetFormatPr defaultColWidth="9.7109375" defaultRowHeight="12.75" x14ac:dyDescent="0.2"/>
  <cols>
    <col min="1" max="10" width="9.7109375" customWidth="1"/>
  </cols>
  <sheetData>
    <row r="1" spans="1:23" ht="13.5" customHeight="1" x14ac:dyDescent="0.2">
      <c r="A1" s="556" t="s">
        <v>199</v>
      </c>
      <c r="B1" s="556"/>
      <c r="C1" s="556"/>
      <c r="D1" s="556"/>
      <c r="E1" s="556"/>
      <c r="F1" s="556"/>
      <c r="G1" s="556"/>
      <c r="H1" s="556"/>
      <c r="I1" s="556"/>
      <c r="J1" s="556"/>
      <c r="K1" s="556" t="s">
        <v>199</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customHeight="1" thickBot="1" x14ac:dyDescent="0.25">
      <c r="A3" s="561" t="s">
        <v>13</v>
      </c>
      <c r="B3" s="559"/>
      <c r="C3" s="559"/>
      <c r="D3" s="559"/>
      <c r="E3" s="559"/>
      <c r="F3" s="559"/>
      <c r="G3" s="559"/>
      <c r="H3" s="559"/>
      <c r="I3" s="559"/>
      <c r="J3" s="579"/>
      <c r="K3" s="561" t="s">
        <v>13</v>
      </c>
      <c r="L3" s="559"/>
      <c r="M3" s="559"/>
      <c r="N3" s="559"/>
      <c r="O3" s="559"/>
      <c r="P3" s="559"/>
      <c r="Q3" s="559"/>
      <c r="R3" s="559"/>
      <c r="S3" s="559"/>
      <c r="T3" s="559"/>
      <c r="U3" s="559"/>
      <c r="V3" s="579"/>
    </row>
    <row r="4" spans="1:23" ht="13.5" customHeight="1" thickBot="1" x14ac:dyDescent="0.25">
      <c r="A4" s="580" t="s">
        <v>202</v>
      </c>
      <c r="B4" s="581"/>
      <c r="C4" s="581"/>
      <c r="D4" s="581"/>
      <c r="E4" s="581"/>
      <c r="F4" s="581"/>
      <c r="G4" s="581"/>
      <c r="H4" s="581"/>
      <c r="I4" s="581"/>
      <c r="J4" s="582"/>
      <c r="K4" s="583" t="s">
        <v>203</v>
      </c>
      <c r="L4" s="581"/>
      <c r="M4" s="581"/>
      <c r="N4" s="581"/>
      <c r="O4" s="581"/>
      <c r="P4" s="581"/>
      <c r="Q4" s="581"/>
      <c r="R4" s="581"/>
      <c r="S4" s="581"/>
      <c r="T4" s="581"/>
      <c r="U4" s="581"/>
      <c r="V4" s="582"/>
    </row>
    <row r="5" spans="1:23" s="43" customFormat="1" ht="13.5" customHeight="1"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c r="W5" s="209"/>
    </row>
    <row r="6" spans="1:23" ht="41.2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customHeight="1" thickBot="1" x14ac:dyDescent="0.25">
      <c r="A7" s="385">
        <v>1977</v>
      </c>
      <c r="B7" s="14" t="s">
        <v>235</v>
      </c>
      <c r="C7" s="15" t="s">
        <v>229</v>
      </c>
      <c r="D7" s="12" t="s">
        <v>235</v>
      </c>
      <c r="E7" s="12">
        <v>0.65700000000000003</v>
      </c>
      <c r="F7" s="14">
        <v>7.0000000000000001E-3</v>
      </c>
      <c r="G7" s="14" t="s">
        <v>229</v>
      </c>
      <c r="H7" s="14" t="s">
        <v>229</v>
      </c>
      <c r="I7" s="12" t="s">
        <v>229</v>
      </c>
      <c r="J7" s="14">
        <v>0.66500000000000004</v>
      </c>
      <c r="K7" s="362">
        <v>1977</v>
      </c>
      <c r="L7" s="14" t="s">
        <v>229</v>
      </c>
      <c r="M7" s="15" t="s">
        <v>229</v>
      </c>
      <c r="N7" s="15" t="s">
        <v>229</v>
      </c>
      <c r="O7" s="16">
        <v>0.32200000000000001</v>
      </c>
      <c r="P7" s="16">
        <v>1.2999999999999999E-2</v>
      </c>
      <c r="Q7" s="14" t="s">
        <v>231</v>
      </c>
      <c r="R7" s="15">
        <v>1.2999999999999999E-2</v>
      </c>
      <c r="S7" s="14" t="s">
        <v>229</v>
      </c>
      <c r="T7" s="14" t="s">
        <v>229</v>
      </c>
      <c r="U7" s="16">
        <v>0.33500000000000002</v>
      </c>
      <c r="V7" s="17">
        <v>1</v>
      </c>
    </row>
    <row r="8" spans="1:23" ht="13.5" customHeight="1" thickBot="1" x14ac:dyDescent="0.25">
      <c r="A8" s="385">
        <v>1978</v>
      </c>
      <c r="B8" s="14" t="s">
        <v>235</v>
      </c>
      <c r="C8" s="15" t="s">
        <v>229</v>
      </c>
      <c r="D8" s="12" t="s">
        <v>235</v>
      </c>
      <c r="E8" s="12">
        <v>0.65400000000000003</v>
      </c>
      <c r="F8" s="14">
        <v>7.0000000000000001E-3</v>
      </c>
      <c r="G8" s="14" t="s">
        <v>229</v>
      </c>
      <c r="H8" s="14" t="s">
        <v>229</v>
      </c>
      <c r="I8" s="12" t="s">
        <v>229</v>
      </c>
      <c r="J8" s="14">
        <v>0.66100000000000003</v>
      </c>
      <c r="K8" s="362">
        <v>1978</v>
      </c>
      <c r="L8" s="14" t="s">
        <v>229</v>
      </c>
      <c r="M8" s="15" t="s">
        <v>229</v>
      </c>
      <c r="N8" s="15" t="s">
        <v>229</v>
      </c>
      <c r="O8" s="12">
        <v>0.32600000000000001</v>
      </c>
      <c r="P8" s="12">
        <v>1.2E-2</v>
      </c>
      <c r="Q8" s="14" t="s">
        <v>231</v>
      </c>
      <c r="R8" s="15">
        <v>1.2E-2</v>
      </c>
      <c r="S8" s="14" t="s">
        <v>229</v>
      </c>
      <c r="T8" s="14" t="s">
        <v>229</v>
      </c>
      <c r="U8" s="12">
        <v>0.33900000000000002</v>
      </c>
      <c r="V8" s="14">
        <v>1</v>
      </c>
    </row>
    <row r="9" spans="1:23" ht="13.5" customHeight="1" thickBot="1" x14ac:dyDescent="0.25">
      <c r="A9" s="385">
        <v>1979</v>
      </c>
      <c r="B9" s="14" t="s">
        <v>235</v>
      </c>
      <c r="C9" s="15" t="s">
        <v>229</v>
      </c>
      <c r="D9" s="12" t="s">
        <v>235</v>
      </c>
      <c r="E9" s="12">
        <v>0.65300000000000002</v>
      </c>
      <c r="F9" s="14">
        <v>6.0000000000000001E-3</v>
      </c>
      <c r="G9" s="14" t="s">
        <v>229</v>
      </c>
      <c r="H9" s="14" t="s">
        <v>229</v>
      </c>
      <c r="I9" s="12" t="s">
        <v>229</v>
      </c>
      <c r="J9" s="14">
        <v>0.65900000000000003</v>
      </c>
      <c r="K9" s="362">
        <v>1979</v>
      </c>
      <c r="L9" s="14" t="s">
        <v>229</v>
      </c>
      <c r="M9" s="15" t="s">
        <v>229</v>
      </c>
      <c r="N9" s="15" t="s">
        <v>229</v>
      </c>
      <c r="O9" s="12">
        <v>0.32800000000000001</v>
      </c>
      <c r="P9" s="12">
        <v>1.2E-2</v>
      </c>
      <c r="Q9" s="14" t="s">
        <v>231</v>
      </c>
      <c r="R9" s="15">
        <v>1.2E-2</v>
      </c>
      <c r="S9" s="14" t="s">
        <v>229</v>
      </c>
      <c r="T9" s="14" t="s">
        <v>229</v>
      </c>
      <c r="U9" s="12">
        <v>0.34100000000000003</v>
      </c>
      <c r="V9" s="14">
        <v>1</v>
      </c>
    </row>
    <row r="10" spans="1:23" ht="13.5" customHeight="1" thickBot="1" x14ac:dyDescent="0.25">
      <c r="A10" s="385">
        <v>1980</v>
      </c>
      <c r="B10" s="14" t="s">
        <v>235</v>
      </c>
      <c r="C10" s="15" t="s">
        <v>229</v>
      </c>
      <c r="D10" s="14" t="s">
        <v>235</v>
      </c>
      <c r="E10" s="12">
        <v>0.54700000000000004</v>
      </c>
      <c r="F10" s="14">
        <v>5.0000000000000001E-3</v>
      </c>
      <c r="G10" s="14" t="s">
        <v>229</v>
      </c>
      <c r="H10" s="14" t="s">
        <v>229</v>
      </c>
      <c r="I10" s="14" t="s">
        <v>229</v>
      </c>
      <c r="J10" s="14">
        <v>0.55200000000000005</v>
      </c>
      <c r="K10" s="362">
        <v>1980</v>
      </c>
      <c r="L10" s="14">
        <v>0.16300000000000001</v>
      </c>
      <c r="M10" s="15" t="s">
        <v>229</v>
      </c>
      <c r="N10" s="15">
        <v>0.16300000000000001</v>
      </c>
      <c r="O10" s="14">
        <v>0.26500000000000001</v>
      </c>
      <c r="P10" s="12">
        <v>0.01</v>
      </c>
      <c r="Q10" s="14" t="s">
        <v>231</v>
      </c>
      <c r="R10" s="15">
        <v>0.01</v>
      </c>
      <c r="S10" s="14" t="s">
        <v>229</v>
      </c>
      <c r="T10" s="14">
        <v>0.01</v>
      </c>
      <c r="U10" s="14">
        <v>0.44800000000000001</v>
      </c>
      <c r="V10" s="14">
        <v>1</v>
      </c>
    </row>
    <row r="11" spans="1:23" ht="13.5" customHeight="1" thickBot="1" x14ac:dyDescent="0.25">
      <c r="A11" s="385">
        <v>1981</v>
      </c>
      <c r="B11" s="14" t="s">
        <v>235</v>
      </c>
      <c r="C11" s="15" t="s">
        <v>229</v>
      </c>
      <c r="D11" s="14" t="s">
        <v>235</v>
      </c>
      <c r="E11" s="12">
        <v>0.54600000000000004</v>
      </c>
      <c r="F11" s="14">
        <v>7.0000000000000001E-3</v>
      </c>
      <c r="G11" s="14" t="s">
        <v>229</v>
      </c>
      <c r="H11" s="14" t="s">
        <v>229</v>
      </c>
      <c r="I11" s="14" t="s">
        <v>229</v>
      </c>
      <c r="J11" s="14">
        <v>0.55300000000000005</v>
      </c>
      <c r="K11" s="362">
        <v>1981</v>
      </c>
      <c r="L11" s="14">
        <v>0.16200000000000001</v>
      </c>
      <c r="M11" s="15" t="s">
        <v>229</v>
      </c>
      <c r="N11" s="15">
        <v>0.16200000000000001</v>
      </c>
      <c r="O11" s="14">
        <v>0.26600000000000001</v>
      </c>
      <c r="P11" s="12">
        <v>8.9999999999999993E-3</v>
      </c>
      <c r="Q11" s="14" t="s">
        <v>231</v>
      </c>
      <c r="R11" s="15">
        <v>8.9999999999999993E-3</v>
      </c>
      <c r="S11" s="14" t="s">
        <v>229</v>
      </c>
      <c r="T11" s="14">
        <v>0.01</v>
      </c>
      <c r="U11" s="14">
        <v>0.44700000000000001</v>
      </c>
      <c r="V11" s="14">
        <v>1</v>
      </c>
    </row>
    <row r="12" spans="1:23" ht="13.5" customHeight="1" thickBot="1" x14ac:dyDescent="0.25">
      <c r="A12" s="385">
        <v>1982</v>
      </c>
      <c r="B12" s="14" t="s">
        <v>235</v>
      </c>
      <c r="C12" s="15" t="s">
        <v>229</v>
      </c>
      <c r="D12" s="14" t="s">
        <v>235</v>
      </c>
      <c r="E12" s="12">
        <v>0.53800000000000003</v>
      </c>
      <c r="F12" s="14">
        <v>8.0000000000000002E-3</v>
      </c>
      <c r="G12" s="14" t="s">
        <v>229</v>
      </c>
      <c r="H12" s="14" t="s">
        <v>229</v>
      </c>
      <c r="I12" s="14" t="s">
        <v>229</v>
      </c>
      <c r="J12" s="14">
        <v>0.54600000000000004</v>
      </c>
      <c r="K12" s="362">
        <v>1982</v>
      </c>
      <c r="L12" s="14">
        <v>0.16200000000000001</v>
      </c>
      <c r="M12" s="15" t="s">
        <v>229</v>
      </c>
      <c r="N12" s="15">
        <v>0.16200000000000001</v>
      </c>
      <c r="O12" s="14">
        <v>0.27100000000000002</v>
      </c>
      <c r="P12" s="12">
        <v>0.01</v>
      </c>
      <c r="Q12" s="14" t="s">
        <v>231</v>
      </c>
      <c r="R12" s="15">
        <v>0.01</v>
      </c>
      <c r="S12" s="14" t="s">
        <v>229</v>
      </c>
      <c r="T12" s="14">
        <v>0.01</v>
      </c>
      <c r="U12" s="14">
        <v>0.45400000000000001</v>
      </c>
      <c r="V12" s="14">
        <v>1</v>
      </c>
    </row>
    <row r="13" spans="1:23" ht="13.5" customHeight="1" thickBot="1" x14ac:dyDescent="0.25">
      <c r="A13" s="385">
        <v>1983</v>
      </c>
      <c r="B13" s="14" t="s">
        <v>235</v>
      </c>
      <c r="C13" s="15" t="s">
        <v>229</v>
      </c>
      <c r="D13" s="14" t="s">
        <v>235</v>
      </c>
      <c r="E13" s="12">
        <v>0.53300000000000003</v>
      </c>
      <c r="F13" s="14">
        <v>8.9999999999999993E-3</v>
      </c>
      <c r="G13" s="14" t="s">
        <v>229</v>
      </c>
      <c r="H13" s="14" t="s">
        <v>229</v>
      </c>
      <c r="I13" s="14" t="s">
        <v>229</v>
      </c>
      <c r="J13" s="14">
        <v>0.54200000000000004</v>
      </c>
      <c r="K13" s="362">
        <v>1983</v>
      </c>
      <c r="L13" s="14">
        <v>0.16200000000000001</v>
      </c>
      <c r="M13" s="15" t="s">
        <v>229</v>
      </c>
      <c r="N13" s="15">
        <v>0.16200000000000001</v>
      </c>
      <c r="O13" s="14">
        <v>0.27500000000000002</v>
      </c>
      <c r="P13" s="12">
        <v>0.01</v>
      </c>
      <c r="Q13" s="14" t="s">
        <v>231</v>
      </c>
      <c r="R13" s="15">
        <v>0.01</v>
      </c>
      <c r="S13" s="14" t="s">
        <v>229</v>
      </c>
      <c r="T13" s="14">
        <v>0.01</v>
      </c>
      <c r="U13" s="14">
        <v>0.45800000000000002</v>
      </c>
      <c r="V13" s="14">
        <v>1</v>
      </c>
    </row>
    <row r="14" spans="1:23" ht="13.5" customHeight="1" thickBot="1" x14ac:dyDescent="0.25">
      <c r="A14" s="385">
        <v>1984</v>
      </c>
      <c r="B14" s="14" t="s">
        <v>235</v>
      </c>
      <c r="C14" s="15" t="s">
        <v>229</v>
      </c>
      <c r="D14" s="14" t="s">
        <v>235</v>
      </c>
      <c r="E14" s="14">
        <v>0.54800000000000004</v>
      </c>
      <c r="F14" s="14">
        <v>8.9999999999999993E-3</v>
      </c>
      <c r="G14" s="14">
        <v>8.9999999999999993E-3</v>
      </c>
      <c r="H14" s="14" t="s">
        <v>229</v>
      </c>
      <c r="I14" s="14" t="s">
        <v>229</v>
      </c>
      <c r="J14" s="14">
        <v>0.56599999999999995</v>
      </c>
      <c r="K14" s="362">
        <v>1984</v>
      </c>
      <c r="L14" s="14">
        <v>0.157</v>
      </c>
      <c r="M14" s="15" t="s">
        <v>229</v>
      </c>
      <c r="N14" s="15">
        <v>0.157</v>
      </c>
      <c r="O14" s="14">
        <v>0.25600000000000001</v>
      </c>
      <c r="P14" s="14">
        <v>1.0999999999999999E-2</v>
      </c>
      <c r="Q14" s="14" t="s">
        <v>231</v>
      </c>
      <c r="R14" s="15">
        <v>1.0999999999999999E-2</v>
      </c>
      <c r="S14" s="14" t="s">
        <v>229</v>
      </c>
      <c r="T14" s="14">
        <v>0.01</v>
      </c>
      <c r="U14" s="14">
        <v>0.434</v>
      </c>
      <c r="V14" s="14">
        <v>1</v>
      </c>
    </row>
    <row r="15" spans="1:23" ht="13.5" customHeight="1" thickBot="1" x14ac:dyDescent="0.25">
      <c r="A15" s="385">
        <v>1985</v>
      </c>
      <c r="B15" s="14" t="s">
        <v>235</v>
      </c>
      <c r="C15" s="15" t="s">
        <v>229</v>
      </c>
      <c r="D15" s="14" t="s">
        <v>235</v>
      </c>
      <c r="E15" s="14">
        <v>0.53500000000000003</v>
      </c>
      <c r="F15" s="14">
        <v>8.0000000000000002E-3</v>
      </c>
      <c r="G15" s="14">
        <v>8.9999999999999993E-3</v>
      </c>
      <c r="H15" s="14" t="s">
        <v>229</v>
      </c>
      <c r="I15" s="33" t="s">
        <v>229</v>
      </c>
      <c r="J15" s="33">
        <v>0.55200000000000005</v>
      </c>
      <c r="K15" s="362">
        <v>1985</v>
      </c>
      <c r="L15" s="14">
        <v>0.16500000000000001</v>
      </c>
      <c r="M15" s="15" t="s">
        <v>229</v>
      </c>
      <c r="N15" s="15">
        <v>0.16500000000000001</v>
      </c>
      <c r="O15" s="14">
        <v>0.26300000000000001</v>
      </c>
      <c r="P15" s="14">
        <v>8.9999999999999993E-3</v>
      </c>
      <c r="Q15" s="14" t="s">
        <v>231</v>
      </c>
      <c r="R15" s="15">
        <v>8.9999999999999993E-3</v>
      </c>
      <c r="S15" s="14" t="s">
        <v>229</v>
      </c>
      <c r="T15" s="14">
        <v>1.0999999999999999E-2</v>
      </c>
      <c r="U15" s="14">
        <v>0.44800000000000001</v>
      </c>
      <c r="V15" s="14">
        <v>1</v>
      </c>
    </row>
    <row r="16" spans="1:23" ht="13.5" customHeight="1" thickBot="1" x14ac:dyDescent="0.25">
      <c r="A16" s="385">
        <v>1986</v>
      </c>
      <c r="B16" s="14" t="s">
        <v>235</v>
      </c>
      <c r="C16" s="15" t="s">
        <v>229</v>
      </c>
      <c r="D16" s="14" t="s">
        <v>235</v>
      </c>
      <c r="E16" s="14">
        <v>0.53200000000000003</v>
      </c>
      <c r="F16" s="14">
        <v>8.0000000000000002E-3</v>
      </c>
      <c r="G16" s="14">
        <v>0.01</v>
      </c>
      <c r="H16" s="30" t="s">
        <v>229</v>
      </c>
      <c r="I16" s="39" t="s">
        <v>229</v>
      </c>
      <c r="J16" s="40">
        <v>0.55000000000000004</v>
      </c>
      <c r="K16" s="386">
        <v>1986</v>
      </c>
      <c r="L16" s="14">
        <v>0.16700000000000001</v>
      </c>
      <c r="M16" s="15" t="s">
        <v>229</v>
      </c>
      <c r="N16" s="15">
        <v>0.16700000000000001</v>
      </c>
      <c r="O16" s="14">
        <v>0.26500000000000001</v>
      </c>
      <c r="P16" s="14">
        <v>8.9999999999999993E-3</v>
      </c>
      <c r="Q16" s="14" t="s">
        <v>231</v>
      </c>
      <c r="R16" s="15">
        <v>8.9999999999999993E-3</v>
      </c>
      <c r="S16" s="14" t="s">
        <v>229</v>
      </c>
      <c r="T16" s="14">
        <v>8.9999999999999993E-3</v>
      </c>
      <c r="U16" s="14">
        <v>0.45</v>
      </c>
      <c r="V16" s="14">
        <v>1</v>
      </c>
    </row>
    <row r="17" spans="1:22" ht="13.5" customHeight="1" thickBot="1" x14ac:dyDescent="0.25">
      <c r="A17" s="385">
        <v>1987</v>
      </c>
      <c r="B17" s="14" t="s">
        <v>235</v>
      </c>
      <c r="C17" s="15" t="s">
        <v>229</v>
      </c>
      <c r="D17" s="14" t="s">
        <v>235</v>
      </c>
      <c r="E17" s="14">
        <v>0.52</v>
      </c>
      <c r="F17" s="14">
        <v>6.0000000000000001E-3</v>
      </c>
      <c r="G17" s="14">
        <v>8.9999999999999993E-3</v>
      </c>
      <c r="H17" s="30" t="s">
        <v>229</v>
      </c>
      <c r="I17" s="40" t="s">
        <v>229</v>
      </c>
      <c r="J17" s="40">
        <v>0.53500000000000003</v>
      </c>
      <c r="K17" s="386">
        <v>1987</v>
      </c>
      <c r="L17" s="14">
        <v>0.16900000000000001</v>
      </c>
      <c r="M17" s="15" t="s">
        <v>229</v>
      </c>
      <c r="N17" s="15">
        <v>0.16900000000000001</v>
      </c>
      <c r="O17" s="14">
        <v>0.27800000000000002</v>
      </c>
      <c r="P17" s="14">
        <v>0.01</v>
      </c>
      <c r="Q17" s="14" t="s">
        <v>231</v>
      </c>
      <c r="R17" s="15">
        <v>0.01</v>
      </c>
      <c r="S17" s="14" t="s">
        <v>229</v>
      </c>
      <c r="T17" s="14">
        <v>8.9999999999999993E-3</v>
      </c>
      <c r="U17" s="14">
        <v>0.46500000000000002</v>
      </c>
      <c r="V17" s="14">
        <v>1</v>
      </c>
    </row>
    <row r="18" spans="1:22" ht="13.5" customHeight="1" thickBot="1" x14ac:dyDescent="0.25">
      <c r="A18" s="385">
        <v>1988</v>
      </c>
      <c r="B18" s="14" t="s">
        <v>235</v>
      </c>
      <c r="C18" s="15" t="s">
        <v>229</v>
      </c>
      <c r="D18" s="14" t="s">
        <v>235</v>
      </c>
      <c r="E18" s="14">
        <v>0.51100000000000001</v>
      </c>
      <c r="F18" s="14">
        <v>5.0000000000000001E-3</v>
      </c>
      <c r="G18" s="14">
        <v>1.0999999999999999E-2</v>
      </c>
      <c r="H18" s="14" t="s">
        <v>229</v>
      </c>
      <c r="I18" s="14" t="s">
        <v>229</v>
      </c>
      <c r="J18" s="14">
        <v>0.52700000000000002</v>
      </c>
      <c r="K18" s="362">
        <v>1988</v>
      </c>
      <c r="L18" s="14">
        <v>0.17199999999999999</v>
      </c>
      <c r="M18" s="15" t="s">
        <v>229</v>
      </c>
      <c r="N18" s="15">
        <v>0.17199999999999999</v>
      </c>
      <c r="O18" s="14">
        <v>0.27800000000000002</v>
      </c>
      <c r="P18" s="14">
        <v>1.2E-2</v>
      </c>
      <c r="Q18" s="14" t="s">
        <v>231</v>
      </c>
      <c r="R18" s="15">
        <v>1.2E-2</v>
      </c>
      <c r="S18" s="14" t="s">
        <v>229</v>
      </c>
      <c r="T18" s="14">
        <v>1.0999999999999999E-2</v>
      </c>
      <c r="U18" s="14">
        <v>0.47299999999999998</v>
      </c>
      <c r="V18" s="14">
        <v>1</v>
      </c>
    </row>
    <row r="19" spans="1:22" ht="13.5" customHeight="1" thickBot="1" x14ac:dyDescent="0.25">
      <c r="A19" s="385">
        <v>1989</v>
      </c>
      <c r="B19" s="14" t="s">
        <v>235</v>
      </c>
      <c r="C19" s="15" t="s">
        <v>229</v>
      </c>
      <c r="D19" s="14" t="s">
        <v>235</v>
      </c>
      <c r="E19" s="14">
        <v>0.499</v>
      </c>
      <c r="F19" s="14">
        <v>5.0000000000000001E-3</v>
      </c>
      <c r="G19" s="14">
        <v>0.01</v>
      </c>
      <c r="H19" s="14" t="s">
        <v>229</v>
      </c>
      <c r="I19" s="14" t="s">
        <v>229</v>
      </c>
      <c r="J19" s="14">
        <v>0.51400000000000001</v>
      </c>
      <c r="K19" s="362">
        <v>1989</v>
      </c>
      <c r="L19" s="14">
        <v>0.17299999999999999</v>
      </c>
      <c r="M19" s="15" t="s">
        <v>229</v>
      </c>
      <c r="N19" s="15">
        <v>0.17299999999999999</v>
      </c>
      <c r="O19" s="14">
        <v>0.28899999999999998</v>
      </c>
      <c r="P19" s="14">
        <v>1.2E-2</v>
      </c>
      <c r="Q19" s="14" t="s">
        <v>231</v>
      </c>
      <c r="R19" s="15">
        <v>1.2E-2</v>
      </c>
      <c r="S19" s="14" t="s">
        <v>229</v>
      </c>
      <c r="T19" s="14">
        <v>1.0999999999999999E-2</v>
      </c>
      <c r="U19" s="14">
        <v>0.48599999999999999</v>
      </c>
      <c r="V19" s="14">
        <v>1</v>
      </c>
    </row>
    <row r="20" spans="1:22" ht="13.5" customHeight="1" thickBot="1" x14ac:dyDescent="0.25">
      <c r="A20" s="385">
        <v>1990</v>
      </c>
      <c r="B20" s="16" t="s">
        <v>235</v>
      </c>
      <c r="C20" s="16" t="s">
        <v>229</v>
      </c>
      <c r="D20" s="16" t="s">
        <v>235</v>
      </c>
      <c r="E20" s="16">
        <v>0.51</v>
      </c>
      <c r="F20" s="16">
        <v>5.0000000000000001E-3</v>
      </c>
      <c r="G20" s="16">
        <v>0.01</v>
      </c>
      <c r="H20" s="16" t="s">
        <v>229</v>
      </c>
      <c r="I20" s="16" t="s">
        <v>229</v>
      </c>
      <c r="J20" s="16">
        <v>0.52500000000000002</v>
      </c>
      <c r="K20" s="362">
        <v>1990</v>
      </c>
      <c r="L20" s="16">
        <v>0.17199999999999999</v>
      </c>
      <c r="M20" s="16" t="s">
        <v>229</v>
      </c>
      <c r="N20" s="16">
        <v>0.17199999999999999</v>
      </c>
      <c r="O20" s="16">
        <v>0.27900000000000003</v>
      </c>
      <c r="P20" s="16">
        <v>1.4E-2</v>
      </c>
      <c r="Q20" s="16" t="s">
        <v>231</v>
      </c>
      <c r="R20" s="16">
        <v>1.4E-2</v>
      </c>
      <c r="S20" s="16" t="s">
        <v>229</v>
      </c>
      <c r="T20" s="16">
        <v>0.01</v>
      </c>
      <c r="U20" s="16">
        <v>0.47499999999999998</v>
      </c>
      <c r="V20" s="16">
        <v>1</v>
      </c>
    </row>
    <row r="21" spans="1:22" ht="13.5" customHeight="1" thickBot="1" x14ac:dyDescent="0.25">
      <c r="A21" s="385">
        <v>1991</v>
      </c>
      <c r="B21" s="16" t="s">
        <v>235</v>
      </c>
      <c r="C21" s="16" t="s">
        <v>229</v>
      </c>
      <c r="D21" s="16" t="s">
        <v>235</v>
      </c>
      <c r="E21" s="16">
        <v>0.51800000000000002</v>
      </c>
      <c r="F21" s="16">
        <v>5.0000000000000001E-3</v>
      </c>
      <c r="G21" s="16">
        <v>1.0999999999999999E-2</v>
      </c>
      <c r="H21" s="16" t="s">
        <v>229</v>
      </c>
      <c r="I21" s="16" t="s">
        <v>229</v>
      </c>
      <c r="J21" s="16">
        <v>0.53400000000000003</v>
      </c>
      <c r="K21" s="362">
        <v>1991</v>
      </c>
      <c r="L21" s="16">
        <v>0.18</v>
      </c>
      <c r="M21" s="16" t="s">
        <v>229</v>
      </c>
      <c r="N21" s="16">
        <v>0.18</v>
      </c>
      <c r="O21" s="16">
        <v>0.25900000000000001</v>
      </c>
      <c r="P21" s="16">
        <v>1.6E-2</v>
      </c>
      <c r="Q21" s="16" t="s">
        <v>231</v>
      </c>
      <c r="R21" s="16">
        <v>1.6E-2</v>
      </c>
      <c r="S21" s="16" t="s">
        <v>229</v>
      </c>
      <c r="T21" s="16">
        <v>1.0999999999999999E-2</v>
      </c>
      <c r="U21" s="16">
        <v>0.46600000000000003</v>
      </c>
      <c r="V21" s="16">
        <v>1</v>
      </c>
    </row>
    <row r="22" spans="1:22" ht="13.5" customHeight="1" thickBot="1" x14ac:dyDescent="0.25">
      <c r="A22" s="385">
        <v>1992</v>
      </c>
      <c r="B22" s="16" t="s">
        <v>235</v>
      </c>
      <c r="C22" s="16" t="s">
        <v>229</v>
      </c>
      <c r="D22" s="16" t="s">
        <v>235</v>
      </c>
      <c r="E22" s="16">
        <v>0.505</v>
      </c>
      <c r="F22" s="16">
        <v>5.0000000000000001E-3</v>
      </c>
      <c r="G22" s="16">
        <v>1.2E-2</v>
      </c>
      <c r="H22" s="16" t="s">
        <v>229</v>
      </c>
      <c r="I22" s="16" t="s">
        <v>229</v>
      </c>
      <c r="J22" s="16">
        <v>0.52300000000000002</v>
      </c>
      <c r="K22" s="362">
        <v>1992</v>
      </c>
      <c r="L22" s="16">
        <v>0.182</v>
      </c>
      <c r="M22" s="16" t="s">
        <v>229</v>
      </c>
      <c r="N22" s="16">
        <v>0.182</v>
      </c>
      <c r="O22" s="16">
        <v>0.26700000000000002</v>
      </c>
      <c r="P22" s="16">
        <v>1.7000000000000001E-2</v>
      </c>
      <c r="Q22" s="16" t="s">
        <v>231</v>
      </c>
      <c r="R22" s="16">
        <v>1.7000000000000001E-2</v>
      </c>
      <c r="S22" s="16" t="s">
        <v>229</v>
      </c>
      <c r="T22" s="16">
        <v>1.0999999999999999E-2</v>
      </c>
      <c r="U22" s="16">
        <v>0.47699999999999998</v>
      </c>
      <c r="V22" s="16">
        <v>1</v>
      </c>
    </row>
    <row r="23" spans="1:22" ht="13.5" customHeight="1" thickBot="1" x14ac:dyDescent="0.25">
      <c r="A23" s="385">
        <v>1993</v>
      </c>
      <c r="B23" s="16" t="s">
        <v>235</v>
      </c>
      <c r="C23" s="16" t="s">
        <v>229</v>
      </c>
      <c r="D23" s="16" t="s">
        <v>235</v>
      </c>
      <c r="E23" s="16">
        <v>0.51400000000000001</v>
      </c>
      <c r="F23" s="16">
        <v>5.0000000000000001E-3</v>
      </c>
      <c r="G23" s="16">
        <v>1.4E-2</v>
      </c>
      <c r="H23" s="16" t="s">
        <v>229</v>
      </c>
      <c r="I23" s="16" t="s">
        <v>229</v>
      </c>
      <c r="J23" s="16">
        <v>0.53300000000000003</v>
      </c>
      <c r="K23" s="362">
        <v>1993</v>
      </c>
      <c r="L23" s="16">
        <v>0.17599999999999999</v>
      </c>
      <c r="M23" s="16" t="s">
        <v>229</v>
      </c>
      <c r="N23" s="16">
        <v>0.17599999999999999</v>
      </c>
      <c r="O23" s="16">
        <v>0.26</v>
      </c>
      <c r="P23" s="16">
        <v>1.7999999999999999E-2</v>
      </c>
      <c r="Q23" s="16" t="s">
        <v>231</v>
      </c>
      <c r="R23" s="16">
        <v>1.7999999999999999E-2</v>
      </c>
      <c r="S23" s="16" t="s">
        <v>229</v>
      </c>
      <c r="T23" s="16">
        <v>1.2999999999999999E-2</v>
      </c>
      <c r="U23" s="16">
        <v>0.46700000000000003</v>
      </c>
      <c r="V23" s="16">
        <v>1</v>
      </c>
    </row>
    <row r="24" spans="1:22" ht="13.5" customHeight="1" thickBot="1" x14ac:dyDescent="0.25">
      <c r="A24" s="385">
        <v>1994</v>
      </c>
      <c r="B24" s="16" t="s">
        <v>235</v>
      </c>
      <c r="C24" s="16" t="s">
        <v>229</v>
      </c>
      <c r="D24" s="16" t="s">
        <v>235</v>
      </c>
      <c r="E24" s="16">
        <v>0.47599999999999998</v>
      </c>
      <c r="F24" s="16">
        <v>5.0000000000000001E-3</v>
      </c>
      <c r="G24" s="16">
        <v>1.4999999999999999E-2</v>
      </c>
      <c r="H24" s="16" t="s">
        <v>229</v>
      </c>
      <c r="I24" s="16" t="s">
        <v>229</v>
      </c>
      <c r="J24" s="16">
        <v>0.495</v>
      </c>
      <c r="K24" s="362">
        <v>1994</v>
      </c>
      <c r="L24" s="16">
        <v>0.20200000000000001</v>
      </c>
      <c r="M24" s="16" t="s">
        <v>229</v>
      </c>
      <c r="N24" s="16">
        <v>0.20200000000000001</v>
      </c>
      <c r="O24" s="16">
        <v>0.26900000000000002</v>
      </c>
      <c r="P24" s="16">
        <v>2.1000000000000001E-2</v>
      </c>
      <c r="Q24" s="16" t="s">
        <v>231</v>
      </c>
      <c r="R24" s="16">
        <v>2.1000000000000001E-2</v>
      </c>
      <c r="S24" s="16" t="s">
        <v>229</v>
      </c>
      <c r="T24" s="16">
        <v>1.2E-2</v>
      </c>
      <c r="U24" s="16">
        <v>0.505</v>
      </c>
      <c r="V24" s="16">
        <v>1</v>
      </c>
    </row>
    <row r="25" spans="1:22" ht="13.5" customHeight="1" thickBot="1" x14ac:dyDescent="0.25">
      <c r="A25" s="385">
        <v>1995</v>
      </c>
      <c r="B25" s="16" t="s">
        <v>235</v>
      </c>
      <c r="C25" s="16" t="s">
        <v>229</v>
      </c>
      <c r="D25" s="16" t="s">
        <v>235</v>
      </c>
      <c r="E25" s="16">
        <v>0.47299999999999998</v>
      </c>
      <c r="F25" s="16">
        <v>5.0000000000000001E-3</v>
      </c>
      <c r="G25" s="16">
        <v>1.4999999999999999E-2</v>
      </c>
      <c r="H25" s="16">
        <v>6.0000000000000001E-3</v>
      </c>
      <c r="I25" s="16" t="s">
        <v>229</v>
      </c>
      <c r="J25" s="16">
        <v>0.499</v>
      </c>
      <c r="K25" s="362">
        <v>1995</v>
      </c>
      <c r="L25" s="16">
        <v>0.20699999999999999</v>
      </c>
      <c r="M25" s="16" t="s">
        <v>229</v>
      </c>
      <c r="N25" s="16">
        <v>0.20699999999999999</v>
      </c>
      <c r="O25" s="16">
        <v>0.26500000000000001</v>
      </c>
      <c r="P25" s="16">
        <v>2.1999999999999999E-2</v>
      </c>
      <c r="Q25" s="16" t="s">
        <v>231</v>
      </c>
      <c r="R25" s="16">
        <v>2.1999999999999999E-2</v>
      </c>
      <c r="S25" s="16">
        <v>7.0000000000000001E-3</v>
      </c>
      <c r="T25" s="16">
        <v>1E-3</v>
      </c>
      <c r="U25" s="16">
        <v>0.501</v>
      </c>
      <c r="V25" s="16">
        <v>1</v>
      </c>
    </row>
    <row r="26" spans="1:22" ht="13.5" customHeight="1" thickBot="1" x14ac:dyDescent="0.25">
      <c r="A26" s="385">
        <v>1996</v>
      </c>
      <c r="B26" s="16" t="s">
        <v>235</v>
      </c>
      <c r="C26" s="16" t="s">
        <v>229</v>
      </c>
      <c r="D26" s="16" t="s">
        <v>235</v>
      </c>
      <c r="E26" s="16">
        <v>0.46200000000000002</v>
      </c>
      <c r="F26" s="16">
        <v>4.0000000000000001E-3</v>
      </c>
      <c r="G26" s="16">
        <v>1.6E-2</v>
      </c>
      <c r="H26" s="16">
        <v>7.0000000000000001E-3</v>
      </c>
      <c r="I26" s="16" t="s">
        <v>229</v>
      </c>
      <c r="J26" s="16">
        <v>0.48899999999999999</v>
      </c>
      <c r="K26" s="362">
        <v>1996</v>
      </c>
      <c r="L26" s="16">
        <v>0.20200000000000001</v>
      </c>
      <c r="M26" s="16" t="s">
        <v>229</v>
      </c>
      <c r="N26" s="16">
        <v>0.20200000000000001</v>
      </c>
      <c r="O26" s="16">
        <v>0.27900000000000003</v>
      </c>
      <c r="P26" s="16">
        <v>2.3E-2</v>
      </c>
      <c r="Q26" s="16" t="s">
        <v>231</v>
      </c>
      <c r="R26" s="16">
        <v>2.3E-2</v>
      </c>
      <c r="S26" s="16">
        <v>7.0000000000000001E-3</v>
      </c>
      <c r="T26" s="16">
        <v>1E-3</v>
      </c>
      <c r="U26" s="16">
        <v>0.51100000000000001</v>
      </c>
      <c r="V26" s="16">
        <v>1</v>
      </c>
    </row>
    <row r="27" spans="1:22" ht="13.5" customHeight="1" thickBot="1" x14ac:dyDescent="0.25">
      <c r="A27" s="385">
        <v>1997</v>
      </c>
      <c r="B27" s="16" t="s">
        <v>235</v>
      </c>
      <c r="C27" s="16" t="s">
        <v>229</v>
      </c>
      <c r="D27" s="16" t="s">
        <v>235</v>
      </c>
      <c r="E27" s="16">
        <v>0.46300000000000002</v>
      </c>
      <c r="F27" s="16">
        <v>4.0000000000000001E-3</v>
      </c>
      <c r="G27" s="16">
        <v>1.7999999999999999E-2</v>
      </c>
      <c r="H27" s="16">
        <v>8.0000000000000002E-3</v>
      </c>
      <c r="I27" s="16" t="s">
        <v>229</v>
      </c>
      <c r="J27" s="16">
        <v>0.49199999999999999</v>
      </c>
      <c r="K27" s="362">
        <v>1997</v>
      </c>
      <c r="L27" s="16">
        <v>0.19</v>
      </c>
      <c r="M27" s="16" t="s">
        <v>229</v>
      </c>
      <c r="N27" s="16">
        <v>0.19</v>
      </c>
      <c r="O27" s="16">
        <v>0.28499999999999998</v>
      </c>
      <c r="P27" s="16">
        <v>2.4E-2</v>
      </c>
      <c r="Q27" s="16" t="s">
        <v>231</v>
      </c>
      <c r="R27" s="16">
        <v>2.4E-2</v>
      </c>
      <c r="S27" s="16">
        <v>8.0000000000000002E-3</v>
      </c>
      <c r="T27" s="16">
        <v>1E-3</v>
      </c>
      <c r="U27" s="16">
        <v>0.50800000000000001</v>
      </c>
      <c r="V27" s="16">
        <v>1</v>
      </c>
    </row>
    <row r="28" spans="1:22" ht="13.5" customHeight="1" thickBot="1" x14ac:dyDescent="0.25">
      <c r="A28" s="385">
        <v>1998</v>
      </c>
      <c r="B28" s="16" t="s">
        <v>235</v>
      </c>
      <c r="C28" s="16" t="s">
        <v>229</v>
      </c>
      <c r="D28" s="16" t="s">
        <v>235</v>
      </c>
      <c r="E28" s="16">
        <v>0.46100000000000002</v>
      </c>
      <c r="F28" s="16">
        <v>4.0000000000000001E-3</v>
      </c>
      <c r="G28" s="16">
        <v>1.7000000000000001E-2</v>
      </c>
      <c r="H28" s="16">
        <v>8.0000000000000002E-3</v>
      </c>
      <c r="I28" s="16" t="s">
        <v>229</v>
      </c>
      <c r="J28" s="16">
        <v>0.49099999999999999</v>
      </c>
      <c r="K28" s="362">
        <v>1998</v>
      </c>
      <c r="L28" s="16">
        <v>0.19700000000000001</v>
      </c>
      <c r="M28" s="16" t="s">
        <v>229</v>
      </c>
      <c r="N28" s="16">
        <v>0.19700000000000001</v>
      </c>
      <c r="O28" s="16">
        <v>0.27800000000000002</v>
      </c>
      <c r="P28" s="16">
        <v>2.5999999999999999E-2</v>
      </c>
      <c r="Q28" s="16" t="s">
        <v>231</v>
      </c>
      <c r="R28" s="16">
        <v>2.5999999999999999E-2</v>
      </c>
      <c r="S28" s="16">
        <v>8.0000000000000002E-3</v>
      </c>
      <c r="T28" s="16">
        <v>0</v>
      </c>
      <c r="U28" s="16">
        <v>0.50900000000000001</v>
      </c>
      <c r="V28" s="16">
        <v>1</v>
      </c>
    </row>
    <row r="29" spans="1:22" ht="13.5" customHeight="1" thickBot="1" x14ac:dyDescent="0.25">
      <c r="A29" s="385">
        <v>1999</v>
      </c>
      <c r="B29" s="16" t="s">
        <v>235</v>
      </c>
      <c r="C29" s="16" t="s">
        <v>229</v>
      </c>
      <c r="D29" s="16" t="s">
        <v>235</v>
      </c>
      <c r="E29" s="16">
        <v>0.46200000000000002</v>
      </c>
      <c r="F29" s="16">
        <v>4.0000000000000001E-3</v>
      </c>
      <c r="G29" s="16">
        <v>1.7999999999999999E-2</v>
      </c>
      <c r="H29" s="16">
        <v>0.01</v>
      </c>
      <c r="I29" s="16" t="s">
        <v>229</v>
      </c>
      <c r="J29" s="16">
        <v>0.49399999999999999</v>
      </c>
      <c r="K29" s="362">
        <v>1999</v>
      </c>
      <c r="L29" s="16">
        <v>0.191</v>
      </c>
      <c r="M29" s="16" t="s">
        <v>229</v>
      </c>
      <c r="N29" s="16">
        <v>0.191</v>
      </c>
      <c r="O29" s="16">
        <v>0.28100000000000003</v>
      </c>
      <c r="P29" s="16">
        <v>2.5999999999999999E-2</v>
      </c>
      <c r="Q29" s="16" t="s">
        <v>231</v>
      </c>
      <c r="R29" s="16">
        <v>2.5999999999999999E-2</v>
      </c>
      <c r="S29" s="16">
        <v>7.0000000000000001E-3</v>
      </c>
      <c r="T29" s="16">
        <v>1E-3</v>
      </c>
      <c r="U29" s="16">
        <v>0.50600000000000001</v>
      </c>
      <c r="V29" s="16">
        <v>1</v>
      </c>
    </row>
    <row r="30" spans="1:22" ht="13.5" customHeight="1" thickBot="1" x14ac:dyDescent="0.25">
      <c r="A30" s="385">
        <v>2000</v>
      </c>
      <c r="B30" s="16" t="s">
        <v>235</v>
      </c>
      <c r="C30" s="16" t="s">
        <v>235</v>
      </c>
      <c r="D30" s="16" t="s">
        <v>235</v>
      </c>
      <c r="E30" s="16">
        <v>0.44600000000000001</v>
      </c>
      <c r="F30" s="16">
        <v>4.0000000000000001E-3</v>
      </c>
      <c r="G30" s="16">
        <v>1.7999999999999999E-2</v>
      </c>
      <c r="H30" s="16">
        <v>8.9999999999999993E-3</v>
      </c>
      <c r="I30" s="16" t="s">
        <v>229</v>
      </c>
      <c r="J30" s="16">
        <v>0.47599999999999998</v>
      </c>
      <c r="K30" s="362">
        <v>2000</v>
      </c>
      <c r="L30" s="16">
        <v>0.19700000000000001</v>
      </c>
      <c r="M30" s="16" t="s">
        <v>229</v>
      </c>
      <c r="N30" s="16">
        <v>0.19700000000000001</v>
      </c>
      <c r="O30" s="16">
        <v>0.28999999999999998</v>
      </c>
      <c r="P30" s="16">
        <v>2.8000000000000001E-2</v>
      </c>
      <c r="Q30" s="16" t="s">
        <v>231</v>
      </c>
      <c r="R30" s="16">
        <v>2.8000000000000001E-2</v>
      </c>
      <c r="S30" s="16">
        <v>7.0000000000000001E-3</v>
      </c>
      <c r="T30" s="16">
        <v>1E-3</v>
      </c>
      <c r="U30" s="16">
        <v>0.52400000000000002</v>
      </c>
      <c r="V30" s="16">
        <v>1</v>
      </c>
    </row>
    <row r="31" spans="1:22" ht="13.5" customHeight="1" thickBot="1" x14ac:dyDescent="0.25">
      <c r="A31" s="385">
        <v>2001</v>
      </c>
      <c r="B31" s="16" t="s">
        <v>235</v>
      </c>
      <c r="C31" s="16" t="s">
        <v>235</v>
      </c>
      <c r="D31" s="16" t="s">
        <v>235</v>
      </c>
      <c r="E31" s="16">
        <v>0.44900000000000001</v>
      </c>
      <c r="F31" s="16">
        <v>4.0000000000000001E-3</v>
      </c>
      <c r="G31" s="16">
        <v>1.7000000000000001E-2</v>
      </c>
      <c r="H31" s="16">
        <v>0.01</v>
      </c>
      <c r="I31" s="16" t="s">
        <v>229</v>
      </c>
      <c r="J31" s="16">
        <v>0.48</v>
      </c>
      <c r="K31" s="362">
        <v>2001</v>
      </c>
      <c r="L31" s="16">
        <v>0.19500000000000001</v>
      </c>
      <c r="M31" s="16" t="s">
        <v>229</v>
      </c>
      <c r="N31" s="16">
        <v>0.19500000000000001</v>
      </c>
      <c r="O31" s="16">
        <v>0.28899999999999998</v>
      </c>
      <c r="P31" s="16">
        <v>2.9000000000000001E-2</v>
      </c>
      <c r="Q31" s="16" t="s">
        <v>231</v>
      </c>
      <c r="R31" s="16">
        <v>2.9000000000000001E-2</v>
      </c>
      <c r="S31" s="16">
        <v>7.0000000000000001E-3</v>
      </c>
      <c r="T31" s="16">
        <v>1E-3</v>
      </c>
      <c r="U31" s="16">
        <v>0.52</v>
      </c>
      <c r="V31" s="16">
        <v>1</v>
      </c>
    </row>
    <row r="32" spans="1:22" ht="13.5" customHeight="1" thickBot="1" x14ac:dyDescent="0.25">
      <c r="A32" s="385">
        <v>2002</v>
      </c>
      <c r="B32" s="16" t="s">
        <v>235</v>
      </c>
      <c r="C32" s="16" t="s">
        <v>235</v>
      </c>
      <c r="D32" s="16" t="s">
        <v>235</v>
      </c>
      <c r="E32" s="16">
        <v>0.45200000000000001</v>
      </c>
      <c r="F32" s="16">
        <v>4.0000000000000001E-3</v>
      </c>
      <c r="G32" s="16">
        <v>1.7999999999999999E-2</v>
      </c>
      <c r="H32" s="16">
        <v>0.01</v>
      </c>
      <c r="I32" s="16" t="s">
        <v>229</v>
      </c>
      <c r="J32" s="16">
        <v>0.48399999999999999</v>
      </c>
      <c r="K32" s="362">
        <v>2002</v>
      </c>
      <c r="L32" s="16">
        <v>0.19700000000000001</v>
      </c>
      <c r="M32" s="16" t="s">
        <v>229</v>
      </c>
      <c r="N32" s="16">
        <v>0.19700000000000001</v>
      </c>
      <c r="O32" s="16">
        <v>0.28299999999999997</v>
      </c>
      <c r="P32" s="16">
        <v>0.03</v>
      </c>
      <c r="Q32" s="16" t="s">
        <v>231</v>
      </c>
      <c r="R32" s="16">
        <v>0.03</v>
      </c>
      <c r="S32" s="16">
        <v>7.0000000000000001E-3</v>
      </c>
      <c r="T32" s="16">
        <v>1E-3</v>
      </c>
      <c r="U32" s="16">
        <v>0.51600000000000001</v>
      </c>
      <c r="V32" s="16">
        <v>1</v>
      </c>
    </row>
    <row r="33" spans="1:22" ht="13.5" customHeight="1" thickBot="1" x14ac:dyDescent="0.25">
      <c r="A33" s="385">
        <v>2003</v>
      </c>
      <c r="B33" s="16" t="s">
        <v>235</v>
      </c>
      <c r="C33" s="16" t="s">
        <v>235</v>
      </c>
      <c r="D33" s="16" t="s">
        <v>235</v>
      </c>
      <c r="E33" s="16">
        <v>0.443</v>
      </c>
      <c r="F33" s="16">
        <v>4.0000000000000001E-3</v>
      </c>
      <c r="G33" s="16">
        <v>1.9E-2</v>
      </c>
      <c r="H33" s="16">
        <v>1.0999999999999999E-2</v>
      </c>
      <c r="I33" s="16" t="s">
        <v>229</v>
      </c>
      <c r="J33" s="16">
        <v>0.47799999999999998</v>
      </c>
      <c r="K33" s="362">
        <v>2003</v>
      </c>
      <c r="L33" s="16">
        <v>0.19900000000000001</v>
      </c>
      <c r="M33" s="16" t="s">
        <v>229</v>
      </c>
      <c r="N33" s="16">
        <v>0.19900000000000001</v>
      </c>
      <c r="O33" s="16">
        <v>0.28399999999999997</v>
      </c>
      <c r="P33" s="16">
        <v>3.1E-2</v>
      </c>
      <c r="Q33" s="16" t="s">
        <v>231</v>
      </c>
      <c r="R33" s="16">
        <v>3.1E-2</v>
      </c>
      <c r="S33" s="16">
        <v>8.0000000000000002E-3</v>
      </c>
      <c r="T33" s="16">
        <v>1E-3</v>
      </c>
      <c r="U33" s="16">
        <v>0.52200000000000002</v>
      </c>
      <c r="V33" s="16">
        <v>1</v>
      </c>
    </row>
    <row r="34" spans="1:22" ht="13.5" customHeight="1" thickBot="1" x14ac:dyDescent="0.25">
      <c r="A34" s="385">
        <v>2004</v>
      </c>
      <c r="B34" s="16" t="s">
        <v>235</v>
      </c>
      <c r="C34" s="16" t="s">
        <v>235</v>
      </c>
      <c r="D34" s="16" t="s">
        <v>235</v>
      </c>
      <c r="E34" s="16">
        <v>0.436</v>
      </c>
      <c r="F34" s="16">
        <v>4.0000000000000001E-3</v>
      </c>
      <c r="G34" s="16">
        <v>0.02</v>
      </c>
      <c r="H34" s="16">
        <v>0.01</v>
      </c>
      <c r="I34" s="16" t="s">
        <v>229</v>
      </c>
      <c r="J34" s="16">
        <v>0.46899999999999997</v>
      </c>
      <c r="K34" s="362">
        <v>2004</v>
      </c>
      <c r="L34" s="16">
        <v>0.19800000000000001</v>
      </c>
      <c r="M34" s="16" t="s">
        <v>236</v>
      </c>
      <c r="N34" s="16">
        <v>0.19800000000000001</v>
      </c>
      <c r="O34" s="16">
        <v>0.29299999999999998</v>
      </c>
      <c r="P34" s="16">
        <v>3.2000000000000001E-2</v>
      </c>
      <c r="Q34" s="16" t="s">
        <v>231</v>
      </c>
      <c r="R34" s="16">
        <v>3.2000000000000001E-2</v>
      </c>
      <c r="S34" s="16">
        <v>8.0000000000000002E-3</v>
      </c>
      <c r="T34" s="16">
        <v>1E-3</v>
      </c>
      <c r="U34" s="16">
        <v>0.53100000000000003</v>
      </c>
      <c r="V34" s="16">
        <v>1</v>
      </c>
    </row>
    <row r="35" spans="1:22" ht="13.5" customHeight="1" thickBot="1" x14ac:dyDescent="0.25">
      <c r="A35" s="387">
        <v>2005</v>
      </c>
      <c r="B35" s="14" t="s">
        <v>235</v>
      </c>
      <c r="C35" s="15" t="s">
        <v>235</v>
      </c>
      <c r="D35" s="14" t="s">
        <v>235</v>
      </c>
      <c r="E35" s="14">
        <v>0.439</v>
      </c>
      <c r="F35" s="14">
        <v>3.0000000000000001E-3</v>
      </c>
      <c r="G35" s="14">
        <v>2.1000000000000001E-2</v>
      </c>
      <c r="H35" s="14">
        <v>1.2E-2</v>
      </c>
      <c r="I35" s="14" t="s">
        <v>229</v>
      </c>
      <c r="J35" s="14">
        <v>0.47599999999999998</v>
      </c>
      <c r="K35" s="388">
        <v>2005</v>
      </c>
      <c r="L35" s="14">
        <v>0.191</v>
      </c>
      <c r="M35" s="15" t="s">
        <v>236</v>
      </c>
      <c r="N35" s="15">
        <v>0.191</v>
      </c>
      <c r="O35" s="14">
        <v>0.28999999999999998</v>
      </c>
      <c r="P35" s="14">
        <v>3.4000000000000002E-2</v>
      </c>
      <c r="Q35" s="14" t="s">
        <v>231</v>
      </c>
      <c r="R35" s="15">
        <v>3.4000000000000002E-2</v>
      </c>
      <c r="S35" s="14">
        <v>8.0000000000000002E-3</v>
      </c>
      <c r="T35" s="14">
        <v>1E-3</v>
      </c>
      <c r="U35" s="14">
        <v>0.52400000000000002</v>
      </c>
      <c r="V35" s="14">
        <v>1</v>
      </c>
    </row>
    <row r="36" spans="1:22" ht="13.5" customHeight="1" thickBot="1" x14ac:dyDescent="0.25">
      <c r="A36" s="387">
        <v>2006</v>
      </c>
      <c r="B36" s="14" t="s">
        <v>235</v>
      </c>
      <c r="C36" s="15" t="s">
        <v>235</v>
      </c>
      <c r="D36" s="14" t="s">
        <v>235</v>
      </c>
      <c r="E36" s="14">
        <v>0.438</v>
      </c>
      <c r="F36" s="14">
        <v>3.0000000000000001E-3</v>
      </c>
      <c r="G36" s="14">
        <v>2.1000000000000001E-2</v>
      </c>
      <c r="H36" s="14">
        <v>1.4E-2</v>
      </c>
      <c r="I36" s="14" t="s">
        <v>229</v>
      </c>
      <c r="J36" s="14">
        <v>0.47499999999999998</v>
      </c>
      <c r="K36" s="388">
        <v>2006</v>
      </c>
      <c r="L36" s="14">
        <v>0.19900000000000001</v>
      </c>
      <c r="M36" s="15" t="s">
        <v>236</v>
      </c>
      <c r="N36" s="15">
        <v>0.19900000000000001</v>
      </c>
      <c r="O36" s="14">
        <v>0.28199999999999997</v>
      </c>
      <c r="P36" s="14">
        <v>3.5999999999999997E-2</v>
      </c>
      <c r="Q36" s="14" t="s">
        <v>231</v>
      </c>
      <c r="R36" s="15">
        <v>3.5999999999999997E-2</v>
      </c>
      <c r="S36" s="14">
        <v>8.0000000000000002E-3</v>
      </c>
      <c r="T36" s="14">
        <v>1E-3</v>
      </c>
      <c r="U36" s="14">
        <v>0.52500000000000002</v>
      </c>
      <c r="V36" s="14">
        <v>1</v>
      </c>
    </row>
    <row r="37" spans="1:22" ht="13.5" customHeight="1" thickBot="1" x14ac:dyDescent="0.25">
      <c r="A37" s="387">
        <v>2007</v>
      </c>
      <c r="B37" s="14" t="s">
        <v>235</v>
      </c>
      <c r="C37" s="15" t="s">
        <v>235</v>
      </c>
      <c r="D37" s="14" t="s">
        <v>235</v>
      </c>
      <c r="E37" s="14" t="s">
        <v>258</v>
      </c>
      <c r="F37" s="14">
        <v>3.0000000000000001E-3</v>
      </c>
      <c r="G37" s="14" t="s">
        <v>259</v>
      </c>
      <c r="H37" s="14" t="s">
        <v>260</v>
      </c>
      <c r="I37" s="14">
        <v>3.0000000000000001E-3</v>
      </c>
      <c r="J37" s="14">
        <v>0.443</v>
      </c>
      <c r="K37" s="388">
        <v>2007</v>
      </c>
      <c r="L37" s="14">
        <v>0.20899999999999999</v>
      </c>
      <c r="M37" s="15" t="s">
        <v>236</v>
      </c>
      <c r="N37" s="15">
        <v>0.20899999999999999</v>
      </c>
      <c r="O37" s="14">
        <v>0.30199999999999999</v>
      </c>
      <c r="P37" s="14">
        <v>3.5999999999999997E-2</v>
      </c>
      <c r="Q37" s="14" t="s">
        <v>231</v>
      </c>
      <c r="R37" s="15">
        <v>3.5999999999999997E-2</v>
      </c>
      <c r="S37" s="14">
        <v>8.0000000000000002E-3</v>
      </c>
      <c r="T37" s="14">
        <v>1E-3</v>
      </c>
      <c r="U37" s="14">
        <v>0.55700000000000005</v>
      </c>
      <c r="V37" s="14">
        <v>1</v>
      </c>
    </row>
    <row r="38" spans="1:22" ht="13.5" customHeight="1" thickBot="1" x14ac:dyDescent="0.25">
      <c r="A38" s="387">
        <v>2008</v>
      </c>
      <c r="B38" s="14" t="s">
        <v>235</v>
      </c>
      <c r="C38" s="15" t="s">
        <v>235</v>
      </c>
      <c r="D38" s="14" t="s">
        <v>235</v>
      </c>
      <c r="E38" s="14">
        <v>0.39400000000000002</v>
      </c>
      <c r="F38" s="14">
        <v>3.0000000000000001E-3</v>
      </c>
      <c r="G38" s="14">
        <v>2.5999999999999999E-2</v>
      </c>
      <c r="H38" s="14">
        <v>2.1000000000000001E-2</v>
      </c>
      <c r="I38" s="14">
        <v>3.0000000000000001E-3</v>
      </c>
      <c r="J38" s="14">
        <v>0.44700000000000001</v>
      </c>
      <c r="K38" s="388">
        <v>2008</v>
      </c>
      <c r="L38" s="14">
        <v>0.2</v>
      </c>
      <c r="M38" s="15" t="s">
        <v>236</v>
      </c>
      <c r="N38" s="15">
        <v>0.2</v>
      </c>
      <c r="O38" s="14">
        <v>0.30499999999999999</v>
      </c>
      <c r="P38" s="14">
        <v>3.7999999999999999E-2</v>
      </c>
      <c r="Q38" s="14" t="s">
        <v>231</v>
      </c>
      <c r="R38" s="15">
        <v>3.7999999999999999E-2</v>
      </c>
      <c r="S38" s="14">
        <v>8.9999999999999993E-3</v>
      </c>
      <c r="T38" s="14">
        <v>1E-3</v>
      </c>
      <c r="U38" s="14">
        <v>0.55300000000000005</v>
      </c>
      <c r="V38" s="14">
        <v>1</v>
      </c>
    </row>
    <row r="39" spans="1:22" ht="13.5" customHeight="1" thickBot="1" x14ac:dyDescent="0.25">
      <c r="A39" s="387">
        <v>2009</v>
      </c>
      <c r="B39" s="14" t="s">
        <v>235</v>
      </c>
      <c r="C39" s="15" t="s">
        <v>235</v>
      </c>
      <c r="D39" s="14" t="s">
        <v>235</v>
      </c>
      <c r="E39" s="14">
        <v>0.38900000000000001</v>
      </c>
      <c r="F39" s="14">
        <v>3.0000000000000001E-3</v>
      </c>
      <c r="G39" s="14">
        <v>2.7E-2</v>
      </c>
      <c r="H39" s="14">
        <v>1.9E-2</v>
      </c>
      <c r="I39" s="14">
        <v>3.0000000000000001E-3</v>
      </c>
      <c r="J39" s="14">
        <v>0.441</v>
      </c>
      <c r="K39" s="388">
        <v>2009</v>
      </c>
      <c r="L39" s="14">
        <v>0.20300000000000001</v>
      </c>
      <c r="M39" s="15" t="s">
        <v>236</v>
      </c>
      <c r="N39" s="15">
        <v>0.20300000000000001</v>
      </c>
      <c r="O39" s="14">
        <v>0.30399999999999999</v>
      </c>
      <c r="P39" s="14">
        <v>0.04</v>
      </c>
      <c r="Q39" s="14" t="s">
        <v>231</v>
      </c>
      <c r="R39" s="15">
        <v>0.04</v>
      </c>
      <c r="S39" s="14">
        <v>1.0999999999999999E-2</v>
      </c>
      <c r="T39" s="14">
        <v>1E-3</v>
      </c>
      <c r="U39" s="14">
        <v>0.55900000000000005</v>
      </c>
      <c r="V39" s="14">
        <v>1</v>
      </c>
    </row>
    <row r="40" spans="1:22" ht="13.5" customHeight="1" thickBot="1" x14ac:dyDescent="0.25">
      <c r="A40" s="387">
        <v>2010</v>
      </c>
      <c r="B40" s="14" t="s">
        <v>235</v>
      </c>
      <c r="C40" s="15" t="s">
        <v>235</v>
      </c>
      <c r="D40" s="14" t="s">
        <v>235</v>
      </c>
      <c r="E40" s="14">
        <v>0.38900000000000001</v>
      </c>
      <c r="F40" s="14">
        <v>3.0000000000000001E-3</v>
      </c>
      <c r="G40" s="14">
        <v>2.8000000000000001E-2</v>
      </c>
      <c r="H40" s="14">
        <v>2.1000000000000001E-2</v>
      </c>
      <c r="I40" s="14">
        <v>3.0000000000000001E-3</v>
      </c>
      <c r="J40" s="14">
        <v>0.443</v>
      </c>
      <c r="K40" s="388">
        <v>2010</v>
      </c>
      <c r="L40" s="14">
        <v>0.20100000000000001</v>
      </c>
      <c r="M40" s="15" t="s">
        <v>236</v>
      </c>
      <c r="N40" s="15">
        <v>0.20100000000000001</v>
      </c>
      <c r="O40" s="14">
        <v>0.30399999999999999</v>
      </c>
      <c r="P40" s="14">
        <v>0.04</v>
      </c>
      <c r="Q40" s="14" t="s">
        <v>231</v>
      </c>
      <c r="R40" s="15">
        <v>0.04</v>
      </c>
      <c r="S40" s="14">
        <v>1.0999999999999999E-2</v>
      </c>
      <c r="T40" s="14">
        <v>1E-3</v>
      </c>
      <c r="U40" s="14">
        <v>0.55700000000000005</v>
      </c>
      <c r="V40" s="14">
        <v>1</v>
      </c>
    </row>
    <row r="41" spans="1:22" ht="13.5" customHeight="1" thickBot="1" x14ac:dyDescent="0.25">
      <c r="A41" s="387">
        <v>2011</v>
      </c>
      <c r="B41" s="14">
        <v>0.36399999999999999</v>
      </c>
      <c r="C41" s="15" t="s">
        <v>261</v>
      </c>
      <c r="D41" s="14">
        <v>1.7999999999999999E-2</v>
      </c>
      <c r="E41" s="14">
        <v>0.38200000000000001</v>
      </c>
      <c r="F41" s="14">
        <v>3.0000000000000001E-3</v>
      </c>
      <c r="G41" s="14">
        <v>2.8000000000000001E-2</v>
      </c>
      <c r="H41" s="14">
        <v>2.1000000000000001E-2</v>
      </c>
      <c r="I41" s="14">
        <v>3.0000000000000001E-3</v>
      </c>
      <c r="J41" s="14">
        <v>0.437</v>
      </c>
      <c r="K41" s="388">
        <v>2011</v>
      </c>
      <c r="L41" s="14">
        <v>0.20399999999999999</v>
      </c>
      <c r="M41" s="15">
        <v>1E-3</v>
      </c>
      <c r="N41" s="15">
        <v>0.20399999999999999</v>
      </c>
      <c r="O41" s="14">
        <v>0.309</v>
      </c>
      <c r="P41" s="14">
        <v>3.9E-2</v>
      </c>
      <c r="Q41" s="14">
        <v>2E-3</v>
      </c>
      <c r="R41" s="15">
        <v>4.2000000000000003E-2</v>
      </c>
      <c r="S41" s="14">
        <v>7.0000000000000001E-3</v>
      </c>
      <c r="T41" s="14">
        <v>1E-3</v>
      </c>
      <c r="U41" s="14">
        <v>0.56299999999999994</v>
      </c>
      <c r="V41" s="14">
        <v>1</v>
      </c>
    </row>
    <row r="42" spans="1:22" ht="13.5" customHeight="1" thickBot="1" x14ac:dyDescent="0.25">
      <c r="A42" s="387">
        <v>2012</v>
      </c>
      <c r="B42" s="14">
        <v>0.36299999999999999</v>
      </c>
      <c r="C42" s="15">
        <v>1E-3</v>
      </c>
      <c r="D42" s="14">
        <v>2.1999999999999999E-2</v>
      </c>
      <c r="E42" s="14">
        <v>0.38700000000000001</v>
      </c>
      <c r="F42" s="14">
        <v>3.0000000000000001E-3</v>
      </c>
      <c r="G42" s="14">
        <v>3.1E-2</v>
      </c>
      <c r="H42" s="14">
        <v>2.3E-2</v>
      </c>
      <c r="I42" s="14">
        <v>3.0000000000000001E-3</v>
      </c>
      <c r="J42" s="14">
        <v>0.44600000000000001</v>
      </c>
      <c r="K42" s="388">
        <v>2012</v>
      </c>
      <c r="L42" s="14">
        <v>0.19600000000000001</v>
      </c>
      <c r="M42" s="15">
        <v>1E-3</v>
      </c>
      <c r="N42" s="15">
        <v>0.19700000000000001</v>
      </c>
      <c r="O42" s="14">
        <v>0.307</v>
      </c>
      <c r="P42" s="14">
        <v>4.1000000000000002E-2</v>
      </c>
      <c r="Q42" s="14">
        <v>2E-3</v>
      </c>
      <c r="R42" s="15">
        <v>4.2000000000000003E-2</v>
      </c>
      <c r="S42" s="14">
        <v>8.0000000000000002E-3</v>
      </c>
      <c r="T42" s="14">
        <v>1E-3</v>
      </c>
      <c r="U42" s="14">
        <v>0.55400000000000005</v>
      </c>
      <c r="V42" s="14">
        <v>1</v>
      </c>
    </row>
    <row r="43" spans="1:22" ht="13.5" customHeight="1" thickBot="1" x14ac:dyDescent="0.25">
      <c r="A43" s="387">
        <v>2013</v>
      </c>
      <c r="B43" s="14">
        <v>0.33</v>
      </c>
      <c r="C43" s="15">
        <v>2E-3</v>
      </c>
      <c r="D43" s="14">
        <v>4.3999999999999997E-2</v>
      </c>
      <c r="E43" s="14">
        <v>0.376</v>
      </c>
      <c r="F43" s="14">
        <v>3.0000000000000001E-3</v>
      </c>
      <c r="G43" s="14">
        <v>3.6999999999999998E-2</v>
      </c>
      <c r="H43" s="14">
        <v>2.1999999999999999E-2</v>
      </c>
      <c r="I43" s="14">
        <v>2E-3</v>
      </c>
      <c r="J43" s="14">
        <v>0.44</v>
      </c>
      <c r="K43" s="388">
        <v>2013</v>
      </c>
      <c r="L43" s="14">
        <v>0.20200000000000001</v>
      </c>
      <c r="M43" s="15">
        <v>1E-3</v>
      </c>
      <c r="N43" s="15">
        <v>0.20300000000000001</v>
      </c>
      <c r="O43" s="14">
        <v>0.30599999999999999</v>
      </c>
      <c r="P43" s="14">
        <v>0.04</v>
      </c>
      <c r="Q43" s="14">
        <v>2E-3</v>
      </c>
      <c r="R43" s="15">
        <v>4.2000000000000003E-2</v>
      </c>
      <c r="S43" s="14">
        <v>8.0000000000000002E-3</v>
      </c>
      <c r="T43" s="14">
        <v>1E-3</v>
      </c>
      <c r="U43" s="14">
        <v>0.56000000000000005</v>
      </c>
      <c r="V43" s="14">
        <v>1</v>
      </c>
    </row>
    <row r="44" spans="1:22" ht="13.5" customHeight="1" thickBot="1" x14ac:dyDescent="0.25">
      <c r="A44" s="387">
        <v>2014</v>
      </c>
      <c r="B44" s="14">
        <v>0.32500000000000001</v>
      </c>
      <c r="C44" s="15">
        <v>3.0000000000000001E-3</v>
      </c>
      <c r="D44" s="14">
        <v>4.9000000000000002E-2</v>
      </c>
      <c r="E44" s="14">
        <v>0.377</v>
      </c>
      <c r="F44" s="14">
        <v>3.0000000000000001E-3</v>
      </c>
      <c r="G44" s="14">
        <v>3.7999999999999999E-2</v>
      </c>
      <c r="H44" s="14">
        <v>2.3E-2</v>
      </c>
      <c r="I44" s="14">
        <v>2E-3</v>
      </c>
      <c r="J44" s="14">
        <v>0.442</v>
      </c>
      <c r="K44" s="388">
        <v>2014</v>
      </c>
      <c r="L44" s="14">
        <v>0.19600000000000001</v>
      </c>
      <c r="M44" s="15">
        <v>2E-3</v>
      </c>
      <c r="N44" s="15">
        <v>0.19800000000000001</v>
      </c>
      <c r="O44" s="14">
        <v>0.307</v>
      </c>
      <c r="P44" s="14">
        <v>4.2000000000000003E-2</v>
      </c>
      <c r="Q44" s="14">
        <v>2E-3</v>
      </c>
      <c r="R44" s="15">
        <v>4.2999999999999997E-2</v>
      </c>
      <c r="S44" s="14">
        <v>8.0000000000000002E-3</v>
      </c>
      <c r="T44" s="14">
        <v>1E-3</v>
      </c>
      <c r="U44" s="14">
        <v>0.55800000000000005</v>
      </c>
      <c r="V44" s="14">
        <v>1</v>
      </c>
    </row>
    <row r="45" spans="1:22" ht="13.5" customHeight="1" thickBot="1" x14ac:dyDescent="0.25">
      <c r="A45" s="387">
        <v>2015</v>
      </c>
      <c r="B45" s="14">
        <v>0.32316805504268531</v>
      </c>
      <c r="C45" s="15">
        <v>2.702248488455542E-3</v>
      </c>
      <c r="D45" s="14">
        <v>4.3730604807395476E-2</v>
      </c>
      <c r="E45" s="14">
        <v>0.36960092539000455</v>
      </c>
      <c r="F45" s="14">
        <v>2.4932315901776444E-3</v>
      </c>
      <c r="G45" s="14">
        <v>3.506296834415374E-2</v>
      </c>
      <c r="H45" s="14">
        <v>2.3196783356457397E-2</v>
      </c>
      <c r="I45" s="14">
        <v>1.7382607802451781E-3</v>
      </c>
      <c r="J45" s="14">
        <v>0.43209215427595576</v>
      </c>
      <c r="K45" s="388">
        <v>2015</v>
      </c>
      <c r="L45" s="14">
        <v>0.20142423752995431</v>
      </c>
      <c r="M45" s="14">
        <v>1.6139726278918097E-3</v>
      </c>
      <c r="N45" s="14">
        <v>0.20303821015784612</v>
      </c>
      <c r="O45" s="14">
        <v>0.3117522334354193</v>
      </c>
      <c r="P45" s="14">
        <v>4.1390137321612647E-2</v>
      </c>
      <c r="Q45" s="14">
        <v>1.7887842807833908E-3</v>
      </c>
      <c r="R45" s="14">
        <v>4.3178921602396045E-2</v>
      </c>
      <c r="S45" s="14">
        <v>8.9115236141691975E-3</v>
      </c>
      <c r="T45" s="14">
        <v>1.0269417291307421E-3</v>
      </c>
      <c r="U45" s="14">
        <v>0.56790784759042978</v>
      </c>
      <c r="V45" s="14">
        <v>1</v>
      </c>
    </row>
    <row r="46" spans="1:22" ht="13.5" customHeight="1" thickBot="1" x14ac:dyDescent="0.25">
      <c r="A46" s="387">
        <v>2016</v>
      </c>
      <c r="B46" s="14">
        <v>0.31801756380129353</v>
      </c>
      <c r="C46" s="15">
        <v>3.270157374088254E-3</v>
      </c>
      <c r="D46" s="14">
        <v>4.3183248432192164E-2</v>
      </c>
      <c r="E46" s="14">
        <v>0.36447096960757397</v>
      </c>
      <c r="F46" s="14">
        <v>2.6350288200234196E-3</v>
      </c>
      <c r="G46" s="14">
        <v>3.3816428510286586E-2</v>
      </c>
      <c r="H46" s="14">
        <v>2.2832951949309368E-2</v>
      </c>
      <c r="I46" s="14">
        <v>1.5451588997042103E-3</v>
      </c>
      <c r="J46" s="14">
        <v>0.42530052067398721</v>
      </c>
      <c r="K46" s="388">
        <v>2016</v>
      </c>
      <c r="L46" s="14">
        <v>0.2036269649770942</v>
      </c>
      <c r="M46" s="14">
        <v>1.5183943079448362E-3</v>
      </c>
      <c r="N46" s="14">
        <v>0.20514535928503902</v>
      </c>
      <c r="O46" s="14">
        <v>0.31413418239836555</v>
      </c>
      <c r="P46" s="14">
        <v>4.3905533038578283E-2</v>
      </c>
      <c r="Q46" s="14">
        <v>1.7379700604157609E-3</v>
      </c>
      <c r="R46" s="14">
        <v>4.5643503098994051E-2</v>
      </c>
      <c r="S46" s="14">
        <v>8.7254622684798631E-3</v>
      </c>
      <c r="T46" s="14">
        <v>1.0509551622240581E-3</v>
      </c>
      <c r="U46" s="14">
        <v>0.57469946221310253</v>
      </c>
      <c r="V46" s="14">
        <v>1</v>
      </c>
    </row>
    <row r="47" spans="1:22" ht="13.5" customHeight="1" thickBot="1" x14ac:dyDescent="0.25">
      <c r="A47" s="387">
        <v>2017</v>
      </c>
      <c r="B47" s="14">
        <v>0.30732596687740882</v>
      </c>
      <c r="C47" s="14">
        <v>2.9528635888658146E-3</v>
      </c>
      <c r="D47" s="14">
        <v>4.2098559736719762E-2</v>
      </c>
      <c r="E47" s="14">
        <v>0.35237739020299441</v>
      </c>
      <c r="F47" s="14">
        <v>2.4619663026175811E-3</v>
      </c>
      <c r="G47" s="14">
        <v>3.5661779249646343E-2</v>
      </c>
      <c r="H47" s="14">
        <v>2.301668796176683E-2</v>
      </c>
      <c r="I47" s="14">
        <v>1.4230718669377938E-3</v>
      </c>
      <c r="J47" s="14">
        <v>0.41494089558396291</v>
      </c>
      <c r="K47" s="388">
        <v>2017</v>
      </c>
      <c r="L47" s="14">
        <v>0.21744388178214291</v>
      </c>
      <c r="M47" s="14">
        <v>1.5051573098596941E-3</v>
      </c>
      <c r="N47" s="14">
        <v>0.21894903909200261</v>
      </c>
      <c r="O47" s="14">
        <v>0.3088704022911864</v>
      </c>
      <c r="P47" s="14">
        <v>4.5262229278039127E-2</v>
      </c>
      <c r="Q47" s="14">
        <v>1.9754937290145493E-3</v>
      </c>
      <c r="R47" s="14">
        <v>4.7237723007053672E-2</v>
      </c>
      <c r="S47" s="14">
        <v>8.9508073968061746E-3</v>
      </c>
      <c r="T47" s="14">
        <v>1.078313006665812E-3</v>
      </c>
      <c r="U47" s="14">
        <v>0.58505910441603703</v>
      </c>
      <c r="V47" s="14">
        <v>1</v>
      </c>
    </row>
    <row r="48" spans="1:22" ht="13.5" customHeight="1" thickBot="1" x14ac:dyDescent="0.25">
      <c r="A48" s="387">
        <v>2018</v>
      </c>
      <c r="B48" s="14">
        <v>0.30449999999999999</v>
      </c>
      <c r="C48" s="14">
        <v>2.9299999999999999E-3</v>
      </c>
      <c r="D48" s="14">
        <v>4.088E-2</v>
      </c>
      <c r="E48" s="14">
        <v>0.34831000000000001</v>
      </c>
      <c r="F48" s="14">
        <v>2.2599999999999999E-3</v>
      </c>
      <c r="G48" s="14">
        <v>3.2640000000000002E-2</v>
      </c>
      <c r="H48" s="14">
        <v>2.3279999999999999E-2</v>
      </c>
      <c r="I48" s="14">
        <v>9.3999999999999997E-4</v>
      </c>
      <c r="J48" s="14">
        <v>0.40743000000000001</v>
      </c>
      <c r="K48" s="388">
        <v>2018</v>
      </c>
      <c r="L48" s="14">
        <v>0.22645000000000001</v>
      </c>
      <c r="M48" s="14">
        <v>1.5E-3</v>
      </c>
      <c r="N48" s="14">
        <v>0.23130000000000001</v>
      </c>
      <c r="O48" s="14">
        <v>0.30315999999999999</v>
      </c>
      <c r="P48" s="14">
        <v>4.548E-2</v>
      </c>
      <c r="Q48" s="14">
        <v>1.92E-3</v>
      </c>
      <c r="R48" s="14">
        <v>4.7399999999999998E-2</v>
      </c>
      <c r="S48" s="14">
        <v>9.7199999999999995E-3</v>
      </c>
      <c r="T48" s="14">
        <v>9.7999999999999997E-4</v>
      </c>
      <c r="U48" s="14">
        <v>0.59257000000000004</v>
      </c>
      <c r="V48" s="14">
        <v>1</v>
      </c>
    </row>
    <row r="49" spans="1:22" ht="13.5" customHeight="1" thickBot="1" x14ac:dyDescent="0.25">
      <c r="A49" s="387">
        <v>2019</v>
      </c>
      <c r="B49" s="14">
        <v>0.29937000000000002</v>
      </c>
      <c r="C49" s="14">
        <v>3.0400000000000002E-3</v>
      </c>
      <c r="D49" s="14">
        <v>3.9579999999999997E-2</v>
      </c>
      <c r="E49" s="14">
        <v>0.34199000000000002</v>
      </c>
      <c r="F49" s="14">
        <v>2.2399999999999998E-3</v>
      </c>
      <c r="G49" s="14">
        <v>3.2489999999999998E-2</v>
      </c>
      <c r="H49" s="14">
        <v>2.274E-2</v>
      </c>
      <c r="I49" s="14">
        <v>1.15E-3</v>
      </c>
      <c r="J49" s="14">
        <v>0.40061000000000002</v>
      </c>
      <c r="K49" s="388">
        <v>2019</v>
      </c>
      <c r="L49" s="14">
        <v>0.23044000000000001</v>
      </c>
      <c r="M49" s="14">
        <v>1.72E-3</v>
      </c>
      <c r="N49" s="14">
        <v>0.23216999999999999</v>
      </c>
      <c r="O49" s="14">
        <v>0.30956</v>
      </c>
      <c r="P49" s="14">
        <v>4.444E-2</v>
      </c>
      <c r="Q49" s="14">
        <v>1.83E-3</v>
      </c>
      <c r="R49" s="14">
        <v>4.6269999999999999E-2</v>
      </c>
      <c r="S49" s="14">
        <v>1.039E-2</v>
      </c>
      <c r="T49" s="14">
        <v>1E-3</v>
      </c>
      <c r="U49" s="14">
        <v>0.59938999999999998</v>
      </c>
      <c r="V49" s="14">
        <v>1</v>
      </c>
    </row>
    <row r="50" spans="1:22" ht="13.5" customHeight="1" thickBot="1" x14ac:dyDescent="0.25">
      <c r="A50" s="387">
        <v>2020</v>
      </c>
      <c r="B50" s="14">
        <v>0.36499999999999999</v>
      </c>
      <c r="C50" s="14">
        <v>4.0000000000000001E-3</v>
      </c>
      <c r="D50" s="14">
        <v>0.03</v>
      </c>
      <c r="E50" s="14">
        <v>0.39900000000000002</v>
      </c>
      <c r="F50" s="14">
        <v>3.0000000000000001E-3</v>
      </c>
      <c r="G50" s="14">
        <v>3.7999999999999999E-2</v>
      </c>
      <c r="H50" s="14">
        <v>2.9000000000000001E-2</v>
      </c>
      <c r="I50" s="14">
        <v>1E-3</v>
      </c>
      <c r="J50" s="14">
        <v>0.46899999999999997</v>
      </c>
      <c r="K50" s="388">
        <v>2020</v>
      </c>
      <c r="L50" s="14">
        <v>0.186</v>
      </c>
      <c r="M50" s="14">
        <v>2E-3</v>
      </c>
      <c r="N50" s="14">
        <v>0.191</v>
      </c>
      <c r="O50" s="14">
        <v>0.27200000000000002</v>
      </c>
      <c r="P50" s="14">
        <v>5.0999999999999997E-2</v>
      </c>
      <c r="Q50" s="14">
        <v>2E-3</v>
      </c>
      <c r="R50" s="14">
        <v>5.3999999999999999E-2</v>
      </c>
      <c r="S50" s="14">
        <v>1.2999999999999999E-2</v>
      </c>
      <c r="T50" s="14">
        <v>1E-3</v>
      </c>
      <c r="U50" s="14">
        <v>0.53100000000000003</v>
      </c>
      <c r="V50" s="14">
        <v>1</v>
      </c>
    </row>
    <row r="51" spans="1:22" ht="13.5" customHeight="1" x14ac:dyDescent="0.2">
      <c r="A51" s="389" t="s">
        <v>240</v>
      </c>
      <c r="B51" s="23"/>
      <c r="C51" s="23"/>
      <c r="D51" s="23"/>
      <c r="E51" s="23"/>
      <c r="F51" s="23"/>
      <c r="G51" s="23"/>
      <c r="H51" s="23"/>
      <c r="I51" s="23"/>
      <c r="J51" s="23"/>
      <c r="L51" s="23"/>
      <c r="M51" s="23"/>
      <c r="N51" s="23"/>
      <c r="O51" s="23"/>
      <c r="P51" s="23"/>
      <c r="Q51" s="23"/>
      <c r="R51" s="23"/>
      <c r="S51" s="23"/>
      <c r="T51" s="23"/>
      <c r="U51" s="23"/>
      <c r="V51" s="23"/>
    </row>
    <row r="52" spans="1:22" ht="13.5" customHeight="1" x14ac:dyDescent="0.2">
      <c r="A52" s="389" t="s">
        <v>241</v>
      </c>
      <c r="B52" s="23"/>
      <c r="C52" s="23"/>
      <c r="D52" s="23"/>
      <c r="E52" s="23"/>
      <c r="F52" s="23"/>
      <c r="G52" s="23"/>
      <c r="H52" s="23"/>
      <c r="I52" s="23"/>
      <c r="J52" s="23"/>
      <c r="L52" s="23"/>
      <c r="M52" s="23"/>
      <c r="N52" s="23"/>
      <c r="O52" s="23"/>
      <c r="P52" s="23"/>
      <c r="Q52" s="23"/>
      <c r="R52" s="23"/>
      <c r="S52" s="23"/>
      <c r="T52" s="23"/>
      <c r="U52" s="23"/>
      <c r="V52" s="23"/>
    </row>
    <row r="53" spans="1:22" ht="13.5" customHeight="1" x14ac:dyDescent="0.2">
      <c r="A53" s="389" t="s">
        <v>242</v>
      </c>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389" t="s">
        <v>243</v>
      </c>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389" t="s">
        <v>257</v>
      </c>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389" t="s">
        <v>245</v>
      </c>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389" t="s">
        <v>246</v>
      </c>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389" t="s">
        <v>247</v>
      </c>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389" t="s">
        <v>249</v>
      </c>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45"/>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x14ac:dyDescent="0.2">
      <c r="B101" s="23"/>
      <c r="C101" s="23"/>
      <c r="D101" s="23"/>
      <c r="E101" s="23"/>
      <c r="F101" s="23"/>
      <c r="G101" s="23"/>
      <c r="H101" s="23"/>
      <c r="I101" s="23"/>
      <c r="J101" s="23"/>
      <c r="L101" s="23"/>
      <c r="M101" s="23"/>
      <c r="N101" s="23"/>
      <c r="O101" s="23"/>
      <c r="P101" s="23"/>
      <c r="Q101" s="23"/>
      <c r="R101" s="23"/>
      <c r="S101" s="23"/>
      <c r="T101" s="23"/>
      <c r="U101" s="23"/>
      <c r="V101" s="23"/>
    </row>
  </sheetData>
  <mergeCells count="23">
    <mergeCell ref="P5:R5"/>
    <mergeCell ref="S5:S6"/>
    <mergeCell ref="I5:I6"/>
    <mergeCell ref="J5:J6"/>
    <mergeCell ref="K5:K6"/>
    <mergeCell ref="L5:N5"/>
    <mergeCell ref="O5:O6"/>
    <mergeCell ref="T5:T6"/>
    <mergeCell ref="A1:J1"/>
    <mergeCell ref="A2:J2"/>
    <mergeCell ref="A3:J3"/>
    <mergeCell ref="K1:V1"/>
    <mergeCell ref="K2:V2"/>
    <mergeCell ref="K3:V3"/>
    <mergeCell ref="U5:U6"/>
    <mergeCell ref="V5:V6"/>
    <mergeCell ref="K4:V4"/>
    <mergeCell ref="A4:J4"/>
    <mergeCell ref="A5:A6"/>
    <mergeCell ref="B5:E5"/>
    <mergeCell ref="F5:F6"/>
    <mergeCell ref="G5:G6"/>
    <mergeCell ref="H5:H6"/>
  </mergeCells>
  <hyperlinks>
    <hyperlink ref="W6" location="TOC!A1" display="RETURN TO TABLE OF CONTENTS"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1"/>
  <sheetViews>
    <sheetView workbookViewId="0">
      <pane xSplit="1" ySplit="6" topLeftCell="B37" activePane="bottomRight" state="frozen"/>
      <selection activeCell="I105" sqref="I105"/>
      <selection pane="topRight" activeCell="I105" sqref="I105"/>
      <selection pane="bottomLeft" activeCell="I105" sqref="I105"/>
      <selection pane="bottomRight" activeCell="I105" sqref="I105"/>
    </sheetView>
  </sheetViews>
  <sheetFormatPr defaultColWidth="9.7109375" defaultRowHeight="12.75" x14ac:dyDescent="0.2"/>
  <cols>
    <col min="1" max="10" width="9.7109375" customWidth="1"/>
  </cols>
  <sheetData>
    <row r="1" spans="1:23" ht="13.5" customHeight="1" x14ac:dyDescent="0.2">
      <c r="A1" s="556" t="s">
        <v>199</v>
      </c>
      <c r="B1" s="556"/>
      <c r="C1" s="556"/>
      <c r="D1" s="556"/>
      <c r="E1" s="556"/>
      <c r="F1" s="556"/>
      <c r="G1" s="556"/>
      <c r="H1" s="556"/>
      <c r="I1" s="556"/>
      <c r="J1" s="556"/>
      <c r="K1" s="556" t="s">
        <v>199</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customHeight="1" thickBot="1" x14ac:dyDescent="0.25">
      <c r="A3" s="561" t="s">
        <v>262</v>
      </c>
      <c r="B3" s="559"/>
      <c r="C3" s="559"/>
      <c r="D3" s="559"/>
      <c r="E3" s="559"/>
      <c r="F3" s="559"/>
      <c r="G3" s="559"/>
      <c r="H3" s="559"/>
      <c r="I3" s="559"/>
      <c r="J3" s="579"/>
      <c r="K3" s="577" t="s">
        <v>262</v>
      </c>
      <c r="L3" s="575"/>
      <c r="M3" s="575"/>
      <c r="N3" s="575"/>
      <c r="O3" s="575"/>
      <c r="P3" s="575"/>
      <c r="Q3" s="575"/>
      <c r="R3" s="575"/>
      <c r="S3" s="575"/>
      <c r="T3" s="575"/>
      <c r="U3" s="575"/>
      <c r="V3" s="584"/>
    </row>
    <row r="4" spans="1:23" ht="13.5" customHeight="1" thickBot="1" x14ac:dyDescent="0.25">
      <c r="A4" s="580" t="s">
        <v>202</v>
      </c>
      <c r="B4" s="581"/>
      <c r="C4" s="581"/>
      <c r="D4" s="581"/>
      <c r="E4" s="581"/>
      <c r="F4" s="581"/>
      <c r="G4" s="581"/>
      <c r="H4" s="581"/>
      <c r="I4" s="581"/>
      <c r="J4" s="582"/>
      <c r="K4" s="585" t="s">
        <v>203</v>
      </c>
      <c r="L4" s="586"/>
      <c r="M4" s="586"/>
      <c r="N4" s="586"/>
      <c r="O4" s="586"/>
      <c r="P4" s="586"/>
      <c r="Q4" s="586"/>
      <c r="R4" s="586"/>
      <c r="S4" s="586"/>
      <c r="T4" s="586"/>
      <c r="U4" s="586"/>
      <c r="V4" s="587"/>
    </row>
    <row r="5" spans="1:23" s="43" customFormat="1" ht="13.5" customHeight="1"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c r="W5" s="209"/>
    </row>
    <row r="6" spans="1:23" ht="39.7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customHeight="1" thickBot="1" x14ac:dyDescent="0.25">
      <c r="A7" s="385">
        <v>1977</v>
      </c>
      <c r="B7" s="24" t="s">
        <v>235</v>
      </c>
      <c r="C7" s="25" t="s">
        <v>229</v>
      </c>
      <c r="D7" s="25" t="s">
        <v>235</v>
      </c>
      <c r="E7" s="25">
        <v>4</v>
      </c>
      <c r="F7" s="24">
        <v>3.2</v>
      </c>
      <c r="G7" s="24" t="s">
        <v>229</v>
      </c>
      <c r="H7" s="24" t="s">
        <v>229</v>
      </c>
      <c r="I7" s="25" t="s">
        <v>229</v>
      </c>
      <c r="J7" s="24">
        <v>4</v>
      </c>
      <c r="K7" s="390">
        <v>1977</v>
      </c>
      <c r="L7" s="24" t="s">
        <v>229</v>
      </c>
      <c r="M7" s="25" t="s">
        <v>229</v>
      </c>
      <c r="N7" s="25" t="s">
        <v>229</v>
      </c>
      <c r="O7" s="27">
        <v>4.5</v>
      </c>
      <c r="P7" s="25">
        <v>3.8</v>
      </c>
      <c r="Q7" s="24" t="s">
        <v>231</v>
      </c>
      <c r="R7" s="26">
        <v>3.8</v>
      </c>
      <c r="S7" s="28" t="s">
        <v>229</v>
      </c>
      <c r="T7" s="28" t="s">
        <v>229</v>
      </c>
      <c r="U7" s="27">
        <v>4</v>
      </c>
      <c r="V7" s="28">
        <v>4</v>
      </c>
    </row>
    <row r="8" spans="1:23" ht="13.5" customHeight="1" thickBot="1" x14ac:dyDescent="0.25">
      <c r="A8" s="391">
        <v>1978</v>
      </c>
      <c r="B8" s="24" t="s">
        <v>235</v>
      </c>
      <c r="C8" s="21" t="s">
        <v>229</v>
      </c>
      <c r="D8" s="21" t="s">
        <v>235</v>
      </c>
      <c r="E8" s="21">
        <v>4</v>
      </c>
      <c r="F8" s="24">
        <v>3.3</v>
      </c>
      <c r="G8" s="24" t="s">
        <v>229</v>
      </c>
      <c r="H8" s="24" t="s">
        <v>229</v>
      </c>
      <c r="I8" s="21" t="s">
        <v>229</v>
      </c>
      <c r="J8" s="24">
        <v>4</v>
      </c>
      <c r="K8" s="376">
        <v>1978</v>
      </c>
      <c r="L8" s="24" t="s">
        <v>229</v>
      </c>
      <c r="M8" s="21" t="s">
        <v>229</v>
      </c>
      <c r="N8" s="21" t="s">
        <v>229</v>
      </c>
      <c r="O8" s="21">
        <v>4.5</v>
      </c>
      <c r="P8" s="21">
        <v>3.8</v>
      </c>
      <c r="Q8" s="24" t="s">
        <v>231</v>
      </c>
      <c r="R8" s="26">
        <v>3.8</v>
      </c>
      <c r="S8" s="24" t="s">
        <v>229</v>
      </c>
      <c r="T8" s="24" t="s">
        <v>229</v>
      </c>
      <c r="U8" s="21">
        <v>4</v>
      </c>
      <c r="V8" s="24">
        <v>4</v>
      </c>
    </row>
    <row r="9" spans="1:23" ht="13.5" customHeight="1" thickBot="1" x14ac:dyDescent="0.25">
      <c r="A9" s="391">
        <v>1979</v>
      </c>
      <c r="B9" s="24" t="s">
        <v>235</v>
      </c>
      <c r="C9" s="21" t="s">
        <v>229</v>
      </c>
      <c r="D9" s="21" t="s">
        <v>235</v>
      </c>
      <c r="E9" s="21">
        <v>3.9</v>
      </c>
      <c r="F9" s="24">
        <v>2.7</v>
      </c>
      <c r="G9" s="24" t="s">
        <v>229</v>
      </c>
      <c r="H9" s="24" t="s">
        <v>229</v>
      </c>
      <c r="I9" s="21" t="s">
        <v>229</v>
      </c>
      <c r="J9" s="24">
        <v>3.8</v>
      </c>
      <c r="K9" s="376">
        <v>1979</v>
      </c>
      <c r="L9" s="24" t="s">
        <v>229</v>
      </c>
      <c r="M9" s="21" t="s">
        <v>229</v>
      </c>
      <c r="N9" s="21" t="s">
        <v>229</v>
      </c>
      <c r="O9" s="21">
        <v>4.5</v>
      </c>
      <c r="P9" s="21">
        <v>3.8</v>
      </c>
      <c r="Q9" s="24" t="s">
        <v>231</v>
      </c>
      <c r="R9" s="26">
        <v>3.8</v>
      </c>
      <c r="S9" s="24" t="s">
        <v>229</v>
      </c>
      <c r="T9" s="24" t="s">
        <v>229</v>
      </c>
      <c r="U9" s="21">
        <v>4</v>
      </c>
      <c r="V9" s="24">
        <v>3.9</v>
      </c>
    </row>
    <row r="10" spans="1:23" ht="13.5" customHeight="1" thickBot="1" x14ac:dyDescent="0.25">
      <c r="A10" s="391">
        <v>1980</v>
      </c>
      <c r="B10" s="24" t="s">
        <v>235</v>
      </c>
      <c r="C10" s="24" t="s">
        <v>229</v>
      </c>
      <c r="D10" s="21" t="s">
        <v>235</v>
      </c>
      <c r="E10" s="21">
        <v>3.7</v>
      </c>
      <c r="F10" s="24">
        <v>1.5</v>
      </c>
      <c r="G10" s="24" t="s">
        <v>229</v>
      </c>
      <c r="H10" s="24" t="s">
        <v>229</v>
      </c>
      <c r="I10" s="24" t="s">
        <v>229</v>
      </c>
      <c r="J10" s="24">
        <v>3.7</v>
      </c>
      <c r="K10" s="376">
        <v>1980</v>
      </c>
      <c r="L10" s="24">
        <v>23.3</v>
      </c>
      <c r="M10" s="24" t="s">
        <v>229</v>
      </c>
      <c r="N10" s="26">
        <v>23.3</v>
      </c>
      <c r="O10" s="21">
        <v>5</v>
      </c>
      <c r="P10" s="21">
        <v>2.9</v>
      </c>
      <c r="Q10" s="24" t="s">
        <v>231</v>
      </c>
      <c r="R10" s="26">
        <v>2.9</v>
      </c>
      <c r="S10" s="24" t="s">
        <v>229</v>
      </c>
      <c r="T10" s="24">
        <v>5.8</v>
      </c>
      <c r="U10" s="24">
        <v>6.9</v>
      </c>
      <c r="V10" s="24">
        <v>4.7</v>
      </c>
    </row>
    <row r="11" spans="1:23" ht="13.5" customHeight="1" thickBot="1" x14ac:dyDescent="0.25">
      <c r="A11" s="391">
        <v>1981</v>
      </c>
      <c r="B11" s="24" t="s">
        <v>235</v>
      </c>
      <c r="C11" s="24" t="s">
        <v>229</v>
      </c>
      <c r="D11" s="21" t="s">
        <v>235</v>
      </c>
      <c r="E11" s="21">
        <v>3.8</v>
      </c>
      <c r="F11" s="24">
        <v>1.8</v>
      </c>
      <c r="G11" s="24" t="s">
        <v>229</v>
      </c>
      <c r="H11" s="24" t="s">
        <v>229</v>
      </c>
      <c r="I11" s="24" t="s">
        <v>229</v>
      </c>
      <c r="J11" s="24">
        <v>3.7</v>
      </c>
      <c r="K11" s="376">
        <v>1981</v>
      </c>
      <c r="L11" s="24">
        <v>23.3</v>
      </c>
      <c r="M11" s="24" t="s">
        <v>229</v>
      </c>
      <c r="N11" s="26">
        <v>23.3</v>
      </c>
      <c r="O11" s="21">
        <v>4.9000000000000004</v>
      </c>
      <c r="P11" s="21">
        <v>2.8</v>
      </c>
      <c r="Q11" s="24" t="s">
        <v>231</v>
      </c>
      <c r="R11" s="26">
        <v>2.8</v>
      </c>
      <c r="S11" s="24" t="s">
        <v>229</v>
      </c>
      <c r="T11" s="24">
        <v>5.8</v>
      </c>
      <c r="U11" s="24">
        <v>6.7</v>
      </c>
      <c r="V11" s="24">
        <v>4.5999999999999996</v>
      </c>
    </row>
    <row r="12" spans="1:23" ht="13.5" customHeight="1" thickBot="1" x14ac:dyDescent="0.25">
      <c r="A12" s="391">
        <v>1982</v>
      </c>
      <c r="B12" s="24" t="s">
        <v>235</v>
      </c>
      <c r="C12" s="24" t="s">
        <v>229</v>
      </c>
      <c r="D12" s="21" t="s">
        <v>235</v>
      </c>
      <c r="E12" s="21">
        <v>3.8</v>
      </c>
      <c r="F12" s="24">
        <v>2</v>
      </c>
      <c r="G12" s="24" t="s">
        <v>229</v>
      </c>
      <c r="H12" s="24" t="s">
        <v>229</v>
      </c>
      <c r="I12" s="24" t="s">
        <v>229</v>
      </c>
      <c r="J12" s="24">
        <v>3.7</v>
      </c>
      <c r="K12" s="376">
        <v>1982</v>
      </c>
      <c r="L12" s="24">
        <v>23.3</v>
      </c>
      <c r="M12" s="24" t="s">
        <v>229</v>
      </c>
      <c r="N12" s="26">
        <v>23.3</v>
      </c>
      <c r="O12" s="21">
        <v>4.8</v>
      </c>
      <c r="P12" s="21">
        <v>2.8</v>
      </c>
      <c r="Q12" s="24" t="s">
        <v>231</v>
      </c>
      <c r="R12" s="26">
        <v>2.8</v>
      </c>
      <c r="S12" s="24" t="s">
        <v>229</v>
      </c>
      <c r="T12" s="24">
        <v>5.8</v>
      </c>
      <c r="U12" s="24">
        <v>6.5</v>
      </c>
      <c r="V12" s="24">
        <v>4.5999999999999996</v>
      </c>
    </row>
    <row r="13" spans="1:23" ht="13.5" customHeight="1" thickBot="1" x14ac:dyDescent="0.25">
      <c r="A13" s="391">
        <v>1983</v>
      </c>
      <c r="B13" s="24" t="s">
        <v>235</v>
      </c>
      <c r="C13" s="24" t="s">
        <v>229</v>
      </c>
      <c r="D13" s="21" t="s">
        <v>235</v>
      </c>
      <c r="E13" s="21">
        <v>3.7</v>
      </c>
      <c r="F13" s="24">
        <v>2</v>
      </c>
      <c r="G13" s="24" t="s">
        <v>229</v>
      </c>
      <c r="H13" s="24" t="s">
        <v>229</v>
      </c>
      <c r="I13" s="24" t="s">
        <v>229</v>
      </c>
      <c r="J13" s="24">
        <v>3.6</v>
      </c>
      <c r="K13" s="376">
        <v>1983</v>
      </c>
      <c r="L13" s="24">
        <v>23.3</v>
      </c>
      <c r="M13" s="24" t="s">
        <v>229</v>
      </c>
      <c r="N13" s="26">
        <v>23.3</v>
      </c>
      <c r="O13" s="21">
        <v>4.8</v>
      </c>
      <c r="P13" s="21">
        <v>2.9</v>
      </c>
      <c r="Q13" s="24" t="s">
        <v>231</v>
      </c>
      <c r="R13" s="26">
        <v>2.9</v>
      </c>
      <c r="S13" s="24" t="s">
        <v>229</v>
      </c>
      <c r="T13" s="24">
        <v>7.1</v>
      </c>
      <c r="U13" s="24">
        <v>6.6</v>
      </c>
      <c r="V13" s="24">
        <v>4.5999999999999996</v>
      </c>
    </row>
    <row r="14" spans="1:23" ht="13.5" customHeight="1" thickBot="1" x14ac:dyDescent="0.25">
      <c r="A14" s="391">
        <v>1984</v>
      </c>
      <c r="B14" s="24" t="s">
        <v>235</v>
      </c>
      <c r="C14" s="24" t="s">
        <v>229</v>
      </c>
      <c r="D14" s="24" t="s">
        <v>235</v>
      </c>
      <c r="E14" s="26">
        <v>3.7</v>
      </c>
      <c r="F14" s="24">
        <v>2.2000000000000002</v>
      </c>
      <c r="G14" s="24">
        <v>5.6</v>
      </c>
      <c r="H14" s="24" t="s">
        <v>229</v>
      </c>
      <c r="I14" s="24" t="s">
        <v>229</v>
      </c>
      <c r="J14" s="24">
        <v>3.6</v>
      </c>
      <c r="K14" s="376">
        <v>1984</v>
      </c>
      <c r="L14" s="24">
        <v>23.2</v>
      </c>
      <c r="M14" s="24" t="s">
        <v>229</v>
      </c>
      <c r="N14" s="26">
        <v>23.2</v>
      </c>
      <c r="O14" s="24">
        <v>4.5</v>
      </c>
      <c r="P14" s="26">
        <v>3.1</v>
      </c>
      <c r="Q14" s="24" t="s">
        <v>231</v>
      </c>
      <c r="R14" s="26">
        <v>3.1</v>
      </c>
      <c r="S14" s="24" t="s">
        <v>229</v>
      </c>
      <c r="T14" s="24">
        <v>6.3</v>
      </c>
      <c r="U14" s="24">
        <v>6.4</v>
      </c>
      <c r="V14" s="24">
        <v>4.5</v>
      </c>
    </row>
    <row r="15" spans="1:23" ht="13.5" customHeight="1" thickBot="1" x14ac:dyDescent="0.25">
      <c r="A15" s="391">
        <v>1985</v>
      </c>
      <c r="B15" s="24" t="s">
        <v>235</v>
      </c>
      <c r="C15" s="24" t="s">
        <v>229</v>
      </c>
      <c r="D15" s="24" t="s">
        <v>235</v>
      </c>
      <c r="E15" s="26">
        <v>3.7</v>
      </c>
      <c r="F15" s="24">
        <v>2.2000000000000002</v>
      </c>
      <c r="G15" s="24">
        <v>6.2</v>
      </c>
      <c r="H15" s="24" t="s">
        <v>229</v>
      </c>
      <c r="I15" s="32" t="s">
        <v>229</v>
      </c>
      <c r="J15" s="32">
        <v>3.7</v>
      </c>
      <c r="K15" s="376">
        <v>1985</v>
      </c>
      <c r="L15" s="24">
        <v>23.8</v>
      </c>
      <c r="M15" s="24" t="s">
        <v>229</v>
      </c>
      <c r="N15" s="26">
        <v>23.8</v>
      </c>
      <c r="O15" s="24">
        <v>4.5999999999999996</v>
      </c>
      <c r="P15" s="26">
        <v>2.7</v>
      </c>
      <c r="Q15" s="24" t="s">
        <v>231</v>
      </c>
      <c r="R15" s="26">
        <v>2.7</v>
      </c>
      <c r="S15" s="24" t="s">
        <v>229</v>
      </c>
      <c r="T15" s="24">
        <v>7</v>
      </c>
      <c r="U15" s="24">
        <v>6.4</v>
      </c>
      <c r="V15" s="24">
        <v>4.5999999999999996</v>
      </c>
    </row>
    <row r="16" spans="1:23" ht="13.5" customHeight="1" thickBot="1" x14ac:dyDescent="0.25">
      <c r="A16" s="391">
        <v>1986</v>
      </c>
      <c r="B16" s="24" t="s">
        <v>235</v>
      </c>
      <c r="C16" s="24" t="s">
        <v>229</v>
      </c>
      <c r="D16" s="24" t="s">
        <v>235</v>
      </c>
      <c r="E16" s="26">
        <v>3.7</v>
      </c>
      <c r="F16" s="24">
        <v>2.2000000000000002</v>
      </c>
      <c r="G16" s="24">
        <v>6.4</v>
      </c>
      <c r="H16" s="29" t="s">
        <v>229</v>
      </c>
      <c r="I16" s="37" t="s">
        <v>229</v>
      </c>
      <c r="J16" s="38">
        <v>3.7</v>
      </c>
      <c r="K16" s="392">
        <v>1986</v>
      </c>
      <c r="L16" s="24">
        <v>22</v>
      </c>
      <c r="M16" s="24" t="s">
        <v>229</v>
      </c>
      <c r="N16" s="26">
        <v>22</v>
      </c>
      <c r="O16" s="24">
        <v>4.5999999999999996</v>
      </c>
      <c r="P16" s="26">
        <v>2.8</v>
      </c>
      <c r="Q16" s="24" t="s">
        <v>231</v>
      </c>
      <c r="R16" s="26">
        <v>2.8</v>
      </c>
      <c r="S16" s="24" t="s">
        <v>229</v>
      </c>
      <c r="T16" s="24">
        <v>7</v>
      </c>
      <c r="U16" s="24">
        <v>6.4</v>
      </c>
      <c r="V16" s="24">
        <v>4.5999999999999996</v>
      </c>
    </row>
    <row r="17" spans="1:22" ht="13.5" customHeight="1" thickBot="1" x14ac:dyDescent="0.25">
      <c r="A17" s="391">
        <v>1987</v>
      </c>
      <c r="B17" s="24" t="s">
        <v>235</v>
      </c>
      <c r="C17" s="24" t="s">
        <v>229</v>
      </c>
      <c r="D17" s="24" t="s">
        <v>235</v>
      </c>
      <c r="E17" s="26">
        <v>3.7</v>
      </c>
      <c r="F17" s="24">
        <v>1.6</v>
      </c>
      <c r="G17" s="24">
        <v>5.8</v>
      </c>
      <c r="H17" s="29" t="s">
        <v>229</v>
      </c>
      <c r="I17" s="38" t="s">
        <v>229</v>
      </c>
      <c r="J17" s="38">
        <v>3.7</v>
      </c>
      <c r="K17" s="392">
        <v>1987</v>
      </c>
      <c r="L17" s="24">
        <v>21.9</v>
      </c>
      <c r="M17" s="24" t="s">
        <v>229</v>
      </c>
      <c r="N17" s="26">
        <v>21.9</v>
      </c>
      <c r="O17" s="24">
        <v>4.7</v>
      </c>
      <c r="P17" s="26">
        <v>3</v>
      </c>
      <c r="Q17" s="24" t="s">
        <v>231</v>
      </c>
      <c r="R17" s="26">
        <v>3</v>
      </c>
      <c r="S17" s="24" t="s">
        <v>229</v>
      </c>
      <c r="T17" s="24">
        <v>5.0999999999999996</v>
      </c>
      <c r="U17" s="24">
        <v>6.4</v>
      </c>
      <c r="V17" s="24">
        <v>4.5999999999999996</v>
      </c>
    </row>
    <row r="18" spans="1:22" ht="13.5" customHeight="1" thickBot="1" x14ac:dyDescent="0.25">
      <c r="A18" s="391">
        <v>1988</v>
      </c>
      <c r="B18" s="24" t="s">
        <v>235</v>
      </c>
      <c r="C18" s="24" t="s">
        <v>229</v>
      </c>
      <c r="D18" s="24" t="s">
        <v>235</v>
      </c>
      <c r="E18" s="26">
        <v>3.7</v>
      </c>
      <c r="F18" s="24">
        <v>1.6</v>
      </c>
      <c r="G18" s="24">
        <v>6</v>
      </c>
      <c r="H18" s="24" t="s">
        <v>229</v>
      </c>
      <c r="I18" s="24" t="s">
        <v>229</v>
      </c>
      <c r="J18" s="24">
        <v>3.7</v>
      </c>
      <c r="K18" s="376">
        <v>1988</v>
      </c>
      <c r="L18" s="24">
        <v>21.4</v>
      </c>
      <c r="M18" s="24" t="s">
        <v>229</v>
      </c>
      <c r="N18" s="26">
        <v>21.4</v>
      </c>
      <c r="O18" s="24">
        <v>4.9000000000000004</v>
      </c>
      <c r="P18" s="26">
        <v>3.1</v>
      </c>
      <c r="Q18" s="24" t="s">
        <v>231</v>
      </c>
      <c r="R18" s="26">
        <v>3.1</v>
      </c>
      <c r="S18" s="24" t="s">
        <v>229</v>
      </c>
      <c r="T18" s="24">
        <v>5.4</v>
      </c>
      <c r="U18" s="24">
        <v>6.7</v>
      </c>
      <c r="V18" s="24">
        <v>4.7</v>
      </c>
    </row>
    <row r="19" spans="1:22" ht="13.5" customHeight="1" thickBot="1" x14ac:dyDescent="0.25">
      <c r="A19" s="391">
        <v>1989</v>
      </c>
      <c r="B19" s="24" t="s">
        <v>235</v>
      </c>
      <c r="C19" s="24" t="s">
        <v>229</v>
      </c>
      <c r="D19" s="24" t="s">
        <v>235</v>
      </c>
      <c r="E19" s="26">
        <v>3.7</v>
      </c>
      <c r="F19" s="24">
        <v>1.5</v>
      </c>
      <c r="G19" s="24">
        <v>6.1</v>
      </c>
      <c r="H19" s="24" t="s">
        <v>229</v>
      </c>
      <c r="I19" s="24" t="s">
        <v>229</v>
      </c>
      <c r="J19" s="24">
        <v>3.7</v>
      </c>
      <c r="K19" s="376">
        <v>1989</v>
      </c>
      <c r="L19" s="24">
        <v>21.9</v>
      </c>
      <c r="M19" s="24" t="s">
        <v>229</v>
      </c>
      <c r="N19" s="26">
        <v>21.9</v>
      </c>
      <c r="O19" s="24">
        <v>4.7</v>
      </c>
      <c r="P19" s="26">
        <v>3.1</v>
      </c>
      <c r="Q19" s="24" t="s">
        <v>231</v>
      </c>
      <c r="R19" s="26">
        <v>3.1</v>
      </c>
      <c r="S19" s="24" t="s">
        <v>229</v>
      </c>
      <c r="T19" s="24">
        <v>5.9</v>
      </c>
      <c r="U19" s="24">
        <v>6.5</v>
      </c>
      <c r="V19" s="24">
        <v>4.7</v>
      </c>
    </row>
    <row r="20" spans="1:22" ht="13.5" customHeight="1" thickBot="1" x14ac:dyDescent="0.25">
      <c r="A20" s="391">
        <v>1990</v>
      </c>
      <c r="B20" s="24" t="s">
        <v>235</v>
      </c>
      <c r="C20" s="24" t="s">
        <v>229</v>
      </c>
      <c r="D20" s="24" t="s">
        <v>235</v>
      </c>
      <c r="E20" s="26">
        <v>3.7</v>
      </c>
      <c r="F20" s="24">
        <v>1.5</v>
      </c>
      <c r="G20" s="24">
        <v>6.3</v>
      </c>
      <c r="H20" s="24" t="s">
        <v>229</v>
      </c>
      <c r="I20" s="24" t="s">
        <v>229</v>
      </c>
      <c r="J20" s="24">
        <v>3.7</v>
      </c>
      <c r="K20" s="376">
        <v>1990</v>
      </c>
      <c r="L20" s="24">
        <v>21.6</v>
      </c>
      <c r="M20" s="24" t="s">
        <v>229</v>
      </c>
      <c r="N20" s="26">
        <v>21.6</v>
      </c>
      <c r="O20" s="24">
        <v>4.9000000000000004</v>
      </c>
      <c r="P20" s="26">
        <v>3.3</v>
      </c>
      <c r="Q20" s="24" t="s">
        <v>231</v>
      </c>
      <c r="R20" s="26">
        <v>3.3</v>
      </c>
      <c r="S20" s="24" t="s">
        <v>229</v>
      </c>
      <c r="T20" s="24">
        <v>5.2</v>
      </c>
      <c r="U20" s="24">
        <v>6.7</v>
      </c>
      <c r="V20" s="24">
        <v>4.7</v>
      </c>
    </row>
    <row r="21" spans="1:22" ht="13.5" customHeight="1" thickBot="1" x14ac:dyDescent="0.25">
      <c r="A21" s="391">
        <v>1991</v>
      </c>
      <c r="B21" s="24" t="s">
        <v>235</v>
      </c>
      <c r="C21" s="24" t="s">
        <v>229</v>
      </c>
      <c r="D21" s="24" t="s">
        <v>235</v>
      </c>
      <c r="E21" s="26">
        <v>3.8</v>
      </c>
      <c r="F21" s="24">
        <v>1.6</v>
      </c>
      <c r="G21" s="24">
        <v>6.4</v>
      </c>
      <c r="H21" s="24" t="s">
        <v>229</v>
      </c>
      <c r="I21" s="24" t="s">
        <v>229</v>
      </c>
      <c r="J21" s="24">
        <v>3.7</v>
      </c>
      <c r="K21" s="376">
        <v>1991</v>
      </c>
      <c r="L21" s="24">
        <v>23.1</v>
      </c>
      <c r="M21" s="24" t="s">
        <v>229</v>
      </c>
      <c r="N21" s="26">
        <v>23.1</v>
      </c>
      <c r="O21" s="24">
        <v>4.8</v>
      </c>
      <c r="P21" s="26">
        <v>3.6</v>
      </c>
      <c r="Q21" s="24" t="s">
        <v>231</v>
      </c>
      <c r="R21" s="26">
        <v>3.6</v>
      </c>
      <c r="S21" s="24" t="s">
        <v>229</v>
      </c>
      <c r="T21" s="24">
        <v>5.3</v>
      </c>
      <c r="U21" s="24">
        <v>6.9</v>
      </c>
      <c r="V21" s="24">
        <v>4.7</v>
      </c>
    </row>
    <row r="22" spans="1:22" ht="13.5" customHeight="1" thickBot="1" x14ac:dyDescent="0.25">
      <c r="A22" s="391">
        <v>1992</v>
      </c>
      <c r="B22" s="24" t="s">
        <v>235</v>
      </c>
      <c r="C22" s="24" t="s">
        <v>229</v>
      </c>
      <c r="D22" s="24" t="s">
        <v>235</v>
      </c>
      <c r="E22" s="26">
        <v>3.7</v>
      </c>
      <c r="F22" s="24">
        <v>1.6</v>
      </c>
      <c r="G22" s="24">
        <v>6.9</v>
      </c>
      <c r="H22" s="24" t="s">
        <v>229</v>
      </c>
      <c r="I22" s="24" t="s">
        <v>229</v>
      </c>
      <c r="J22" s="24">
        <v>3.7</v>
      </c>
      <c r="K22" s="376">
        <v>1992</v>
      </c>
      <c r="L22" s="24">
        <v>23.3</v>
      </c>
      <c r="M22" s="24" t="s">
        <v>229</v>
      </c>
      <c r="N22" s="26">
        <v>23.3</v>
      </c>
      <c r="O22" s="24">
        <v>4.9000000000000004</v>
      </c>
      <c r="P22" s="26">
        <v>3.7</v>
      </c>
      <c r="Q22" s="24" t="s">
        <v>231</v>
      </c>
      <c r="R22" s="26">
        <v>3.7</v>
      </c>
      <c r="S22" s="24" t="s">
        <v>229</v>
      </c>
      <c r="T22" s="24">
        <v>5.9</v>
      </c>
      <c r="U22" s="24">
        <v>6.9</v>
      </c>
      <c r="V22" s="24">
        <v>4.7</v>
      </c>
    </row>
    <row r="23" spans="1:22" ht="13.5" customHeight="1" thickBot="1" x14ac:dyDescent="0.25">
      <c r="A23" s="391">
        <v>1993</v>
      </c>
      <c r="B23" s="24" t="s">
        <v>235</v>
      </c>
      <c r="C23" s="24" t="s">
        <v>229</v>
      </c>
      <c r="D23" s="24" t="s">
        <v>235</v>
      </c>
      <c r="E23" s="26">
        <v>3.8</v>
      </c>
      <c r="F23" s="24">
        <v>1.6</v>
      </c>
      <c r="G23" s="24">
        <v>6.9</v>
      </c>
      <c r="H23" s="24" t="s">
        <v>229</v>
      </c>
      <c r="I23" s="24" t="s">
        <v>229</v>
      </c>
      <c r="J23" s="24">
        <v>3.8</v>
      </c>
      <c r="K23" s="376">
        <v>1993</v>
      </c>
      <c r="L23" s="24">
        <v>21.6</v>
      </c>
      <c r="M23" s="24" t="s">
        <v>229</v>
      </c>
      <c r="N23" s="26">
        <v>21.6</v>
      </c>
      <c r="O23" s="24">
        <v>5</v>
      </c>
      <c r="P23" s="26">
        <v>3.8</v>
      </c>
      <c r="Q23" s="24" t="s">
        <v>231</v>
      </c>
      <c r="R23" s="26">
        <v>3.8</v>
      </c>
      <c r="S23" s="24" t="s">
        <v>229</v>
      </c>
      <c r="T23" s="24">
        <v>6.6</v>
      </c>
      <c r="U23" s="24">
        <v>7</v>
      </c>
      <c r="V23" s="24">
        <v>4.8</v>
      </c>
    </row>
    <row r="24" spans="1:22" ht="13.5" customHeight="1" thickBot="1" x14ac:dyDescent="0.25">
      <c r="A24" s="391">
        <v>1994</v>
      </c>
      <c r="B24" s="24" t="s">
        <v>235</v>
      </c>
      <c r="C24" s="24" t="s">
        <v>229</v>
      </c>
      <c r="D24" s="24" t="s">
        <v>235</v>
      </c>
      <c r="E24" s="26">
        <v>3.9</v>
      </c>
      <c r="F24" s="24">
        <v>1.6</v>
      </c>
      <c r="G24" s="24">
        <v>6.6</v>
      </c>
      <c r="H24" s="24" t="s">
        <v>229</v>
      </c>
      <c r="I24" s="24" t="s">
        <v>229</v>
      </c>
      <c r="J24" s="24">
        <v>3.9</v>
      </c>
      <c r="K24" s="376">
        <v>1994</v>
      </c>
      <c r="L24" s="24">
        <v>23.6</v>
      </c>
      <c r="M24" s="24" t="s">
        <v>229</v>
      </c>
      <c r="N24" s="26">
        <v>23.6</v>
      </c>
      <c r="O24" s="24">
        <v>4.9000000000000004</v>
      </c>
      <c r="P24" s="26">
        <v>2.9</v>
      </c>
      <c r="Q24" s="24" t="s">
        <v>231</v>
      </c>
      <c r="R24" s="26">
        <v>2.9</v>
      </c>
      <c r="S24" s="24" t="s">
        <v>229</v>
      </c>
      <c r="T24" s="24">
        <v>6.2</v>
      </c>
      <c r="U24" s="24">
        <v>7</v>
      </c>
      <c r="V24" s="24">
        <v>5</v>
      </c>
    </row>
    <row r="25" spans="1:22" ht="13.5" customHeight="1" thickBot="1" x14ac:dyDescent="0.25">
      <c r="A25" s="391">
        <v>1995</v>
      </c>
      <c r="B25" s="24" t="s">
        <v>235</v>
      </c>
      <c r="C25" s="24" t="s">
        <v>229</v>
      </c>
      <c r="D25" s="24" t="s">
        <v>235</v>
      </c>
      <c r="E25" s="26">
        <v>3.9</v>
      </c>
      <c r="F25" s="24">
        <v>1.6</v>
      </c>
      <c r="G25" s="24">
        <v>6.9</v>
      </c>
      <c r="H25" s="24">
        <v>35.6</v>
      </c>
      <c r="I25" s="24" t="s">
        <v>229</v>
      </c>
      <c r="J25" s="24">
        <v>3.9</v>
      </c>
      <c r="K25" s="376">
        <v>1995</v>
      </c>
      <c r="L25" s="24">
        <v>24</v>
      </c>
      <c r="M25" s="24" t="s">
        <v>229</v>
      </c>
      <c r="N25" s="26">
        <v>24</v>
      </c>
      <c r="O25" s="24">
        <v>5.2</v>
      </c>
      <c r="P25" s="26">
        <v>3.4</v>
      </c>
      <c r="Q25" s="24" t="s">
        <v>231</v>
      </c>
      <c r="R25" s="26">
        <v>3.4</v>
      </c>
      <c r="S25" s="24">
        <v>5.5</v>
      </c>
      <c r="T25" s="24">
        <v>0.9</v>
      </c>
      <c r="U25" s="24">
        <v>7.4</v>
      </c>
      <c r="V25" s="24">
        <v>5.0999999999999996</v>
      </c>
    </row>
    <row r="26" spans="1:22" ht="13.5" customHeight="1" thickBot="1" x14ac:dyDescent="0.25">
      <c r="A26" s="391">
        <v>1996</v>
      </c>
      <c r="B26" s="24" t="s">
        <v>235</v>
      </c>
      <c r="C26" s="24" t="s">
        <v>229</v>
      </c>
      <c r="D26" s="24" t="s">
        <v>235</v>
      </c>
      <c r="E26" s="26">
        <v>3.9</v>
      </c>
      <c r="F26" s="24">
        <v>1.6</v>
      </c>
      <c r="G26" s="24">
        <v>7.1</v>
      </c>
      <c r="H26" s="24">
        <v>33.6</v>
      </c>
      <c r="I26" s="24" t="s">
        <v>229</v>
      </c>
      <c r="J26" s="24">
        <v>4</v>
      </c>
      <c r="K26" s="376">
        <v>1996</v>
      </c>
      <c r="L26" s="24">
        <v>23.7</v>
      </c>
      <c r="M26" s="24" t="s">
        <v>229</v>
      </c>
      <c r="N26" s="26">
        <v>23.7</v>
      </c>
      <c r="O26" s="24">
        <v>5.3</v>
      </c>
      <c r="P26" s="26">
        <v>3.7</v>
      </c>
      <c r="Q26" s="24" t="s">
        <v>231</v>
      </c>
      <c r="R26" s="26">
        <v>3.7</v>
      </c>
      <c r="S26" s="24">
        <v>5.8</v>
      </c>
      <c r="T26" s="24">
        <v>0.9</v>
      </c>
      <c r="U26" s="24">
        <v>7.4</v>
      </c>
      <c r="V26" s="24">
        <v>5.2</v>
      </c>
    </row>
    <row r="27" spans="1:22" ht="13.5" customHeight="1" thickBot="1" x14ac:dyDescent="0.25">
      <c r="A27" s="391">
        <v>1997</v>
      </c>
      <c r="B27" s="24" t="s">
        <v>235</v>
      </c>
      <c r="C27" s="24" t="s">
        <v>229</v>
      </c>
      <c r="D27" s="24" t="s">
        <v>235</v>
      </c>
      <c r="E27" s="26">
        <v>3.9</v>
      </c>
      <c r="F27" s="24">
        <v>1.6</v>
      </c>
      <c r="G27" s="24">
        <v>7.6</v>
      </c>
      <c r="H27" s="24">
        <v>32.1</v>
      </c>
      <c r="I27" s="24" t="s">
        <v>229</v>
      </c>
      <c r="J27" s="24">
        <v>4</v>
      </c>
      <c r="K27" s="376">
        <v>1997</v>
      </c>
      <c r="L27" s="24">
        <v>22.5</v>
      </c>
      <c r="M27" s="24" t="s">
        <v>229</v>
      </c>
      <c r="N27" s="26">
        <v>22.5</v>
      </c>
      <c r="O27" s="24">
        <v>5</v>
      </c>
      <c r="P27" s="26">
        <v>4</v>
      </c>
      <c r="Q27" s="24" t="s">
        <v>231</v>
      </c>
      <c r="R27" s="26">
        <v>4</v>
      </c>
      <c r="S27" s="24">
        <v>6.5</v>
      </c>
      <c r="T27" s="24">
        <v>1</v>
      </c>
      <c r="U27" s="24">
        <v>6.9</v>
      </c>
      <c r="V27" s="24">
        <v>5.0999999999999996</v>
      </c>
    </row>
    <row r="28" spans="1:22" ht="13.5" customHeight="1" thickBot="1" x14ac:dyDescent="0.25">
      <c r="A28" s="391">
        <v>1998</v>
      </c>
      <c r="B28" s="24" t="s">
        <v>235</v>
      </c>
      <c r="C28" s="24" t="s">
        <v>229</v>
      </c>
      <c r="D28" s="24" t="s">
        <v>235</v>
      </c>
      <c r="E28" s="26">
        <v>3.8</v>
      </c>
      <c r="F28" s="24">
        <v>1.6</v>
      </c>
      <c r="G28" s="24">
        <v>7.7</v>
      </c>
      <c r="H28" s="24">
        <v>36.799999999999997</v>
      </c>
      <c r="I28" s="24" t="s">
        <v>229</v>
      </c>
      <c r="J28" s="24">
        <v>3.9</v>
      </c>
      <c r="K28" s="376">
        <v>1998</v>
      </c>
      <c r="L28" s="24">
        <v>22.8</v>
      </c>
      <c r="M28" s="24" t="s">
        <v>229</v>
      </c>
      <c r="N28" s="26">
        <v>22.8</v>
      </c>
      <c r="O28" s="24">
        <v>5.0999999999999996</v>
      </c>
      <c r="P28" s="26">
        <v>4.0999999999999996</v>
      </c>
      <c r="Q28" s="24" t="s">
        <v>231</v>
      </c>
      <c r="R28" s="26">
        <v>4.0999999999999996</v>
      </c>
      <c r="S28" s="24">
        <v>6.6</v>
      </c>
      <c r="T28" s="24">
        <v>0.8</v>
      </c>
      <c r="U28" s="24">
        <v>7.2</v>
      </c>
      <c r="V28" s="24">
        <v>5</v>
      </c>
    </row>
    <row r="29" spans="1:22" ht="13.5" customHeight="1" thickBot="1" x14ac:dyDescent="0.25">
      <c r="A29" s="391">
        <v>1999</v>
      </c>
      <c r="B29" s="24" t="s">
        <v>235</v>
      </c>
      <c r="C29" s="24" t="s">
        <v>229</v>
      </c>
      <c r="D29" s="24" t="s">
        <v>235</v>
      </c>
      <c r="E29" s="26">
        <v>3.8</v>
      </c>
      <c r="F29" s="24">
        <v>1.6</v>
      </c>
      <c r="G29" s="24">
        <v>8.1</v>
      </c>
      <c r="H29" s="24">
        <v>34.200000000000003</v>
      </c>
      <c r="I29" s="24" t="s">
        <v>229</v>
      </c>
      <c r="J29" s="24">
        <v>3.9</v>
      </c>
      <c r="K29" s="376">
        <v>1999</v>
      </c>
      <c r="L29" s="24">
        <v>22.1</v>
      </c>
      <c r="M29" s="24" t="s">
        <v>229</v>
      </c>
      <c r="N29" s="26">
        <v>22.1</v>
      </c>
      <c r="O29" s="24">
        <v>5.0999999999999996</v>
      </c>
      <c r="P29" s="26">
        <v>4.0999999999999996</v>
      </c>
      <c r="Q29" s="24" t="s">
        <v>231</v>
      </c>
      <c r="R29" s="26">
        <v>4.0999999999999996</v>
      </c>
      <c r="S29" s="24">
        <v>5.8</v>
      </c>
      <c r="T29" s="24">
        <v>1</v>
      </c>
      <c r="U29" s="24">
        <v>7.1</v>
      </c>
      <c r="V29" s="24">
        <v>5</v>
      </c>
    </row>
    <row r="30" spans="1:22" ht="13.5" customHeight="1" thickBot="1" x14ac:dyDescent="0.25">
      <c r="A30" s="391">
        <v>2000</v>
      </c>
      <c r="B30" s="24" t="s">
        <v>235</v>
      </c>
      <c r="C30" s="24" t="s">
        <v>235</v>
      </c>
      <c r="D30" s="24" t="s">
        <v>235</v>
      </c>
      <c r="E30" s="26">
        <v>3.7</v>
      </c>
      <c r="F30" s="24">
        <v>1.6</v>
      </c>
      <c r="G30" s="24">
        <v>8</v>
      </c>
      <c r="H30" s="24">
        <v>33.5</v>
      </c>
      <c r="I30" s="24" t="s">
        <v>229</v>
      </c>
      <c r="J30" s="24">
        <v>3.8</v>
      </c>
      <c r="K30" s="376">
        <v>2000</v>
      </c>
      <c r="L30" s="24">
        <v>22.8</v>
      </c>
      <c r="M30" s="24" t="s">
        <v>229</v>
      </c>
      <c r="N30" s="26">
        <v>22.8</v>
      </c>
      <c r="O30" s="24">
        <v>5.3</v>
      </c>
      <c r="P30" s="26">
        <v>4.2</v>
      </c>
      <c r="Q30" s="24" t="s">
        <v>231</v>
      </c>
      <c r="R30" s="26">
        <v>4.2</v>
      </c>
      <c r="S30" s="24">
        <v>6.2</v>
      </c>
      <c r="T30" s="24">
        <v>1</v>
      </c>
      <c r="U30" s="24">
        <v>7.2</v>
      </c>
      <c r="V30" s="24">
        <v>5.0999999999999996</v>
      </c>
    </row>
    <row r="31" spans="1:22" ht="13.5" customHeight="1" thickBot="1" x14ac:dyDescent="0.25">
      <c r="A31" s="391">
        <v>2001</v>
      </c>
      <c r="B31" s="24" t="s">
        <v>235</v>
      </c>
      <c r="C31" s="24" t="s">
        <v>235</v>
      </c>
      <c r="D31" s="24" t="s">
        <v>235</v>
      </c>
      <c r="E31" s="26">
        <v>3.8</v>
      </c>
      <c r="F31" s="24">
        <v>1.6</v>
      </c>
      <c r="G31" s="24">
        <v>8.1</v>
      </c>
      <c r="H31" s="24">
        <v>32.700000000000003</v>
      </c>
      <c r="I31" s="24" t="s">
        <v>229</v>
      </c>
      <c r="J31" s="24">
        <v>3.9</v>
      </c>
      <c r="K31" s="376">
        <v>2001</v>
      </c>
      <c r="L31" s="24">
        <v>22.8</v>
      </c>
      <c r="M31" s="24" t="s">
        <v>229</v>
      </c>
      <c r="N31" s="26">
        <v>22.8</v>
      </c>
      <c r="O31" s="24">
        <v>5.2</v>
      </c>
      <c r="P31" s="26">
        <v>4.3</v>
      </c>
      <c r="Q31" s="24" t="s">
        <v>231</v>
      </c>
      <c r="R31" s="26">
        <v>4.3</v>
      </c>
      <c r="S31" s="24">
        <v>6</v>
      </c>
      <c r="T31" s="24">
        <v>1</v>
      </c>
      <c r="U31" s="24">
        <v>7.2</v>
      </c>
      <c r="V31" s="24">
        <v>5.0999999999999996</v>
      </c>
    </row>
    <row r="32" spans="1:22" ht="13.5" customHeight="1" thickBot="1" x14ac:dyDescent="0.25">
      <c r="A32" s="391">
        <v>2002</v>
      </c>
      <c r="B32" s="24" t="s">
        <v>235</v>
      </c>
      <c r="C32" s="24" t="s">
        <v>235</v>
      </c>
      <c r="D32" s="24" t="s">
        <v>235</v>
      </c>
      <c r="E32" s="26">
        <v>3.7</v>
      </c>
      <c r="F32" s="24">
        <v>1.6</v>
      </c>
      <c r="G32" s="24">
        <v>8.3000000000000007</v>
      </c>
      <c r="H32" s="24">
        <v>37.200000000000003</v>
      </c>
      <c r="I32" s="24" t="s">
        <v>229</v>
      </c>
      <c r="J32" s="24">
        <v>3.8</v>
      </c>
      <c r="K32" s="376">
        <v>2002</v>
      </c>
      <c r="L32" s="24">
        <v>23</v>
      </c>
      <c r="M32" s="24" t="s">
        <v>229</v>
      </c>
      <c r="N32" s="26">
        <v>23</v>
      </c>
      <c r="O32" s="24">
        <v>5.0999999999999996</v>
      </c>
      <c r="P32" s="26">
        <v>4.2</v>
      </c>
      <c r="Q32" s="24" t="s">
        <v>231</v>
      </c>
      <c r="R32" s="26">
        <v>4.2</v>
      </c>
      <c r="S32" s="24">
        <v>5.8</v>
      </c>
      <c r="T32" s="24">
        <v>1</v>
      </c>
      <c r="U32" s="24">
        <v>7.1</v>
      </c>
      <c r="V32" s="24">
        <v>5</v>
      </c>
    </row>
    <row r="33" spans="1:22" ht="13.5" customHeight="1" thickBot="1" x14ac:dyDescent="0.25">
      <c r="A33" s="391">
        <v>2003</v>
      </c>
      <c r="B33" s="24" t="s">
        <v>235</v>
      </c>
      <c r="C33" s="24" t="s">
        <v>235</v>
      </c>
      <c r="D33" s="24" t="s">
        <v>235</v>
      </c>
      <c r="E33" s="26">
        <v>3.7</v>
      </c>
      <c r="F33" s="24">
        <v>1.6</v>
      </c>
      <c r="G33" s="24">
        <v>8.4</v>
      </c>
      <c r="H33" s="24">
        <v>33.799999999999997</v>
      </c>
      <c r="I33" s="24" t="s">
        <v>229</v>
      </c>
      <c r="J33" s="24">
        <v>3.9</v>
      </c>
      <c r="K33" s="376">
        <v>2003</v>
      </c>
      <c r="L33" s="24">
        <v>23.3</v>
      </c>
      <c r="M33" s="24" t="s">
        <v>229</v>
      </c>
      <c r="N33" s="26">
        <v>23.3</v>
      </c>
      <c r="O33" s="24">
        <v>5.0999999999999996</v>
      </c>
      <c r="P33" s="26">
        <v>4.4000000000000004</v>
      </c>
      <c r="Q33" s="24" t="s">
        <v>231</v>
      </c>
      <c r="R33" s="26">
        <v>4.4000000000000004</v>
      </c>
      <c r="S33" s="24">
        <v>6</v>
      </c>
      <c r="T33" s="24">
        <v>1.1000000000000001</v>
      </c>
      <c r="U33" s="24">
        <v>7.1</v>
      </c>
      <c r="V33" s="24">
        <v>5.0999999999999996</v>
      </c>
    </row>
    <row r="34" spans="1:22" ht="13.5" customHeight="1" thickBot="1" x14ac:dyDescent="0.25">
      <c r="A34" s="391">
        <v>2004</v>
      </c>
      <c r="B34" s="24" t="s">
        <v>235</v>
      </c>
      <c r="C34" s="24" t="s">
        <v>235</v>
      </c>
      <c r="D34" s="24" t="s">
        <v>235</v>
      </c>
      <c r="E34" s="26">
        <v>3.7</v>
      </c>
      <c r="F34" s="24">
        <v>1.6</v>
      </c>
      <c r="G34" s="24">
        <v>8.4</v>
      </c>
      <c r="H34" s="24">
        <v>30.4</v>
      </c>
      <c r="I34" s="24" t="s">
        <v>229</v>
      </c>
      <c r="J34" s="24">
        <v>3.9</v>
      </c>
      <c r="K34" s="376">
        <v>2004</v>
      </c>
      <c r="L34" s="24">
        <v>23.5</v>
      </c>
      <c r="M34" s="24" t="s">
        <v>236</v>
      </c>
      <c r="N34" s="26">
        <v>23.5</v>
      </c>
      <c r="O34" s="24">
        <v>5.2</v>
      </c>
      <c r="P34" s="26">
        <v>4.5</v>
      </c>
      <c r="Q34" s="24" t="s">
        <v>231</v>
      </c>
      <c r="R34" s="26">
        <v>4.5</v>
      </c>
      <c r="S34" s="24">
        <v>6</v>
      </c>
      <c r="T34" s="24">
        <v>1</v>
      </c>
      <c r="U34" s="24">
        <v>7.2</v>
      </c>
      <c r="V34" s="24">
        <v>5.0999999999999996</v>
      </c>
    </row>
    <row r="35" spans="1:22" ht="13.5" customHeight="1" thickBot="1" x14ac:dyDescent="0.25">
      <c r="A35" s="385">
        <v>2005</v>
      </c>
      <c r="B35" s="24" t="s">
        <v>235</v>
      </c>
      <c r="C35" s="24" t="s">
        <v>235</v>
      </c>
      <c r="D35" s="24" t="s">
        <v>235</v>
      </c>
      <c r="E35" s="26">
        <v>3.7</v>
      </c>
      <c r="F35" s="24">
        <v>1.6</v>
      </c>
      <c r="G35" s="24">
        <v>8.5</v>
      </c>
      <c r="H35" s="24">
        <v>33.6</v>
      </c>
      <c r="I35" s="24" t="s">
        <v>229</v>
      </c>
      <c r="J35" s="24">
        <v>3.9</v>
      </c>
      <c r="K35" s="362">
        <v>2005</v>
      </c>
      <c r="L35" s="24">
        <v>22.4</v>
      </c>
      <c r="M35" s="24" t="s">
        <v>236</v>
      </c>
      <c r="N35" s="26">
        <v>22.4</v>
      </c>
      <c r="O35" s="24">
        <v>5.0999999999999996</v>
      </c>
      <c r="P35" s="26">
        <v>4.5</v>
      </c>
      <c r="Q35" s="24" t="s">
        <v>231</v>
      </c>
      <c r="R35" s="26">
        <v>4.5</v>
      </c>
      <c r="S35" s="24">
        <v>6</v>
      </c>
      <c r="T35" s="24">
        <v>1</v>
      </c>
      <c r="U35" s="24">
        <v>7</v>
      </c>
      <c r="V35" s="24">
        <v>5.0999999999999996</v>
      </c>
    </row>
    <row r="36" spans="1:22" ht="13.5" customHeight="1" thickBot="1" x14ac:dyDescent="0.25">
      <c r="A36" s="385">
        <v>2006</v>
      </c>
      <c r="B36" s="24" t="s">
        <v>235</v>
      </c>
      <c r="C36" s="24" t="s">
        <v>235</v>
      </c>
      <c r="D36" s="24" t="s">
        <v>235</v>
      </c>
      <c r="E36" s="26">
        <v>3.9</v>
      </c>
      <c r="F36" s="24">
        <v>1.6</v>
      </c>
      <c r="G36" s="24">
        <v>8.6</v>
      </c>
      <c r="H36" s="24">
        <v>33.9</v>
      </c>
      <c r="I36" s="24" t="s">
        <v>229</v>
      </c>
      <c r="J36" s="24">
        <v>4</v>
      </c>
      <c r="K36" s="362">
        <v>2006</v>
      </c>
      <c r="L36" s="24">
        <v>23.5</v>
      </c>
      <c r="M36" s="24" t="s">
        <v>236</v>
      </c>
      <c r="N36" s="26">
        <v>23.5</v>
      </c>
      <c r="O36" s="24">
        <v>5</v>
      </c>
      <c r="P36" s="26">
        <v>4.5999999999999996</v>
      </c>
      <c r="Q36" s="24" t="s">
        <v>231</v>
      </c>
      <c r="R36" s="26">
        <v>4.5999999999999996</v>
      </c>
      <c r="S36" s="24">
        <v>6.3</v>
      </c>
      <c r="T36" s="24">
        <v>0.8</v>
      </c>
      <c r="U36" s="24">
        <v>7.1</v>
      </c>
      <c r="V36" s="24">
        <v>5.2</v>
      </c>
    </row>
    <row r="37" spans="1:22" ht="13.5" customHeight="1" thickBot="1" x14ac:dyDescent="0.25">
      <c r="A37" s="385">
        <v>2007</v>
      </c>
      <c r="B37" s="24" t="s">
        <v>235</v>
      </c>
      <c r="C37" s="24" t="s">
        <v>235</v>
      </c>
      <c r="D37" s="24" t="s">
        <v>235</v>
      </c>
      <c r="E37" s="26" t="s">
        <v>263</v>
      </c>
      <c r="F37" s="24">
        <v>1.6</v>
      </c>
      <c r="G37" s="24" t="s">
        <v>264</v>
      </c>
      <c r="H37" s="24" t="s">
        <v>265</v>
      </c>
      <c r="I37" s="24">
        <v>5.3</v>
      </c>
      <c r="J37" s="24">
        <v>4.0999999999999996</v>
      </c>
      <c r="K37" s="362">
        <v>2007</v>
      </c>
      <c r="L37" s="24">
        <v>24.3</v>
      </c>
      <c r="M37" s="24" t="s">
        <v>236</v>
      </c>
      <c r="N37" s="26">
        <v>24.3</v>
      </c>
      <c r="O37" s="24">
        <v>4.7</v>
      </c>
      <c r="P37" s="26">
        <v>4.5999999999999996</v>
      </c>
      <c r="Q37" s="24" t="s">
        <v>231</v>
      </c>
      <c r="R37" s="26">
        <v>4.5999999999999996</v>
      </c>
      <c r="S37" s="24">
        <v>5.6</v>
      </c>
      <c r="T37" s="24">
        <v>0.9</v>
      </c>
      <c r="U37" s="24">
        <v>6.6</v>
      </c>
      <c r="V37" s="24">
        <v>5.2</v>
      </c>
    </row>
    <row r="38" spans="1:22" ht="13.5" customHeight="1" thickBot="1" x14ac:dyDescent="0.25">
      <c r="A38" s="385">
        <v>2008</v>
      </c>
      <c r="B38" s="24" t="s">
        <v>235</v>
      </c>
      <c r="C38" s="24" t="s">
        <v>235</v>
      </c>
      <c r="D38" s="24" t="s">
        <v>235</v>
      </c>
      <c r="E38" s="26">
        <v>3.9</v>
      </c>
      <c r="F38" s="24">
        <v>1.6</v>
      </c>
      <c r="G38" s="24">
        <v>7.4</v>
      </c>
      <c r="H38" s="24">
        <v>32.799999999999997</v>
      </c>
      <c r="I38" s="24">
        <v>4.8</v>
      </c>
      <c r="J38" s="24">
        <v>4.2</v>
      </c>
      <c r="K38" s="362">
        <v>2008</v>
      </c>
      <c r="L38" s="24">
        <v>23.4</v>
      </c>
      <c r="M38" s="24" t="s">
        <v>236</v>
      </c>
      <c r="N38" s="26">
        <v>23.4</v>
      </c>
      <c r="O38" s="24">
        <v>4.7</v>
      </c>
      <c r="P38" s="26">
        <v>4.5999999999999996</v>
      </c>
      <c r="Q38" s="24" t="s">
        <v>231</v>
      </c>
      <c r="R38" s="26">
        <v>4.5999999999999996</v>
      </c>
      <c r="S38" s="24">
        <v>6.3</v>
      </c>
      <c r="T38" s="24">
        <v>1</v>
      </c>
      <c r="U38" s="24">
        <v>6.6</v>
      </c>
      <c r="V38" s="24">
        <v>5.2</v>
      </c>
    </row>
    <row r="39" spans="1:22" ht="13.5" customHeight="1" thickBot="1" x14ac:dyDescent="0.25">
      <c r="A39" s="385">
        <v>2009</v>
      </c>
      <c r="B39" s="24" t="s">
        <v>235</v>
      </c>
      <c r="C39" s="24" t="s">
        <v>235</v>
      </c>
      <c r="D39" s="24" t="s">
        <v>235</v>
      </c>
      <c r="E39" s="26">
        <v>3.9</v>
      </c>
      <c r="F39" s="24">
        <v>1.6</v>
      </c>
      <c r="G39" s="24">
        <v>7.8</v>
      </c>
      <c r="H39" s="24">
        <v>33.4</v>
      </c>
      <c r="I39" s="24">
        <v>4.4000000000000004</v>
      </c>
      <c r="J39" s="24">
        <v>4.2</v>
      </c>
      <c r="K39" s="362">
        <v>2009</v>
      </c>
      <c r="L39" s="24">
        <v>24</v>
      </c>
      <c r="M39" s="24" t="s">
        <v>236</v>
      </c>
      <c r="N39" s="26">
        <v>24</v>
      </c>
      <c r="O39" s="24">
        <v>4.8</v>
      </c>
      <c r="P39" s="26">
        <v>4.7</v>
      </c>
      <c r="Q39" s="24" t="s">
        <v>231</v>
      </c>
      <c r="R39" s="26">
        <v>4.7</v>
      </c>
      <c r="S39" s="24">
        <v>6</v>
      </c>
      <c r="T39" s="24">
        <v>1</v>
      </c>
      <c r="U39" s="24">
        <v>6.8</v>
      </c>
      <c r="V39" s="24">
        <v>5.3</v>
      </c>
    </row>
    <row r="40" spans="1:22" ht="13.5" customHeight="1" thickBot="1" x14ac:dyDescent="0.25">
      <c r="A40" s="385">
        <v>2010</v>
      </c>
      <c r="B40" s="24" t="s">
        <v>235</v>
      </c>
      <c r="C40" s="24" t="s">
        <v>235</v>
      </c>
      <c r="D40" s="24" t="s">
        <v>235</v>
      </c>
      <c r="E40" s="26">
        <v>4</v>
      </c>
      <c r="F40" s="24">
        <v>1.6</v>
      </c>
      <c r="G40" s="24">
        <v>7.9</v>
      </c>
      <c r="H40" s="24">
        <v>34.6</v>
      </c>
      <c r="I40" s="24">
        <v>4</v>
      </c>
      <c r="J40" s="24">
        <v>4.3</v>
      </c>
      <c r="K40" s="362">
        <v>2010</v>
      </c>
      <c r="L40" s="24">
        <v>23.4</v>
      </c>
      <c r="M40" s="24" t="s">
        <v>236</v>
      </c>
      <c r="N40" s="26">
        <v>23.4</v>
      </c>
      <c r="O40" s="24">
        <v>4.5999999999999996</v>
      </c>
      <c r="P40" s="26">
        <v>4.8</v>
      </c>
      <c r="Q40" s="24" t="s">
        <v>231</v>
      </c>
      <c r="R40" s="26">
        <v>4.8</v>
      </c>
      <c r="S40" s="24">
        <v>6.3</v>
      </c>
      <c r="T40" s="24">
        <v>1.2</v>
      </c>
      <c r="U40" s="24">
        <v>6.5</v>
      </c>
      <c r="V40" s="24">
        <v>5.3</v>
      </c>
    </row>
    <row r="41" spans="1:22" ht="13.5" customHeight="1" thickBot="1" x14ac:dyDescent="0.25">
      <c r="A41" s="385">
        <v>2011</v>
      </c>
      <c r="B41" s="24">
        <v>3.9</v>
      </c>
      <c r="C41" s="24">
        <v>3.8</v>
      </c>
      <c r="D41" s="24">
        <v>26.6</v>
      </c>
      <c r="E41" s="26">
        <v>4.0999999999999996</v>
      </c>
      <c r="F41" s="24">
        <v>1.6</v>
      </c>
      <c r="G41" s="24">
        <v>8.3000000000000007</v>
      </c>
      <c r="H41" s="24">
        <v>34.6</v>
      </c>
      <c r="I41" s="24">
        <v>4.4000000000000004</v>
      </c>
      <c r="J41" s="24">
        <v>4.4000000000000004</v>
      </c>
      <c r="K41" s="362">
        <v>2011</v>
      </c>
      <c r="L41" s="24">
        <v>24.5</v>
      </c>
      <c r="M41" s="24">
        <v>12.1</v>
      </c>
      <c r="N41" s="26">
        <v>24.5</v>
      </c>
      <c r="O41" s="24">
        <v>4.7</v>
      </c>
      <c r="P41" s="26">
        <v>5.0999999999999996</v>
      </c>
      <c r="Q41" s="24">
        <v>2.2000000000000002</v>
      </c>
      <c r="R41" s="26">
        <v>4.9000000000000004</v>
      </c>
      <c r="S41" s="24">
        <v>5.2</v>
      </c>
      <c r="T41" s="24">
        <v>1.1000000000000001</v>
      </c>
      <c r="U41" s="24">
        <v>6.7</v>
      </c>
      <c r="V41" s="24">
        <v>5.4</v>
      </c>
    </row>
    <row r="42" spans="1:22" ht="13.5" customHeight="1" thickBot="1" x14ac:dyDescent="0.25">
      <c r="A42" s="385">
        <v>2012</v>
      </c>
      <c r="B42" s="24">
        <v>3.9</v>
      </c>
      <c r="C42" s="24">
        <v>4.3</v>
      </c>
      <c r="D42" s="24">
        <v>25.7</v>
      </c>
      <c r="E42" s="26">
        <v>4.0999999999999996</v>
      </c>
      <c r="F42" s="24">
        <v>1.6</v>
      </c>
      <c r="G42" s="24">
        <v>8.3000000000000007</v>
      </c>
      <c r="H42" s="24">
        <v>35.1</v>
      </c>
      <c r="I42" s="24">
        <v>4.4000000000000004</v>
      </c>
      <c r="J42" s="24">
        <v>4.4000000000000004</v>
      </c>
      <c r="K42" s="362">
        <v>2012</v>
      </c>
      <c r="L42" s="24">
        <v>23.7</v>
      </c>
      <c r="M42" s="24">
        <v>12.3</v>
      </c>
      <c r="N42" s="26">
        <v>23.6</v>
      </c>
      <c r="O42" s="24">
        <v>4.7</v>
      </c>
      <c r="P42" s="26">
        <v>5.2</v>
      </c>
      <c r="Q42" s="24">
        <v>2</v>
      </c>
      <c r="R42" s="26">
        <v>4.9000000000000004</v>
      </c>
      <c r="S42" s="24">
        <v>5.5</v>
      </c>
      <c r="T42" s="24">
        <v>1.2</v>
      </c>
      <c r="U42" s="24">
        <v>6.5</v>
      </c>
      <c r="V42" s="24">
        <v>5.4</v>
      </c>
    </row>
    <row r="43" spans="1:22" ht="13.5" customHeight="1" thickBot="1" x14ac:dyDescent="0.25">
      <c r="A43" s="385">
        <v>2013</v>
      </c>
      <c r="B43" s="24">
        <v>3.7</v>
      </c>
      <c r="C43" s="24">
        <v>3.2</v>
      </c>
      <c r="D43" s="24">
        <v>26.9</v>
      </c>
      <c r="E43" s="26">
        <v>4.2</v>
      </c>
      <c r="F43" s="24">
        <v>1.6</v>
      </c>
      <c r="G43" s="24">
        <v>9.6999999999999993</v>
      </c>
      <c r="H43" s="24">
        <v>35.6</v>
      </c>
      <c r="I43" s="24">
        <v>4.5999999999999996</v>
      </c>
      <c r="J43" s="24">
        <v>4.5</v>
      </c>
      <c r="K43" s="362">
        <v>2013</v>
      </c>
      <c r="L43" s="24">
        <v>24.7</v>
      </c>
      <c r="M43" s="24">
        <v>12</v>
      </c>
      <c r="N43" s="26">
        <v>24.5</v>
      </c>
      <c r="O43" s="24">
        <v>4.7</v>
      </c>
      <c r="P43" s="26">
        <v>5.2</v>
      </c>
      <c r="Q43" s="24">
        <v>2</v>
      </c>
      <c r="R43" s="26">
        <v>4.9000000000000004</v>
      </c>
      <c r="S43" s="24">
        <v>5.9</v>
      </c>
      <c r="T43" s="24">
        <v>1.1000000000000001</v>
      </c>
      <c r="U43" s="24">
        <v>6.7</v>
      </c>
      <c r="V43" s="24">
        <v>5.5</v>
      </c>
    </row>
    <row r="44" spans="1:22" ht="13.5" customHeight="1" thickBot="1" x14ac:dyDescent="0.25">
      <c r="A44" s="385">
        <v>2014</v>
      </c>
      <c r="B44" s="24">
        <v>3.8</v>
      </c>
      <c r="C44" s="24">
        <v>2.9</v>
      </c>
      <c r="D44" s="24">
        <v>27.3</v>
      </c>
      <c r="E44" s="26">
        <v>4.3</v>
      </c>
      <c r="F44" s="24">
        <v>1.6</v>
      </c>
      <c r="G44" s="24">
        <v>9.6999999999999993</v>
      </c>
      <c r="H44" s="24">
        <v>35.799999999999997</v>
      </c>
      <c r="I44" s="24">
        <v>4</v>
      </c>
      <c r="J44" s="24">
        <v>4.5999999999999996</v>
      </c>
      <c r="K44" s="362">
        <v>2014</v>
      </c>
      <c r="L44" s="24">
        <v>23.9</v>
      </c>
      <c r="M44" s="24">
        <v>13</v>
      </c>
      <c r="N44" s="26">
        <v>23.8</v>
      </c>
      <c r="O44" s="24">
        <v>4.7</v>
      </c>
      <c r="P44" s="26">
        <v>5.2</v>
      </c>
      <c r="Q44" s="24">
        <v>1.9</v>
      </c>
      <c r="R44" s="26">
        <v>4.9000000000000004</v>
      </c>
      <c r="S44" s="24">
        <v>6.4</v>
      </c>
      <c r="T44" s="24">
        <v>1.2</v>
      </c>
      <c r="U44" s="24">
        <v>6.6</v>
      </c>
      <c r="V44" s="24">
        <v>5.5</v>
      </c>
    </row>
    <row r="45" spans="1:22" ht="13.5" customHeight="1" thickBot="1" x14ac:dyDescent="0.25">
      <c r="A45" s="385">
        <v>2015</v>
      </c>
      <c r="B45" s="24">
        <v>3.7588807434102844</v>
      </c>
      <c r="C45" s="24">
        <v>2.8434348871424984</v>
      </c>
      <c r="D45" s="24">
        <v>25.448000079381615</v>
      </c>
      <c r="E45" s="24">
        <v>4.1695293747862401</v>
      </c>
      <c r="F45" s="24">
        <v>1.6303870298718819</v>
      </c>
      <c r="G45" s="24">
        <v>9.235331632653061</v>
      </c>
      <c r="H45" s="24">
        <v>35.812198910153469</v>
      </c>
      <c r="I45" s="24">
        <v>3.9518530004651882</v>
      </c>
      <c r="J45" s="24">
        <v>4.5456237712477545</v>
      </c>
      <c r="K45" s="362">
        <v>2015</v>
      </c>
      <c r="L45" s="24">
        <v>23.850832365857354</v>
      </c>
      <c r="M45" s="24">
        <v>12.679571332886805</v>
      </c>
      <c r="N45" s="24">
        <v>23.684954449616104</v>
      </c>
      <c r="O45" s="24">
        <v>4.7363971493040351</v>
      </c>
      <c r="P45" s="24">
        <v>5.0709343572559646</v>
      </c>
      <c r="Q45" s="24">
        <v>2.0986876325371107</v>
      </c>
      <c r="R45" s="24">
        <v>4.7899059523179011</v>
      </c>
      <c r="S45" s="24">
        <v>6.2439516851650527</v>
      </c>
      <c r="T45" s="24">
        <v>1.2346959694944442</v>
      </c>
      <c r="U45" s="24">
        <v>6.6292840880908006</v>
      </c>
      <c r="V45" s="24">
        <v>5.5333215142659578</v>
      </c>
    </row>
    <row r="46" spans="1:22" ht="13.5" customHeight="1" thickBot="1" x14ac:dyDescent="0.25">
      <c r="A46" s="385">
        <v>2016</v>
      </c>
      <c r="B46" s="24">
        <v>3.8035649374678662</v>
      </c>
      <c r="C46" s="24">
        <v>2.8372282931464543</v>
      </c>
      <c r="D46" s="24">
        <v>25.092786683107278</v>
      </c>
      <c r="E46" s="24">
        <v>4.2143203704832324</v>
      </c>
      <c r="F46" s="24">
        <v>1.6368033335813679</v>
      </c>
      <c r="G46" s="24">
        <v>9.3475733207190164</v>
      </c>
      <c r="H46" s="24">
        <v>36.200803103887999</v>
      </c>
      <c r="I46" s="24">
        <v>4.2285393153186908</v>
      </c>
      <c r="J46" s="24">
        <v>4.5875466643826712</v>
      </c>
      <c r="K46" s="362">
        <v>2016</v>
      </c>
      <c r="L46" s="24">
        <v>23.601264655304075</v>
      </c>
      <c r="M46" s="24">
        <v>12.26541332596074</v>
      </c>
      <c r="N46" s="24">
        <v>23.440960340397574</v>
      </c>
      <c r="O46" s="24">
        <v>4.7704222588646816</v>
      </c>
      <c r="P46" s="24">
        <v>5.1558798586856476</v>
      </c>
      <c r="Q46" s="24">
        <v>1.9551632527337131</v>
      </c>
      <c r="R46" s="24">
        <v>4.853349418987623</v>
      </c>
      <c r="S46" s="24">
        <v>6.076897406559878</v>
      </c>
      <c r="T46" s="24">
        <v>1.2484600841617368</v>
      </c>
      <c r="U46" s="24">
        <v>6.6605463374116356</v>
      </c>
      <c r="V46" s="24">
        <v>5.5868496806287355</v>
      </c>
    </row>
    <row r="47" spans="1:22" ht="13.5" customHeight="1" thickBot="1" x14ac:dyDescent="0.25">
      <c r="A47" s="385">
        <v>2017</v>
      </c>
      <c r="B47" s="24">
        <v>3.78</v>
      </c>
      <c r="C47" s="24">
        <v>2.6360000000000001</v>
      </c>
      <c r="D47" s="24">
        <v>24.251999999999999</v>
      </c>
      <c r="E47" s="24">
        <v>4.1870000000000003</v>
      </c>
      <c r="F47" s="24">
        <v>1.6950000000000001</v>
      </c>
      <c r="G47" s="24">
        <v>9.8160000000000007</v>
      </c>
      <c r="H47" s="24">
        <v>36.985999999999997</v>
      </c>
      <c r="I47" s="24">
        <v>4.1449999999999996</v>
      </c>
      <c r="J47" s="24">
        <v>4.5999999999999996</v>
      </c>
      <c r="K47" s="362">
        <v>2017</v>
      </c>
      <c r="L47" s="24">
        <v>24.643000000000001</v>
      </c>
      <c r="M47" s="24">
        <v>12.177</v>
      </c>
      <c r="N47" s="24">
        <v>24.47</v>
      </c>
      <c r="O47" s="24">
        <v>4.609</v>
      </c>
      <c r="P47" s="24">
        <v>5.1749999999999998</v>
      </c>
      <c r="Q47" s="24">
        <v>1.9890000000000001</v>
      </c>
      <c r="R47" s="24">
        <v>4.8499999999999996</v>
      </c>
      <c r="S47" s="24">
        <v>5.9880000000000004</v>
      </c>
      <c r="T47" s="24">
        <v>1.2769999999999999</v>
      </c>
      <c r="U47" s="24">
        <v>6.6459999999999999</v>
      </c>
      <c r="V47" s="24">
        <v>5.61</v>
      </c>
    </row>
    <row r="48" spans="1:22" ht="13.5" customHeight="1" thickBot="1" x14ac:dyDescent="0.25">
      <c r="A48" s="385">
        <v>2018</v>
      </c>
      <c r="B48" s="24">
        <v>3.734</v>
      </c>
      <c r="C48" s="24">
        <v>2.6269999999999998</v>
      </c>
      <c r="D48" s="24">
        <v>24.087</v>
      </c>
      <c r="E48" s="24">
        <v>4.1289999999999996</v>
      </c>
      <c r="F48" s="24">
        <v>1.6419999999999999</v>
      </c>
      <c r="G48" s="24">
        <v>8.9209999999999994</v>
      </c>
      <c r="H48" s="24">
        <v>37.026000000000003</v>
      </c>
      <c r="I48" s="24">
        <v>4.0490000000000004</v>
      </c>
      <c r="J48" s="24">
        <v>4.5140000000000002</v>
      </c>
      <c r="K48" s="362">
        <v>2018</v>
      </c>
      <c r="L48" s="24">
        <v>25.375</v>
      </c>
      <c r="M48" s="24">
        <v>11.804</v>
      </c>
      <c r="N48" s="24">
        <v>25.187999999999999</v>
      </c>
      <c r="O48" s="24">
        <v>4.5410000000000004</v>
      </c>
      <c r="P48" s="24">
        <v>5.2110000000000003</v>
      </c>
      <c r="Q48" s="24">
        <v>1.9259999999999999</v>
      </c>
      <c r="R48" s="24">
        <v>4.8739999999999997</v>
      </c>
      <c r="S48" s="24">
        <v>6.0510000000000002</v>
      </c>
      <c r="T48" s="24">
        <v>1.155</v>
      </c>
      <c r="U48" s="24">
        <v>6.7249999999999996</v>
      </c>
      <c r="V48" s="24">
        <v>5.6059999999999999</v>
      </c>
    </row>
    <row r="49" spans="1:22" ht="13.5" customHeight="1" thickBot="1" x14ac:dyDescent="0.25">
      <c r="A49" s="385">
        <v>2019</v>
      </c>
      <c r="B49" s="24">
        <v>3.73</v>
      </c>
      <c r="C49" s="24">
        <v>2.62</v>
      </c>
      <c r="D49" s="24">
        <v>23.97</v>
      </c>
      <c r="E49" s="24">
        <v>4.117</v>
      </c>
      <c r="F49" s="24">
        <v>1.651</v>
      </c>
      <c r="G49" s="24">
        <v>9.0519999999999996</v>
      </c>
      <c r="H49" s="24">
        <v>36.118000000000002</v>
      </c>
      <c r="I49" s="24">
        <v>4.4740000000000002</v>
      </c>
      <c r="J49" s="24">
        <v>4.5060000000000002</v>
      </c>
      <c r="K49" s="362">
        <v>2019</v>
      </c>
      <c r="L49" s="24">
        <v>25.311</v>
      </c>
      <c r="M49" s="24">
        <v>10.898999999999999</v>
      </c>
      <c r="N49" s="24">
        <v>25.064</v>
      </c>
      <c r="O49" s="24">
        <v>4.5819999999999999</v>
      </c>
      <c r="P49" s="24">
        <v>5.2050000000000001</v>
      </c>
      <c r="Q49" s="24">
        <v>1.9550000000000001</v>
      </c>
      <c r="R49" s="24">
        <v>4.883</v>
      </c>
      <c r="S49" s="24">
        <v>6.2050000000000001</v>
      </c>
      <c r="T49" s="24">
        <v>1.218</v>
      </c>
      <c r="U49" s="24">
        <v>6.75</v>
      </c>
      <c r="V49" s="24">
        <v>5.6269999999999998</v>
      </c>
    </row>
    <row r="50" spans="1:22" ht="13.5" customHeight="1" thickBot="1" x14ac:dyDescent="0.25">
      <c r="A50" s="385">
        <v>2020</v>
      </c>
      <c r="B50" s="24">
        <v>3.8</v>
      </c>
      <c r="C50" s="24">
        <v>2.75</v>
      </c>
      <c r="D50" s="24">
        <v>23.3</v>
      </c>
      <c r="E50" s="24">
        <v>4.04</v>
      </c>
      <c r="F50" s="24">
        <v>1.63</v>
      </c>
      <c r="G50" s="24">
        <v>9.08</v>
      </c>
      <c r="H50" s="24">
        <v>38.130000000000003</v>
      </c>
      <c r="I50" s="24">
        <v>4.5199999999999996</v>
      </c>
      <c r="J50" s="24">
        <v>4.45</v>
      </c>
      <c r="K50" s="362">
        <v>2020</v>
      </c>
      <c r="L50" s="24">
        <v>23.4</v>
      </c>
      <c r="M50" s="24">
        <v>10.55</v>
      </c>
      <c r="N50" s="24">
        <v>23.39</v>
      </c>
      <c r="O50" s="24">
        <v>5.03</v>
      </c>
      <c r="P50" s="24">
        <v>5.08</v>
      </c>
      <c r="Q50" s="24">
        <v>2.0699999999999998</v>
      </c>
      <c r="R50" s="24">
        <v>4.7699999999999996</v>
      </c>
      <c r="S50" s="24">
        <v>7.14</v>
      </c>
      <c r="T50" s="24">
        <v>1.1499999999999999</v>
      </c>
      <c r="U50" s="24">
        <v>6.97</v>
      </c>
      <c r="V50" s="24">
        <v>5.51</v>
      </c>
    </row>
    <row r="51" spans="1:22" ht="13.5" customHeight="1" x14ac:dyDescent="0.2">
      <c r="A51" s="389" t="s">
        <v>240</v>
      </c>
      <c r="B51" s="23"/>
      <c r="C51" s="23"/>
      <c r="D51" s="23"/>
      <c r="E51" s="23"/>
      <c r="F51" s="23"/>
      <c r="G51" s="23"/>
      <c r="H51" s="23"/>
      <c r="I51" s="23"/>
      <c r="J51" s="23"/>
      <c r="L51" s="23"/>
      <c r="M51" s="23"/>
      <c r="N51" s="23"/>
      <c r="O51" s="23"/>
      <c r="P51" s="23"/>
      <c r="Q51" s="23"/>
      <c r="R51" s="23"/>
      <c r="S51" s="23"/>
      <c r="T51" s="23"/>
      <c r="U51" s="23"/>
      <c r="V51" s="23"/>
    </row>
    <row r="52" spans="1:22" ht="13.5" customHeight="1" x14ac:dyDescent="0.2">
      <c r="A52" s="389" t="s">
        <v>241</v>
      </c>
      <c r="B52" s="23"/>
      <c r="C52" s="23"/>
      <c r="D52" s="23"/>
      <c r="E52" s="23"/>
      <c r="F52" s="23"/>
      <c r="G52" s="23"/>
      <c r="H52" s="23"/>
      <c r="I52" s="23"/>
      <c r="J52" s="23"/>
      <c r="L52" s="23"/>
      <c r="M52" s="23"/>
      <c r="N52" s="23"/>
      <c r="O52" s="23"/>
      <c r="P52" s="23"/>
      <c r="Q52" s="23"/>
      <c r="R52" s="23"/>
      <c r="S52" s="23"/>
      <c r="T52" s="23"/>
      <c r="U52" s="23"/>
      <c r="V52" s="23"/>
    </row>
    <row r="53" spans="1:22" ht="13.5" customHeight="1" x14ac:dyDescent="0.2">
      <c r="A53" s="389" t="s">
        <v>242</v>
      </c>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389" t="s">
        <v>243</v>
      </c>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389" t="s">
        <v>244</v>
      </c>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389" t="s">
        <v>245</v>
      </c>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389" t="s">
        <v>246</v>
      </c>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389" t="s">
        <v>247</v>
      </c>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393" t="s">
        <v>249</v>
      </c>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45"/>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x14ac:dyDescent="0.2">
      <c r="B101" s="23"/>
      <c r="C101" s="23"/>
      <c r="D101" s="23"/>
      <c r="E101" s="23"/>
      <c r="F101" s="23"/>
      <c r="G101" s="23"/>
      <c r="H101" s="23"/>
      <c r="I101" s="23"/>
      <c r="J101" s="23"/>
      <c r="L101" s="23"/>
      <c r="M101" s="23"/>
      <c r="N101" s="23"/>
      <c r="O101" s="23"/>
      <c r="P101" s="23"/>
      <c r="Q101" s="23"/>
      <c r="R101" s="23"/>
      <c r="S101" s="23"/>
      <c r="T101" s="23"/>
      <c r="U101" s="23"/>
      <c r="V101" s="23"/>
    </row>
  </sheetData>
  <mergeCells count="23">
    <mergeCell ref="K5:K6"/>
    <mergeCell ref="U5:U6"/>
    <mergeCell ref="V5:V6"/>
    <mergeCell ref="L5:N5"/>
    <mergeCell ref="O5:O6"/>
    <mergeCell ref="P5:R5"/>
    <mergeCell ref="S5:S6"/>
    <mergeCell ref="T5:T6"/>
    <mergeCell ref="K1:V1"/>
    <mergeCell ref="K2:V2"/>
    <mergeCell ref="K3:V3"/>
    <mergeCell ref="A1:J1"/>
    <mergeCell ref="A2:J2"/>
    <mergeCell ref="A3:J3"/>
    <mergeCell ref="B5:E5"/>
    <mergeCell ref="A4:J4"/>
    <mergeCell ref="A5:A6"/>
    <mergeCell ref="F5:F6"/>
    <mergeCell ref="K4:V4"/>
    <mergeCell ref="G5:G6"/>
    <mergeCell ref="H5:H6"/>
    <mergeCell ref="I5:I6"/>
    <mergeCell ref="J5:J6"/>
  </mergeCells>
  <hyperlinks>
    <hyperlink ref="W6" location="TOC!A1" display="RETURN TO TABLE OF CONTENTS"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99"/>
  <sheetViews>
    <sheetView workbookViewId="0">
      <pane xSplit="1" ySplit="6" topLeftCell="B7" activePane="bottomRight" state="frozen"/>
      <selection activeCell="I105" sqref="I105"/>
      <selection pane="topRight" activeCell="I105" sqref="I105"/>
      <selection pane="bottomLeft" activeCell="I105" sqref="I105"/>
      <selection pane="bottomRight" activeCell="I105" sqref="I105"/>
    </sheetView>
  </sheetViews>
  <sheetFormatPr defaultColWidth="9.7109375" defaultRowHeight="12.75" x14ac:dyDescent="0.2"/>
  <cols>
    <col min="1" max="10" width="9.7109375" customWidth="1"/>
  </cols>
  <sheetData>
    <row r="1" spans="1:23" ht="13.5" customHeight="1" x14ac:dyDescent="0.2">
      <c r="A1" s="556" t="s">
        <v>199</v>
      </c>
      <c r="B1" s="556"/>
      <c r="C1" s="556"/>
      <c r="D1" s="556"/>
      <c r="E1" s="556"/>
      <c r="F1" s="556"/>
      <c r="G1" s="556"/>
      <c r="H1" s="556"/>
      <c r="I1" s="556"/>
      <c r="J1" s="556"/>
      <c r="K1" s="556" t="s">
        <v>199</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customHeight="1" thickBot="1" x14ac:dyDescent="0.25">
      <c r="A3" s="577" t="s">
        <v>15</v>
      </c>
      <c r="B3" s="575"/>
      <c r="C3" s="575"/>
      <c r="D3" s="575"/>
      <c r="E3" s="575"/>
      <c r="F3" s="575"/>
      <c r="G3" s="575"/>
      <c r="H3" s="575"/>
      <c r="I3" s="575"/>
      <c r="J3" s="584"/>
      <c r="K3" s="577" t="s">
        <v>15</v>
      </c>
      <c r="L3" s="575"/>
      <c r="M3" s="575"/>
      <c r="N3" s="575"/>
      <c r="O3" s="575"/>
      <c r="P3" s="575"/>
      <c r="Q3" s="575"/>
      <c r="R3" s="575"/>
      <c r="S3" s="575"/>
      <c r="T3" s="575"/>
      <c r="U3" s="575"/>
      <c r="V3" s="584"/>
    </row>
    <row r="4" spans="1:23" s="43" customFormat="1" ht="13.5" customHeight="1" thickBot="1" x14ac:dyDescent="0.25">
      <c r="A4" s="588" t="s">
        <v>266</v>
      </c>
      <c r="B4" s="588"/>
      <c r="C4" s="588"/>
      <c r="D4" s="588"/>
      <c r="E4" s="588"/>
      <c r="F4" s="588"/>
      <c r="G4" s="588"/>
      <c r="H4" s="588"/>
      <c r="I4" s="588"/>
      <c r="J4" s="588"/>
      <c r="K4" s="588" t="s">
        <v>203</v>
      </c>
      <c r="L4" s="588"/>
      <c r="M4" s="588"/>
      <c r="N4" s="588"/>
      <c r="O4" s="588"/>
      <c r="P4" s="588"/>
      <c r="Q4" s="588"/>
      <c r="R4" s="588"/>
      <c r="S4" s="588"/>
      <c r="T4" s="588"/>
      <c r="U4" s="588"/>
      <c r="V4" s="589"/>
      <c r="W4" s="209"/>
    </row>
    <row r="5" spans="1:23" ht="13.5" customHeight="1"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39.7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customHeight="1" thickBot="1" x14ac:dyDescent="0.25">
      <c r="A7" s="44">
        <v>1995</v>
      </c>
      <c r="B7" s="46" t="s">
        <v>235</v>
      </c>
      <c r="C7" s="46" t="s">
        <v>229</v>
      </c>
      <c r="D7" s="46" t="s">
        <v>235</v>
      </c>
      <c r="E7" s="47">
        <v>2.52</v>
      </c>
      <c r="F7" s="46">
        <v>9.02</v>
      </c>
      <c r="G7" s="46">
        <v>0.2</v>
      </c>
      <c r="H7" s="46">
        <v>0.24</v>
      </c>
      <c r="I7" s="46" t="s">
        <v>229</v>
      </c>
      <c r="J7" s="46">
        <v>2.11</v>
      </c>
      <c r="K7" s="11">
        <v>1995</v>
      </c>
      <c r="L7" s="46">
        <v>1.58</v>
      </c>
      <c r="M7" s="46" t="s">
        <v>229</v>
      </c>
      <c r="N7" s="47">
        <v>1.58</v>
      </c>
      <c r="O7" s="46">
        <v>3.9</v>
      </c>
      <c r="P7" s="47">
        <v>7.38</v>
      </c>
      <c r="Q7" s="46" t="s">
        <v>267</v>
      </c>
      <c r="R7" s="47">
        <v>7.38</v>
      </c>
      <c r="S7" s="46">
        <v>18.8</v>
      </c>
      <c r="T7" s="46">
        <v>13.68</v>
      </c>
      <c r="U7" s="46">
        <v>3.47</v>
      </c>
      <c r="V7" s="46">
        <v>2.4500000000000002</v>
      </c>
    </row>
    <row r="8" spans="1:23" ht="13.5" customHeight="1" thickBot="1" x14ac:dyDescent="0.25">
      <c r="A8" s="391">
        <v>1996</v>
      </c>
      <c r="B8" s="46" t="s">
        <v>235</v>
      </c>
      <c r="C8" s="46" t="s">
        <v>229</v>
      </c>
      <c r="D8" s="46" t="s">
        <v>235</v>
      </c>
      <c r="E8" s="47">
        <v>2.56</v>
      </c>
      <c r="F8" s="46">
        <v>8.93</v>
      </c>
      <c r="G8" s="46">
        <v>0.17</v>
      </c>
      <c r="H8" s="46">
        <v>0.24</v>
      </c>
      <c r="I8" s="46" t="s">
        <v>229</v>
      </c>
      <c r="J8" s="46">
        <v>2.04</v>
      </c>
      <c r="K8" s="362">
        <v>1996</v>
      </c>
      <c r="L8" s="46">
        <v>1.59</v>
      </c>
      <c r="M8" s="46" t="s">
        <v>229</v>
      </c>
      <c r="N8" s="47">
        <v>1.59</v>
      </c>
      <c r="O8" s="46">
        <v>4.09</v>
      </c>
      <c r="P8" s="47">
        <v>7.11</v>
      </c>
      <c r="Q8" s="46" t="s">
        <v>267</v>
      </c>
      <c r="R8" s="47">
        <v>7.11</v>
      </c>
      <c r="S8" s="46">
        <v>18.46</v>
      </c>
      <c r="T8" s="46">
        <v>10.91</v>
      </c>
      <c r="U8" s="46">
        <v>3.59</v>
      </c>
      <c r="V8" s="46">
        <v>2.41</v>
      </c>
    </row>
    <row r="9" spans="1:23" ht="13.5" customHeight="1" thickBot="1" x14ac:dyDescent="0.25">
      <c r="A9" s="391">
        <v>1997</v>
      </c>
      <c r="B9" s="46" t="s">
        <v>235</v>
      </c>
      <c r="C9" s="46" t="s">
        <v>229</v>
      </c>
      <c r="D9" s="46" t="s">
        <v>235</v>
      </c>
      <c r="E9" s="47">
        <v>2.48</v>
      </c>
      <c r="F9" s="46">
        <v>9.0299999999999994</v>
      </c>
      <c r="G9" s="46">
        <v>0.18</v>
      </c>
      <c r="H9" s="46">
        <v>0.25</v>
      </c>
      <c r="I9" s="46" t="s">
        <v>229</v>
      </c>
      <c r="J9" s="46">
        <v>1.99</v>
      </c>
      <c r="K9" s="362">
        <v>1997</v>
      </c>
      <c r="L9" s="46">
        <v>1.55</v>
      </c>
      <c r="M9" s="46" t="s">
        <v>229</v>
      </c>
      <c r="N9" s="47">
        <v>1.55</v>
      </c>
      <c r="O9" s="46">
        <v>4.5</v>
      </c>
      <c r="P9" s="47">
        <v>6.49</v>
      </c>
      <c r="Q9" s="46" t="s">
        <v>267</v>
      </c>
      <c r="R9" s="47">
        <v>6.49</v>
      </c>
      <c r="S9" s="46">
        <v>23.48</v>
      </c>
      <c r="T9" s="46">
        <v>9.66</v>
      </c>
      <c r="U9" s="46">
        <v>3.84</v>
      </c>
      <c r="V9" s="46">
        <v>2.4300000000000002</v>
      </c>
    </row>
    <row r="10" spans="1:23" ht="13.5" customHeight="1" thickBot="1" x14ac:dyDescent="0.25">
      <c r="A10" s="391">
        <v>1998</v>
      </c>
      <c r="B10" s="46" t="s">
        <v>235</v>
      </c>
      <c r="C10" s="46" t="s">
        <v>229</v>
      </c>
      <c r="D10" s="46" t="s">
        <v>235</v>
      </c>
      <c r="E10" s="47">
        <v>2.69</v>
      </c>
      <c r="F10" s="46">
        <v>8.93</v>
      </c>
      <c r="G10" s="46">
        <v>0.16</v>
      </c>
      <c r="H10" s="46">
        <v>0.21</v>
      </c>
      <c r="I10" s="46" t="s">
        <v>229</v>
      </c>
      <c r="J10" s="46">
        <v>2.1</v>
      </c>
      <c r="K10" s="376">
        <v>1998</v>
      </c>
      <c r="L10" s="46">
        <v>1.58</v>
      </c>
      <c r="M10" s="46" t="s">
        <v>229</v>
      </c>
      <c r="N10" s="47">
        <v>1.58</v>
      </c>
      <c r="O10" s="46">
        <v>4.3600000000000003</v>
      </c>
      <c r="P10" s="47">
        <v>6.49</v>
      </c>
      <c r="Q10" s="46" t="s">
        <v>267</v>
      </c>
      <c r="R10" s="47">
        <v>6.49</v>
      </c>
      <c r="S10" s="46">
        <v>21.67</v>
      </c>
      <c r="T10" s="46">
        <v>9.64</v>
      </c>
      <c r="U10" s="46">
        <v>3.73</v>
      </c>
      <c r="V10" s="46">
        <v>2.4900000000000002</v>
      </c>
    </row>
    <row r="11" spans="1:23" ht="13.5" customHeight="1" thickBot="1" x14ac:dyDescent="0.25">
      <c r="A11" s="391">
        <v>1999</v>
      </c>
      <c r="B11" s="46" t="s">
        <v>235</v>
      </c>
      <c r="C11" s="46" t="s">
        <v>229</v>
      </c>
      <c r="D11" s="46" t="s">
        <v>235</v>
      </c>
      <c r="E11" s="47">
        <v>2.86</v>
      </c>
      <c r="F11" s="46">
        <v>8.82</v>
      </c>
      <c r="G11" s="46">
        <v>0.16</v>
      </c>
      <c r="H11" s="46">
        <v>0.2</v>
      </c>
      <c r="I11" s="46" t="s">
        <v>229</v>
      </c>
      <c r="J11" s="46">
        <v>2.21</v>
      </c>
      <c r="K11" s="376">
        <v>1999</v>
      </c>
      <c r="L11" s="46">
        <v>1.63</v>
      </c>
      <c r="M11" s="46" t="s">
        <v>229</v>
      </c>
      <c r="N11" s="47">
        <v>1.63</v>
      </c>
      <c r="O11" s="46">
        <v>4.49</v>
      </c>
      <c r="P11" s="47">
        <v>6.11</v>
      </c>
      <c r="Q11" s="46" t="s">
        <v>267</v>
      </c>
      <c r="R11" s="47">
        <v>6.11</v>
      </c>
      <c r="S11" s="46">
        <v>18.93</v>
      </c>
      <c r="T11" s="46">
        <v>8.93</v>
      </c>
      <c r="U11" s="46">
        <v>3.83</v>
      </c>
      <c r="V11" s="46">
        <v>2.61</v>
      </c>
    </row>
    <row r="12" spans="1:23" ht="13.5" customHeight="1" thickBot="1" x14ac:dyDescent="0.25">
      <c r="A12" s="391">
        <v>2000</v>
      </c>
      <c r="B12" s="46" t="s">
        <v>235</v>
      </c>
      <c r="C12" s="46" t="s">
        <v>235</v>
      </c>
      <c r="D12" s="46" t="s">
        <v>235</v>
      </c>
      <c r="E12" s="47">
        <v>2.84</v>
      </c>
      <c r="F12" s="46">
        <v>8.7799999999999994</v>
      </c>
      <c r="G12" s="46">
        <v>0.16</v>
      </c>
      <c r="H12" s="46">
        <v>0.2</v>
      </c>
      <c r="I12" s="46" t="s">
        <v>229</v>
      </c>
      <c r="J12" s="46">
        <v>2.17</v>
      </c>
      <c r="K12" s="376">
        <v>2000</v>
      </c>
      <c r="L12" s="46">
        <v>1.67</v>
      </c>
      <c r="M12" s="46" t="s">
        <v>229</v>
      </c>
      <c r="N12" s="47">
        <v>1.67</v>
      </c>
      <c r="O12" s="46">
        <v>4.55</v>
      </c>
      <c r="P12" s="47">
        <v>6.14</v>
      </c>
      <c r="Q12" s="46" t="s">
        <v>267</v>
      </c>
      <c r="R12" s="47">
        <v>6.14</v>
      </c>
      <c r="S12" s="46">
        <v>17.670000000000002</v>
      </c>
      <c r="T12" s="46">
        <v>8.18</v>
      </c>
      <c r="U12" s="46">
        <v>3.89</v>
      </c>
      <c r="V12" s="46">
        <v>2.59</v>
      </c>
    </row>
    <row r="13" spans="1:23" ht="13.5" customHeight="1" thickBot="1" x14ac:dyDescent="0.25">
      <c r="A13" s="391">
        <v>2001</v>
      </c>
      <c r="B13" s="46" t="s">
        <v>235</v>
      </c>
      <c r="C13" s="46" t="s">
        <v>235</v>
      </c>
      <c r="D13" s="46" t="s">
        <v>235</v>
      </c>
      <c r="E13" s="47">
        <v>2.84</v>
      </c>
      <c r="F13" s="46">
        <v>9.67</v>
      </c>
      <c r="G13" s="46">
        <v>0.16</v>
      </c>
      <c r="H13" s="46">
        <v>0.21</v>
      </c>
      <c r="I13" s="48" t="s">
        <v>229</v>
      </c>
      <c r="J13" s="48">
        <v>2.17</v>
      </c>
      <c r="K13" s="376">
        <v>2001</v>
      </c>
      <c r="L13" s="46">
        <v>1.65</v>
      </c>
      <c r="M13" s="46" t="s">
        <v>229</v>
      </c>
      <c r="N13" s="47">
        <v>1.65</v>
      </c>
      <c r="O13" s="46">
        <v>4.62</v>
      </c>
      <c r="P13" s="47">
        <v>6.28</v>
      </c>
      <c r="Q13" s="46" t="s">
        <v>267</v>
      </c>
      <c r="R13" s="47">
        <v>6.28</v>
      </c>
      <c r="S13" s="46">
        <v>18.62</v>
      </c>
      <c r="T13" s="46">
        <v>8</v>
      </c>
      <c r="U13" s="46">
        <v>3.94</v>
      </c>
      <c r="V13" s="46">
        <v>2.6</v>
      </c>
    </row>
    <row r="14" spans="1:23" ht="13.5" customHeight="1" thickBot="1" x14ac:dyDescent="0.25">
      <c r="A14" s="391">
        <v>2002</v>
      </c>
      <c r="B14" s="46" t="s">
        <v>235</v>
      </c>
      <c r="C14" s="46" t="s">
        <v>235</v>
      </c>
      <c r="D14" s="46" t="s">
        <v>235</v>
      </c>
      <c r="E14" s="47">
        <v>2.81</v>
      </c>
      <c r="F14" s="46">
        <v>8.7200000000000006</v>
      </c>
      <c r="G14" s="46">
        <v>0.15</v>
      </c>
      <c r="H14" s="49">
        <v>0.17</v>
      </c>
      <c r="I14" s="50" t="s">
        <v>229</v>
      </c>
      <c r="J14" s="51">
        <v>2.13</v>
      </c>
      <c r="K14" s="392">
        <v>2002</v>
      </c>
      <c r="L14" s="46">
        <v>1.6</v>
      </c>
      <c r="M14" s="46" t="s">
        <v>229</v>
      </c>
      <c r="N14" s="47">
        <v>1.6</v>
      </c>
      <c r="O14" s="46">
        <v>4.45</v>
      </c>
      <c r="P14" s="47">
        <v>5.62</v>
      </c>
      <c r="Q14" s="46" t="s">
        <v>267</v>
      </c>
      <c r="R14" s="47">
        <v>5.62</v>
      </c>
      <c r="S14" s="46">
        <v>17.27</v>
      </c>
      <c r="T14" s="46">
        <v>7.94</v>
      </c>
      <c r="U14" s="46">
        <v>3.79</v>
      </c>
      <c r="V14" s="46">
        <v>2.5299999999999998</v>
      </c>
    </row>
    <row r="15" spans="1:23" ht="13.5" customHeight="1" thickBot="1" x14ac:dyDescent="0.25">
      <c r="A15" s="391">
        <v>2003</v>
      </c>
      <c r="B15" s="46" t="s">
        <v>235</v>
      </c>
      <c r="C15" s="46" t="s">
        <v>235</v>
      </c>
      <c r="D15" s="46" t="s">
        <v>235</v>
      </c>
      <c r="E15" s="47">
        <v>2.72</v>
      </c>
      <c r="F15" s="46">
        <v>8.26</v>
      </c>
      <c r="G15" s="46">
        <v>0.15</v>
      </c>
      <c r="H15" s="49">
        <v>0.18</v>
      </c>
      <c r="I15" s="51" t="s">
        <v>229</v>
      </c>
      <c r="J15" s="51">
        <v>2.02</v>
      </c>
      <c r="K15" s="392">
        <v>2003</v>
      </c>
      <c r="L15" s="46">
        <v>1.56</v>
      </c>
      <c r="M15" s="46" t="s">
        <v>229</v>
      </c>
      <c r="N15" s="47">
        <v>1.56</v>
      </c>
      <c r="O15" s="46">
        <v>4.3600000000000003</v>
      </c>
      <c r="P15" s="47">
        <v>5.32</v>
      </c>
      <c r="Q15" s="46" t="s">
        <v>267</v>
      </c>
      <c r="R15" s="47">
        <v>5.32</v>
      </c>
      <c r="S15" s="46">
        <v>18.86</v>
      </c>
      <c r="T15" s="46">
        <v>8.06</v>
      </c>
      <c r="U15" s="46">
        <v>3.71</v>
      </c>
      <c r="V15" s="46">
        <v>2.44</v>
      </c>
    </row>
    <row r="16" spans="1:23" ht="13.5" customHeight="1" thickBot="1" x14ac:dyDescent="0.25">
      <c r="A16" s="391">
        <v>2004</v>
      </c>
      <c r="B16" s="46" t="s">
        <v>235</v>
      </c>
      <c r="C16" s="46" t="s">
        <v>235</v>
      </c>
      <c r="D16" s="46" t="s">
        <v>235</v>
      </c>
      <c r="E16" s="47">
        <v>2.66</v>
      </c>
      <c r="F16" s="46">
        <v>8.15</v>
      </c>
      <c r="G16" s="46">
        <v>0.15</v>
      </c>
      <c r="H16" s="46">
        <v>0.19</v>
      </c>
      <c r="I16" s="46" t="s">
        <v>229</v>
      </c>
      <c r="J16" s="46">
        <v>1.98</v>
      </c>
      <c r="K16" s="376">
        <v>2004</v>
      </c>
      <c r="L16" s="46">
        <v>1.54</v>
      </c>
      <c r="M16" s="46" t="s">
        <v>268</v>
      </c>
      <c r="N16" s="47">
        <v>1.54</v>
      </c>
      <c r="O16" s="46">
        <v>4.4000000000000004</v>
      </c>
      <c r="P16" s="47">
        <v>5.26</v>
      </c>
      <c r="Q16" s="46" t="s">
        <v>267</v>
      </c>
      <c r="R16" s="47">
        <v>5.26</v>
      </c>
      <c r="S16" s="46">
        <v>16.25</v>
      </c>
      <c r="T16" s="46">
        <v>9.69</v>
      </c>
      <c r="U16" s="46">
        <v>3.73</v>
      </c>
      <c r="V16" s="46">
        <v>2.41</v>
      </c>
    </row>
    <row r="17" spans="1:22" ht="13.5" customHeight="1" thickBot="1" x14ac:dyDescent="0.25">
      <c r="A17" s="385">
        <v>2005</v>
      </c>
      <c r="B17" s="46" t="s">
        <v>235</v>
      </c>
      <c r="C17" s="46" t="s">
        <v>235</v>
      </c>
      <c r="D17" s="46" t="s">
        <v>235</v>
      </c>
      <c r="E17" s="47">
        <v>2.73</v>
      </c>
      <c r="F17" s="46">
        <v>8.6300000000000008</v>
      </c>
      <c r="G17" s="46">
        <v>0.15</v>
      </c>
      <c r="H17" s="46">
        <v>0.18</v>
      </c>
      <c r="I17" s="46" t="s">
        <v>229</v>
      </c>
      <c r="J17" s="46">
        <v>1.97</v>
      </c>
      <c r="K17" s="362">
        <v>2005</v>
      </c>
      <c r="L17" s="46">
        <v>1.52</v>
      </c>
      <c r="M17" s="46" t="s">
        <v>268</v>
      </c>
      <c r="N17" s="47">
        <v>1.52</v>
      </c>
      <c r="O17" s="46">
        <v>4.47</v>
      </c>
      <c r="P17" s="47">
        <v>5.6</v>
      </c>
      <c r="Q17" s="46" t="s">
        <v>267</v>
      </c>
      <c r="R17" s="47">
        <v>5.6</v>
      </c>
      <c r="S17" s="46">
        <v>18.329999999999998</v>
      </c>
      <c r="T17" s="46">
        <v>9.14</v>
      </c>
      <c r="U17" s="46">
        <v>3.78</v>
      </c>
      <c r="V17" s="46">
        <v>2.41</v>
      </c>
    </row>
    <row r="18" spans="1:22" ht="13.5" customHeight="1" thickBot="1" x14ac:dyDescent="0.25">
      <c r="A18" s="385">
        <v>2006</v>
      </c>
      <c r="B18" s="46" t="s">
        <v>235</v>
      </c>
      <c r="C18" s="46" t="s">
        <v>235</v>
      </c>
      <c r="D18" s="46" t="s">
        <v>235</v>
      </c>
      <c r="E18" s="47">
        <v>2.74</v>
      </c>
      <c r="F18" s="46">
        <v>8.4700000000000006</v>
      </c>
      <c r="G18" s="46">
        <v>0.14000000000000001</v>
      </c>
      <c r="H18" s="46">
        <v>0.18</v>
      </c>
      <c r="I18" s="46" t="s">
        <v>229</v>
      </c>
      <c r="J18" s="46">
        <v>1.95</v>
      </c>
      <c r="K18" s="362">
        <v>2006</v>
      </c>
      <c r="L18" s="46">
        <v>1.54</v>
      </c>
      <c r="M18" s="46" t="s">
        <v>268</v>
      </c>
      <c r="N18" s="47">
        <v>1.54</v>
      </c>
      <c r="O18" s="46">
        <v>4.62</v>
      </c>
      <c r="P18" s="47">
        <v>5.58</v>
      </c>
      <c r="Q18" s="46" t="s">
        <v>267</v>
      </c>
      <c r="R18" s="47">
        <v>5.58</v>
      </c>
      <c r="S18" s="46">
        <v>17.5</v>
      </c>
      <c r="T18" s="46">
        <v>10.27</v>
      </c>
      <c r="U18" s="46">
        <v>3.87</v>
      </c>
      <c r="V18" s="46">
        <v>2.41</v>
      </c>
    </row>
    <row r="19" spans="1:22" ht="13.5" customHeight="1" thickBot="1" x14ac:dyDescent="0.25">
      <c r="A19" s="385">
        <v>2007</v>
      </c>
      <c r="B19" s="46" t="s">
        <v>235</v>
      </c>
      <c r="C19" s="46" t="s">
        <v>235</v>
      </c>
      <c r="D19" s="46" t="s">
        <v>235</v>
      </c>
      <c r="E19" s="47">
        <v>2.72</v>
      </c>
      <c r="F19" s="46">
        <v>8.82</v>
      </c>
      <c r="G19" s="46">
        <v>0.16</v>
      </c>
      <c r="H19" s="46">
        <v>0.18</v>
      </c>
      <c r="I19" s="46">
        <v>1.05</v>
      </c>
      <c r="J19" s="46">
        <v>1.68</v>
      </c>
      <c r="K19" s="362">
        <v>2007</v>
      </c>
      <c r="L19" s="46">
        <v>1.54</v>
      </c>
      <c r="M19" s="46" t="s">
        <v>268</v>
      </c>
      <c r="N19" s="47">
        <v>1.54</v>
      </c>
      <c r="O19" s="46">
        <v>5.42</v>
      </c>
      <c r="P19" s="47">
        <v>5.07</v>
      </c>
      <c r="Q19" s="46" t="s">
        <v>267</v>
      </c>
      <c r="R19" s="47">
        <v>5.07</v>
      </c>
      <c r="S19" s="46">
        <v>18.100000000000001</v>
      </c>
      <c r="T19" s="46">
        <v>6.21</v>
      </c>
      <c r="U19" s="46">
        <v>4.33</v>
      </c>
      <c r="V19" s="46">
        <v>2.29</v>
      </c>
    </row>
    <row r="20" spans="1:22" ht="13.5" customHeight="1" thickBot="1" x14ac:dyDescent="0.25">
      <c r="A20" s="385">
        <v>2008</v>
      </c>
      <c r="B20" s="46" t="s">
        <v>235</v>
      </c>
      <c r="C20" s="46" t="s">
        <v>235</v>
      </c>
      <c r="D20" s="46" t="s">
        <v>235</v>
      </c>
      <c r="E20" s="47">
        <v>2.72</v>
      </c>
      <c r="F20" s="46">
        <v>9.02</v>
      </c>
      <c r="G20" s="46">
        <v>0.15</v>
      </c>
      <c r="H20" s="46">
        <v>0.2</v>
      </c>
      <c r="I20" s="46">
        <v>1.1599999999999999</v>
      </c>
      <c r="J20" s="46">
        <v>1.67</v>
      </c>
      <c r="K20" s="362">
        <v>2008</v>
      </c>
      <c r="L20" s="46">
        <v>1.52</v>
      </c>
      <c r="M20" s="46" t="s">
        <v>268</v>
      </c>
      <c r="N20" s="47">
        <v>1.52</v>
      </c>
      <c r="O20" s="46">
        <v>5.41</v>
      </c>
      <c r="P20" s="47">
        <v>5.2</v>
      </c>
      <c r="Q20" s="46" t="s">
        <v>267</v>
      </c>
      <c r="R20" s="47">
        <v>5.2</v>
      </c>
      <c r="S20" s="46">
        <v>18.29</v>
      </c>
      <c r="T20" s="46">
        <v>4.22</v>
      </c>
      <c r="U20" s="46">
        <v>4.3</v>
      </c>
      <c r="V20" s="46">
        <v>2.2799999999999998</v>
      </c>
    </row>
    <row r="21" spans="1:22" ht="13.5" customHeight="1" thickBot="1" x14ac:dyDescent="0.25">
      <c r="A21" s="385">
        <v>2009</v>
      </c>
      <c r="B21" s="46" t="s">
        <v>235</v>
      </c>
      <c r="C21" s="46" t="s">
        <v>235</v>
      </c>
      <c r="D21" s="46" t="s">
        <v>235</v>
      </c>
      <c r="E21" s="47">
        <v>2.71</v>
      </c>
      <c r="F21" s="46">
        <v>8.19</v>
      </c>
      <c r="G21" s="46">
        <v>0.14000000000000001</v>
      </c>
      <c r="H21" s="46">
        <v>0.18</v>
      </c>
      <c r="I21" s="46">
        <v>1.06</v>
      </c>
      <c r="J21" s="46">
        <v>1.64</v>
      </c>
      <c r="K21" s="362">
        <v>2009</v>
      </c>
      <c r="L21" s="46">
        <v>1.47</v>
      </c>
      <c r="M21" s="46" t="s">
        <v>268</v>
      </c>
      <c r="N21" s="47">
        <v>1.47</v>
      </c>
      <c r="O21" s="46">
        <v>5.23</v>
      </c>
      <c r="P21" s="47">
        <v>5.21</v>
      </c>
      <c r="Q21" s="46" t="s">
        <v>267</v>
      </c>
      <c r="R21" s="47">
        <v>5.21</v>
      </c>
      <c r="S21" s="46">
        <v>23.66</v>
      </c>
      <c r="T21" s="46">
        <v>5.44</v>
      </c>
      <c r="U21" s="46">
        <v>4.2</v>
      </c>
      <c r="V21" s="46">
        <v>2.2400000000000002</v>
      </c>
    </row>
    <row r="22" spans="1:22" ht="13.5" customHeight="1" thickBot="1" x14ac:dyDescent="0.25">
      <c r="A22" s="385">
        <v>2010</v>
      </c>
      <c r="B22" s="46" t="s">
        <v>235</v>
      </c>
      <c r="C22" s="46" t="s">
        <v>235</v>
      </c>
      <c r="D22" s="46" t="s">
        <v>235</v>
      </c>
      <c r="E22" s="47">
        <v>2.5099999999999998</v>
      </c>
      <c r="F22" s="46">
        <v>8.4600000000000009</v>
      </c>
      <c r="G22" s="46">
        <v>0.13</v>
      </c>
      <c r="H22" s="46">
        <v>0.17</v>
      </c>
      <c r="I22" s="46">
        <v>1.3</v>
      </c>
      <c r="J22" s="46">
        <v>1.49</v>
      </c>
      <c r="K22" s="362">
        <v>2010</v>
      </c>
      <c r="L22" s="46">
        <v>1.46</v>
      </c>
      <c r="M22" s="46" t="s">
        <v>268</v>
      </c>
      <c r="N22" s="47">
        <v>1.46</v>
      </c>
      <c r="O22" s="46">
        <v>5.48</v>
      </c>
      <c r="P22" s="47">
        <v>4.97</v>
      </c>
      <c r="Q22" s="46" t="s">
        <v>267</v>
      </c>
      <c r="R22" s="47">
        <v>4.97</v>
      </c>
      <c r="S22" s="46">
        <v>20</v>
      </c>
      <c r="T22" s="46">
        <v>5.21</v>
      </c>
      <c r="U22" s="46">
        <v>4.3</v>
      </c>
      <c r="V22" s="46">
        <v>2.11</v>
      </c>
    </row>
    <row r="23" spans="1:22" ht="13.5" customHeight="1" thickBot="1" x14ac:dyDescent="0.25">
      <c r="A23" s="385">
        <v>2011</v>
      </c>
      <c r="B23" s="46">
        <v>2.56</v>
      </c>
      <c r="C23" s="46">
        <v>3.26</v>
      </c>
      <c r="D23" s="46">
        <v>0.73</v>
      </c>
      <c r="E23" s="47">
        <v>2.5099999999999998</v>
      </c>
      <c r="F23" s="46">
        <v>8.77</v>
      </c>
      <c r="G23" s="46">
        <v>0.14000000000000001</v>
      </c>
      <c r="H23" s="46">
        <v>0.18</v>
      </c>
      <c r="I23" s="46">
        <v>1.02</v>
      </c>
      <c r="J23" s="46">
        <v>1.5</v>
      </c>
      <c r="K23" s="362">
        <v>2011</v>
      </c>
      <c r="L23" s="46">
        <v>1.47</v>
      </c>
      <c r="M23" s="46">
        <v>2.77</v>
      </c>
      <c r="N23" s="47">
        <v>1.48</v>
      </c>
      <c r="O23" s="46">
        <v>5.73</v>
      </c>
      <c r="P23" s="47">
        <v>4.9800000000000004</v>
      </c>
      <c r="Q23" s="46">
        <v>8.75</v>
      </c>
      <c r="R23" s="47">
        <v>5.18</v>
      </c>
      <c r="S23" s="46">
        <v>18.96</v>
      </c>
      <c r="T23" s="46">
        <v>8.8000000000000007</v>
      </c>
      <c r="U23" s="46">
        <v>4.47</v>
      </c>
      <c r="V23" s="46">
        <v>2.16</v>
      </c>
    </row>
    <row r="24" spans="1:22" ht="13.5" customHeight="1" thickBot="1" x14ac:dyDescent="0.25">
      <c r="A24" s="385">
        <v>2012</v>
      </c>
      <c r="B24" s="46">
        <v>2.65</v>
      </c>
      <c r="C24" s="46">
        <v>5.71</v>
      </c>
      <c r="D24" s="46">
        <v>0.68</v>
      </c>
      <c r="E24" s="47">
        <v>2.59</v>
      </c>
      <c r="F24" s="46">
        <v>8.76</v>
      </c>
      <c r="G24" s="46">
        <v>0.15</v>
      </c>
      <c r="H24" s="46">
        <v>0.17</v>
      </c>
      <c r="I24" s="46">
        <v>1.21</v>
      </c>
      <c r="J24" s="46">
        <v>1.53</v>
      </c>
      <c r="K24" s="362">
        <v>2012</v>
      </c>
      <c r="L24" s="46">
        <v>1.47</v>
      </c>
      <c r="M24" s="46">
        <v>2.73</v>
      </c>
      <c r="N24" s="47">
        <v>1.48</v>
      </c>
      <c r="O24" s="46">
        <v>5.87</v>
      </c>
      <c r="P24" s="47">
        <v>4.93</v>
      </c>
      <c r="Q24" s="46">
        <v>8.91</v>
      </c>
      <c r="R24" s="47">
        <v>5.16</v>
      </c>
      <c r="S24" s="46">
        <v>19.75</v>
      </c>
      <c r="T24" s="46">
        <v>5</v>
      </c>
      <c r="U24" s="46">
        <v>4.53</v>
      </c>
      <c r="V24" s="46">
        <v>2.2000000000000002</v>
      </c>
    </row>
    <row r="25" spans="1:22" ht="13.5" customHeight="1" thickBot="1" x14ac:dyDescent="0.25">
      <c r="A25" s="385">
        <v>2013</v>
      </c>
      <c r="B25" s="46">
        <v>2.68</v>
      </c>
      <c r="C25" s="46">
        <v>6.98</v>
      </c>
      <c r="D25" s="46">
        <v>0.72</v>
      </c>
      <c r="E25" s="47">
        <v>2.57</v>
      </c>
      <c r="F25" s="46">
        <v>8.5</v>
      </c>
      <c r="G25" s="46">
        <v>0.16</v>
      </c>
      <c r="H25" s="46">
        <v>0.17</v>
      </c>
      <c r="I25" s="46">
        <v>1.19</v>
      </c>
      <c r="J25" s="46">
        <v>1.55</v>
      </c>
      <c r="K25" s="362">
        <v>2013</v>
      </c>
      <c r="L25" s="46">
        <v>1.45</v>
      </c>
      <c r="M25" s="46">
        <v>2.5</v>
      </c>
      <c r="N25" s="47">
        <v>1.46</v>
      </c>
      <c r="O25" s="46">
        <v>5.83</v>
      </c>
      <c r="P25" s="47">
        <v>4.66</v>
      </c>
      <c r="Q25" s="46">
        <v>8.9700000000000006</v>
      </c>
      <c r="R25" s="47">
        <v>4.9000000000000004</v>
      </c>
      <c r="S25" s="46">
        <v>20.53</v>
      </c>
      <c r="T25" s="46">
        <v>4.1900000000000004</v>
      </c>
      <c r="U25" s="46">
        <v>4.46</v>
      </c>
      <c r="V25" s="46">
        <v>2.2200000000000002</v>
      </c>
    </row>
    <row r="26" spans="1:22" ht="13.5" customHeight="1" thickBot="1" x14ac:dyDescent="0.25">
      <c r="A26" s="385">
        <v>2014</v>
      </c>
      <c r="B26" s="46">
        <v>2.69</v>
      </c>
      <c r="C26" s="46">
        <v>5.68</v>
      </c>
      <c r="D26" s="46">
        <v>0.59</v>
      </c>
      <c r="E26" s="47">
        <v>2.52</v>
      </c>
      <c r="F26" s="46">
        <v>8.73</v>
      </c>
      <c r="G26" s="46">
        <v>0.17</v>
      </c>
      <c r="H26" s="46">
        <v>0.17</v>
      </c>
      <c r="I26" s="46">
        <v>1.3</v>
      </c>
      <c r="J26" s="46">
        <v>1.52</v>
      </c>
      <c r="K26" s="362">
        <v>2014</v>
      </c>
      <c r="L26" s="46">
        <v>1.43</v>
      </c>
      <c r="M26" s="46">
        <v>2.33</v>
      </c>
      <c r="N26" s="47">
        <v>1.44</v>
      </c>
      <c r="O26" s="46">
        <v>5.98</v>
      </c>
      <c r="P26" s="47">
        <v>4.71</v>
      </c>
      <c r="Q26" s="46">
        <v>8.14</v>
      </c>
      <c r="R26" s="47">
        <v>4.8899999999999997</v>
      </c>
      <c r="S26" s="46">
        <v>19.75</v>
      </c>
      <c r="T26" s="46">
        <v>4.5199999999999996</v>
      </c>
      <c r="U26" s="46">
        <v>4.51</v>
      </c>
      <c r="V26" s="46">
        <v>2.21</v>
      </c>
    </row>
    <row r="27" spans="1:22" ht="13.5" customHeight="1" thickBot="1" x14ac:dyDescent="0.25">
      <c r="A27" s="385">
        <v>2015</v>
      </c>
      <c r="B27" s="46">
        <v>2.6141618735504224</v>
      </c>
      <c r="C27" s="46">
        <v>5.4415857476419935</v>
      </c>
      <c r="D27" s="46">
        <v>0.6939820137606334</v>
      </c>
      <c r="E27" s="47">
        <v>2.4942668000253629</v>
      </c>
      <c r="F27" s="46">
        <v>8.4712558405598255</v>
      </c>
      <c r="G27" s="46">
        <v>0.15980547029347164</v>
      </c>
      <c r="H27" s="46">
        <v>0.16373693698789993</v>
      </c>
      <c r="I27" s="46">
        <v>1.3704053225021233</v>
      </c>
      <c r="J27" s="46">
        <v>1.4909931806833263</v>
      </c>
      <c r="K27" s="362">
        <v>2015</v>
      </c>
      <c r="L27" s="46">
        <v>1.4310273497152908</v>
      </c>
      <c r="M27" s="46">
        <v>2.4173228626931471</v>
      </c>
      <c r="N27" s="46">
        <v>1.4397499473710245</v>
      </c>
      <c r="O27" s="46">
        <v>5.7111865771126054</v>
      </c>
      <c r="P27" s="46">
        <v>4.5316845295783104</v>
      </c>
      <c r="Q27" s="46">
        <v>8.7416537545425612</v>
      </c>
      <c r="R27" s="46">
        <v>4.7478819949417046</v>
      </c>
      <c r="S27" s="46">
        <v>19.36442023255459</v>
      </c>
      <c r="T27" s="46">
        <v>4.9052186899200461</v>
      </c>
      <c r="U27" s="46">
        <v>4.3660889063436192</v>
      </c>
      <c r="V27" s="46">
        <v>2.1675992095006329</v>
      </c>
    </row>
    <row r="28" spans="1:22" ht="13.5" customHeight="1" thickBot="1" x14ac:dyDescent="0.25">
      <c r="A28" s="385">
        <v>2016</v>
      </c>
      <c r="B28" s="46">
        <v>2.4795240913044756</v>
      </c>
      <c r="C28" s="46">
        <v>5.5708850289495455</v>
      </c>
      <c r="D28" s="46">
        <v>0.66656061509909181</v>
      </c>
      <c r="E28" s="46">
        <v>2.368833559964433</v>
      </c>
      <c r="F28" s="46">
        <v>8.3184189583517547</v>
      </c>
      <c r="G28" s="46">
        <v>0.14449217561882499</v>
      </c>
      <c r="H28" s="46">
        <v>0.15724043191310544</v>
      </c>
      <c r="I28" s="46">
        <v>1.1075781938897247</v>
      </c>
      <c r="J28" s="46">
        <v>1.4029411117283208</v>
      </c>
      <c r="K28" s="362">
        <v>2016</v>
      </c>
      <c r="L28" s="46">
        <v>1.4468863627884549</v>
      </c>
      <c r="M28" s="46">
        <v>2.3403429310902619</v>
      </c>
      <c r="N28" s="46">
        <v>1.454743543427367</v>
      </c>
      <c r="O28" s="46">
        <v>5.6932351318041867</v>
      </c>
      <c r="P28" s="46">
        <v>4.4650282196918711</v>
      </c>
      <c r="Q28" s="46">
        <v>8.2215891104779999</v>
      </c>
      <c r="R28" s="46">
        <v>4.6665251430803458</v>
      </c>
      <c r="S28" s="46">
        <v>19.030165570424131</v>
      </c>
      <c r="T28" s="46">
        <v>4.8776400594942979</v>
      </c>
      <c r="U28" s="46">
        <v>4.3477596148622606</v>
      </c>
      <c r="V28" s="46">
        <v>2.0830783122764207</v>
      </c>
    </row>
    <row r="29" spans="1:22" ht="13.5" customHeight="1" thickBot="1" x14ac:dyDescent="0.25">
      <c r="A29" s="385">
        <v>2017</v>
      </c>
      <c r="B29" s="46">
        <v>2.3293234792266957</v>
      </c>
      <c r="C29" s="46">
        <v>5.5211145725164421</v>
      </c>
      <c r="D29" s="46">
        <v>0.65982794177517645</v>
      </c>
      <c r="E29" s="46">
        <v>2.2301021158280467</v>
      </c>
      <c r="F29" s="46">
        <v>7.7111566781619922</v>
      </c>
      <c r="G29" s="46">
        <v>0.14062201597551138</v>
      </c>
      <c r="H29" s="46">
        <v>0.15348039597786267</v>
      </c>
      <c r="I29" s="46">
        <v>1.0860268799289126</v>
      </c>
      <c r="J29" s="46">
        <v>1.3240656341333368</v>
      </c>
      <c r="K29" s="362">
        <v>2017</v>
      </c>
      <c r="L29" s="46">
        <v>1.4314678880789815</v>
      </c>
      <c r="M29" s="46">
        <v>2.3832092078537577</v>
      </c>
      <c r="N29" s="46">
        <v>1.4394093039152822</v>
      </c>
      <c r="O29" s="46">
        <v>5.5855407015376688</v>
      </c>
      <c r="P29" s="46">
        <v>4.2471564263910917</v>
      </c>
      <c r="Q29" s="46">
        <v>8.3918979077014395</v>
      </c>
      <c r="R29" s="46">
        <v>4.4723716144846435</v>
      </c>
      <c r="S29" s="46">
        <v>19</v>
      </c>
      <c r="T29" s="46">
        <v>4.8081383723255344</v>
      </c>
      <c r="U29" s="46">
        <v>4.2642417551761911</v>
      </c>
      <c r="V29" s="46">
        <v>2.0077836256881998</v>
      </c>
    </row>
    <row r="30" spans="1:22" ht="13.5" customHeight="1" thickBot="1" x14ac:dyDescent="0.25">
      <c r="A30" s="385">
        <v>2018</v>
      </c>
      <c r="B30" s="46">
        <v>2.2669999999999999</v>
      </c>
      <c r="C30" s="46">
        <v>5.4370000000000003</v>
      </c>
      <c r="D30" s="46">
        <v>0.65100000000000002</v>
      </c>
      <c r="E30" s="46">
        <v>2.1749999999999998</v>
      </c>
      <c r="F30" s="46">
        <v>7.3159999999999998</v>
      </c>
      <c r="G30" s="46">
        <v>0.13900000000000001</v>
      </c>
      <c r="H30" s="46">
        <v>0.153</v>
      </c>
      <c r="I30" s="46">
        <v>1.1200000000000001</v>
      </c>
      <c r="J30" s="46">
        <v>1.296</v>
      </c>
      <c r="K30" s="362">
        <v>2018</v>
      </c>
      <c r="L30" s="46">
        <v>1.4339999999999999</v>
      </c>
      <c r="M30" s="46">
        <v>2.5</v>
      </c>
      <c r="N30" s="46">
        <v>1.4419999999999999</v>
      </c>
      <c r="O30" s="46">
        <v>5.4279999999999999</v>
      </c>
      <c r="P30" s="46">
        <v>4.1180000000000003</v>
      </c>
      <c r="Q30" s="46">
        <v>8.3780000000000001</v>
      </c>
      <c r="R30" s="46">
        <v>4.3440000000000003</v>
      </c>
      <c r="S30" s="46">
        <v>18.18</v>
      </c>
      <c r="T30" s="46">
        <v>4.4260000000000002</v>
      </c>
      <c r="U30" s="46">
        <v>4.16</v>
      </c>
      <c r="V30" s="46">
        <v>1.964</v>
      </c>
    </row>
    <row r="31" spans="1:22" ht="13.5" customHeight="1" thickBot="1" x14ac:dyDescent="0.25">
      <c r="A31" s="385">
        <v>2019</v>
      </c>
      <c r="B31" s="46">
        <v>2.2170000000000001</v>
      </c>
      <c r="C31" s="46">
        <v>5.157</v>
      </c>
      <c r="D31" s="46">
        <v>0.63500000000000001</v>
      </c>
      <c r="E31" s="46">
        <v>2.1280000000000001</v>
      </c>
      <c r="F31" s="46">
        <v>7.7539999999999996</v>
      </c>
      <c r="G31" s="46">
        <v>0.13700000000000001</v>
      </c>
      <c r="H31" s="46">
        <v>0.153</v>
      </c>
      <c r="I31" s="46">
        <v>1.026</v>
      </c>
      <c r="J31" s="46">
        <v>1.2729999999999999</v>
      </c>
      <c r="K31" s="362">
        <v>2019</v>
      </c>
      <c r="L31" s="46">
        <v>1.431</v>
      </c>
      <c r="M31" s="46">
        <v>1.917</v>
      </c>
      <c r="N31" s="46">
        <v>1.4370000000000001</v>
      </c>
      <c r="O31" s="46">
        <v>5.4279999999999999</v>
      </c>
      <c r="P31" s="46">
        <v>3.9449999999999998</v>
      </c>
      <c r="Q31" s="46">
        <v>7.6630000000000003</v>
      </c>
      <c r="R31" s="46">
        <v>4.1440000000000001</v>
      </c>
      <c r="S31" s="46">
        <v>17.239000000000001</v>
      </c>
      <c r="T31" s="46">
        <v>4.5170000000000003</v>
      </c>
      <c r="U31" s="46">
        <v>4.1379999999999999</v>
      </c>
      <c r="V31" s="46">
        <v>1.9470000000000001</v>
      </c>
    </row>
    <row r="32" spans="1:22" ht="13.5" customHeight="1" thickBot="1" x14ac:dyDescent="0.25">
      <c r="A32" s="385">
        <v>2020</v>
      </c>
      <c r="B32" s="46">
        <v>1.696</v>
      </c>
      <c r="C32" s="46">
        <v>3.6360000000000001</v>
      </c>
      <c r="D32" s="46">
        <v>0.43099999999999999</v>
      </c>
      <c r="E32" s="46">
        <v>1.6439999999999999</v>
      </c>
      <c r="F32" s="46">
        <v>6.2590000000000003</v>
      </c>
      <c r="G32" s="46">
        <v>0.125</v>
      </c>
      <c r="H32" s="46">
        <v>0.13900000000000001</v>
      </c>
      <c r="I32" s="46">
        <v>1.022</v>
      </c>
      <c r="J32" s="46">
        <v>1.0649999999999999</v>
      </c>
      <c r="K32" s="362">
        <v>2020</v>
      </c>
      <c r="L32" s="46">
        <v>0.88</v>
      </c>
      <c r="M32" s="46">
        <v>1.587</v>
      </c>
      <c r="N32" s="46">
        <v>0.88800000000000001</v>
      </c>
      <c r="O32" s="46">
        <v>2.762</v>
      </c>
      <c r="P32" s="46">
        <v>3.113</v>
      </c>
      <c r="Q32" s="46">
        <v>6.3380000000000001</v>
      </c>
      <c r="R32" s="46">
        <v>3.2850000000000001</v>
      </c>
      <c r="S32" s="46">
        <v>13.26</v>
      </c>
      <c r="T32" s="46">
        <v>3.4169999999999998</v>
      </c>
      <c r="U32" s="46">
        <v>2.3359999999999999</v>
      </c>
      <c r="V32" s="46">
        <v>1.379</v>
      </c>
    </row>
    <row r="33" spans="1:22" ht="13.5" customHeight="1" x14ac:dyDescent="0.2">
      <c r="A33" s="389" t="s">
        <v>240</v>
      </c>
      <c r="B33" s="23"/>
      <c r="C33" s="23"/>
      <c r="D33" s="23"/>
      <c r="E33" s="23"/>
      <c r="F33" s="23"/>
      <c r="G33" s="23"/>
      <c r="H33" s="23"/>
      <c r="I33" s="23"/>
      <c r="J33" s="23"/>
      <c r="K33" s="327"/>
      <c r="L33" s="23"/>
      <c r="M33" s="23"/>
      <c r="N33" s="23"/>
      <c r="O33" s="23"/>
      <c r="P33" s="23"/>
      <c r="Q33" s="23"/>
      <c r="R33" s="23"/>
      <c r="S33" s="23"/>
      <c r="T33" s="23"/>
      <c r="U33" s="23"/>
      <c r="V33" s="23"/>
    </row>
    <row r="34" spans="1:22" ht="13.5" customHeight="1" x14ac:dyDescent="0.2">
      <c r="A34" s="389" t="s">
        <v>241</v>
      </c>
      <c r="B34" s="23"/>
      <c r="C34" s="23"/>
      <c r="D34" s="23"/>
      <c r="E34" s="23"/>
      <c r="F34" s="23"/>
      <c r="G34" s="23"/>
      <c r="H34" s="23"/>
      <c r="I34" s="23"/>
      <c r="J34" s="23"/>
      <c r="L34" s="23"/>
      <c r="M34" s="23"/>
      <c r="N34" s="23"/>
      <c r="O34" s="23"/>
      <c r="P34" s="23"/>
      <c r="Q34" s="23"/>
      <c r="R34" s="23"/>
      <c r="S34" s="23"/>
      <c r="T34" s="23"/>
      <c r="U34" s="23"/>
      <c r="V34" s="23"/>
    </row>
    <row r="35" spans="1:22" ht="13.5" customHeight="1" x14ac:dyDescent="0.2">
      <c r="A35" s="389" t="s">
        <v>242</v>
      </c>
      <c r="B35" s="23"/>
      <c r="C35" s="23"/>
      <c r="D35" s="23"/>
      <c r="E35" s="23"/>
      <c r="F35" s="23"/>
      <c r="G35" s="23"/>
      <c r="H35" s="23"/>
      <c r="I35" s="23"/>
      <c r="J35" s="23"/>
      <c r="L35" s="23"/>
      <c r="M35" s="23"/>
      <c r="N35" s="23"/>
      <c r="O35" s="23"/>
      <c r="P35" s="23"/>
      <c r="Q35" s="23"/>
      <c r="R35" s="23"/>
      <c r="S35" s="23"/>
      <c r="T35" s="23"/>
      <c r="U35" s="23"/>
      <c r="V35" s="23"/>
    </row>
    <row r="36" spans="1:22" ht="13.5" customHeight="1" x14ac:dyDescent="0.2">
      <c r="A36" s="389" t="s">
        <v>269</v>
      </c>
      <c r="B36" s="23"/>
      <c r="C36" s="23"/>
      <c r="D36" s="23"/>
      <c r="E36" s="23"/>
      <c r="F36" s="23"/>
      <c r="G36" s="23"/>
      <c r="H36" s="23"/>
      <c r="I36" s="23"/>
      <c r="J36" s="23"/>
      <c r="L36" s="23"/>
      <c r="M36" s="23"/>
      <c r="N36" s="23"/>
      <c r="O36" s="23"/>
      <c r="P36" s="23"/>
      <c r="Q36" s="23"/>
      <c r="R36" s="23"/>
      <c r="S36" s="23"/>
      <c r="T36" s="23"/>
      <c r="U36" s="23"/>
      <c r="V36" s="23"/>
    </row>
    <row r="37" spans="1:22" ht="13.5" customHeight="1" x14ac:dyDescent="0.2">
      <c r="A37" s="389" t="s">
        <v>270</v>
      </c>
      <c r="B37" s="23"/>
      <c r="C37" s="23"/>
      <c r="D37" s="23"/>
      <c r="E37" s="23"/>
      <c r="F37" s="23"/>
      <c r="G37" s="23"/>
      <c r="H37" s="23"/>
      <c r="I37" s="23"/>
      <c r="J37" s="23"/>
      <c r="L37" s="23"/>
      <c r="M37" s="23"/>
      <c r="N37" s="23"/>
      <c r="O37" s="23"/>
      <c r="P37" s="23"/>
      <c r="Q37" s="23"/>
      <c r="R37" s="23"/>
      <c r="S37" s="23"/>
      <c r="T37" s="23"/>
      <c r="U37" s="23"/>
      <c r="V37" s="23"/>
    </row>
    <row r="38" spans="1:22" ht="13.5" customHeight="1" x14ac:dyDescent="0.2">
      <c r="A38" s="389" t="s">
        <v>271</v>
      </c>
      <c r="B38" s="23"/>
      <c r="C38" s="23"/>
      <c r="D38" s="23"/>
      <c r="E38" s="23"/>
      <c r="F38" s="23"/>
      <c r="G38" s="23"/>
      <c r="H38" s="23"/>
      <c r="I38" s="23"/>
      <c r="J38" s="23"/>
      <c r="L38" s="23"/>
      <c r="M38" s="23"/>
      <c r="N38" s="23"/>
      <c r="O38" s="23"/>
      <c r="P38" s="23"/>
      <c r="Q38" s="23"/>
      <c r="R38" s="23"/>
      <c r="S38" s="23"/>
      <c r="T38" s="23"/>
      <c r="U38" s="23"/>
      <c r="V38" s="23"/>
    </row>
    <row r="39" spans="1:22" ht="13.5" customHeight="1" x14ac:dyDescent="0.2">
      <c r="A39" s="389" t="s">
        <v>249</v>
      </c>
      <c r="B39" s="23"/>
      <c r="C39" s="23"/>
      <c r="D39" s="23"/>
      <c r="E39" s="23"/>
      <c r="F39" s="23"/>
      <c r="G39" s="23"/>
      <c r="H39" s="23"/>
      <c r="I39" s="23"/>
      <c r="J39" s="23"/>
      <c r="L39" s="23"/>
      <c r="M39" s="23"/>
      <c r="N39" s="23"/>
      <c r="O39" s="23"/>
      <c r="P39" s="23"/>
      <c r="Q39" s="23"/>
      <c r="R39" s="23"/>
      <c r="S39" s="23"/>
      <c r="T39" s="23"/>
      <c r="U39" s="23"/>
      <c r="V39" s="23"/>
    </row>
    <row r="40" spans="1:22" ht="13.5" customHeight="1" x14ac:dyDescent="0.2">
      <c r="A40" s="45"/>
      <c r="B40" s="23"/>
      <c r="C40" s="23"/>
      <c r="D40" s="23"/>
      <c r="E40" s="23"/>
      <c r="F40" s="23"/>
      <c r="G40" s="23"/>
      <c r="H40" s="23"/>
      <c r="I40" s="23"/>
      <c r="J40" s="23"/>
      <c r="L40" s="23"/>
      <c r="M40" s="23"/>
      <c r="N40" s="23"/>
      <c r="O40" s="23"/>
      <c r="P40" s="23"/>
      <c r="Q40" s="23"/>
      <c r="R40" s="23"/>
      <c r="S40" s="23"/>
      <c r="T40" s="23"/>
      <c r="U40" s="23"/>
      <c r="V40" s="23"/>
    </row>
    <row r="41" spans="1:22" ht="13.5" customHeight="1" x14ac:dyDescent="0.2">
      <c r="A41" s="45"/>
      <c r="B41" s="23"/>
      <c r="C41" s="23"/>
      <c r="D41" s="23"/>
      <c r="E41" s="23"/>
      <c r="F41" s="23"/>
      <c r="G41" s="23"/>
      <c r="H41" s="23"/>
      <c r="I41" s="23"/>
      <c r="J41" s="23"/>
      <c r="L41" s="23"/>
      <c r="M41" s="23"/>
      <c r="N41" s="23"/>
      <c r="O41" s="23"/>
      <c r="P41" s="23"/>
      <c r="Q41" s="23"/>
      <c r="R41" s="23"/>
      <c r="S41" s="23"/>
      <c r="T41" s="23"/>
      <c r="U41" s="23"/>
      <c r="V41" s="23"/>
    </row>
    <row r="42" spans="1:22" ht="13.5" customHeight="1" x14ac:dyDescent="0.2">
      <c r="A42" s="45"/>
      <c r="B42" s="23"/>
      <c r="C42" s="23"/>
      <c r="D42" s="23"/>
      <c r="E42" s="23"/>
      <c r="F42" s="23"/>
      <c r="G42" s="23"/>
      <c r="H42" s="23"/>
      <c r="I42" s="23"/>
      <c r="J42" s="23"/>
      <c r="L42" s="23"/>
      <c r="M42" s="23"/>
      <c r="N42" s="23"/>
      <c r="O42" s="23"/>
      <c r="P42" s="23"/>
      <c r="Q42" s="23"/>
      <c r="R42" s="23"/>
      <c r="S42" s="23"/>
      <c r="T42" s="23"/>
      <c r="U42" s="23"/>
      <c r="V42" s="23"/>
    </row>
    <row r="43" spans="1:22" ht="13.5" customHeight="1" x14ac:dyDescent="0.2">
      <c r="A43" s="45"/>
      <c r="B43" s="23"/>
      <c r="C43" s="23"/>
      <c r="D43" s="23"/>
      <c r="E43" s="23"/>
      <c r="F43" s="23"/>
      <c r="G43" s="23"/>
      <c r="H43" s="23"/>
      <c r="I43" s="23"/>
      <c r="J43" s="23"/>
      <c r="L43" s="23"/>
      <c r="M43" s="23"/>
      <c r="N43" s="23"/>
      <c r="O43" s="23"/>
      <c r="P43" s="23"/>
      <c r="Q43" s="23"/>
      <c r="R43" s="23"/>
      <c r="S43" s="23"/>
      <c r="T43" s="23"/>
      <c r="U43" s="23"/>
      <c r="V43" s="23"/>
    </row>
    <row r="44" spans="1:22" ht="13.5" customHeight="1" x14ac:dyDescent="0.2">
      <c r="A44" s="45"/>
      <c r="B44" s="23"/>
      <c r="C44" s="23"/>
      <c r="D44" s="23"/>
      <c r="E44" s="23"/>
      <c r="F44" s="23"/>
      <c r="G44" s="23"/>
      <c r="H44" s="23"/>
      <c r="I44" s="23"/>
      <c r="J44" s="23"/>
      <c r="L44" s="23"/>
      <c r="M44" s="23"/>
      <c r="N44" s="23"/>
      <c r="O44" s="23"/>
      <c r="P44" s="23"/>
      <c r="Q44" s="23"/>
      <c r="R44" s="23"/>
      <c r="S44" s="23"/>
      <c r="T44" s="23"/>
      <c r="U44" s="23"/>
      <c r="V44" s="23"/>
    </row>
    <row r="45" spans="1:22" ht="13.5" customHeight="1" x14ac:dyDescent="0.2">
      <c r="A45" s="45"/>
      <c r="B45" s="23"/>
      <c r="C45" s="23"/>
      <c r="D45" s="23"/>
      <c r="E45" s="23"/>
      <c r="F45" s="23"/>
      <c r="G45" s="23"/>
      <c r="H45" s="23"/>
      <c r="I45" s="23"/>
      <c r="J45" s="23"/>
      <c r="L45" s="23"/>
      <c r="M45" s="23"/>
      <c r="N45" s="23"/>
      <c r="O45" s="23"/>
      <c r="P45" s="23"/>
      <c r="Q45" s="23"/>
      <c r="R45" s="23"/>
      <c r="S45" s="23"/>
      <c r="T45" s="23"/>
      <c r="U45" s="23"/>
      <c r="V45" s="23"/>
    </row>
    <row r="46" spans="1:22" ht="13.5" customHeight="1" x14ac:dyDescent="0.2">
      <c r="A46" s="45"/>
      <c r="B46" s="23"/>
      <c r="C46" s="23"/>
      <c r="D46" s="23"/>
      <c r="E46" s="23"/>
      <c r="F46" s="23"/>
      <c r="G46" s="23"/>
      <c r="H46" s="23"/>
      <c r="I46" s="23"/>
      <c r="J46" s="23"/>
      <c r="L46" s="23"/>
      <c r="M46" s="23"/>
      <c r="N46" s="23"/>
      <c r="O46" s="23"/>
      <c r="P46" s="23"/>
      <c r="Q46" s="23"/>
      <c r="R46" s="23"/>
      <c r="S46" s="23"/>
      <c r="T46" s="23"/>
      <c r="U46" s="23"/>
      <c r="V46" s="23"/>
    </row>
    <row r="47" spans="1:22" ht="13.5" customHeight="1" x14ac:dyDescent="0.2">
      <c r="A47" s="45"/>
      <c r="B47" s="23"/>
      <c r="C47" s="23"/>
      <c r="D47" s="23"/>
      <c r="E47" s="23"/>
      <c r="F47" s="23"/>
      <c r="G47" s="23"/>
      <c r="H47" s="23"/>
      <c r="I47" s="23"/>
      <c r="J47" s="23"/>
      <c r="L47" s="23"/>
      <c r="M47" s="23"/>
      <c r="N47" s="23"/>
      <c r="O47" s="23"/>
      <c r="P47" s="23"/>
      <c r="Q47" s="23"/>
      <c r="R47" s="23"/>
      <c r="S47" s="23"/>
      <c r="T47" s="23"/>
      <c r="U47" s="23"/>
      <c r="V47" s="23"/>
    </row>
    <row r="48" spans="1:22" ht="13.5" customHeight="1" x14ac:dyDescent="0.2">
      <c r="A48" s="45"/>
      <c r="B48" s="23"/>
      <c r="C48" s="23"/>
      <c r="D48" s="23"/>
      <c r="E48" s="23"/>
      <c r="F48" s="23"/>
      <c r="G48" s="23"/>
      <c r="H48" s="23"/>
      <c r="I48" s="23"/>
      <c r="J48" s="23"/>
      <c r="L48" s="23"/>
      <c r="M48" s="23"/>
      <c r="N48" s="23"/>
      <c r="O48" s="23"/>
      <c r="P48" s="23"/>
      <c r="Q48" s="23"/>
      <c r="R48" s="23"/>
      <c r="S48" s="23"/>
      <c r="T48" s="23"/>
      <c r="U48" s="23"/>
      <c r="V48" s="23"/>
    </row>
    <row r="49" spans="1:22" ht="13.5" customHeight="1" x14ac:dyDescent="0.2">
      <c r="A49" s="45"/>
      <c r="B49" s="23"/>
      <c r="C49" s="23"/>
      <c r="D49" s="23"/>
      <c r="E49" s="23"/>
      <c r="F49" s="23"/>
      <c r="G49" s="23"/>
      <c r="H49" s="23"/>
      <c r="I49" s="23"/>
      <c r="J49" s="23"/>
      <c r="L49" s="23"/>
      <c r="M49" s="23"/>
      <c r="N49" s="23"/>
      <c r="O49" s="23"/>
      <c r="P49" s="23"/>
      <c r="Q49" s="23"/>
      <c r="R49" s="23"/>
      <c r="S49" s="23"/>
      <c r="T49" s="23"/>
      <c r="U49" s="23"/>
      <c r="V49" s="23"/>
    </row>
    <row r="50" spans="1:22" ht="13.5" customHeight="1" x14ac:dyDescent="0.2">
      <c r="A50" s="45"/>
      <c r="B50" s="23"/>
      <c r="C50" s="23"/>
      <c r="D50" s="23"/>
      <c r="E50" s="23"/>
      <c r="F50" s="23"/>
      <c r="G50" s="23"/>
      <c r="H50" s="23"/>
      <c r="I50" s="23"/>
      <c r="J50" s="23"/>
      <c r="L50" s="23"/>
      <c r="M50" s="23"/>
      <c r="N50" s="23"/>
      <c r="O50" s="23"/>
      <c r="P50" s="23"/>
      <c r="Q50" s="23"/>
      <c r="R50" s="23"/>
      <c r="S50" s="23"/>
      <c r="T50" s="23"/>
      <c r="U50" s="23"/>
      <c r="V50" s="23"/>
    </row>
    <row r="51" spans="1:22" ht="13.5" customHeight="1" x14ac:dyDescent="0.2">
      <c r="A51" s="45"/>
      <c r="B51" s="23"/>
      <c r="C51" s="23"/>
      <c r="D51" s="23"/>
      <c r="E51" s="23"/>
      <c r="F51" s="23"/>
      <c r="G51" s="23"/>
      <c r="H51" s="23"/>
      <c r="I51" s="23"/>
      <c r="J51" s="23"/>
      <c r="L51" s="23"/>
      <c r="M51" s="23"/>
      <c r="N51" s="23"/>
      <c r="O51" s="23"/>
      <c r="P51" s="23"/>
      <c r="Q51" s="23"/>
      <c r="R51" s="23"/>
      <c r="S51" s="23"/>
      <c r="T51" s="23"/>
      <c r="U51" s="23"/>
      <c r="V51" s="23"/>
    </row>
    <row r="52" spans="1:22" ht="13.5" customHeight="1" x14ac:dyDescent="0.2">
      <c r="A52" s="45"/>
      <c r="B52" s="23"/>
      <c r="C52" s="23"/>
      <c r="D52" s="23"/>
      <c r="E52" s="23"/>
      <c r="F52" s="23"/>
      <c r="G52" s="23"/>
      <c r="H52" s="23"/>
      <c r="I52" s="23"/>
      <c r="J52" s="23"/>
      <c r="L52" s="23"/>
      <c r="M52" s="23"/>
      <c r="N52" s="23"/>
      <c r="O52" s="23"/>
      <c r="P52" s="23"/>
      <c r="Q52" s="23"/>
      <c r="R52" s="23"/>
      <c r="S52" s="23"/>
      <c r="T52" s="23"/>
      <c r="U52" s="23"/>
      <c r="V52" s="23"/>
    </row>
    <row r="53" spans="1:22" ht="13.5" customHeight="1" x14ac:dyDescent="0.2">
      <c r="A53" s="45"/>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45"/>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45"/>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45"/>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45"/>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45"/>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45"/>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45"/>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x14ac:dyDescent="0.2">
      <c r="A98" s="45"/>
      <c r="B98" s="23"/>
      <c r="C98" s="23"/>
      <c r="D98" s="23"/>
      <c r="E98" s="23"/>
      <c r="F98" s="23"/>
      <c r="G98" s="23"/>
      <c r="H98" s="23"/>
      <c r="I98" s="23"/>
      <c r="J98" s="23"/>
      <c r="L98" s="23"/>
      <c r="M98" s="23"/>
      <c r="N98" s="23"/>
      <c r="O98" s="23"/>
      <c r="P98" s="23"/>
      <c r="Q98" s="23"/>
      <c r="R98" s="23"/>
      <c r="S98" s="23"/>
      <c r="T98" s="23"/>
      <c r="U98" s="23"/>
      <c r="V98" s="23"/>
    </row>
    <row r="99" spans="1:22" x14ac:dyDescent="0.2">
      <c r="B99" s="23"/>
      <c r="C99" s="23"/>
      <c r="D99" s="23"/>
      <c r="E99" s="23"/>
      <c r="F99" s="23"/>
      <c r="G99" s="23"/>
      <c r="H99" s="23"/>
      <c r="I99" s="23"/>
      <c r="J99" s="23"/>
      <c r="L99" s="23"/>
      <c r="M99" s="23"/>
      <c r="N99" s="23"/>
      <c r="O99" s="23"/>
      <c r="P99" s="23"/>
      <c r="Q99" s="23"/>
      <c r="R99" s="23"/>
      <c r="S99" s="23"/>
      <c r="T99" s="23"/>
      <c r="U99" s="23"/>
      <c r="V99" s="23"/>
    </row>
  </sheetData>
  <mergeCells count="23">
    <mergeCell ref="K5:K6"/>
    <mergeCell ref="O5:O6"/>
    <mergeCell ref="S5:S6"/>
    <mergeCell ref="T5:T6"/>
    <mergeCell ref="U5:U6"/>
    <mergeCell ref="L5:N5"/>
    <mergeCell ref="P5:R5"/>
    <mergeCell ref="V5:V6"/>
    <mergeCell ref="A1:J1"/>
    <mergeCell ref="A2:J2"/>
    <mergeCell ref="A3:J3"/>
    <mergeCell ref="A4:J4"/>
    <mergeCell ref="B5:E5"/>
    <mergeCell ref="K1:V1"/>
    <mergeCell ref="K2:V2"/>
    <mergeCell ref="K3:V3"/>
    <mergeCell ref="K4:V4"/>
    <mergeCell ref="A5:A6"/>
    <mergeCell ref="F5:F6"/>
    <mergeCell ref="G5:G6"/>
    <mergeCell ref="H5:H6"/>
    <mergeCell ref="I5:I6"/>
    <mergeCell ref="J5:J6"/>
  </mergeCells>
  <hyperlinks>
    <hyperlink ref="W6" location="TOC!A1" display="RETURN TO TABLE OF CONTENTS"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00"/>
  <sheetViews>
    <sheetView workbookViewId="0">
      <pane xSplit="1" ySplit="6" topLeftCell="B7" activePane="bottomRight" state="frozen"/>
      <selection activeCell="I105" sqref="I105"/>
      <selection pane="topRight" activeCell="I105" sqref="I105"/>
      <selection pane="bottomLeft" activeCell="I105" sqref="I105"/>
      <selection pane="bottomRight" activeCell="I105" sqref="I105"/>
    </sheetView>
  </sheetViews>
  <sheetFormatPr defaultColWidth="9.7109375" defaultRowHeight="12.75" x14ac:dyDescent="0.2"/>
  <cols>
    <col min="1" max="10" width="9.7109375" customWidth="1"/>
  </cols>
  <sheetData>
    <row r="1" spans="1:23" ht="13.5" customHeight="1" x14ac:dyDescent="0.2">
      <c r="A1" s="556" t="s">
        <v>199</v>
      </c>
      <c r="B1" s="556"/>
      <c r="C1" s="556"/>
      <c r="D1" s="556"/>
      <c r="E1" s="556"/>
      <c r="F1" s="556"/>
      <c r="G1" s="556"/>
      <c r="H1" s="556"/>
      <c r="I1" s="556"/>
      <c r="J1" s="556"/>
      <c r="K1" s="556" t="s">
        <v>199</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customHeight="1" thickBot="1" x14ac:dyDescent="0.25">
      <c r="A3" s="577" t="s">
        <v>16</v>
      </c>
      <c r="B3" s="575"/>
      <c r="C3" s="575"/>
      <c r="D3" s="575"/>
      <c r="E3" s="575"/>
      <c r="F3" s="575"/>
      <c r="G3" s="575"/>
      <c r="H3" s="575"/>
      <c r="I3" s="575"/>
      <c r="J3" s="584"/>
      <c r="K3" s="577" t="s">
        <v>16</v>
      </c>
      <c r="L3" s="575"/>
      <c r="M3" s="575"/>
      <c r="N3" s="575"/>
      <c r="O3" s="575"/>
      <c r="P3" s="575"/>
      <c r="Q3" s="575"/>
      <c r="R3" s="575"/>
      <c r="S3" s="575"/>
      <c r="T3" s="575"/>
      <c r="U3" s="575"/>
      <c r="V3" s="584"/>
    </row>
    <row r="4" spans="1:23" ht="13.5" customHeight="1"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customHeight="1"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39.7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customHeight="1" thickBot="1" x14ac:dyDescent="0.25">
      <c r="A7" s="44">
        <v>1995</v>
      </c>
      <c r="B7" s="46" t="s">
        <v>235</v>
      </c>
      <c r="C7" s="46" t="s">
        <v>229</v>
      </c>
      <c r="D7" s="46" t="s">
        <v>235</v>
      </c>
      <c r="E7" s="47">
        <v>9.8000000000000007</v>
      </c>
      <c r="F7" s="46">
        <v>14.17</v>
      </c>
      <c r="G7" s="46">
        <v>1.41</v>
      </c>
      <c r="H7" s="46">
        <v>8.59</v>
      </c>
      <c r="I7" s="46" t="s">
        <v>229</v>
      </c>
      <c r="J7" s="46">
        <v>8.2899999999999991</v>
      </c>
      <c r="K7" s="11">
        <v>1995</v>
      </c>
      <c r="L7" s="18">
        <v>37.85</v>
      </c>
      <c r="M7" s="18" t="s">
        <v>229</v>
      </c>
      <c r="N7" s="19">
        <v>37.85</v>
      </c>
      <c r="O7" s="18">
        <v>20.239999999999998</v>
      </c>
      <c r="P7" s="19">
        <v>25.29</v>
      </c>
      <c r="Q7" s="18" t="s">
        <v>267</v>
      </c>
      <c r="R7" s="19">
        <v>25.29</v>
      </c>
      <c r="S7" s="18">
        <v>104</v>
      </c>
      <c r="T7" s="18">
        <v>12.63</v>
      </c>
      <c r="U7" s="18">
        <v>25.64</v>
      </c>
      <c r="V7" s="18">
        <v>12.55</v>
      </c>
    </row>
    <row r="8" spans="1:23" ht="13.5" customHeight="1" thickBot="1" x14ac:dyDescent="0.25">
      <c r="A8" s="391">
        <v>1996</v>
      </c>
      <c r="B8" s="46" t="s">
        <v>235</v>
      </c>
      <c r="C8" s="46" t="s">
        <v>229</v>
      </c>
      <c r="D8" s="46" t="s">
        <v>235</v>
      </c>
      <c r="E8" s="47">
        <v>10</v>
      </c>
      <c r="F8" s="46">
        <v>14.05</v>
      </c>
      <c r="G8" s="46">
        <v>1.21</v>
      </c>
      <c r="H8" s="46">
        <v>8.14</v>
      </c>
      <c r="I8" s="46" t="s">
        <v>229</v>
      </c>
      <c r="J8" s="46">
        <v>8.09</v>
      </c>
      <c r="K8" s="362">
        <v>1996</v>
      </c>
      <c r="L8" s="18">
        <v>37.700000000000003</v>
      </c>
      <c r="M8" s="18" t="s">
        <v>229</v>
      </c>
      <c r="N8" s="19">
        <v>37.700000000000003</v>
      </c>
      <c r="O8" s="18">
        <v>21.85</v>
      </c>
      <c r="P8" s="19">
        <v>26.08</v>
      </c>
      <c r="Q8" s="18" t="s">
        <v>267</v>
      </c>
      <c r="R8" s="19">
        <v>26.08</v>
      </c>
      <c r="S8" s="18">
        <v>107.69</v>
      </c>
      <c r="T8" s="18">
        <v>10</v>
      </c>
      <c r="U8" s="18">
        <v>26.73</v>
      </c>
      <c r="V8" s="18">
        <v>12.56</v>
      </c>
    </row>
    <row r="9" spans="1:23" ht="13.5" customHeight="1" thickBot="1" x14ac:dyDescent="0.25">
      <c r="A9" s="391">
        <v>1997</v>
      </c>
      <c r="B9" s="46" t="s">
        <v>235</v>
      </c>
      <c r="C9" s="46" t="s">
        <v>229</v>
      </c>
      <c r="D9" s="46" t="s">
        <v>235</v>
      </c>
      <c r="E9" s="47">
        <v>9.6999999999999993</v>
      </c>
      <c r="F9" s="46">
        <v>14.1</v>
      </c>
      <c r="G9" s="46">
        <v>1.36</v>
      </c>
      <c r="H9" s="46">
        <v>8.15</v>
      </c>
      <c r="I9" s="46" t="s">
        <v>229</v>
      </c>
      <c r="J9" s="46">
        <v>7.94</v>
      </c>
      <c r="K9" s="362">
        <v>1997</v>
      </c>
      <c r="L9" s="18">
        <v>35.01</v>
      </c>
      <c r="M9" s="18" t="s">
        <v>229</v>
      </c>
      <c r="N9" s="19">
        <v>35.01</v>
      </c>
      <c r="O9" s="18">
        <v>22.34</v>
      </c>
      <c r="P9" s="19">
        <v>25.62</v>
      </c>
      <c r="Q9" s="18" t="s">
        <v>267</v>
      </c>
      <c r="R9" s="19">
        <v>25.62</v>
      </c>
      <c r="S9" s="18">
        <v>151.74</v>
      </c>
      <c r="T9" s="18">
        <v>10</v>
      </c>
      <c r="U9" s="18">
        <v>26.4</v>
      </c>
      <c r="V9" s="18">
        <v>12.31</v>
      </c>
    </row>
    <row r="10" spans="1:23" ht="13.5" customHeight="1" thickBot="1" x14ac:dyDescent="0.25">
      <c r="A10" s="391">
        <v>1998</v>
      </c>
      <c r="B10" s="46" t="s">
        <v>235</v>
      </c>
      <c r="C10" s="46" t="s">
        <v>229</v>
      </c>
      <c r="D10" s="46" t="s">
        <v>235</v>
      </c>
      <c r="E10" s="47">
        <v>10.130000000000001</v>
      </c>
      <c r="F10" s="46">
        <v>13.89</v>
      </c>
      <c r="G10" s="46">
        <v>1.21</v>
      </c>
      <c r="H10" s="46">
        <v>7.7</v>
      </c>
      <c r="I10" s="46" t="s">
        <v>229</v>
      </c>
      <c r="J10" s="46">
        <v>8.09</v>
      </c>
      <c r="K10" s="376">
        <v>1998</v>
      </c>
      <c r="L10" s="18">
        <v>35.979999999999997</v>
      </c>
      <c r="M10" s="18" t="s">
        <v>229</v>
      </c>
      <c r="N10" s="19">
        <v>35.979999999999997</v>
      </c>
      <c r="O10" s="18">
        <v>22.36</v>
      </c>
      <c r="P10" s="19">
        <v>26.54</v>
      </c>
      <c r="Q10" s="18" t="s">
        <v>267</v>
      </c>
      <c r="R10" s="19">
        <v>26.54</v>
      </c>
      <c r="S10" s="18">
        <v>143.75</v>
      </c>
      <c r="T10" s="18">
        <v>7.86</v>
      </c>
      <c r="U10" s="18">
        <v>26.8</v>
      </c>
      <c r="V10" s="18">
        <v>12.56</v>
      </c>
    </row>
    <row r="11" spans="1:23" ht="13.5" customHeight="1" thickBot="1" x14ac:dyDescent="0.25">
      <c r="A11" s="391">
        <v>1999</v>
      </c>
      <c r="B11" s="46" t="s">
        <v>235</v>
      </c>
      <c r="C11" s="46" t="s">
        <v>229</v>
      </c>
      <c r="D11" s="46" t="s">
        <v>235</v>
      </c>
      <c r="E11" s="47">
        <v>10.75</v>
      </c>
      <c r="F11" s="46">
        <v>13.68</v>
      </c>
      <c r="G11" s="46">
        <v>1.34</v>
      </c>
      <c r="H11" s="46">
        <v>6.91</v>
      </c>
      <c r="I11" s="46" t="s">
        <v>229</v>
      </c>
      <c r="J11" s="46">
        <v>8.52</v>
      </c>
      <c r="K11" s="376">
        <v>1999</v>
      </c>
      <c r="L11" s="18">
        <v>36</v>
      </c>
      <c r="M11" s="18" t="s">
        <v>229</v>
      </c>
      <c r="N11" s="19">
        <v>36</v>
      </c>
      <c r="O11" s="18">
        <v>22.99</v>
      </c>
      <c r="P11" s="19">
        <v>25.23</v>
      </c>
      <c r="Q11" s="18" t="s">
        <v>267</v>
      </c>
      <c r="R11" s="19">
        <v>25.23</v>
      </c>
      <c r="S11" s="18">
        <v>110.71</v>
      </c>
      <c r="T11" s="18">
        <v>8.57</v>
      </c>
      <c r="U11" s="18">
        <v>27.05</v>
      </c>
      <c r="V11" s="18">
        <v>13.04</v>
      </c>
    </row>
    <row r="12" spans="1:23" ht="13.5" customHeight="1" thickBot="1" x14ac:dyDescent="0.25">
      <c r="A12" s="391">
        <v>2000</v>
      </c>
      <c r="B12" s="46" t="s">
        <v>235</v>
      </c>
      <c r="C12" s="46" t="s">
        <v>235</v>
      </c>
      <c r="D12" s="46" t="s">
        <v>235</v>
      </c>
      <c r="E12" s="47">
        <v>10.61</v>
      </c>
      <c r="F12" s="46">
        <v>13.81</v>
      </c>
      <c r="G12" s="46">
        <v>1.3</v>
      </c>
      <c r="H12" s="46">
        <v>6.6</v>
      </c>
      <c r="I12" s="46" t="s">
        <v>229</v>
      </c>
      <c r="J12" s="46">
        <v>8.33</v>
      </c>
      <c r="K12" s="376">
        <v>2000</v>
      </c>
      <c r="L12" s="18">
        <v>37.93</v>
      </c>
      <c r="M12" s="18" t="s">
        <v>229</v>
      </c>
      <c r="N12" s="19">
        <v>37.93</v>
      </c>
      <c r="O12" s="18">
        <v>23.94</v>
      </c>
      <c r="P12" s="19">
        <v>26.03</v>
      </c>
      <c r="Q12" s="18" t="s">
        <v>267</v>
      </c>
      <c r="R12" s="19">
        <v>26.03</v>
      </c>
      <c r="S12" s="18">
        <v>110</v>
      </c>
      <c r="T12" s="18">
        <v>8.18</v>
      </c>
      <c r="U12" s="18">
        <v>28.22</v>
      </c>
      <c r="V12" s="18">
        <v>13.2</v>
      </c>
    </row>
    <row r="13" spans="1:23" ht="13.5" customHeight="1" thickBot="1" x14ac:dyDescent="0.25">
      <c r="A13" s="391">
        <v>2001</v>
      </c>
      <c r="B13" s="46" t="s">
        <v>235</v>
      </c>
      <c r="C13" s="46" t="s">
        <v>235</v>
      </c>
      <c r="D13" s="46" t="s">
        <v>235</v>
      </c>
      <c r="E13" s="47">
        <v>10.7</v>
      </c>
      <c r="F13" s="46">
        <v>15.2</v>
      </c>
      <c r="G13" s="46">
        <v>1.28</v>
      </c>
      <c r="H13" s="46">
        <v>6.98</v>
      </c>
      <c r="I13" s="46" t="s">
        <v>229</v>
      </c>
      <c r="J13" s="46">
        <v>8.3800000000000008</v>
      </c>
      <c r="K13" s="376">
        <v>2001</v>
      </c>
      <c r="L13" s="18">
        <v>37.71</v>
      </c>
      <c r="M13" s="18" t="s">
        <v>229</v>
      </c>
      <c r="N13" s="19">
        <v>37.71</v>
      </c>
      <c r="O13" s="18">
        <v>23.99</v>
      </c>
      <c r="P13" s="19">
        <v>26.86</v>
      </c>
      <c r="Q13" s="18" t="s">
        <v>267</v>
      </c>
      <c r="R13" s="19">
        <v>26.86</v>
      </c>
      <c r="S13" s="18">
        <v>112.07</v>
      </c>
      <c r="T13" s="18">
        <v>8</v>
      </c>
      <c r="U13" s="18">
        <v>28.22</v>
      </c>
      <c r="V13" s="18">
        <v>13.21</v>
      </c>
    </row>
    <row r="14" spans="1:23" ht="13.5" customHeight="1" thickBot="1" x14ac:dyDescent="0.25">
      <c r="A14" s="391">
        <v>2002</v>
      </c>
      <c r="B14" s="46" t="s">
        <v>235</v>
      </c>
      <c r="C14" s="46" t="s">
        <v>235</v>
      </c>
      <c r="D14" s="46" t="s">
        <v>235</v>
      </c>
      <c r="E14" s="47">
        <v>10.44</v>
      </c>
      <c r="F14" s="46">
        <v>14.14</v>
      </c>
      <c r="G14" s="46">
        <v>1.24</v>
      </c>
      <c r="H14" s="46">
        <v>6.44</v>
      </c>
      <c r="I14" s="48" t="s">
        <v>229</v>
      </c>
      <c r="J14" s="48">
        <v>8.15</v>
      </c>
      <c r="K14" s="376">
        <v>2002</v>
      </c>
      <c r="L14" s="18">
        <v>36.65</v>
      </c>
      <c r="M14" s="18" t="s">
        <v>229</v>
      </c>
      <c r="N14" s="19">
        <v>36.65</v>
      </c>
      <c r="O14" s="18">
        <v>22.64</v>
      </c>
      <c r="P14" s="19">
        <v>23.87</v>
      </c>
      <c r="Q14" s="18" t="s">
        <v>267</v>
      </c>
      <c r="R14" s="19">
        <v>23.87</v>
      </c>
      <c r="S14" s="18">
        <v>100.91</v>
      </c>
      <c r="T14" s="18">
        <v>7.94</v>
      </c>
      <c r="U14" s="18">
        <v>26.85</v>
      </c>
      <c r="V14" s="18">
        <v>12.72</v>
      </c>
    </row>
    <row r="15" spans="1:23" ht="13.5" customHeight="1" thickBot="1" x14ac:dyDescent="0.25">
      <c r="A15" s="391">
        <v>2003</v>
      </c>
      <c r="B15" s="46" t="s">
        <v>235</v>
      </c>
      <c r="C15" s="46" t="s">
        <v>235</v>
      </c>
      <c r="D15" s="46" t="s">
        <v>235</v>
      </c>
      <c r="E15" s="47">
        <v>10.16</v>
      </c>
      <c r="F15" s="46">
        <v>13.33</v>
      </c>
      <c r="G15" s="46">
        <v>1.27</v>
      </c>
      <c r="H15" s="49">
        <v>6.19</v>
      </c>
      <c r="I15" s="50" t="s">
        <v>229</v>
      </c>
      <c r="J15" s="51">
        <v>7.82</v>
      </c>
      <c r="K15" s="392">
        <v>2003</v>
      </c>
      <c r="L15" s="18">
        <v>36.47</v>
      </c>
      <c r="M15" s="18" t="s">
        <v>229</v>
      </c>
      <c r="N15" s="19">
        <v>36.47</v>
      </c>
      <c r="O15" s="18">
        <v>22.24</v>
      </c>
      <c r="P15" s="19">
        <v>23.24</v>
      </c>
      <c r="Q15" s="18" t="s">
        <v>267</v>
      </c>
      <c r="R15" s="19">
        <v>23.24</v>
      </c>
      <c r="S15" s="18">
        <v>112.57</v>
      </c>
      <c r="T15" s="18">
        <v>8.7100000000000009</v>
      </c>
      <c r="U15" s="18">
        <v>26.55</v>
      </c>
      <c r="V15" s="18">
        <v>12.39</v>
      </c>
    </row>
    <row r="16" spans="1:23" ht="13.5" customHeight="1" thickBot="1" x14ac:dyDescent="0.25">
      <c r="A16" s="391">
        <v>2004</v>
      </c>
      <c r="B16" s="46" t="s">
        <v>235</v>
      </c>
      <c r="C16" s="46" t="s">
        <v>235</v>
      </c>
      <c r="D16" s="46" t="s">
        <v>235</v>
      </c>
      <c r="E16" s="47">
        <v>9.94</v>
      </c>
      <c r="F16" s="46">
        <v>13.31</v>
      </c>
      <c r="G16" s="46">
        <v>1.25</v>
      </c>
      <c r="H16" s="49">
        <v>5.85</v>
      </c>
      <c r="I16" s="51" t="s">
        <v>229</v>
      </c>
      <c r="J16" s="51">
        <v>7.63</v>
      </c>
      <c r="K16" s="392">
        <v>2004</v>
      </c>
      <c r="L16" s="18">
        <v>36.14</v>
      </c>
      <c r="M16" s="18" t="s">
        <v>268</v>
      </c>
      <c r="N16" s="19">
        <v>36.14</v>
      </c>
      <c r="O16" s="18">
        <v>22.98</v>
      </c>
      <c r="P16" s="19">
        <v>23.66</v>
      </c>
      <c r="Q16" s="18" t="s">
        <v>267</v>
      </c>
      <c r="R16" s="19">
        <v>23.66</v>
      </c>
      <c r="S16" s="18">
        <v>98.25</v>
      </c>
      <c r="T16" s="18">
        <v>10</v>
      </c>
      <c r="U16" s="18">
        <v>26.96</v>
      </c>
      <c r="V16" s="18">
        <v>12.33</v>
      </c>
    </row>
    <row r="17" spans="1:22" ht="13.5" customHeight="1" thickBot="1" x14ac:dyDescent="0.25">
      <c r="A17" s="385">
        <v>2005</v>
      </c>
      <c r="B17" s="46" t="s">
        <v>235</v>
      </c>
      <c r="C17" s="46" t="s">
        <v>235</v>
      </c>
      <c r="D17" s="46" t="s">
        <v>235</v>
      </c>
      <c r="E17" s="47">
        <v>10.19</v>
      </c>
      <c r="F17" s="46">
        <v>13.95</v>
      </c>
      <c r="G17" s="46">
        <v>1.25</v>
      </c>
      <c r="H17" s="46">
        <v>6.19</v>
      </c>
      <c r="I17" s="46" t="s">
        <v>229</v>
      </c>
      <c r="J17" s="46">
        <v>7.64</v>
      </c>
      <c r="K17" s="362">
        <v>2005</v>
      </c>
      <c r="L17" s="18">
        <v>34.15</v>
      </c>
      <c r="M17" s="18" t="s">
        <v>268</v>
      </c>
      <c r="N17" s="19">
        <v>34.15</v>
      </c>
      <c r="O17" s="18">
        <v>22.94</v>
      </c>
      <c r="P17" s="19">
        <v>25</v>
      </c>
      <c r="Q17" s="18" t="s">
        <v>267</v>
      </c>
      <c r="R17" s="19">
        <v>25</v>
      </c>
      <c r="S17" s="18">
        <v>109.44</v>
      </c>
      <c r="T17" s="18">
        <v>9.43</v>
      </c>
      <c r="U17" s="18">
        <v>26.52</v>
      </c>
      <c r="V17" s="18">
        <v>12.19</v>
      </c>
    </row>
    <row r="18" spans="1:22" ht="13.5" customHeight="1" thickBot="1" x14ac:dyDescent="0.25">
      <c r="A18" s="385">
        <v>2006</v>
      </c>
      <c r="B18" s="46" t="s">
        <v>235</v>
      </c>
      <c r="C18" s="46" t="s">
        <v>235</v>
      </c>
      <c r="D18" s="46" t="s">
        <v>235</v>
      </c>
      <c r="E18" s="47">
        <v>10.59</v>
      </c>
      <c r="F18" s="46">
        <v>13.9</v>
      </c>
      <c r="G18" s="46">
        <v>1.24</v>
      </c>
      <c r="H18" s="46">
        <v>6.25</v>
      </c>
      <c r="I18" s="46" t="s">
        <v>229</v>
      </c>
      <c r="J18" s="46">
        <v>7.87</v>
      </c>
      <c r="K18" s="362">
        <v>2006</v>
      </c>
      <c r="L18" s="18">
        <v>36.090000000000003</v>
      </c>
      <c r="M18" s="18" t="s">
        <v>268</v>
      </c>
      <c r="N18" s="19">
        <v>36.090000000000003</v>
      </c>
      <c r="O18" s="18">
        <v>23.23</v>
      </c>
      <c r="P18" s="19">
        <v>25.56</v>
      </c>
      <c r="Q18" s="18" t="s">
        <v>267</v>
      </c>
      <c r="R18" s="19">
        <v>25.56</v>
      </c>
      <c r="S18" s="18">
        <v>111.11</v>
      </c>
      <c r="T18" s="18">
        <v>8.3800000000000008</v>
      </c>
      <c r="U18" s="18">
        <v>27.35</v>
      </c>
      <c r="V18" s="18">
        <v>12.56</v>
      </c>
    </row>
    <row r="19" spans="1:22" ht="13.5" customHeight="1" thickBot="1" x14ac:dyDescent="0.25">
      <c r="A19" s="385">
        <v>2007</v>
      </c>
      <c r="B19" s="46" t="s">
        <v>235</v>
      </c>
      <c r="C19" s="46" t="s">
        <v>235</v>
      </c>
      <c r="D19" s="46" t="s">
        <v>235</v>
      </c>
      <c r="E19" s="47">
        <v>10.56</v>
      </c>
      <c r="F19" s="46">
        <v>14.18</v>
      </c>
      <c r="G19" s="46">
        <v>1.18</v>
      </c>
      <c r="H19" s="46">
        <v>6.12</v>
      </c>
      <c r="I19" s="46">
        <v>5.54</v>
      </c>
      <c r="J19" s="46">
        <v>6.87</v>
      </c>
      <c r="K19" s="362">
        <v>2007</v>
      </c>
      <c r="L19" s="18">
        <v>37.5</v>
      </c>
      <c r="M19" s="18" t="s">
        <v>268</v>
      </c>
      <c r="N19" s="19">
        <v>37.5</v>
      </c>
      <c r="O19" s="18">
        <v>25.27</v>
      </c>
      <c r="P19" s="19">
        <v>23.36</v>
      </c>
      <c r="Q19" s="18" t="s">
        <v>267</v>
      </c>
      <c r="R19" s="19">
        <v>23.36</v>
      </c>
      <c r="S19" s="18">
        <v>101.67</v>
      </c>
      <c r="T19" s="18">
        <v>5.68</v>
      </c>
      <c r="U19" s="18">
        <v>28.77</v>
      </c>
      <c r="V19" s="18">
        <v>11.93</v>
      </c>
    </row>
    <row r="20" spans="1:22" ht="13.5" customHeight="1" thickBot="1" x14ac:dyDescent="0.25">
      <c r="A20" s="385">
        <v>2008</v>
      </c>
      <c r="B20" s="46" t="s">
        <v>235</v>
      </c>
      <c r="C20" s="46" t="s">
        <v>235</v>
      </c>
      <c r="D20" s="46" t="s">
        <v>235</v>
      </c>
      <c r="E20" s="47">
        <v>10.6</v>
      </c>
      <c r="F20" s="46">
        <v>14.38</v>
      </c>
      <c r="G20" s="46">
        <v>1.0900000000000001</v>
      </c>
      <c r="H20" s="46">
        <v>6.64</v>
      </c>
      <c r="I20" s="46">
        <v>5.5</v>
      </c>
      <c r="J20" s="46">
        <v>6.93</v>
      </c>
      <c r="K20" s="362">
        <v>2008</v>
      </c>
      <c r="L20" s="18">
        <v>35.619999999999997</v>
      </c>
      <c r="M20" s="18" t="s">
        <v>268</v>
      </c>
      <c r="N20" s="19">
        <v>35.619999999999997</v>
      </c>
      <c r="O20" s="18">
        <v>25.71</v>
      </c>
      <c r="P20" s="19">
        <v>23.97</v>
      </c>
      <c r="Q20" s="18" t="s">
        <v>267</v>
      </c>
      <c r="R20" s="19">
        <v>23.97</v>
      </c>
      <c r="S20" s="18">
        <v>115.61</v>
      </c>
      <c r="T20" s="18">
        <v>4.22</v>
      </c>
      <c r="U20" s="18">
        <v>28.59</v>
      </c>
      <c r="V20" s="18">
        <v>11.93</v>
      </c>
    </row>
    <row r="21" spans="1:22" ht="13.5" customHeight="1" thickBot="1" x14ac:dyDescent="0.25">
      <c r="A21" s="385">
        <v>2009</v>
      </c>
      <c r="B21" s="46" t="s">
        <v>235</v>
      </c>
      <c r="C21" s="46" t="s">
        <v>235</v>
      </c>
      <c r="D21" s="46" t="s">
        <v>235</v>
      </c>
      <c r="E21" s="47">
        <v>10.68</v>
      </c>
      <c r="F21" s="46">
        <v>13.23</v>
      </c>
      <c r="G21" s="46">
        <v>1.1200000000000001</v>
      </c>
      <c r="H21" s="46">
        <v>6.15</v>
      </c>
      <c r="I21" s="46">
        <v>4.68</v>
      </c>
      <c r="J21" s="46">
        <v>6.85</v>
      </c>
      <c r="K21" s="362">
        <v>2009</v>
      </c>
      <c r="L21" s="18">
        <v>35.33</v>
      </c>
      <c r="M21" s="18" t="s">
        <v>268</v>
      </c>
      <c r="N21" s="19">
        <v>35.33</v>
      </c>
      <c r="O21" s="18">
        <v>25.2</v>
      </c>
      <c r="P21" s="19">
        <v>24.62</v>
      </c>
      <c r="Q21" s="18" t="s">
        <v>267</v>
      </c>
      <c r="R21" s="19">
        <v>24.62</v>
      </c>
      <c r="S21" s="18">
        <v>142.44</v>
      </c>
      <c r="T21" s="18">
        <v>5.57</v>
      </c>
      <c r="U21" s="18">
        <v>28.42</v>
      </c>
      <c r="V21" s="18">
        <v>11.9</v>
      </c>
    </row>
    <row r="22" spans="1:22" ht="13.5" customHeight="1" thickBot="1" x14ac:dyDescent="0.25">
      <c r="A22" s="385">
        <v>2010</v>
      </c>
      <c r="B22" s="46" t="s">
        <v>235</v>
      </c>
      <c r="C22" s="46" t="s">
        <v>235</v>
      </c>
      <c r="D22" s="46" t="s">
        <v>235</v>
      </c>
      <c r="E22" s="47">
        <v>10.050000000000001</v>
      </c>
      <c r="F22" s="46">
        <v>13.59</v>
      </c>
      <c r="G22" s="46">
        <v>1.03</v>
      </c>
      <c r="H22" s="46">
        <v>5.99</v>
      </c>
      <c r="I22" s="46">
        <v>5.22</v>
      </c>
      <c r="J22" s="46">
        <v>6.35</v>
      </c>
      <c r="K22" s="362">
        <v>2010</v>
      </c>
      <c r="L22" s="18">
        <v>34.24</v>
      </c>
      <c r="M22" s="18" t="s">
        <v>268</v>
      </c>
      <c r="N22" s="19">
        <v>34.24</v>
      </c>
      <c r="O22" s="18">
        <v>25.34</v>
      </c>
      <c r="P22" s="19">
        <v>23.62</v>
      </c>
      <c r="Q22" s="18" t="s">
        <v>267</v>
      </c>
      <c r="R22" s="19">
        <v>23.62</v>
      </c>
      <c r="S22" s="18">
        <v>126.22</v>
      </c>
      <c r="T22" s="18">
        <v>6.44</v>
      </c>
      <c r="U22" s="18">
        <v>28.13</v>
      </c>
      <c r="V22" s="18">
        <v>11.17</v>
      </c>
    </row>
    <row r="23" spans="1:22" ht="13.5" customHeight="1" thickBot="1" x14ac:dyDescent="0.25">
      <c r="A23" s="385">
        <v>2011</v>
      </c>
      <c r="B23" s="46">
        <v>10.050000000000001</v>
      </c>
      <c r="C23" s="46">
        <v>12.15</v>
      </c>
      <c r="D23" s="46">
        <v>19.38</v>
      </c>
      <c r="E23" s="47">
        <v>10.28</v>
      </c>
      <c r="F23" s="46">
        <v>14.33</v>
      </c>
      <c r="G23" s="46">
        <v>1.1299999999999999</v>
      </c>
      <c r="H23" s="46">
        <v>6.03</v>
      </c>
      <c r="I23" s="46">
        <v>4.54</v>
      </c>
      <c r="J23" s="46">
        <v>6.58</v>
      </c>
      <c r="K23" s="362">
        <v>2011</v>
      </c>
      <c r="L23" s="18">
        <v>36.06</v>
      </c>
      <c r="M23" s="18">
        <v>33.51</v>
      </c>
      <c r="N23" s="19">
        <v>36.04</v>
      </c>
      <c r="O23" s="18">
        <v>27.21</v>
      </c>
      <c r="P23" s="19">
        <v>25.18</v>
      </c>
      <c r="Q23" s="18">
        <v>19.309999999999999</v>
      </c>
      <c r="R23" s="19">
        <v>24.87</v>
      </c>
      <c r="S23" s="18">
        <v>98.12</v>
      </c>
      <c r="T23" s="18">
        <v>9.2899999999999991</v>
      </c>
      <c r="U23" s="18">
        <v>29.87</v>
      </c>
      <c r="V23" s="18">
        <v>11.74</v>
      </c>
    </row>
    <row r="24" spans="1:22" ht="13.5" customHeight="1" thickBot="1" x14ac:dyDescent="0.25">
      <c r="A24" s="385">
        <v>2012</v>
      </c>
      <c r="B24" s="46">
        <v>10.38</v>
      </c>
      <c r="C24" s="46">
        <v>24.64</v>
      </c>
      <c r="D24" s="46">
        <v>17.600000000000001</v>
      </c>
      <c r="E24" s="47">
        <v>10.65</v>
      </c>
      <c r="F24" s="46">
        <v>14.34</v>
      </c>
      <c r="G24" s="46">
        <v>1.24</v>
      </c>
      <c r="H24" s="46">
        <v>6.13</v>
      </c>
      <c r="I24" s="46">
        <v>5.31</v>
      </c>
      <c r="J24" s="46">
        <v>6.79</v>
      </c>
      <c r="K24" s="362">
        <v>2012</v>
      </c>
      <c r="L24" s="18">
        <v>34.950000000000003</v>
      </c>
      <c r="M24" s="18">
        <v>33.64</v>
      </c>
      <c r="N24" s="19">
        <v>34.94</v>
      </c>
      <c r="O24" s="18">
        <v>27.46</v>
      </c>
      <c r="P24" s="19">
        <v>25.46</v>
      </c>
      <c r="Q24" s="18">
        <v>18</v>
      </c>
      <c r="R24" s="19">
        <v>25.03</v>
      </c>
      <c r="S24" s="18">
        <v>107.75</v>
      </c>
      <c r="T24" s="18">
        <v>5.75</v>
      </c>
      <c r="U24" s="18">
        <v>29.63</v>
      </c>
      <c r="V24" s="18">
        <v>11.86</v>
      </c>
    </row>
    <row r="25" spans="1:22" ht="13.5" customHeight="1" thickBot="1" x14ac:dyDescent="0.25">
      <c r="A25" s="385">
        <v>2013</v>
      </c>
      <c r="B25" s="46">
        <v>10.02</v>
      </c>
      <c r="C25" s="46">
        <v>22.38</v>
      </c>
      <c r="D25" s="46">
        <v>19.29</v>
      </c>
      <c r="E25" s="47">
        <v>10.66</v>
      </c>
      <c r="F25" s="46">
        <v>13.81</v>
      </c>
      <c r="G25" s="46">
        <v>1.59</v>
      </c>
      <c r="H25" s="46">
        <v>6.03</v>
      </c>
      <c r="I25" s="46">
        <v>5.44</v>
      </c>
      <c r="J25" s="46">
        <v>7.01</v>
      </c>
      <c r="K25" s="362">
        <v>2013</v>
      </c>
      <c r="L25" s="18">
        <v>35.83</v>
      </c>
      <c r="M25" s="18">
        <v>30</v>
      </c>
      <c r="N25" s="19">
        <v>35.78</v>
      </c>
      <c r="O25" s="18">
        <v>27.51</v>
      </c>
      <c r="P25" s="19">
        <v>24.2</v>
      </c>
      <c r="Q25" s="18">
        <v>18.100000000000001</v>
      </c>
      <c r="R25" s="19">
        <v>23.87</v>
      </c>
      <c r="S25" s="18">
        <v>121.05</v>
      </c>
      <c r="T25" s="18">
        <v>4.57</v>
      </c>
      <c r="U25" s="18">
        <v>29.76</v>
      </c>
      <c r="V25" s="18">
        <v>12.26</v>
      </c>
    </row>
    <row r="26" spans="1:22" ht="13.5" customHeight="1" thickBot="1" x14ac:dyDescent="0.25">
      <c r="A26" s="385">
        <v>2014</v>
      </c>
      <c r="B26" s="46">
        <v>10.18</v>
      </c>
      <c r="C26" s="46">
        <v>16.53</v>
      </c>
      <c r="D26" s="46">
        <v>16.02</v>
      </c>
      <c r="E26" s="47">
        <v>10.72</v>
      </c>
      <c r="F26" s="46">
        <v>14.36</v>
      </c>
      <c r="G26" s="46">
        <v>1.65</v>
      </c>
      <c r="H26" s="46">
        <v>5.95</v>
      </c>
      <c r="I26" s="46">
        <v>5.14</v>
      </c>
      <c r="J26" s="46">
        <v>7.07</v>
      </c>
      <c r="K26" s="362">
        <v>2014</v>
      </c>
      <c r="L26" s="18">
        <v>34.21</v>
      </c>
      <c r="M26" s="18">
        <v>30.33</v>
      </c>
      <c r="N26" s="19">
        <v>34.18</v>
      </c>
      <c r="O26" s="18">
        <v>27.9</v>
      </c>
      <c r="P26" s="19">
        <v>24.27</v>
      </c>
      <c r="Q26" s="18">
        <v>15.76</v>
      </c>
      <c r="R26" s="19">
        <v>23.81</v>
      </c>
      <c r="S26" s="18">
        <v>126.25</v>
      </c>
      <c r="T26" s="18">
        <v>5.48</v>
      </c>
      <c r="U26" s="18">
        <v>29.58</v>
      </c>
      <c r="V26" s="18">
        <v>12.29</v>
      </c>
    </row>
    <row r="27" spans="1:22" ht="13.5" customHeight="1" thickBot="1" x14ac:dyDescent="0.25">
      <c r="A27" s="385">
        <v>2015</v>
      </c>
      <c r="B27" s="46">
        <v>9.8263227266460351</v>
      </c>
      <c r="C27" s="46">
        <v>15.472794756222639</v>
      </c>
      <c r="D27" s="46">
        <v>17.660454341270011</v>
      </c>
      <c r="E27" s="47">
        <v>10.399918691259826</v>
      </c>
      <c r="F27" s="46">
        <v>13.811425649175167</v>
      </c>
      <c r="G27" s="46">
        <v>1.4758565148722977</v>
      </c>
      <c r="H27" s="46">
        <v>5.8637797563499374</v>
      </c>
      <c r="I27" s="46">
        <v>5.4156403855834805</v>
      </c>
      <c r="J27" s="46">
        <v>6.7774940448824266</v>
      </c>
      <c r="K27" s="362">
        <v>2015</v>
      </c>
      <c r="L27" s="46">
        <v>34.131193429016527</v>
      </c>
      <c r="M27" s="46">
        <v>30.650617672135894</v>
      </c>
      <c r="N27" s="46">
        <v>34.1004119223199</v>
      </c>
      <c r="O27" s="46">
        <v>27.050447822979613</v>
      </c>
      <c r="P27" s="46">
        <v>22.979874777283989</v>
      </c>
      <c r="Q27" s="46">
        <v>18.346000622580071</v>
      </c>
      <c r="R27" s="46">
        <v>22.741908228474259</v>
      </c>
      <c r="S27" s="46">
        <v>120.91050434330346</v>
      </c>
      <c r="T27" s="46">
        <v>6.0564537459330987</v>
      </c>
      <c r="U27" s="46">
        <v>28.944043714013517</v>
      </c>
      <c r="V27" s="46">
        <v>11.994023340235733</v>
      </c>
    </row>
    <row r="28" spans="1:22" ht="13.5" customHeight="1" thickBot="1" x14ac:dyDescent="0.25">
      <c r="A28" s="385">
        <v>2016</v>
      </c>
      <c r="B28" s="46">
        <v>9.4310308952925759</v>
      </c>
      <c r="C28" s="46">
        <v>15.805872622001653</v>
      </c>
      <c r="D28" s="46">
        <v>16.725863326042287</v>
      </c>
      <c r="E28" s="46">
        <v>9.9830235260424232</v>
      </c>
      <c r="F28" s="46">
        <v>13.615615881156604</v>
      </c>
      <c r="G28" s="46">
        <v>1.3506512058671751</v>
      </c>
      <c r="H28" s="46">
        <v>5.6922299156566361</v>
      </c>
      <c r="I28" s="46">
        <v>4.6834379376523678</v>
      </c>
      <c r="J28" s="46">
        <v>6.4360578174345751</v>
      </c>
      <c r="K28" s="362">
        <v>2016</v>
      </c>
      <c r="L28" s="46">
        <v>34.148347974320636</v>
      </c>
      <c r="M28" s="46">
        <v>28.705273374312515</v>
      </c>
      <c r="N28" s="46">
        <v>34.100585706930339</v>
      </c>
      <c r="O28" s="46">
        <v>27.159135597709092</v>
      </c>
      <c r="P28" s="46">
        <v>23.021149066372356</v>
      </c>
      <c r="Q28" s="46">
        <v>16.074548907882242</v>
      </c>
      <c r="R28" s="46">
        <v>22.64827709186013</v>
      </c>
      <c r="S28" s="46">
        <v>115.64436380131549</v>
      </c>
      <c r="T28" s="46">
        <v>6.0895389191869107</v>
      </c>
      <c r="U28" s="46">
        <v>28.95845437871705</v>
      </c>
      <c r="V28" s="46">
        <v>11.637845403666168</v>
      </c>
    </row>
    <row r="29" spans="1:22" ht="13.5" customHeight="1" thickBot="1" x14ac:dyDescent="0.25">
      <c r="A29" s="385">
        <v>2017</v>
      </c>
      <c r="B29" s="46">
        <v>8.8046546770117349</v>
      </c>
      <c r="C29" s="46">
        <v>14.552959501557634</v>
      </c>
      <c r="D29" s="46">
        <v>16.002035599634258</v>
      </c>
      <c r="E29" s="46">
        <v>9.337306520561814</v>
      </c>
      <c r="F29" s="46">
        <v>13.068878739863923</v>
      </c>
      <c r="G29" s="46">
        <v>1.3803668264489659</v>
      </c>
      <c r="H29" s="46">
        <v>5.676661383497458</v>
      </c>
      <c r="I29" s="46">
        <v>4.5011662779073642</v>
      </c>
      <c r="J29" s="46">
        <v>6.0901754193362008</v>
      </c>
      <c r="K29" s="362">
        <v>2017</v>
      </c>
      <c r="L29" s="46">
        <v>35.275256431071952</v>
      </c>
      <c r="M29" s="46">
        <v>29.019295870006768</v>
      </c>
      <c r="N29" s="46">
        <v>35.223056129121552</v>
      </c>
      <c r="O29" s="46">
        <v>25.746441231657304</v>
      </c>
      <c r="P29" s="46">
        <v>21.97961323988336</v>
      </c>
      <c r="Q29" s="46">
        <v>16.695355393975369</v>
      </c>
      <c r="R29" s="46">
        <v>21.69247949943961</v>
      </c>
      <c r="S29" s="46">
        <v>113.76344565945102</v>
      </c>
      <c r="T29" s="46">
        <v>6.1400719856028783</v>
      </c>
      <c r="U29" s="46">
        <v>28.339590803627924</v>
      </c>
      <c r="V29" s="46">
        <v>11.264125881331699</v>
      </c>
    </row>
    <row r="30" spans="1:22" ht="13.5" customHeight="1" thickBot="1" x14ac:dyDescent="0.25">
      <c r="A30" s="385">
        <v>2018</v>
      </c>
      <c r="B30" s="46">
        <v>8.4629999999999992</v>
      </c>
      <c r="C30" s="46">
        <v>14.282999999999999</v>
      </c>
      <c r="D30" s="46">
        <v>15.673999999999999</v>
      </c>
      <c r="E30" s="46">
        <v>8.9779999999999998</v>
      </c>
      <c r="F30" s="46">
        <v>12.015000000000001</v>
      </c>
      <c r="G30" s="46">
        <v>1.24</v>
      </c>
      <c r="H30" s="46">
        <v>5.649</v>
      </c>
      <c r="I30" s="46">
        <v>4.5330000000000004</v>
      </c>
      <c r="J30" s="46">
        <v>5.851</v>
      </c>
      <c r="K30" s="362">
        <v>2018</v>
      </c>
      <c r="L30" s="46">
        <v>36.384</v>
      </c>
      <c r="M30" s="46">
        <v>29.513000000000002</v>
      </c>
      <c r="N30" s="46">
        <v>36.326000000000001</v>
      </c>
      <c r="O30" s="46">
        <v>24.65</v>
      </c>
      <c r="P30" s="46">
        <v>21.456</v>
      </c>
      <c r="Q30" s="46">
        <v>16.138999999999999</v>
      </c>
      <c r="R30" s="46">
        <v>21.172999999999998</v>
      </c>
      <c r="S30" s="46">
        <v>110.009</v>
      </c>
      <c r="T30" s="46">
        <v>5.1130000000000004</v>
      </c>
      <c r="U30" s="46">
        <v>27.972000000000001</v>
      </c>
      <c r="V30" s="46">
        <v>11.010999999999999</v>
      </c>
    </row>
    <row r="31" spans="1:22" ht="13.5" customHeight="1" thickBot="1" x14ac:dyDescent="0.25">
      <c r="A31" s="385">
        <v>2019</v>
      </c>
      <c r="B31" s="46">
        <v>8.2690000000000001</v>
      </c>
      <c r="C31" s="46">
        <v>13.51</v>
      </c>
      <c r="D31" s="46">
        <v>15.225</v>
      </c>
      <c r="E31" s="46">
        <v>8.7629999999999999</v>
      </c>
      <c r="F31" s="46">
        <v>12.803000000000001</v>
      </c>
      <c r="G31" s="46">
        <v>1.238</v>
      </c>
      <c r="H31" s="46">
        <v>5.532</v>
      </c>
      <c r="I31" s="46">
        <v>4.5910000000000002</v>
      </c>
      <c r="J31" s="46">
        <v>5.7389999999999999</v>
      </c>
      <c r="K31" s="362">
        <v>2019</v>
      </c>
      <c r="L31" s="46">
        <v>36.213999999999999</v>
      </c>
      <c r="M31" s="46">
        <v>20.899000000000001</v>
      </c>
      <c r="N31" s="46">
        <v>36.018000000000001</v>
      </c>
      <c r="O31" s="46">
        <v>24.869</v>
      </c>
      <c r="P31" s="46">
        <v>20.532</v>
      </c>
      <c r="Q31" s="46">
        <v>14.978999999999999</v>
      </c>
      <c r="R31" s="46">
        <v>20.234999999999999</v>
      </c>
      <c r="S31" s="46">
        <v>106.97799999999999</v>
      </c>
      <c r="T31" s="46">
        <v>5.5019999999999998</v>
      </c>
      <c r="U31" s="46">
        <v>27.931000000000001</v>
      </c>
      <c r="V31" s="46">
        <v>10.956</v>
      </c>
    </row>
    <row r="32" spans="1:22" ht="13.5" customHeight="1" thickBot="1" x14ac:dyDescent="0.25">
      <c r="A32" s="385">
        <v>2020</v>
      </c>
      <c r="B32" s="46">
        <v>6.4409999999999998</v>
      </c>
      <c r="C32" s="46">
        <v>9.9939999999999998</v>
      </c>
      <c r="D32" s="46">
        <v>10.032999999999999</v>
      </c>
      <c r="E32" s="46">
        <v>6.6449999999999996</v>
      </c>
      <c r="F32" s="46">
        <v>10.217000000000001</v>
      </c>
      <c r="G32" s="46">
        <v>1.139</v>
      </c>
      <c r="H32" s="46">
        <v>5.3150000000000004</v>
      </c>
      <c r="I32" s="46">
        <v>4.6130000000000004</v>
      </c>
      <c r="J32" s="46">
        <v>4.7350000000000003</v>
      </c>
      <c r="K32" s="362">
        <v>2020</v>
      </c>
      <c r="L32" s="46">
        <v>20.593</v>
      </c>
      <c r="M32" s="46">
        <v>16.751000000000001</v>
      </c>
      <c r="N32" s="46">
        <v>20.763000000000002</v>
      </c>
      <c r="O32" s="46">
        <v>13.898</v>
      </c>
      <c r="P32" s="46">
        <v>15.808999999999999</v>
      </c>
      <c r="Q32" s="46">
        <v>13.096</v>
      </c>
      <c r="R32" s="46">
        <v>15.664</v>
      </c>
      <c r="S32" s="46">
        <v>94.721000000000004</v>
      </c>
      <c r="T32" s="46">
        <v>3.9380000000000002</v>
      </c>
      <c r="U32" s="46">
        <v>16.291</v>
      </c>
      <c r="V32" s="46">
        <v>7.5919999999999996</v>
      </c>
    </row>
    <row r="33" spans="1:22" ht="13.5" customHeight="1" x14ac:dyDescent="0.2">
      <c r="A33" s="389" t="s">
        <v>240</v>
      </c>
      <c r="B33" s="23"/>
      <c r="C33" s="23"/>
      <c r="D33" s="23"/>
      <c r="E33" s="23"/>
      <c r="F33" s="23"/>
      <c r="G33" s="23"/>
      <c r="H33" s="23"/>
      <c r="I33" s="23"/>
      <c r="J33" s="23"/>
      <c r="K33" s="327"/>
      <c r="L33" s="23"/>
      <c r="M33" s="23"/>
      <c r="N33" s="23"/>
      <c r="O33" s="23"/>
      <c r="P33" s="23"/>
      <c r="Q33" s="23"/>
      <c r="R33" s="23"/>
      <c r="S33" s="23"/>
      <c r="T33" s="23"/>
      <c r="U33" s="23"/>
      <c r="V33" s="23"/>
    </row>
    <row r="34" spans="1:22" ht="13.5" customHeight="1" x14ac:dyDescent="0.2">
      <c r="A34" s="389" t="s">
        <v>241</v>
      </c>
      <c r="B34" s="23"/>
      <c r="C34" s="23"/>
      <c r="D34" s="23"/>
      <c r="E34" s="23"/>
      <c r="F34" s="23"/>
      <c r="G34" s="23"/>
      <c r="H34" s="23"/>
      <c r="I34" s="23"/>
      <c r="J34" s="23"/>
      <c r="L34" s="23"/>
      <c r="M34" s="23"/>
      <c r="N34" s="23"/>
      <c r="O34" s="23"/>
      <c r="P34" s="23"/>
      <c r="Q34" s="23"/>
      <c r="R34" s="23"/>
      <c r="S34" s="23"/>
      <c r="T34" s="23"/>
      <c r="U34" s="23"/>
      <c r="V34" s="23"/>
    </row>
    <row r="35" spans="1:22" ht="13.5" customHeight="1" x14ac:dyDescent="0.2">
      <c r="A35" s="389" t="s">
        <v>242</v>
      </c>
      <c r="B35" s="23"/>
      <c r="C35" s="23"/>
      <c r="D35" s="23"/>
      <c r="E35" s="23"/>
      <c r="F35" s="23"/>
      <c r="G35" s="23"/>
      <c r="H35" s="23"/>
      <c r="I35" s="23"/>
      <c r="J35" s="23"/>
      <c r="L35" s="23"/>
      <c r="M35" s="23"/>
      <c r="N35" s="23"/>
      <c r="O35" s="23"/>
      <c r="P35" s="23"/>
      <c r="Q35" s="23"/>
      <c r="R35" s="23"/>
      <c r="S35" s="23"/>
      <c r="T35" s="23"/>
      <c r="U35" s="23"/>
      <c r="V35" s="23"/>
    </row>
    <row r="36" spans="1:22" ht="13.5" customHeight="1" x14ac:dyDescent="0.2">
      <c r="A36" s="389" t="s">
        <v>269</v>
      </c>
      <c r="B36" s="23"/>
      <c r="C36" s="23"/>
      <c r="D36" s="23"/>
      <c r="E36" s="23"/>
      <c r="F36" s="23"/>
      <c r="G36" s="23"/>
      <c r="H36" s="23"/>
      <c r="I36" s="23"/>
      <c r="J36" s="23"/>
      <c r="L36" s="23"/>
      <c r="M36" s="23"/>
      <c r="N36" s="23"/>
      <c r="O36" s="23"/>
      <c r="P36" s="23"/>
      <c r="Q36" s="23"/>
      <c r="R36" s="23"/>
      <c r="S36" s="23"/>
      <c r="T36" s="23"/>
      <c r="U36" s="23"/>
      <c r="V36" s="23"/>
    </row>
    <row r="37" spans="1:22" ht="13.5" customHeight="1" x14ac:dyDescent="0.2">
      <c r="A37" s="389" t="s">
        <v>270</v>
      </c>
      <c r="B37" s="23"/>
      <c r="C37" s="23"/>
      <c r="D37" s="23"/>
      <c r="E37" s="23"/>
      <c r="F37" s="23"/>
      <c r="G37" s="23"/>
      <c r="H37" s="23"/>
      <c r="I37" s="23"/>
      <c r="J37" s="23"/>
      <c r="L37" s="23"/>
      <c r="M37" s="23"/>
      <c r="N37" s="23"/>
      <c r="O37" s="23"/>
      <c r="P37" s="23"/>
      <c r="Q37" s="23"/>
      <c r="R37" s="23"/>
      <c r="S37" s="23"/>
      <c r="T37" s="23"/>
      <c r="U37" s="23"/>
      <c r="V37" s="23"/>
    </row>
    <row r="38" spans="1:22" ht="13.5" customHeight="1" x14ac:dyDescent="0.2">
      <c r="A38" s="389" t="s">
        <v>271</v>
      </c>
      <c r="B38" s="23"/>
      <c r="C38" s="23"/>
      <c r="D38" s="23"/>
      <c r="E38" s="23"/>
      <c r="F38" s="23"/>
      <c r="G38" s="23"/>
      <c r="H38" s="23"/>
      <c r="I38" s="23"/>
      <c r="J38" s="23"/>
      <c r="L38" s="23"/>
      <c r="M38" s="23"/>
      <c r="N38" s="23"/>
      <c r="O38" s="23"/>
      <c r="P38" s="23"/>
      <c r="Q38" s="23"/>
      <c r="R38" s="23"/>
      <c r="S38" s="23"/>
      <c r="T38" s="23"/>
      <c r="U38" s="23"/>
      <c r="V38" s="23"/>
    </row>
    <row r="39" spans="1:22" ht="13.5" customHeight="1" x14ac:dyDescent="0.2">
      <c r="A39" s="389" t="s">
        <v>249</v>
      </c>
      <c r="B39" s="23"/>
      <c r="C39" s="23"/>
      <c r="D39" s="23"/>
      <c r="E39" s="23"/>
      <c r="F39" s="23"/>
      <c r="G39" s="23"/>
      <c r="H39" s="23"/>
      <c r="I39" s="23"/>
      <c r="J39" s="23"/>
      <c r="L39" s="23"/>
      <c r="M39" s="23"/>
      <c r="N39" s="23"/>
      <c r="O39" s="23"/>
      <c r="P39" s="23"/>
      <c r="Q39" s="23"/>
      <c r="R39" s="23"/>
      <c r="S39" s="23"/>
      <c r="T39" s="23"/>
      <c r="U39" s="23"/>
      <c r="V39" s="23"/>
    </row>
    <row r="40" spans="1:22" ht="13.5" customHeight="1" x14ac:dyDescent="0.2">
      <c r="A40" s="45"/>
      <c r="B40" s="23"/>
      <c r="C40" s="23"/>
      <c r="D40" s="23"/>
      <c r="E40" s="23"/>
      <c r="F40" s="23"/>
      <c r="G40" s="23"/>
      <c r="H40" s="23"/>
      <c r="I40" s="23"/>
      <c r="J40" s="23"/>
      <c r="L40" s="23"/>
      <c r="M40" s="23"/>
      <c r="N40" s="23"/>
      <c r="O40" s="23"/>
      <c r="P40" s="23"/>
      <c r="Q40" s="23"/>
      <c r="R40" s="23"/>
      <c r="S40" s="23"/>
      <c r="T40" s="23"/>
      <c r="U40" s="23"/>
      <c r="V40" s="23"/>
    </row>
    <row r="41" spans="1:22" ht="13.5" customHeight="1" x14ac:dyDescent="0.2">
      <c r="A41" s="45"/>
      <c r="B41" s="23"/>
      <c r="C41" s="23"/>
      <c r="D41" s="23"/>
      <c r="E41" s="23"/>
      <c r="F41" s="23"/>
      <c r="G41" s="23"/>
      <c r="H41" s="23"/>
      <c r="I41" s="23"/>
      <c r="J41" s="23"/>
      <c r="L41" s="23"/>
      <c r="M41" s="23"/>
      <c r="N41" s="23"/>
      <c r="O41" s="23"/>
      <c r="P41" s="23"/>
      <c r="Q41" s="23"/>
      <c r="R41" s="23"/>
      <c r="S41" s="23"/>
      <c r="T41" s="23"/>
      <c r="U41" s="23"/>
      <c r="V41" s="23"/>
    </row>
    <row r="42" spans="1:22" ht="13.5" customHeight="1" x14ac:dyDescent="0.2">
      <c r="A42" s="45"/>
      <c r="B42" s="23"/>
      <c r="C42" s="23"/>
      <c r="D42" s="23"/>
      <c r="E42" s="23"/>
      <c r="F42" s="23"/>
      <c r="G42" s="23"/>
      <c r="H42" s="23"/>
      <c r="I42" s="23"/>
      <c r="J42" s="23"/>
      <c r="L42" s="23"/>
      <c r="M42" s="23"/>
      <c r="N42" s="23"/>
      <c r="O42" s="23"/>
      <c r="P42" s="23"/>
      <c r="Q42" s="23"/>
      <c r="R42" s="23"/>
      <c r="S42" s="23"/>
      <c r="T42" s="23"/>
      <c r="U42" s="23"/>
      <c r="V42" s="23"/>
    </row>
    <row r="43" spans="1:22" ht="13.5" customHeight="1" x14ac:dyDescent="0.2">
      <c r="A43" s="45"/>
      <c r="B43" s="23"/>
      <c r="C43" s="23"/>
      <c r="D43" s="23"/>
      <c r="E43" s="23"/>
      <c r="F43" s="23"/>
      <c r="G43" s="23"/>
      <c r="H43" s="23"/>
      <c r="I43" s="23"/>
      <c r="J43" s="23"/>
      <c r="L43" s="23"/>
      <c r="M43" s="23"/>
      <c r="N43" s="23"/>
      <c r="O43" s="23"/>
      <c r="P43" s="23"/>
      <c r="Q43" s="23"/>
      <c r="R43" s="23"/>
      <c r="S43" s="23"/>
      <c r="T43" s="23"/>
      <c r="U43" s="23"/>
      <c r="V43" s="23"/>
    </row>
    <row r="44" spans="1:22" ht="13.5" customHeight="1" x14ac:dyDescent="0.2">
      <c r="A44" s="45"/>
      <c r="B44" s="23"/>
      <c r="C44" s="23"/>
      <c r="D44" s="23"/>
      <c r="E44" s="23"/>
      <c r="F44" s="23"/>
      <c r="G44" s="23"/>
      <c r="H44" s="23"/>
      <c r="I44" s="23"/>
      <c r="J44" s="23"/>
      <c r="L44" s="23"/>
      <c r="M44" s="23"/>
      <c r="N44" s="23"/>
      <c r="O44" s="23"/>
      <c r="P44" s="23"/>
      <c r="Q44" s="23"/>
      <c r="R44" s="23"/>
      <c r="S44" s="23"/>
      <c r="T44" s="23"/>
      <c r="U44" s="23"/>
      <c r="V44" s="23"/>
    </row>
    <row r="45" spans="1:22" ht="13.5" customHeight="1" x14ac:dyDescent="0.2">
      <c r="A45" s="45"/>
      <c r="B45" s="23"/>
      <c r="C45" s="23"/>
      <c r="D45" s="23"/>
      <c r="E45" s="23"/>
      <c r="F45" s="23"/>
      <c r="G45" s="23"/>
      <c r="H45" s="23"/>
      <c r="I45" s="23"/>
      <c r="J45" s="23"/>
      <c r="L45" s="23"/>
      <c r="M45" s="23"/>
      <c r="N45" s="23"/>
      <c r="O45" s="23"/>
      <c r="P45" s="23"/>
      <c r="Q45" s="23"/>
      <c r="R45" s="23"/>
      <c r="S45" s="23"/>
      <c r="T45" s="23"/>
      <c r="U45" s="23"/>
      <c r="V45" s="23"/>
    </row>
    <row r="46" spans="1:22" ht="13.5" customHeight="1" x14ac:dyDescent="0.2">
      <c r="A46" s="45"/>
      <c r="B46" s="23"/>
      <c r="C46" s="23"/>
      <c r="D46" s="23"/>
      <c r="E46" s="23"/>
      <c r="F46" s="23"/>
      <c r="G46" s="23"/>
      <c r="H46" s="23"/>
      <c r="I46" s="23"/>
      <c r="J46" s="23"/>
      <c r="L46" s="23"/>
      <c r="M46" s="23"/>
      <c r="N46" s="23"/>
      <c r="O46" s="23"/>
      <c r="P46" s="23"/>
      <c r="Q46" s="23"/>
      <c r="R46" s="23"/>
      <c r="S46" s="23"/>
      <c r="T46" s="23"/>
      <c r="U46" s="23"/>
      <c r="V46" s="23"/>
    </row>
    <row r="47" spans="1:22" ht="13.5" customHeight="1" x14ac:dyDescent="0.2">
      <c r="A47" s="45"/>
      <c r="B47" s="23"/>
      <c r="C47" s="23"/>
      <c r="D47" s="23"/>
      <c r="E47" s="23"/>
      <c r="F47" s="23"/>
      <c r="G47" s="23"/>
      <c r="H47" s="23"/>
      <c r="I47" s="23"/>
      <c r="J47" s="23"/>
      <c r="L47" s="23"/>
      <c r="M47" s="23"/>
      <c r="N47" s="23"/>
      <c r="O47" s="23"/>
      <c r="P47" s="23"/>
      <c r="Q47" s="23"/>
      <c r="R47" s="23"/>
      <c r="S47" s="23"/>
      <c r="T47" s="23"/>
      <c r="U47" s="23"/>
      <c r="V47" s="23"/>
    </row>
    <row r="48" spans="1:22" ht="13.5" customHeight="1" x14ac:dyDescent="0.2">
      <c r="A48" s="45"/>
      <c r="B48" s="23"/>
      <c r="C48" s="23"/>
      <c r="D48" s="23"/>
      <c r="E48" s="23"/>
      <c r="F48" s="23"/>
      <c r="G48" s="23"/>
      <c r="H48" s="23"/>
      <c r="I48" s="23"/>
      <c r="J48" s="23"/>
      <c r="L48" s="23"/>
      <c r="M48" s="23"/>
      <c r="N48" s="23"/>
      <c r="O48" s="23"/>
      <c r="P48" s="23"/>
      <c r="Q48" s="23"/>
      <c r="R48" s="23"/>
      <c r="S48" s="23"/>
      <c r="T48" s="23"/>
      <c r="U48" s="23"/>
      <c r="V48" s="23"/>
    </row>
    <row r="49" spans="1:22" ht="13.5" customHeight="1" x14ac:dyDescent="0.2">
      <c r="A49" s="45"/>
      <c r="B49" s="23"/>
      <c r="C49" s="23"/>
      <c r="D49" s="23"/>
      <c r="E49" s="23"/>
      <c r="F49" s="23"/>
      <c r="G49" s="23"/>
      <c r="H49" s="23"/>
      <c r="I49" s="23"/>
      <c r="J49" s="23"/>
      <c r="L49" s="23"/>
      <c r="M49" s="23"/>
      <c r="N49" s="23"/>
      <c r="O49" s="23"/>
      <c r="P49" s="23"/>
      <c r="Q49" s="23"/>
      <c r="R49" s="23"/>
      <c r="S49" s="23"/>
      <c r="T49" s="23"/>
      <c r="U49" s="23"/>
      <c r="V49" s="23"/>
    </row>
    <row r="50" spans="1:22" ht="13.5" customHeight="1" x14ac:dyDescent="0.2">
      <c r="A50" s="45"/>
      <c r="B50" s="23"/>
      <c r="C50" s="23"/>
      <c r="D50" s="23"/>
      <c r="E50" s="23"/>
      <c r="F50" s="23"/>
      <c r="G50" s="23"/>
      <c r="H50" s="23"/>
      <c r="I50" s="23"/>
      <c r="J50" s="23"/>
      <c r="L50" s="23"/>
      <c r="M50" s="23"/>
      <c r="N50" s="23"/>
      <c r="O50" s="23"/>
      <c r="P50" s="23"/>
      <c r="Q50" s="23"/>
      <c r="R50" s="23"/>
      <c r="S50" s="23"/>
      <c r="T50" s="23"/>
      <c r="U50" s="23"/>
      <c r="V50" s="23"/>
    </row>
    <row r="51" spans="1:22" ht="13.5" customHeight="1" x14ac:dyDescent="0.2">
      <c r="A51" s="45"/>
      <c r="B51" s="23"/>
      <c r="C51" s="23"/>
      <c r="D51" s="23"/>
      <c r="E51" s="23"/>
      <c r="F51" s="23"/>
      <c r="G51" s="23"/>
      <c r="H51" s="23"/>
      <c r="I51" s="23"/>
      <c r="J51" s="23"/>
      <c r="L51" s="23"/>
      <c r="M51" s="23"/>
      <c r="N51" s="23"/>
      <c r="O51" s="23"/>
      <c r="P51" s="23"/>
      <c r="Q51" s="23"/>
      <c r="R51" s="23"/>
      <c r="S51" s="23"/>
      <c r="T51" s="23"/>
      <c r="U51" s="23"/>
      <c r="V51" s="23"/>
    </row>
    <row r="52" spans="1:22" ht="13.5" customHeight="1" x14ac:dyDescent="0.2">
      <c r="A52" s="45"/>
      <c r="B52" s="23"/>
      <c r="C52" s="23"/>
      <c r="D52" s="23"/>
      <c r="E52" s="23"/>
      <c r="F52" s="23"/>
      <c r="G52" s="23"/>
      <c r="H52" s="23"/>
      <c r="I52" s="23"/>
      <c r="J52" s="23"/>
      <c r="L52" s="23"/>
      <c r="M52" s="23"/>
      <c r="N52" s="23"/>
      <c r="O52" s="23"/>
      <c r="P52" s="23"/>
      <c r="Q52" s="23"/>
      <c r="R52" s="23"/>
      <c r="S52" s="23"/>
      <c r="T52" s="23"/>
      <c r="U52" s="23"/>
      <c r="V52" s="23"/>
    </row>
    <row r="53" spans="1:22" ht="13.5" customHeight="1" x14ac:dyDescent="0.2">
      <c r="A53" s="45"/>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45"/>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45"/>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45"/>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45"/>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45"/>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45"/>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45"/>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x14ac:dyDescent="0.2">
      <c r="A99" s="45"/>
      <c r="B99" s="23"/>
      <c r="C99" s="23"/>
      <c r="D99" s="23"/>
      <c r="E99" s="23"/>
      <c r="F99" s="23"/>
      <c r="G99" s="23"/>
      <c r="H99" s="23"/>
      <c r="I99" s="23"/>
      <c r="J99" s="23"/>
      <c r="L99" s="23"/>
      <c r="M99" s="23"/>
      <c r="N99" s="23"/>
      <c r="O99" s="23"/>
      <c r="P99" s="23"/>
      <c r="Q99" s="23"/>
      <c r="R99" s="23"/>
      <c r="S99" s="23"/>
      <c r="T99" s="23"/>
      <c r="U99" s="23"/>
      <c r="V99" s="23"/>
    </row>
    <row r="100" spans="1:22" x14ac:dyDescent="0.2">
      <c r="B100" s="23"/>
      <c r="C100" s="23"/>
      <c r="D100" s="23"/>
      <c r="E100" s="23"/>
      <c r="F100" s="23"/>
      <c r="G100" s="23"/>
      <c r="H100" s="23"/>
      <c r="I100" s="23"/>
      <c r="J100" s="23"/>
      <c r="L100" s="23"/>
      <c r="M100" s="23"/>
      <c r="N100" s="23"/>
      <c r="O100" s="23"/>
      <c r="P100" s="23"/>
      <c r="Q100" s="23"/>
      <c r="R100" s="23"/>
      <c r="S100" s="23"/>
      <c r="T100" s="23"/>
      <c r="U100" s="23"/>
      <c r="V100" s="23"/>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10"/>
  <sheetViews>
    <sheetView workbookViewId="0">
      <pane xSplit="1" ySplit="6" topLeftCell="B79" activePane="bottomRight" state="frozen"/>
      <selection activeCell="I105" sqref="I105"/>
      <selection pane="topRight" activeCell="I105" sqref="I105"/>
      <selection pane="bottomLeft" activeCell="I105" sqref="I105"/>
      <selection pane="bottomRight" activeCell="I105" sqref="I105"/>
    </sheetView>
  </sheetViews>
  <sheetFormatPr defaultColWidth="9.7109375" defaultRowHeight="12.75" x14ac:dyDescent="0.2"/>
  <cols>
    <col min="1" max="10" width="9.7109375" style="23" customWidth="1"/>
  </cols>
  <sheetData>
    <row r="1" spans="1:23" ht="13.5" customHeight="1" x14ac:dyDescent="0.2">
      <c r="A1" s="590" t="s">
        <v>272</v>
      </c>
      <c r="B1" s="590"/>
      <c r="C1" s="590"/>
      <c r="D1" s="590"/>
      <c r="E1" s="590"/>
      <c r="F1" s="590"/>
      <c r="G1" s="590"/>
      <c r="H1" s="590"/>
      <c r="I1" s="590"/>
      <c r="J1" s="590"/>
      <c r="K1" s="556" t="s">
        <v>272</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customHeight="1" thickBot="1" x14ac:dyDescent="0.25">
      <c r="A3" s="591" t="s">
        <v>273</v>
      </c>
      <c r="B3" s="592"/>
      <c r="C3" s="592"/>
      <c r="D3" s="592"/>
      <c r="E3" s="592"/>
      <c r="F3" s="592"/>
      <c r="G3" s="592"/>
      <c r="H3" s="592"/>
      <c r="I3" s="592"/>
      <c r="J3" s="593"/>
      <c r="K3" s="594" t="s">
        <v>273</v>
      </c>
      <c r="L3" s="592"/>
      <c r="M3" s="592"/>
      <c r="N3" s="592"/>
      <c r="O3" s="592"/>
      <c r="P3" s="592"/>
      <c r="Q3" s="592"/>
      <c r="R3" s="592"/>
      <c r="S3" s="592"/>
      <c r="T3" s="592"/>
      <c r="U3" s="592"/>
      <c r="V3" s="592"/>
    </row>
    <row r="4" spans="1:23" ht="13.5" customHeight="1"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customHeight="1"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0.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customHeight="1" thickBot="1" x14ac:dyDescent="0.25">
      <c r="A7" s="364">
        <v>1926</v>
      </c>
      <c r="B7" s="394" t="s">
        <v>235</v>
      </c>
      <c r="C7" s="394" t="s">
        <v>229</v>
      </c>
      <c r="D7" s="394" t="s">
        <v>235</v>
      </c>
      <c r="E7" s="21">
        <v>449.7</v>
      </c>
      <c r="F7" s="394" t="s">
        <v>229</v>
      </c>
      <c r="G7" s="394" t="s">
        <v>229</v>
      </c>
      <c r="H7" s="394" t="s">
        <v>229</v>
      </c>
      <c r="I7" s="394" t="s">
        <v>229</v>
      </c>
      <c r="J7" s="21">
        <v>449.7</v>
      </c>
      <c r="K7" s="361">
        <v>1926</v>
      </c>
      <c r="L7" s="394" t="s">
        <v>229</v>
      </c>
      <c r="M7" s="394" t="s">
        <v>229</v>
      </c>
      <c r="N7" s="394" t="s">
        <v>229</v>
      </c>
      <c r="O7" s="21">
        <v>398.1</v>
      </c>
      <c r="P7" s="21">
        <v>1821.9</v>
      </c>
      <c r="Q7" s="394" t="s">
        <v>231</v>
      </c>
      <c r="R7" s="21">
        <v>1821.9</v>
      </c>
      <c r="S7" s="394" t="s">
        <v>229</v>
      </c>
      <c r="T7" s="394" t="s">
        <v>229</v>
      </c>
      <c r="U7" s="21">
        <v>2220</v>
      </c>
      <c r="V7" s="21">
        <v>2669.7</v>
      </c>
    </row>
    <row r="8" spans="1:23" ht="13.5" customHeight="1" thickBot="1" x14ac:dyDescent="0.25">
      <c r="A8" s="364">
        <v>1927</v>
      </c>
      <c r="B8" s="394" t="s">
        <v>235</v>
      </c>
      <c r="C8" s="394" t="s">
        <v>229</v>
      </c>
      <c r="D8" s="394" t="s">
        <v>235</v>
      </c>
      <c r="E8" s="21">
        <v>589.20000000000005</v>
      </c>
      <c r="F8" s="394" t="s">
        <v>229</v>
      </c>
      <c r="G8" s="394" t="s">
        <v>229</v>
      </c>
      <c r="H8" s="394" t="s">
        <v>229</v>
      </c>
      <c r="I8" s="394" t="s">
        <v>229</v>
      </c>
      <c r="J8" s="21">
        <v>589.20000000000005</v>
      </c>
      <c r="K8" s="361">
        <v>1927</v>
      </c>
      <c r="L8" s="394" t="s">
        <v>229</v>
      </c>
      <c r="M8" s="394" t="s">
        <v>229</v>
      </c>
      <c r="N8" s="394" t="s">
        <v>229</v>
      </c>
      <c r="O8" s="21">
        <v>410.2</v>
      </c>
      <c r="P8" s="21">
        <v>1753.6</v>
      </c>
      <c r="Q8" s="394" t="s">
        <v>231</v>
      </c>
      <c r="R8" s="21">
        <v>1753.6</v>
      </c>
      <c r="S8" s="394" t="s">
        <v>229</v>
      </c>
      <c r="T8" s="394" t="s">
        <v>229</v>
      </c>
      <c r="U8" s="21">
        <v>2163.8000000000002</v>
      </c>
      <c r="V8" s="21">
        <v>2753</v>
      </c>
    </row>
    <row r="9" spans="1:23" ht="13.5" customHeight="1" thickBot="1" x14ac:dyDescent="0.25">
      <c r="A9" s="364">
        <v>1928</v>
      </c>
      <c r="B9" s="394" t="s">
        <v>235</v>
      </c>
      <c r="C9" s="394" t="s">
        <v>229</v>
      </c>
      <c r="D9" s="394" t="s">
        <v>235</v>
      </c>
      <c r="E9" s="21">
        <v>633.4</v>
      </c>
      <c r="F9" s="21">
        <v>1.2</v>
      </c>
      <c r="G9" s="394" t="s">
        <v>229</v>
      </c>
      <c r="H9" s="394" t="s">
        <v>229</v>
      </c>
      <c r="I9" s="394" t="s">
        <v>229</v>
      </c>
      <c r="J9" s="21">
        <v>634.6</v>
      </c>
      <c r="K9" s="361">
        <v>1928</v>
      </c>
      <c r="L9" s="394" t="s">
        <v>229</v>
      </c>
      <c r="M9" s="394" t="s">
        <v>229</v>
      </c>
      <c r="N9" s="394" t="s">
        <v>229</v>
      </c>
      <c r="O9" s="21">
        <v>434.3</v>
      </c>
      <c r="P9" s="21">
        <v>1679.1</v>
      </c>
      <c r="Q9" s="394" t="s">
        <v>231</v>
      </c>
      <c r="R9" s="21">
        <v>1679.1</v>
      </c>
      <c r="S9" s="394" t="s">
        <v>229</v>
      </c>
      <c r="T9" s="394" t="s">
        <v>229</v>
      </c>
      <c r="U9" s="21">
        <v>2113.4</v>
      </c>
      <c r="V9" s="21">
        <v>2748</v>
      </c>
    </row>
    <row r="10" spans="1:23" ht="13.5" customHeight="1" thickBot="1" x14ac:dyDescent="0.25">
      <c r="A10" s="364">
        <v>1929</v>
      </c>
      <c r="B10" s="394" t="s">
        <v>235</v>
      </c>
      <c r="C10" s="394" t="s">
        <v>229</v>
      </c>
      <c r="D10" s="394" t="s">
        <v>235</v>
      </c>
      <c r="E10" s="21">
        <v>699.8</v>
      </c>
      <c r="F10" s="21">
        <v>2</v>
      </c>
      <c r="G10" s="394" t="s">
        <v>229</v>
      </c>
      <c r="H10" s="394" t="s">
        <v>229</v>
      </c>
      <c r="I10" s="394" t="s">
        <v>229</v>
      </c>
      <c r="J10" s="21">
        <v>701.8</v>
      </c>
      <c r="K10" s="361">
        <v>1929</v>
      </c>
      <c r="L10" s="394" t="s">
        <v>229</v>
      </c>
      <c r="M10" s="394" t="s">
        <v>229</v>
      </c>
      <c r="N10" s="394" t="s">
        <v>229</v>
      </c>
      <c r="O10" s="21">
        <v>450.3</v>
      </c>
      <c r="P10" s="21">
        <v>1610.3</v>
      </c>
      <c r="Q10" s="394" t="s">
        <v>231</v>
      </c>
      <c r="R10" s="21">
        <v>1610.3</v>
      </c>
      <c r="S10" s="394" t="s">
        <v>229</v>
      </c>
      <c r="T10" s="394" t="s">
        <v>229</v>
      </c>
      <c r="U10" s="21">
        <v>2060.6</v>
      </c>
      <c r="V10" s="21">
        <v>2762.4</v>
      </c>
    </row>
    <row r="11" spans="1:23" ht="13.5" customHeight="1" thickBot="1" x14ac:dyDescent="0.25">
      <c r="A11" s="364">
        <v>1930</v>
      </c>
      <c r="B11" s="394" t="s">
        <v>235</v>
      </c>
      <c r="C11" s="394" t="s">
        <v>229</v>
      </c>
      <c r="D11" s="394" t="s">
        <v>235</v>
      </c>
      <c r="E11" s="21">
        <v>705.8</v>
      </c>
      <c r="F11" s="21">
        <v>6</v>
      </c>
      <c r="G11" s="394" t="s">
        <v>229</v>
      </c>
      <c r="H11" s="394" t="s">
        <v>229</v>
      </c>
      <c r="I11" s="394" t="s">
        <v>229</v>
      </c>
      <c r="J11" s="21">
        <v>711.8</v>
      </c>
      <c r="K11" s="361">
        <v>1930</v>
      </c>
      <c r="L11" s="394" t="s">
        <v>229</v>
      </c>
      <c r="M11" s="394" t="s">
        <v>229</v>
      </c>
      <c r="N11" s="394" t="s">
        <v>229</v>
      </c>
      <c r="O11" s="21">
        <v>454.8</v>
      </c>
      <c r="P11" s="21">
        <v>1540.4</v>
      </c>
      <c r="Q11" s="394" t="s">
        <v>231</v>
      </c>
      <c r="R11" s="21">
        <v>1540.4</v>
      </c>
      <c r="S11" s="394" t="s">
        <v>229</v>
      </c>
      <c r="T11" s="394" t="s">
        <v>229</v>
      </c>
      <c r="U11" s="21">
        <v>1995.2</v>
      </c>
      <c r="V11" s="21">
        <v>2707</v>
      </c>
    </row>
    <row r="12" spans="1:23" ht="13.5" customHeight="1" thickBot="1" x14ac:dyDescent="0.25">
      <c r="A12" s="364">
        <v>1931</v>
      </c>
      <c r="B12" s="394" t="s">
        <v>235</v>
      </c>
      <c r="C12" s="394" t="s">
        <v>229</v>
      </c>
      <c r="D12" s="394" t="s">
        <v>235</v>
      </c>
      <c r="E12" s="21">
        <v>682.5</v>
      </c>
      <c r="F12" s="21">
        <v>7.9</v>
      </c>
      <c r="G12" s="394" t="s">
        <v>229</v>
      </c>
      <c r="H12" s="394" t="s">
        <v>229</v>
      </c>
      <c r="I12" s="394" t="s">
        <v>229</v>
      </c>
      <c r="J12" s="21">
        <v>690.4</v>
      </c>
      <c r="K12" s="361">
        <v>1931</v>
      </c>
      <c r="L12" s="394" t="s">
        <v>229</v>
      </c>
      <c r="M12" s="394" t="s">
        <v>229</v>
      </c>
      <c r="N12" s="394" t="s">
        <v>229</v>
      </c>
      <c r="O12" s="21">
        <v>440.7</v>
      </c>
      <c r="P12" s="21">
        <v>1417.9</v>
      </c>
      <c r="Q12" s="394" t="s">
        <v>231</v>
      </c>
      <c r="R12" s="21">
        <v>1417.9</v>
      </c>
      <c r="S12" s="394" t="s">
        <v>229</v>
      </c>
      <c r="T12" s="394" t="s">
        <v>229</v>
      </c>
      <c r="U12" s="21">
        <v>1858.6</v>
      </c>
      <c r="V12" s="21">
        <v>2549</v>
      </c>
    </row>
    <row r="13" spans="1:23" ht="13.5" customHeight="1" thickBot="1" x14ac:dyDescent="0.25">
      <c r="A13" s="364">
        <v>1932</v>
      </c>
      <c r="B13" s="394" t="s">
        <v>235</v>
      </c>
      <c r="C13" s="394" t="s">
        <v>229</v>
      </c>
      <c r="D13" s="394" t="s">
        <v>235</v>
      </c>
      <c r="E13" s="21">
        <v>663.3</v>
      </c>
      <c r="F13" s="21">
        <v>9.5</v>
      </c>
      <c r="G13" s="394" t="s">
        <v>229</v>
      </c>
      <c r="H13" s="394" t="s">
        <v>229</v>
      </c>
      <c r="I13" s="394" t="s">
        <v>229</v>
      </c>
      <c r="J13" s="21">
        <v>672.8</v>
      </c>
      <c r="K13" s="361">
        <v>1932</v>
      </c>
      <c r="L13" s="394" t="s">
        <v>229</v>
      </c>
      <c r="M13" s="394" t="s">
        <v>229</v>
      </c>
      <c r="N13" s="394" t="s">
        <v>229</v>
      </c>
      <c r="O13" s="21">
        <v>423.5</v>
      </c>
      <c r="P13" s="21">
        <v>1266.7</v>
      </c>
      <c r="Q13" s="394" t="s">
        <v>231</v>
      </c>
      <c r="R13" s="21">
        <v>1266.7</v>
      </c>
      <c r="S13" s="394" t="s">
        <v>229</v>
      </c>
      <c r="T13" s="394" t="s">
        <v>229</v>
      </c>
      <c r="U13" s="21">
        <v>1690.2</v>
      </c>
      <c r="V13" s="21">
        <v>2363</v>
      </c>
    </row>
    <row r="14" spans="1:23" ht="13.5" customHeight="1" thickBot="1" x14ac:dyDescent="0.25">
      <c r="A14" s="364">
        <v>1933</v>
      </c>
      <c r="B14" s="394" t="s">
        <v>235</v>
      </c>
      <c r="C14" s="394" t="s">
        <v>229</v>
      </c>
      <c r="D14" s="394" t="s">
        <v>235</v>
      </c>
      <c r="E14" s="21">
        <v>655.1</v>
      </c>
      <c r="F14" s="21">
        <v>10.5</v>
      </c>
      <c r="G14" s="394" t="s">
        <v>229</v>
      </c>
      <c r="H14" s="394" t="s">
        <v>229</v>
      </c>
      <c r="I14" s="394" t="s">
        <v>229</v>
      </c>
      <c r="J14" s="21">
        <v>665.6</v>
      </c>
      <c r="K14" s="361">
        <v>1933</v>
      </c>
      <c r="L14" s="394" t="s">
        <v>229</v>
      </c>
      <c r="M14" s="394" t="s">
        <v>229</v>
      </c>
      <c r="N14" s="394" t="s">
        <v>229</v>
      </c>
      <c r="O14" s="21">
        <v>427.7</v>
      </c>
      <c r="P14" s="21">
        <v>1165.7</v>
      </c>
      <c r="Q14" s="394" t="s">
        <v>231</v>
      </c>
      <c r="R14" s="21">
        <v>1165.7</v>
      </c>
      <c r="S14" s="394" t="s">
        <v>229</v>
      </c>
      <c r="T14" s="394" t="s">
        <v>229</v>
      </c>
      <c r="U14" s="21">
        <v>1593.4</v>
      </c>
      <c r="V14" s="21">
        <v>2259</v>
      </c>
    </row>
    <row r="15" spans="1:23" ht="13.5" customHeight="1" thickBot="1" x14ac:dyDescent="0.25">
      <c r="A15" s="364">
        <v>1934</v>
      </c>
      <c r="B15" s="394" t="s">
        <v>235</v>
      </c>
      <c r="C15" s="394" t="s">
        <v>229</v>
      </c>
      <c r="D15" s="394" t="s">
        <v>235</v>
      </c>
      <c r="E15" s="21">
        <v>711.1</v>
      </c>
      <c r="F15" s="21">
        <v>14.6</v>
      </c>
      <c r="G15" s="394" t="s">
        <v>229</v>
      </c>
      <c r="H15" s="394" t="s">
        <v>229</v>
      </c>
      <c r="I15" s="395" t="s">
        <v>229</v>
      </c>
      <c r="J15" s="35">
        <v>725.7</v>
      </c>
      <c r="K15" s="361">
        <v>1934</v>
      </c>
      <c r="L15" s="394" t="s">
        <v>229</v>
      </c>
      <c r="M15" s="394" t="s">
        <v>229</v>
      </c>
      <c r="N15" s="394" t="s">
        <v>229</v>
      </c>
      <c r="O15" s="21">
        <v>438.6</v>
      </c>
      <c r="P15" s="21">
        <v>1147.7</v>
      </c>
      <c r="Q15" s="394" t="s">
        <v>231</v>
      </c>
      <c r="R15" s="21">
        <v>1147.7</v>
      </c>
      <c r="S15" s="394" t="s">
        <v>229</v>
      </c>
      <c r="T15" s="394" t="s">
        <v>229</v>
      </c>
      <c r="U15" s="21">
        <v>1586.3</v>
      </c>
      <c r="V15" s="21">
        <v>2312</v>
      </c>
    </row>
    <row r="16" spans="1:23" ht="13.5" customHeight="1" thickBot="1" x14ac:dyDescent="0.25">
      <c r="A16" s="364">
        <v>1935</v>
      </c>
      <c r="B16" s="394" t="s">
        <v>235</v>
      </c>
      <c r="C16" s="394" t="s">
        <v>229</v>
      </c>
      <c r="D16" s="394" t="s">
        <v>235</v>
      </c>
      <c r="E16" s="21">
        <v>764</v>
      </c>
      <c r="F16" s="21">
        <v>19</v>
      </c>
      <c r="G16" s="394" t="s">
        <v>229</v>
      </c>
      <c r="H16" s="396" t="s">
        <v>229</v>
      </c>
      <c r="I16" s="397" t="s">
        <v>229</v>
      </c>
      <c r="J16" s="36">
        <v>783</v>
      </c>
      <c r="K16" s="361">
        <v>1935</v>
      </c>
      <c r="L16" s="394" t="s">
        <v>229</v>
      </c>
      <c r="M16" s="394" t="s">
        <v>229</v>
      </c>
      <c r="N16" s="394" t="s">
        <v>229</v>
      </c>
      <c r="O16" s="21">
        <v>447.4</v>
      </c>
      <c r="P16" s="21">
        <v>1096.5999999999999</v>
      </c>
      <c r="Q16" s="394" t="s">
        <v>231</v>
      </c>
      <c r="R16" s="21">
        <v>1096.5999999999999</v>
      </c>
      <c r="S16" s="394" t="s">
        <v>229</v>
      </c>
      <c r="T16" s="394" t="s">
        <v>229</v>
      </c>
      <c r="U16" s="21">
        <v>1544</v>
      </c>
      <c r="V16" s="21">
        <v>2327</v>
      </c>
    </row>
    <row r="17" spans="1:22" ht="13.5" customHeight="1" thickBot="1" x14ac:dyDescent="0.25">
      <c r="A17" s="364">
        <v>1936</v>
      </c>
      <c r="B17" s="394" t="s">
        <v>235</v>
      </c>
      <c r="C17" s="394" t="s">
        <v>229</v>
      </c>
      <c r="D17" s="394" t="s">
        <v>235</v>
      </c>
      <c r="E17" s="21">
        <v>864.2</v>
      </c>
      <c r="F17" s="21">
        <v>26.3</v>
      </c>
      <c r="G17" s="394" t="s">
        <v>229</v>
      </c>
      <c r="H17" s="396" t="s">
        <v>229</v>
      </c>
      <c r="I17" s="398" t="s">
        <v>229</v>
      </c>
      <c r="J17" s="36">
        <v>890.5</v>
      </c>
      <c r="K17" s="361">
        <v>1936</v>
      </c>
      <c r="L17" s="394" t="s">
        <v>229</v>
      </c>
      <c r="M17" s="394" t="s">
        <v>229</v>
      </c>
      <c r="N17" s="394" t="s">
        <v>229</v>
      </c>
      <c r="O17" s="21">
        <v>461.6</v>
      </c>
      <c r="P17" s="21">
        <v>1080.9000000000001</v>
      </c>
      <c r="Q17" s="394" t="s">
        <v>231</v>
      </c>
      <c r="R17" s="21">
        <v>1080.9000000000001</v>
      </c>
      <c r="S17" s="394" t="s">
        <v>229</v>
      </c>
      <c r="T17" s="394" t="s">
        <v>229</v>
      </c>
      <c r="U17" s="21">
        <v>1542.5</v>
      </c>
      <c r="V17" s="21">
        <v>2433</v>
      </c>
    </row>
    <row r="18" spans="1:22" ht="13.5" customHeight="1" thickBot="1" x14ac:dyDescent="0.25">
      <c r="A18" s="364">
        <v>1937</v>
      </c>
      <c r="B18" s="394" t="s">
        <v>235</v>
      </c>
      <c r="C18" s="394" t="s">
        <v>229</v>
      </c>
      <c r="D18" s="394" t="s">
        <v>235</v>
      </c>
      <c r="E18" s="21">
        <v>957</v>
      </c>
      <c r="F18" s="21">
        <v>49.7</v>
      </c>
      <c r="G18" s="394" t="s">
        <v>229</v>
      </c>
      <c r="H18" s="394" t="s">
        <v>229</v>
      </c>
      <c r="I18" s="394" t="s">
        <v>229</v>
      </c>
      <c r="J18" s="21">
        <v>1006.7</v>
      </c>
      <c r="K18" s="361">
        <v>1937</v>
      </c>
      <c r="L18" s="394" t="s">
        <v>229</v>
      </c>
      <c r="M18" s="394" t="s">
        <v>229</v>
      </c>
      <c r="N18" s="394" t="s">
        <v>229</v>
      </c>
      <c r="O18" s="21">
        <v>469.1</v>
      </c>
      <c r="P18" s="21">
        <v>1029.2</v>
      </c>
      <c r="Q18" s="394" t="s">
        <v>231</v>
      </c>
      <c r="R18" s="21">
        <v>1029.2</v>
      </c>
      <c r="S18" s="394" t="s">
        <v>229</v>
      </c>
      <c r="T18" s="394" t="s">
        <v>229</v>
      </c>
      <c r="U18" s="21">
        <v>1498.3</v>
      </c>
      <c r="V18" s="21">
        <v>2505</v>
      </c>
    </row>
    <row r="19" spans="1:22" ht="13.5" customHeight="1" thickBot="1" x14ac:dyDescent="0.25">
      <c r="A19" s="364">
        <v>1938</v>
      </c>
      <c r="B19" s="394" t="s">
        <v>235</v>
      </c>
      <c r="C19" s="394" t="s">
        <v>229</v>
      </c>
      <c r="D19" s="394" t="s">
        <v>235</v>
      </c>
      <c r="E19" s="21">
        <v>986.4</v>
      </c>
      <c r="F19" s="21">
        <v>67.900000000000006</v>
      </c>
      <c r="G19" s="394" t="s">
        <v>229</v>
      </c>
      <c r="H19" s="394" t="s">
        <v>229</v>
      </c>
      <c r="I19" s="394" t="s">
        <v>229</v>
      </c>
      <c r="J19" s="21">
        <v>1054.3</v>
      </c>
      <c r="K19" s="361">
        <v>1938</v>
      </c>
      <c r="L19" s="394" t="s">
        <v>229</v>
      </c>
      <c r="M19" s="394" t="s">
        <v>229</v>
      </c>
      <c r="N19" s="394" t="s">
        <v>229</v>
      </c>
      <c r="O19" s="21">
        <v>457.4</v>
      </c>
      <c r="P19" s="21">
        <v>922.3</v>
      </c>
      <c r="Q19" s="394" t="s">
        <v>231</v>
      </c>
      <c r="R19" s="21">
        <v>922.3</v>
      </c>
      <c r="S19" s="394" t="s">
        <v>229</v>
      </c>
      <c r="T19" s="394" t="s">
        <v>229</v>
      </c>
      <c r="U19" s="21">
        <v>1379.7</v>
      </c>
      <c r="V19" s="21">
        <v>2434</v>
      </c>
    </row>
    <row r="20" spans="1:22" ht="13.5" customHeight="1" thickBot="1" x14ac:dyDescent="0.25">
      <c r="A20" s="364">
        <v>1939</v>
      </c>
      <c r="B20" s="394" t="s">
        <v>235</v>
      </c>
      <c r="C20" s="394" t="s">
        <v>229</v>
      </c>
      <c r="D20" s="394" t="s">
        <v>235</v>
      </c>
      <c r="E20" s="21">
        <v>1047.4000000000001</v>
      </c>
      <c r="F20" s="21">
        <v>74.900000000000006</v>
      </c>
      <c r="G20" s="394" t="s">
        <v>229</v>
      </c>
      <c r="H20" s="394" t="s">
        <v>229</v>
      </c>
      <c r="I20" s="394" t="s">
        <v>229</v>
      </c>
      <c r="J20" s="21">
        <v>1122.3</v>
      </c>
      <c r="K20" s="361">
        <v>1939</v>
      </c>
      <c r="L20" s="394" t="s">
        <v>229</v>
      </c>
      <c r="M20" s="394" t="s">
        <v>229</v>
      </c>
      <c r="N20" s="394" t="s">
        <v>229</v>
      </c>
      <c r="O20" s="21">
        <v>469.4</v>
      </c>
      <c r="P20" s="21">
        <v>878.3</v>
      </c>
      <c r="Q20" s="394" t="s">
        <v>231</v>
      </c>
      <c r="R20" s="21">
        <v>878.3</v>
      </c>
      <c r="S20" s="394" t="s">
        <v>229</v>
      </c>
      <c r="T20" s="394" t="s">
        <v>229</v>
      </c>
      <c r="U20" s="21">
        <v>1347.7</v>
      </c>
      <c r="V20" s="21">
        <v>2470</v>
      </c>
    </row>
    <row r="21" spans="1:22" ht="13.5" customHeight="1" thickBot="1" x14ac:dyDescent="0.25">
      <c r="A21" s="364">
        <v>1940</v>
      </c>
      <c r="B21" s="394" t="s">
        <v>235</v>
      </c>
      <c r="C21" s="394" t="s">
        <v>229</v>
      </c>
      <c r="D21" s="394" t="s">
        <v>235</v>
      </c>
      <c r="E21" s="21">
        <v>1194.5</v>
      </c>
      <c r="F21" s="21">
        <v>86</v>
      </c>
      <c r="G21" s="394" t="s">
        <v>229</v>
      </c>
      <c r="H21" s="394" t="s">
        <v>229</v>
      </c>
      <c r="I21" s="394" t="s">
        <v>229</v>
      </c>
      <c r="J21" s="21">
        <v>1280.5</v>
      </c>
      <c r="K21" s="361">
        <v>1940</v>
      </c>
      <c r="L21" s="394" t="s">
        <v>229</v>
      </c>
      <c r="M21" s="394" t="s">
        <v>229</v>
      </c>
      <c r="N21" s="394" t="s">
        <v>229</v>
      </c>
      <c r="O21" s="21">
        <v>470.8</v>
      </c>
      <c r="P21" s="21">
        <v>844.7</v>
      </c>
      <c r="Q21" s="394" t="s">
        <v>231</v>
      </c>
      <c r="R21" s="21">
        <v>844.7</v>
      </c>
      <c r="S21" s="394" t="s">
        <v>229</v>
      </c>
      <c r="T21" s="394" t="s">
        <v>229</v>
      </c>
      <c r="U21" s="21">
        <v>1315.5</v>
      </c>
      <c r="V21" s="21">
        <v>2596</v>
      </c>
    </row>
    <row r="22" spans="1:22" ht="13.5" customHeight="1" thickBot="1" x14ac:dyDescent="0.25">
      <c r="A22" s="364">
        <v>1941</v>
      </c>
      <c r="B22" s="394" t="s">
        <v>235</v>
      </c>
      <c r="C22" s="394" t="s">
        <v>229</v>
      </c>
      <c r="D22" s="394" t="s">
        <v>235</v>
      </c>
      <c r="E22" s="21">
        <v>1313</v>
      </c>
      <c r="F22" s="21">
        <v>98.4</v>
      </c>
      <c r="G22" s="394" t="s">
        <v>229</v>
      </c>
      <c r="H22" s="394" t="s">
        <v>229</v>
      </c>
      <c r="I22" s="394" t="s">
        <v>229</v>
      </c>
      <c r="J22" s="21">
        <v>1411.4</v>
      </c>
      <c r="K22" s="361">
        <v>1941</v>
      </c>
      <c r="L22" s="394" t="s">
        <v>229</v>
      </c>
      <c r="M22" s="394" t="s">
        <v>229</v>
      </c>
      <c r="N22" s="394" t="s">
        <v>229</v>
      </c>
      <c r="O22" s="21">
        <v>472.8</v>
      </c>
      <c r="P22" s="21">
        <v>792.2</v>
      </c>
      <c r="Q22" s="394" t="s">
        <v>231</v>
      </c>
      <c r="R22" s="21">
        <v>792.2</v>
      </c>
      <c r="S22" s="394" t="s">
        <v>229</v>
      </c>
      <c r="T22" s="394" t="s">
        <v>229</v>
      </c>
      <c r="U22" s="21">
        <v>1265</v>
      </c>
      <c r="V22" s="21">
        <v>2676.4</v>
      </c>
    </row>
    <row r="23" spans="1:22" ht="13.5" customHeight="1" thickBot="1" x14ac:dyDescent="0.25">
      <c r="A23" s="364">
        <v>1942</v>
      </c>
      <c r="B23" s="394" t="s">
        <v>235</v>
      </c>
      <c r="C23" s="394" t="s">
        <v>229</v>
      </c>
      <c r="D23" s="394" t="s">
        <v>235</v>
      </c>
      <c r="E23" s="21">
        <v>1612</v>
      </c>
      <c r="F23" s="21">
        <v>115.7</v>
      </c>
      <c r="G23" s="394" t="s">
        <v>229</v>
      </c>
      <c r="H23" s="394" t="s">
        <v>229</v>
      </c>
      <c r="I23" s="394" t="s">
        <v>229</v>
      </c>
      <c r="J23" s="21">
        <v>1727.7</v>
      </c>
      <c r="K23" s="361">
        <v>1942</v>
      </c>
      <c r="L23" s="394" t="s">
        <v>229</v>
      </c>
      <c r="M23" s="394" t="s">
        <v>229</v>
      </c>
      <c r="N23" s="394" t="s">
        <v>229</v>
      </c>
      <c r="O23" s="21">
        <v>469.6</v>
      </c>
      <c r="P23" s="21">
        <v>850.4</v>
      </c>
      <c r="Q23" s="394" t="s">
        <v>231</v>
      </c>
      <c r="R23" s="21">
        <v>850.4</v>
      </c>
      <c r="S23" s="394" t="s">
        <v>229</v>
      </c>
      <c r="T23" s="394" t="s">
        <v>229</v>
      </c>
      <c r="U23" s="21">
        <v>1320</v>
      </c>
      <c r="V23" s="21">
        <v>3047.7</v>
      </c>
    </row>
    <row r="24" spans="1:22" ht="13.5" customHeight="1" thickBot="1" x14ac:dyDescent="0.25">
      <c r="A24" s="364">
        <v>1943</v>
      </c>
      <c r="B24" s="394" t="s">
        <v>235</v>
      </c>
      <c r="C24" s="394" t="s">
        <v>229</v>
      </c>
      <c r="D24" s="394" t="s">
        <v>235</v>
      </c>
      <c r="E24" s="21">
        <v>1693</v>
      </c>
      <c r="F24" s="21">
        <v>129.69999999999999</v>
      </c>
      <c r="G24" s="394" t="s">
        <v>229</v>
      </c>
      <c r="H24" s="394" t="s">
        <v>229</v>
      </c>
      <c r="I24" s="394" t="s">
        <v>229</v>
      </c>
      <c r="J24" s="21">
        <v>1822.7</v>
      </c>
      <c r="K24" s="361">
        <v>1943</v>
      </c>
      <c r="L24" s="394" t="s">
        <v>229</v>
      </c>
      <c r="M24" s="394" t="s">
        <v>229</v>
      </c>
      <c r="N24" s="394" t="s">
        <v>229</v>
      </c>
      <c r="O24" s="21">
        <v>461.7</v>
      </c>
      <c r="P24" s="21">
        <v>978</v>
      </c>
      <c r="Q24" s="394" t="s">
        <v>231</v>
      </c>
      <c r="R24" s="21">
        <v>978</v>
      </c>
      <c r="S24" s="394" t="s">
        <v>229</v>
      </c>
      <c r="T24" s="394" t="s">
        <v>229</v>
      </c>
      <c r="U24" s="21">
        <v>1439.7</v>
      </c>
      <c r="V24" s="21">
        <v>3262.4</v>
      </c>
    </row>
    <row r="25" spans="1:22" ht="13.5" customHeight="1" thickBot="1" x14ac:dyDescent="0.25">
      <c r="A25" s="364">
        <v>1944</v>
      </c>
      <c r="B25" s="394" t="s">
        <v>235</v>
      </c>
      <c r="C25" s="394" t="s">
        <v>229</v>
      </c>
      <c r="D25" s="394" t="s">
        <v>235</v>
      </c>
      <c r="E25" s="21">
        <v>1713.3</v>
      </c>
      <c r="F25" s="21">
        <v>132.30000000000001</v>
      </c>
      <c r="G25" s="394" t="s">
        <v>229</v>
      </c>
      <c r="H25" s="394" t="s">
        <v>229</v>
      </c>
      <c r="I25" s="394" t="s">
        <v>229</v>
      </c>
      <c r="J25" s="21">
        <v>1845.6</v>
      </c>
      <c r="K25" s="361">
        <v>1944</v>
      </c>
      <c r="L25" s="394" t="s">
        <v>229</v>
      </c>
      <c r="M25" s="394" t="s">
        <v>229</v>
      </c>
      <c r="N25" s="394" t="s">
        <v>229</v>
      </c>
      <c r="O25" s="21">
        <v>461</v>
      </c>
      <c r="P25" s="21">
        <v>977.9</v>
      </c>
      <c r="Q25" s="394" t="s">
        <v>231</v>
      </c>
      <c r="R25" s="21">
        <v>977.9</v>
      </c>
      <c r="S25" s="394" t="s">
        <v>229</v>
      </c>
      <c r="T25" s="394" t="s">
        <v>229</v>
      </c>
      <c r="U25" s="21">
        <v>1438.9</v>
      </c>
      <c r="V25" s="21">
        <v>3284.5</v>
      </c>
    </row>
    <row r="26" spans="1:22" ht="13.5" customHeight="1" thickBot="1" x14ac:dyDescent="0.25">
      <c r="A26" s="364">
        <v>1945</v>
      </c>
      <c r="B26" s="394" t="s">
        <v>235</v>
      </c>
      <c r="C26" s="394" t="s">
        <v>229</v>
      </c>
      <c r="D26" s="394" t="s">
        <v>235</v>
      </c>
      <c r="E26" s="21">
        <v>1722.3</v>
      </c>
      <c r="F26" s="21">
        <v>133.30000000000001</v>
      </c>
      <c r="G26" s="394" t="s">
        <v>229</v>
      </c>
      <c r="H26" s="394" t="s">
        <v>229</v>
      </c>
      <c r="I26" s="394" t="s">
        <v>229</v>
      </c>
      <c r="J26" s="21">
        <v>1855.6</v>
      </c>
      <c r="K26" s="361">
        <v>1945</v>
      </c>
      <c r="L26" s="394" t="s">
        <v>229</v>
      </c>
      <c r="M26" s="394" t="s">
        <v>229</v>
      </c>
      <c r="N26" s="394" t="s">
        <v>229</v>
      </c>
      <c r="O26" s="21">
        <v>458.4</v>
      </c>
      <c r="P26" s="21">
        <v>939.8</v>
      </c>
      <c r="Q26" s="394" t="s">
        <v>231</v>
      </c>
      <c r="R26" s="21">
        <v>939.8</v>
      </c>
      <c r="S26" s="394" t="s">
        <v>229</v>
      </c>
      <c r="T26" s="394" t="s">
        <v>229</v>
      </c>
      <c r="U26" s="21">
        <v>1398.2</v>
      </c>
      <c r="V26" s="21">
        <v>3253.8</v>
      </c>
    </row>
    <row r="27" spans="1:22" ht="13.5" customHeight="1" thickBot="1" x14ac:dyDescent="0.25">
      <c r="A27" s="364">
        <v>1946</v>
      </c>
      <c r="B27" s="394" t="s">
        <v>235</v>
      </c>
      <c r="C27" s="394" t="s">
        <v>229</v>
      </c>
      <c r="D27" s="394" t="s">
        <v>235</v>
      </c>
      <c r="E27" s="21">
        <v>1807.2</v>
      </c>
      <c r="F27" s="21">
        <v>143.69999999999999</v>
      </c>
      <c r="G27" s="394" t="s">
        <v>229</v>
      </c>
      <c r="H27" s="394" t="s">
        <v>229</v>
      </c>
      <c r="I27" s="394" t="s">
        <v>229</v>
      </c>
      <c r="J27" s="21">
        <v>1950.9</v>
      </c>
      <c r="K27" s="361">
        <v>1946</v>
      </c>
      <c r="L27" s="394" t="s">
        <v>229</v>
      </c>
      <c r="M27" s="394" t="s">
        <v>229</v>
      </c>
      <c r="N27" s="394" t="s">
        <v>229</v>
      </c>
      <c r="O27" s="21">
        <v>458.9</v>
      </c>
      <c r="P27" s="21">
        <v>894.5</v>
      </c>
      <c r="Q27" s="394" t="s">
        <v>231</v>
      </c>
      <c r="R27" s="21">
        <v>894.5</v>
      </c>
      <c r="S27" s="394" t="s">
        <v>229</v>
      </c>
      <c r="T27" s="394" t="s">
        <v>229</v>
      </c>
      <c r="U27" s="21">
        <v>1353.4</v>
      </c>
      <c r="V27" s="21">
        <v>3304.3</v>
      </c>
    </row>
    <row r="28" spans="1:22" ht="13.5" customHeight="1" thickBot="1" x14ac:dyDescent="0.25">
      <c r="A28" s="364">
        <v>1947</v>
      </c>
      <c r="B28" s="394" t="s">
        <v>235</v>
      </c>
      <c r="C28" s="394" t="s">
        <v>229</v>
      </c>
      <c r="D28" s="394" t="s">
        <v>235</v>
      </c>
      <c r="E28" s="21">
        <v>1885.7</v>
      </c>
      <c r="F28" s="21">
        <v>155.1</v>
      </c>
      <c r="G28" s="394" t="s">
        <v>229</v>
      </c>
      <c r="H28" s="394" t="s">
        <v>229</v>
      </c>
      <c r="I28" s="394" t="s">
        <v>229</v>
      </c>
      <c r="J28" s="21">
        <v>2040.8</v>
      </c>
      <c r="K28" s="361">
        <v>1947</v>
      </c>
      <c r="L28" s="394" t="s">
        <v>229</v>
      </c>
      <c r="M28" s="394" t="s">
        <v>229</v>
      </c>
      <c r="N28" s="394" t="s">
        <v>229</v>
      </c>
      <c r="O28" s="21">
        <v>462.3</v>
      </c>
      <c r="P28" s="21">
        <v>839.3</v>
      </c>
      <c r="Q28" s="394" t="s">
        <v>231</v>
      </c>
      <c r="R28" s="21">
        <v>839.3</v>
      </c>
      <c r="S28" s="394" t="s">
        <v>229</v>
      </c>
      <c r="T28" s="394" t="s">
        <v>229</v>
      </c>
      <c r="U28" s="21">
        <v>1301.5999999999999</v>
      </c>
      <c r="V28" s="21">
        <v>3342.4</v>
      </c>
    </row>
    <row r="29" spans="1:22" ht="13.5" customHeight="1" thickBot="1" x14ac:dyDescent="0.25">
      <c r="A29" s="364">
        <v>1948</v>
      </c>
      <c r="B29" s="394" t="s">
        <v>235</v>
      </c>
      <c r="C29" s="394" t="s">
        <v>229</v>
      </c>
      <c r="D29" s="394" t="s">
        <v>235</v>
      </c>
      <c r="E29" s="21">
        <v>1975.7</v>
      </c>
      <c r="F29" s="21">
        <v>178</v>
      </c>
      <c r="G29" s="394" t="s">
        <v>229</v>
      </c>
      <c r="H29" s="394" t="s">
        <v>229</v>
      </c>
      <c r="I29" s="394" t="s">
        <v>229</v>
      </c>
      <c r="J29" s="21">
        <v>2153.6999999999998</v>
      </c>
      <c r="K29" s="361">
        <v>1948</v>
      </c>
      <c r="L29" s="394" t="s">
        <v>229</v>
      </c>
      <c r="M29" s="394" t="s">
        <v>229</v>
      </c>
      <c r="N29" s="394" t="s">
        <v>229</v>
      </c>
      <c r="O29" s="21">
        <v>458.1</v>
      </c>
      <c r="P29" s="21">
        <v>699.3</v>
      </c>
      <c r="Q29" s="394" t="s">
        <v>231</v>
      </c>
      <c r="R29" s="21">
        <v>699.3</v>
      </c>
      <c r="S29" s="394" t="s">
        <v>229</v>
      </c>
      <c r="T29" s="394" t="s">
        <v>229</v>
      </c>
      <c r="U29" s="21">
        <v>1157.4000000000001</v>
      </c>
      <c r="V29" s="21">
        <v>3311.1</v>
      </c>
    </row>
    <row r="30" spans="1:22" ht="13.5" customHeight="1" thickBot="1" x14ac:dyDescent="0.25">
      <c r="A30" s="364">
        <v>1949</v>
      </c>
      <c r="B30" s="394" t="s">
        <v>235</v>
      </c>
      <c r="C30" s="394" t="s">
        <v>229</v>
      </c>
      <c r="D30" s="394" t="s">
        <v>235</v>
      </c>
      <c r="E30" s="21">
        <v>1968.2</v>
      </c>
      <c r="F30" s="21">
        <v>200</v>
      </c>
      <c r="G30" s="394" t="s">
        <v>229</v>
      </c>
      <c r="H30" s="394" t="s">
        <v>229</v>
      </c>
      <c r="I30" s="394" t="s">
        <v>229</v>
      </c>
      <c r="J30" s="21">
        <v>2168.1999999999998</v>
      </c>
      <c r="K30" s="361">
        <v>1949</v>
      </c>
      <c r="L30" s="394" t="s">
        <v>229</v>
      </c>
      <c r="M30" s="394" t="s">
        <v>229</v>
      </c>
      <c r="N30" s="394" t="s">
        <v>229</v>
      </c>
      <c r="O30" s="21">
        <v>460</v>
      </c>
      <c r="P30" s="21">
        <v>555.4</v>
      </c>
      <c r="Q30" s="394" t="s">
        <v>231</v>
      </c>
      <c r="R30" s="21">
        <v>555.4</v>
      </c>
      <c r="S30" s="394" t="s">
        <v>229</v>
      </c>
      <c r="T30" s="394" t="s">
        <v>229</v>
      </c>
      <c r="U30" s="21">
        <v>1015.4</v>
      </c>
      <c r="V30" s="21">
        <v>3183.6</v>
      </c>
    </row>
    <row r="31" spans="1:22" ht="13.5" customHeight="1" thickBot="1" x14ac:dyDescent="0.25">
      <c r="A31" s="364">
        <v>1950</v>
      </c>
      <c r="B31" s="394" t="s">
        <v>235</v>
      </c>
      <c r="C31" s="394" t="s">
        <v>229</v>
      </c>
      <c r="D31" s="394" t="s">
        <v>235</v>
      </c>
      <c r="E31" s="21">
        <v>1895.4</v>
      </c>
      <c r="F31" s="21">
        <v>205.7</v>
      </c>
      <c r="G31" s="394" t="s">
        <v>229</v>
      </c>
      <c r="H31" s="394" t="s">
        <v>229</v>
      </c>
      <c r="I31" s="394" t="s">
        <v>229</v>
      </c>
      <c r="J31" s="21">
        <v>2101.1</v>
      </c>
      <c r="K31" s="361">
        <v>1950</v>
      </c>
      <c r="L31" s="394" t="s">
        <v>229</v>
      </c>
      <c r="M31" s="394" t="s">
        <v>229</v>
      </c>
      <c r="N31" s="394" t="s">
        <v>229</v>
      </c>
      <c r="O31" s="21">
        <v>443.4</v>
      </c>
      <c r="P31" s="21">
        <v>463.1</v>
      </c>
      <c r="Q31" s="394" t="s">
        <v>231</v>
      </c>
      <c r="R31" s="21">
        <v>463.1</v>
      </c>
      <c r="S31" s="394" t="s">
        <v>229</v>
      </c>
      <c r="T31" s="394" t="s">
        <v>229</v>
      </c>
      <c r="U31" s="21">
        <v>906.5</v>
      </c>
      <c r="V31" s="21">
        <v>3007.6</v>
      </c>
    </row>
    <row r="32" spans="1:22" ht="13.5" customHeight="1" thickBot="1" x14ac:dyDescent="0.25">
      <c r="A32" s="364">
        <v>1951</v>
      </c>
      <c r="B32" s="394" t="s">
        <v>235</v>
      </c>
      <c r="C32" s="394" t="s">
        <v>229</v>
      </c>
      <c r="D32" s="394" t="s">
        <v>235</v>
      </c>
      <c r="E32" s="21">
        <v>1893</v>
      </c>
      <c r="F32" s="21">
        <v>208.8</v>
      </c>
      <c r="G32" s="394" t="s">
        <v>229</v>
      </c>
      <c r="H32" s="394" t="s">
        <v>229</v>
      </c>
      <c r="I32" s="394" t="s">
        <v>229</v>
      </c>
      <c r="J32" s="21">
        <v>2101.8000000000002</v>
      </c>
      <c r="K32" s="361">
        <v>1951</v>
      </c>
      <c r="L32" s="394" t="s">
        <v>229</v>
      </c>
      <c r="M32" s="394" t="s">
        <v>229</v>
      </c>
      <c r="N32" s="394" t="s">
        <v>229</v>
      </c>
      <c r="O32" s="21">
        <v>424</v>
      </c>
      <c r="P32" s="21">
        <v>387.6</v>
      </c>
      <c r="Q32" s="394" t="s">
        <v>231</v>
      </c>
      <c r="R32" s="21">
        <v>387.6</v>
      </c>
      <c r="S32" s="394" t="s">
        <v>229</v>
      </c>
      <c r="T32" s="394" t="s">
        <v>229</v>
      </c>
      <c r="U32" s="21">
        <v>811.6</v>
      </c>
      <c r="V32" s="21">
        <v>2913.4</v>
      </c>
    </row>
    <row r="33" spans="1:22" ht="13.5" customHeight="1" thickBot="1" x14ac:dyDescent="0.25">
      <c r="A33" s="364">
        <v>1952</v>
      </c>
      <c r="B33" s="394" t="s">
        <v>235</v>
      </c>
      <c r="C33" s="394" t="s">
        <v>229</v>
      </c>
      <c r="D33" s="394" t="s">
        <v>235</v>
      </c>
      <c r="E33" s="21">
        <v>1877.7</v>
      </c>
      <c r="F33" s="21">
        <v>215.2</v>
      </c>
      <c r="G33" s="394" t="s">
        <v>229</v>
      </c>
      <c r="H33" s="394" t="s">
        <v>229</v>
      </c>
      <c r="I33" s="394" t="s">
        <v>229</v>
      </c>
      <c r="J33" s="21">
        <v>2092.9</v>
      </c>
      <c r="K33" s="361">
        <v>1952</v>
      </c>
      <c r="L33" s="394" t="s">
        <v>229</v>
      </c>
      <c r="M33" s="394" t="s">
        <v>229</v>
      </c>
      <c r="N33" s="394" t="s">
        <v>229</v>
      </c>
      <c r="O33" s="21">
        <v>400.4</v>
      </c>
      <c r="P33" s="21">
        <v>321.2</v>
      </c>
      <c r="Q33" s="394" t="s">
        <v>231</v>
      </c>
      <c r="R33" s="21">
        <v>321.2</v>
      </c>
      <c r="S33" s="394" t="s">
        <v>229</v>
      </c>
      <c r="T33" s="394" t="s">
        <v>229</v>
      </c>
      <c r="U33" s="21">
        <v>721.6</v>
      </c>
      <c r="V33" s="21">
        <v>2814.5</v>
      </c>
    </row>
    <row r="34" spans="1:22" ht="13.5" customHeight="1" thickBot="1" x14ac:dyDescent="0.25">
      <c r="A34" s="364">
        <v>1953</v>
      </c>
      <c r="B34" s="394" t="s">
        <v>235</v>
      </c>
      <c r="C34" s="394" t="s">
        <v>229</v>
      </c>
      <c r="D34" s="394" t="s">
        <v>235</v>
      </c>
      <c r="E34" s="21">
        <v>1819</v>
      </c>
      <c r="F34" s="21">
        <v>211.7</v>
      </c>
      <c r="G34" s="394" t="s">
        <v>229</v>
      </c>
      <c r="H34" s="394" t="s">
        <v>229</v>
      </c>
      <c r="I34" s="394" t="s">
        <v>229</v>
      </c>
      <c r="J34" s="21">
        <v>2030.7</v>
      </c>
      <c r="K34" s="361">
        <v>1953</v>
      </c>
      <c r="L34" s="394" t="s">
        <v>229</v>
      </c>
      <c r="M34" s="394" t="s">
        <v>229</v>
      </c>
      <c r="N34" s="394" t="s">
        <v>229</v>
      </c>
      <c r="O34" s="21">
        <v>391.1</v>
      </c>
      <c r="P34" s="21">
        <v>273.7</v>
      </c>
      <c r="Q34" s="394" t="s">
        <v>231</v>
      </c>
      <c r="R34" s="21">
        <v>273.7</v>
      </c>
      <c r="S34" s="394" t="s">
        <v>229</v>
      </c>
      <c r="T34" s="394" t="s">
        <v>229</v>
      </c>
      <c r="U34" s="21">
        <v>664.8</v>
      </c>
      <c r="V34" s="21">
        <v>2695.5</v>
      </c>
    </row>
    <row r="35" spans="1:22" ht="13.5" customHeight="1" thickBot="1" x14ac:dyDescent="0.25">
      <c r="A35" s="364">
        <v>1954</v>
      </c>
      <c r="B35" s="394" t="s">
        <v>235</v>
      </c>
      <c r="C35" s="394" t="s">
        <v>229</v>
      </c>
      <c r="D35" s="394" t="s">
        <v>235</v>
      </c>
      <c r="E35" s="21">
        <v>1760.7</v>
      </c>
      <c r="F35" s="21">
        <v>196.7</v>
      </c>
      <c r="G35" s="394" t="s">
        <v>229</v>
      </c>
      <c r="H35" s="394" t="s">
        <v>229</v>
      </c>
      <c r="I35" s="394" t="s">
        <v>229</v>
      </c>
      <c r="J35" s="21">
        <v>1957.4</v>
      </c>
      <c r="K35" s="361">
        <v>1954</v>
      </c>
      <c r="L35" s="394" t="s">
        <v>229</v>
      </c>
      <c r="M35" s="394" t="s">
        <v>229</v>
      </c>
      <c r="N35" s="394" t="s">
        <v>229</v>
      </c>
      <c r="O35" s="21">
        <v>375.6</v>
      </c>
      <c r="P35" s="21">
        <v>215.8</v>
      </c>
      <c r="Q35" s="394" t="s">
        <v>231</v>
      </c>
      <c r="R35" s="21">
        <v>215.8</v>
      </c>
      <c r="S35" s="394" t="s">
        <v>229</v>
      </c>
      <c r="T35" s="394" t="s">
        <v>229</v>
      </c>
      <c r="U35" s="21">
        <v>591.4</v>
      </c>
      <c r="V35" s="21">
        <v>2548.8000000000002</v>
      </c>
    </row>
    <row r="36" spans="1:22" ht="13.5" customHeight="1" thickBot="1" x14ac:dyDescent="0.25">
      <c r="A36" s="364">
        <v>1955</v>
      </c>
      <c r="B36" s="394" t="s">
        <v>235</v>
      </c>
      <c r="C36" s="394" t="s">
        <v>229</v>
      </c>
      <c r="D36" s="394" t="s">
        <v>235</v>
      </c>
      <c r="E36" s="21">
        <v>1709.9</v>
      </c>
      <c r="F36" s="21">
        <v>176.5</v>
      </c>
      <c r="G36" s="394" t="s">
        <v>229</v>
      </c>
      <c r="H36" s="394" t="s">
        <v>229</v>
      </c>
      <c r="I36" s="394" t="s">
        <v>229</v>
      </c>
      <c r="J36" s="21">
        <v>1886.4</v>
      </c>
      <c r="K36" s="361">
        <v>1955</v>
      </c>
      <c r="L36" s="394" t="s">
        <v>229</v>
      </c>
      <c r="M36" s="394" t="s">
        <v>229</v>
      </c>
      <c r="N36" s="394" t="s">
        <v>229</v>
      </c>
      <c r="O36" s="21">
        <v>382.8</v>
      </c>
      <c r="P36" s="21">
        <v>178.3</v>
      </c>
      <c r="Q36" s="394" t="s">
        <v>231</v>
      </c>
      <c r="R36" s="21">
        <v>178.3</v>
      </c>
      <c r="S36" s="394" t="s">
        <v>229</v>
      </c>
      <c r="T36" s="394" t="s">
        <v>229</v>
      </c>
      <c r="U36" s="21">
        <v>561.1</v>
      </c>
      <c r="V36" s="21">
        <v>2447.5</v>
      </c>
    </row>
    <row r="37" spans="1:22" ht="13.5" customHeight="1" thickBot="1" x14ac:dyDescent="0.25">
      <c r="A37" s="364">
        <v>1956</v>
      </c>
      <c r="B37" s="394" t="s">
        <v>235</v>
      </c>
      <c r="C37" s="394" t="s">
        <v>229</v>
      </c>
      <c r="D37" s="394" t="s">
        <v>235</v>
      </c>
      <c r="E37" s="21">
        <v>1680.9</v>
      </c>
      <c r="F37" s="21">
        <v>165.7</v>
      </c>
      <c r="G37" s="394" t="s">
        <v>229</v>
      </c>
      <c r="H37" s="394" t="s">
        <v>229</v>
      </c>
      <c r="I37" s="394" t="s">
        <v>229</v>
      </c>
      <c r="J37" s="21">
        <v>1846.6</v>
      </c>
      <c r="K37" s="361">
        <v>1956</v>
      </c>
      <c r="L37" s="394" t="s">
        <v>229</v>
      </c>
      <c r="M37" s="394" t="s">
        <v>229</v>
      </c>
      <c r="N37" s="394" t="s">
        <v>229</v>
      </c>
      <c r="O37" s="21">
        <v>387.1</v>
      </c>
      <c r="P37" s="21">
        <v>132.9</v>
      </c>
      <c r="Q37" s="394" t="s">
        <v>231</v>
      </c>
      <c r="R37" s="21">
        <v>132.9</v>
      </c>
      <c r="S37" s="394" t="s">
        <v>229</v>
      </c>
      <c r="T37" s="394" t="s">
        <v>229</v>
      </c>
      <c r="U37" s="21">
        <v>520</v>
      </c>
      <c r="V37" s="21">
        <v>2366.6</v>
      </c>
    </row>
    <row r="38" spans="1:22" ht="13.5" customHeight="1" thickBot="1" x14ac:dyDescent="0.25">
      <c r="A38" s="364">
        <v>1957</v>
      </c>
      <c r="B38" s="394" t="s">
        <v>235</v>
      </c>
      <c r="C38" s="394" t="s">
        <v>229</v>
      </c>
      <c r="D38" s="394" t="s">
        <v>235</v>
      </c>
      <c r="E38" s="21">
        <v>1648.4</v>
      </c>
      <c r="F38" s="21">
        <v>146.5</v>
      </c>
      <c r="G38" s="394" t="s">
        <v>229</v>
      </c>
      <c r="H38" s="394" t="s">
        <v>229</v>
      </c>
      <c r="I38" s="394" t="s">
        <v>229</v>
      </c>
      <c r="J38" s="21">
        <v>1794.9</v>
      </c>
      <c r="K38" s="361">
        <v>1957</v>
      </c>
      <c r="L38" s="394" t="s">
        <v>229</v>
      </c>
      <c r="M38" s="394" t="s">
        <v>229</v>
      </c>
      <c r="N38" s="394" t="s">
        <v>229</v>
      </c>
      <c r="O38" s="21">
        <v>388</v>
      </c>
      <c r="P38" s="21">
        <v>106.6</v>
      </c>
      <c r="Q38" s="394" t="s">
        <v>231</v>
      </c>
      <c r="R38" s="21">
        <v>106.6</v>
      </c>
      <c r="S38" s="394" t="s">
        <v>229</v>
      </c>
      <c r="T38" s="394" t="s">
        <v>229</v>
      </c>
      <c r="U38" s="21">
        <v>494.6</v>
      </c>
      <c r="V38" s="21">
        <v>2289.5</v>
      </c>
    </row>
    <row r="39" spans="1:22" ht="13.5" customHeight="1" thickBot="1" x14ac:dyDescent="0.25">
      <c r="A39" s="364">
        <v>1958</v>
      </c>
      <c r="B39" s="394" t="s">
        <v>235</v>
      </c>
      <c r="C39" s="394" t="s">
        <v>229</v>
      </c>
      <c r="D39" s="394" t="s">
        <v>235</v>
      </c>
      <c r="E39" s="21">
        <v>1593.6</v>
      </c>
      <c r="F39" s="21">
        <v>131</v>
      </c>
      <c r="G39" s="394" t="s">
        <v>229</v>
      </c>
      <c r="H39" s="394" t="s">
        <v>229</v>
      </c>
      <c r="I39" s="394" t="s">
        <v>229</v>
      </c>
      <c r="J39" s="21">
        <v>1724.6</v>
      </c>
      <c r="K39" s="361">
        <v>1958</v>
      </c>
      <c r="L39" s="394" t="s">
        <v>229</v>
      </c>
      <c r="M39" s="394" t="s">
        <v>229</v>
      </c>
      <c r="N39" s="394" t="s">
        <v>229</v>
      </c>
      <c r="O39" s="21">
        <v>386.5</v>
      </c>
      <c r="P39" s="21">
        <v>89.9</v>
      </c>
      <c r="Q39" s="394" t="s">
        <v>231</v>
      </c>
      <c r="R39" s="21">
        <v>89.9</v>
      </c>
      <c r="S39" s="394" t="s">
        <v>229</v>
      </c>
      <c r="T39" s="394" t="s">
        <v>229</v>
      </c>
      <c r="U39" s="21">
        <v>476.4</v>
      </c>
      <c r="V39" s="21">
        <v>2201</v>
      </c>
    </row>
    <row r="40" spans="1:22" ht="13.5" customHeight="1" thickBot="1" x14ac:dyDescent="0.25">
      <c r="A40" s="364">
        <v>1959</v>
      </c>
      <c r="B40" s="394" t="s">
        <v>235</v>
      </c>
      <c r="C40" s="394" t="s">
        <v>229</v>
      </c>
      <c r="D40" s="394" t="s">
        <v>235</v>
      </c>
      <c r="E40" s="21">
        <v>1576.5</v>
      </c>
      <c r="F40" s="21">
        <v>112.4</v>
      </c>
      <c r="G40" s="394" t="s">
        <v>229</v>
      </c>
      <c r="H40" s="394" t="s">
        <v>229</v>
      </c>
      <c r="I40" s="394" t="s">
        <v>229</v>
      </c>
      <c r="J40" s="21">
        <v>1688.9</v>
      </c>
      <c r="K40" s="361">
        <v>1959</v>
      </c>
      <c r="L40" s="394" t="s">
        <v>229</v>
      </c>
      <c r="M40" s="394" t="s">
        <v>229</v>
      </c>
      <c r="N40" s="394" t="s">
        <v>229</v>
      </c>
      <c r="O40" s="21">
        <v>388.7</v>
      </c>
      <c r="P40" s="21">
        <v>81.3</v>
      </c>
      <c r="Q40" s="394" t="s">
        <v>231</v>
      </c>
      <c r="R40" s="21">
        <v>81.3</v>
      </c>
      <c r="S40" s="394" t="s">
        <v>229</v>
      </c>
      <c r="T40" s="394" t="s">
        <v>229</v>
      </c>
      <c r="U40" s="21">
        <v>470</v>
      </c>
      <c r="V40" s="21">
        <v>2158.9</v>
      </c>
    </row>
    <row r="41" spans="1:22" ht="13.5" customHeight="1" thickBot="1" x14ac:dyDescent="0.25">
      <c r="A41" s="364">
        <v>1960</v>
      </c>
      <c r="B41" s="394" t="s">
        <v>235</v>
      </c>
      <c r="C41" s="394" t="s">
        <v>229</v>
      </c>
      <c r="D41" s="394" t="s">
        <v>235</v>
      </c>
      <c r="E41" s="21">
        <v>1576.4</v>
      </c>
      <c r="F41" s="21">
        <v>100.7</v>
      </c>
      <c r="G41" s="394" t="s">
        <v>229</v>
      </c>
      <c r="H41" s="394" t="s">
        <v>229</v>
      </c>
      <c r="I41" s="394" t="s">
        <v>229</v>
      </c>
      <c r="J41" s="21">
        <v>1677.1</v>
      </c>
      <c r="K41" s="361">
        <v>1960</v>
      </c>
      <c r="L41" s="394" t="s">
        <v>229</v>
      </c>
      <c r="M41" s="394" t="s">
        <v>229</v>
      </c>
      <c r="N41" s="394" t="s">
        <v>229</v>
      </c>
      <c r="O41" s="21">
        <v>390.9</v>
      </c>
      <c r="P41" s="21">
        <v>74.8</v>
      </c>
      <c r="Q41" s="394" t="s">
        <v>231</v>
      </c>
      <c r="R41" s="21">
        <v>74.8</v>
      </c>
      <c r="S41" s="394" t="s">
        <v>229</v>
      </c>
      <c r="T41" s="394" t="s">
        <v>229</v>
      </c>
      <c r="U41" s="21">
        <v>465.7</v>
      </c>
      <c r="V41" s="21">
        <v>2142.8000000000002</v>
      </c>
    </row>
    <row r="42" spans="1:22" ht="13.5" customHeight="1" thickBot="1" x14ac:dyDescent="0.25">
      <c r="A42" s="364">
        <v>1961</v>
      </c>
      <c r="B42" s="394" t="s">
        <v>235</v>
      </c>
      <c r="C42" s="394" t="s">
        <v>229</v>
      </c>
      <c r="D42" s="394" t="s">
        <v>235</v>
      </c>
      <c r="E42" s="21">
        <v>1529.7</v>
      </c>
      <c r="F42" s="21">
        <v>92.9</v>
      </c>
      <c r="G42" s="394" t="s">
        <v>229</v>
      </c>
      <c r="H42" s="394" t="s">
        <v>229</v>
      </c>
      <c r="I42" s="394" t="s">
        <v>229</v>
      </c>
      <c r="J42" s="21">
        <v>1622.6</v>
      </c>
      <c r="K42" s="361">
        <v>1961</v>
      </c>
      <c r="L42" s="394" t="s">
        <v>229</v>
      </c>
      <c r="M42" s="394" t="s">
        <v>229</v>
      </c>
      <c r="N42" s="394" t="s">
        <v>229</v>
      </c>
      <c r="O42" s="21">
        <v>385.1</v>
      </c>
      <c r="P42" s="21">
        <v>69.400000000000006</v>
      </c>
      <c r="Q42" s="394" t="s">
        <v>231</v>
      </c>
      <c r="R42" s="21">
        <v>69.400000000000006</v>
      </c>
      <c r="S42" s="394" t="s">
        <v>229</v>
      </c>
      <c r="T42" s="394" t="s">
        <v>229</v>
      </c>
      <c r="U42" s="21">
        <v>454.5</v>
      </c>
      <c r="V42" s="21">
        <v>2077.1</v>
      </c>
    </row>
    <row r="43" spans="1:22" ht="13.5" customHeight="1" thickBot="1" x14ac:dyDescent="0.25">
      <c r="A43" s="364">
        <v>1962</v>
      </c>
      <c r="B43" s="394" t="s">
        <v>235</v>
      </c>
      <c r="C43" s="394" t="s">
        <v>229</v>
      </c>
      <c r="D43" s="394" t="s">
        <v>235</v>
      </c>
      <c r="E43" s="21">
        <v>1515.2</v>
      </c>
      <c r="F43" s="21">
        <v>84</v>
      </c>
      <c r="G43" s="394" t="s">
        <v>229</v>
      </c>
      <c r="H43" s="394" t="s">
        <v>229</v>
      </c>
      <c r="I43" s="394" t="s">
        <v>229</v>
      </c>
      <c r="J43" s="21">
        <v>1599.2</v>
      </c>
      <c r="K43" s="361">
        <v>1962</v>
      </c>
      <c r="L43" s="394" t="s">
        <v>229</v>
      </c>
      <c r="M43" s="394" t="s">
        <v>229</v>
      </c>
      <c r="N43" s="394" t="s">
        <v>229</v>
      </c>
      <c r="O43" s="21">
        <v>386.7</v>
      </c>
      <c r="P43" s="21">
        <v>61.5</v>
      </c>
      <c r="Q43" s="394" t="s">
        <v>231</v>
      </c>
      <c r="R43" s="21">
        <v>61.5</v>
      </c>
      <c r="S43" s="394" t="s">
        <v>229</v>
      </c>
      <c r="T43" s="394" t="s">
        <v>229</v>
      </c>
      <c r="U43" s="21">
        <v>448.2</v>
      </c>
      <c r="V43" s="21">
        <v>2047.4</v>
      </c>
    </row>
    <row r="44" spans="1:22" ht="13.5" customHeight="1" thickBot="1" x14ac:dyDescent="0.25">
      <c r="A44" s="364">
        <v>1963</v>
      </c>
      <c r="B44" s="394" t="s">
        <v>235</v>
      </c>
      <c r="C44" s="394" t="s">
        <v>229</v>
      </c>
      <c r="D44" s="394" t="s">
        <v>235</v>
      </c>
      <c r="E44" s="21">
        <v>1523.1</v>
      </c>
      <c r="F44" s="21">
        <v>62.4</v>
      </c>
      <c r="G44" s="394" t="s">
        <v>229</v>
      </c>
      <c r="H44" s="394" t="s">
        <v>229</v>
      </c>
      <c r="I44" s="394" t="s">
        <v>229</v>
      </c>
      <c r="J44" s="21">
        <v>1585.5</v>
      </c>
      <c r="K44" s="361">
        <v>1963</v>
      </c>
      <c r="L44" s="394" t="s">
        <v>229</v>
      </c>
      <c r="M44" s="394" t="s">
        <v>229</v>
      </c>
      <c r="N44" s="394" t="s">
        <v>229</v>
      </c>
      <c r="O44" s="21">
        <v>387.3</v>
      </c>
      <c r="P44" s="21">
        <v>48.9</v>
      </c>
      <c r="Q44" s="394" t="s">
        <v>231</v>
      </c>
      <c r="R44" s="21">
        <v>48.9</v>
      </c>
      <c r="S44" s="394" t="s">
        <v>229</v>
      </c>
      <c r="T44" s="394" t="s">
        <v>229</v>
      </c>
      <c r="U44" s="21">
        <v>436.2</v>
      </c>
      <c r="V44" s="21">
        <v>2021.7</v>
      </c>
    </row>
    <row r="45" spans="1:22" ht="13.5" customHeight="1" thickBot="1" x14ac:dyDescent="0.25">
      <c r="A45" s="364">
        <v>1964</v>
      </c>
      <c r="B45" s="394" t="s">
        <v>235</v>
      </c>
      <c r="C45" s="394" t="s">
        <v>229</v>
      </c>
      <c r="D45" s="394" t="s">
        <v>235</v>
      </c>
      <c r="E45" s="21">
        <v>1527.9</v>
      </c>
      <c r="F45" s="21">
        <v>49.2</v>
      </c>
      <c r="G45" s="394" t="s">
        <v>229</v>
      </c>
      <c r="H45" s="394" t="s">
        <v>229</v>
      </c>
      <c r="I45" s="394" t="s">
        <v>229</v>
      </c>
      <c r="J45" s="21">
        <v>1577.1</v>
      </c>
      <c r="K45" s="361">
        <v>1964</v>
      </c>
      <c r="L45" s="394" t="s">
        <v>229</v>
      </c>
      <c r="M45" s="394" t="s">
        <v>229</v>
      </c>
      <c r="N45" s="394" t="s">
        <v>229</v>
      </c>
      <c r="O45" s="21">
        <v>395.8</v>
      </c>
      <c r="P45" s="21">
        <v>42.9</v>
      </c>
      <c r="Q45" s="394" t="s">
        <v>231</v>
      </c>
      <c r="R45" s="21">
        <v>42.9</v>
      </c>
      <c r="S45" s="394" t="s">
        <v>229</v>
      </c>
      <c r="T45" s="394" t="s">
        <v>229</v>
      </c>
      <c r="U45" s="21">
        <v>438.7</v>
      </c>
      <c r="V45" s="21">
        <v>2015.8</v>
      </c>
    </row>
    <row r="46" spans="1:22" ht="13.5" customHeight="1" thickBot="1" x14ac:dyDescent="0.25">
      <c r="A46" s="364">
        <v>1965</v>
      </c>
      <c r="B46" s="394" t="s">
        <v>235</v>
      </c>
      <c r="C46" s="394" t="s">
        <v>229</v>
      </c>
      <c r="D46" s="394" t="s">
        <v>235</v>
      </c>
      <c r="E46" s="21">
        <v>1528.3</v>
      </c>
      <c r="F46" s="21">
        <v>43</v>
      </c>
      <c r="G46" s="394" t="s">
        <v>229</v>
      </c>
      <c r="H46" s="394" t="s">
        <v>229</v>
      </c>
      <c r="I46" s="394" t="s">
        <v>229</v>
      </c>
      <c r="J46" s="21">
        <v>1571.3</v>
      </c>
      <c r="K46" s="361">
        <v>1965</v>
      </c>
      <c r="L46" s="394" t="s">
        <v>229</v>
      </c>
      <c r="M46" s="394" t="s">
        <v>229</v>
      </c>
      <c r="N46" s="394" t="s">
        <v>229</v>
      </c>
      <c r="O46" s="21">
        <v>395.3</v>
      </c>
      <c r="P46" s="21">
        <v>41.6</v>
      </c>
      <c r="Q46" s="394" t="s">
        <v>231</v>
      </c>
      <c r="R46" s="21">
        <v>41.6</v>
      </c>
      <c r="S46" s="394" t="s">
        <v>229</v>
      </c>
      <c r="T46" s="394" t="s">
        <v>229</v>
      </c>
      <c r="U46" s="21">
        <v>436.9</v>
      </c>
      <c r="V46" s="21">
        <v>2008.2</v>
      </c>
    </row>
    <row r="47" spans="1:22" ht="13.5" customHeight="1" thickBot="1" x14ac:dyDescent="0.25">
      <c r="A47" s="364">
        <v>1966</v>
      </c>
      <c r="B47" s="394" t="s">
        <v>235</v>
      </c>
      <c r="C47" s="394" t="s">
        <v>229</v>
      </c>
      <c r="D47" s="394" t="s">
        <v>235</v>
      </c>
      <c r="E47" s="21">
        <v>1521.7</v>
      </c>
      <c r="F47" s="21">
        <v>40.1</v>
      </c>
      <c r="G47" s="394" t="s">
        <v>229</v>
      </c>
      <c r="H47" s="394" t="s">
        <v>229</v>
      </c>
      <c r="I47" s="394" t="s">
        <v>229</v>
      </c>
      <c r="J47" s="21">
        <v>1561.8</v>
      </c>
      <c r="K47" s="361">
        <v>1966</v>
      </c>
      <c r="L47" s="394" t="s">
        <v>229</v>
      </c>
      <c r="M47" s="394" t="s">
        <v>229</v>
      </c>
      <c r="N47" s="394" t="s">
        <v>229</v>
      </c>
      <c r="O47" s="21">
        <v>378.9</v>
      </c>
      <c r="P47" s="21">
        <v>42.9</v>
      </c>
      <c r="Q47" s="394" t="s">
        <v>231</v>
      </c>
      <c r="R47" s="21">
        <v>42.9</v>
      </c>
      <c r="S47" s="394" t="s">
        <v>229</v>
      </c>
      <c r="T47" s="394" t="s">
        <v>229</v>
      </c>
      <c r="U47" s="21">
        <v>421.8</v>
      </c>
      <c r="V47" s="21">
        <v>1983.6</v>
      </c>
    </row>
    <row r="48" spans="1:22" ht="13.5" customHeight="1" thickBot="1" x14ac:dyDescent="0.25">
      <c r="A48" s="364">
        <v>1967</v>
      </c>
      <c r="B48" s="394" t="s">
        <v>235</v>
      </c>
      <c r="C48" s="394" t="s">
        <v>229</v>
      </c>
      <c r="D48" s="394" t="s">
        <v>235</v>
      </c>
      <c r="E48" s="21">
        <v>1526</v>
      </c>
      <c r="F48" s="21">
        <v>36.5</v>
      </c>
      <c r="G48" s="394" t="s">
        <v>229</v>
      </c>
      <c r="H48" s="394" t="s">
        <v>229</v>
      </c>
      <c r="I48" s="394" t="s">
        <v>229</v>
      </c>
      <c r="J48" s="21">
        <v>1562.5</v>
      </c>
      <c r="K48" s="361">
        <v>1967</v>
      </c>
      <c r="L48" s="394" t="s">
        <v>229</v>
      </c>
      <c r="M48" s="394" t="s">
        <v>229</v>
      </c>
      <c r="N48" s="394" t="s">
        <v>229</v>
      </c>
      <c r="O48" s="21">
        <v>396.5</v>
      </c>
      <c r="P48" s="21">
        <v>37.799999999999997</v>
      </c>
      <c r="Q48" s="394" t="s">
        <v>231</v>
      </c>
      <c r="R48" s="21">
        <v>37.799999999999997</v>
      </c>
      <c r="S48" s="394" t="s">
        <v>229</v>
      </c>
      <c r="T48" s="394" t="s">
        <v>229</v>
      </c>
      <c r="U48" s="21">
        <v>434.3</v>
      </c>
      <c r="V48" s="21">
        <v>1996.8</v>
      </c>
    </row>
    <row r="49" spans="1:22" ht="13.5" customHeight="1" thickBot="1" x14ac:dyDescent="0.25">
      <c r="A49" s="364">
        <v>1968</v>
      </c>
      <c r="B49" s="394" t="s">
        <v>235</v>
      </c>
      <c r="C49" s="394" t="s">
        <v>229</v>
      </c>
      <c r="D49" s="394" t="s">
        <v>235</v>
      </c>
      <c r="E49" s="21">
        <v>1508.2</v>
      </c>
      <c r="F49" s="21">
        <v>36.200000000000003</v>
      </c>
      <c r="G49" s="394" t="s">
        <v>229</v>
      </c>
      <c r="H49" s="394" t="s">
        <v>229</v>
      </c>
      <c r="I49" s="394" t="s">
        <v>229</v>
      </c>
      <c r="J49" s="21">
        <v>1544.4</v>
      </c>
      <c r="K49" s="361">
        <v>1968</v>
      </c>
      <c r="L49" s="394" t="s">
        <v>229</v>
      </c>
      <c r="M49" s="394" t="s">
        <v>229</v>
      </c>
      <c r="N49" s="394" t="s">
        <v>229</v>
      </c>
      <c r="O49" s="21">
        <v>406.8</v>
      </c>
      <c r="P49" s="21">
        <v>37.5</v>
      </c>
      <c r="Q49" s="394" t="s">
        <v>231</v>
      </c>
      <c r="R49" s="21">
        <v>37.5</v>
      </c>
      <c r="S49" s="394" t="s">
        <v>229</v>
      </c>
      <c r="T49" s="394" t="s">
        <v>229</v>
      </c>
      <c r="U49" s="21">
        <v>444.3</v>
      </c>
      <c r="V49" s="21">
        <v>1988.7</v>
      </c>
    </row>
    <row r="50" spans="1:22" ht="13.5" customHeight="1" thickBot="1" x14ac:dyDescent="0.25">
      <c r="A50" s="364">
        <v>1969</v>
      </c>
      <c r="B50" s="394" t="s">
        <v>235</v>
      </c>
      <c r="C50" s="394" t="s">
        <v>229</v>
      </c>
      <c r="D50" s="394" t="s">
        <v>235</v>
      </c>
      <c r="E50" s="21">
        <v>1478.3</v>
      </c>
      <c r="F50" s="21">
        <v>35.799999999999997</v>
      </c>
      <c r="G50" s="394" t="s">
        <v>229</v>
      </c>
      <c r="H50" s="394" t="s">
        <v>229</v>
      </c>
      <c r="I50" s="394" t="s">
        <v>229</v>
      </c>
      <c r="J50" s="21">
        <v>1514.1</v>
      </c>
      <c r="K50" s="361">
        <v>1969</v>
      </c>
      <c r="L50" s="394" t="s">
        <v>229</v>
      </c>
      <c r="M50" s="394" t="s">
        <v>229</v>
      </c>
      <c r="N50" s="394" t="s">
        <v>229</v>
      </c>
      <c r="O50" s="21">
        <v>416.6</v>
      </c>
      <c r="P50" s="21">
        <v>36</v>
      </c>
      <c r="Q50" s="394" t="s">
        <v>231</v>
      </c>
      <c r="R50" s="21">
        <v>36</v>
      </c>
      <c r="S50" s="394" t="s">
        <v>229</v>
      </c>
      <c r="T50" s="394" t="s">
        <v>229</v>
      </c>
      <c r="U50" s="21">
        <v>452.6</v>
      </c>
      <c r="V50" s="21">
        <v>1966.7</v>
      </c>
    </row>
    <row r="51" spans="1:22" ht="13.5" customHeight="1" thickBot="1" x14ac:dyDescent="0.25">
      <c r="A51" s="364">
        <v>1970</v>
      </c>
      <c r="B51" s="394" t="s">
        <v>235</v>
      </c>
      <c r="C51" s="394" t="s">
        <v>229</v>
      </c>
      <c r="D51" s="394" t="s">
        <v>235</v>
      </c>
      <c r="E51" s="21">
        <v>1409.3</v>
      </c>
      <c r="F51" s="21">
        <v>33</v>
      </c>
      <c r="G51" s="394" t="s">
        <v>229</v>
      </c>
      <c r="H51" s="394" t="s">
        <v>229</v>
      </c>
      <c r="I51" s="394" t="s">
        <v>229</v>
      </c>
      <c r="J51" s="21">
        <v>1442.3</v>
      </c>
      <c r="K51" s="361">
        <v>1970</v>
      </c>
      <c r="L51" s="394" t="s">
        <v>229</v>
      </c>
      <c r="M51" s="394" t="s">
        <v>229</v>
      </c>
      <c r="N51" s="394" t="s">
        <v>229</v>
      </c>
      <c r="O51" s="21">
        <v>407.1</v>
      </c>
      <c r="P51" s="21">
        <v>33.700000000000003</v>
      </c>
      <c r="Q51" s="394" t="s">
        <v>231</v>
      </c>
      <c r="R51" s="21">
        <v>33.700000000000003</v>
      </c>
      <c r="S51" s="394" t="s">
        <v>229</v>
      </c>
      <c r="T51" s="394" t="s">
        <v>229</v>
      </c>
      <c r="U51" s="21">
        <v>440.8</v>
      </c>
      <c r="V51" s="21">
        <v>1883.1</v>
      </c>
    </row>
    <row r="52" spans="1:22" ht="13.5" customHeight="1" thickBot="1" x14ac:dyDescent="0.25">
      <c r="A52" s="364">
        <v>1971</v>
      </c>
      <c r="B52" s="394" t="s">
        <v>235</v>
      </c>
      <c r="C52" s="394" t="s">
        <v>229</v>
      </c>
      <c r="D52" s="394" t="s">
        <v>235</v>
      </c>
      <c r="E52" s="21">
        <v>1375.5</v>
      </c>
      <c r="F52" s="21">
        <v>30.8</v>
      </c>
      <c r="G52" s="394" t="s">
        <v>229</v>
      </c>
      <c r="H52" s="394" t="s">
        <v>229</v>
      </c>
      <c r="I52" s="394" t="s">
        <v>229</v>
      </c>
      <c r="J52" s="21">
        <v>1406.3</v>
      </c>
      <c r="K52" s="361">
        <v>1971</v>
      </c>
      <c r="L52" s="394" t="s">
        <v>229</v>
      </c>
      <c r="M52" s="394" t="s">
        <v>229</v>
      </c>
      <c r="N52" s="394" t="s">
        <v>229</v>
      </c>
      <c r="O52" s="21">
        <v>407.4</v>
      </c>
      <c r="P52" s="21">
        <v>32.700000000000003</v>
      </c>
      <c r="Q52" s="394" t="s">
        <v>231</v>
      </c>
      <c r="R52" s="21">
        <v>32.700000000000003</v>
      </c>
      <c r="S52" s="394" t="s">
        <v>229</v>
      </c>
      <c r="T52" s="394" t="s">
        <v>229</v>
      </c>
      <c r="U52" s="21">
        <v>440.1</v>
      </c>
      <c r="V52" s="21">
        <v>1846.4</v>
      </c>
    </row>
    <row r="53" spans="1:22" ht="13.5" customHeight="1" thickBot="1" x14ac:dyDescent="0.25">
      <c r="A53" s="364">
        <v>1972</v>
      </c>
      <c r="B53" s="394" t="s">
        <v>235</v>
      </c>
      <c r="C53" s="394" t="s">
        <v>229</v>
      </c>
      <c r="D53" s="394" t="s">
        <v>235</v>
      </c>
      <c r="E53" s="21">
        <v>1308</v>
      </c>
      <c r="F53" s="21">
        <v>29.8</v>
      </c>
      <c r="G53" s="394" t="s">
        <v>229</v>
      </c>
      <c r="H53" s="394" t="s">
        <v>229</v>
      </c>
      <c r="I53" s="394" t="s">
        <v>229</v>
      </c>
      <c r="J53" s="21">
        <v>1337.8</v>
      </c>
      <c r="K53" s="361">
        <v>1972</v>
      </c>
      <c r="L53" s="394" t="s">
        <v>229</v>
      </c>
      <c r="M53" s="394" t="s">
        <v>229</v>
      </c>
      <c r="N53" s="394" t="s">
        <v>229</v>
      </c>
      <c r="O53" s="21">
        <v>386.2</v>
      </c>
      <c r="P53" s="21">
        <v>31.6</v>
      </c>
      <c r="Q53" s="394" t="s">
        <v>231</v>
      </c>
      <c r="R53" s="21">
        <v>31.6</v>
      </c>
      <c r="S53" s="394" t="s">
        <v>229</v>
      </c>
      <c r="T53" s="394" t="s">
        <v>229</v>
      </c>
      <c r="U53" s="21">
        <v>417.8</v>
      </c>
      <c r="V53" s="21">
        <v>1755.6</v>
      </c>
    </row>
    <row r="54" spans="1:22" ht="13.5" customHeight="1" thickBot="1" x14ac:dyDescent="0.25">
      <c r="A54" s="364">
        <v>1973</v>
      </c>
      <c r="B54" s="394" t="s">
        <v>235</v>
      </c>
      <c r="C54" s="394" t="s">
        <v>229</v>
      </c>
      <c r="D54" s="394" t="s">
        <v>235</v>
      </c>
      <c r="E54" s="21">
        <v>1370.4</v>
      </c>
      <c r="F54" s="21">
        <v>25.7</v>
      </c>
      <c r="G54" s="394" t="s">
        <v>229</v>
      </c>
      <c r="H54" s="394" t="s">
        <v>229</v>
      </c>
      <c r="I54" s="394" t="s">
        <v>229</v>
      </c>
      <c r="J54" s="21">
        <v>1396.1</v>
      </c>
      <c r="K54" s="361">
        <v>1973</v>
      </c>
      <c r="L54" s="394" t="s">
        <v>229</v>
      </c>
      <c r="M54" s="394" t="s">
        <v>229</v>
      </c>
      <c r="N54" s="394" t="s">
        <v>229</v>
      </c>
      <c r="O54" s="21">
        <v>407.3</v>
      </c>
      <c r="P54" s="21">
        <v>31.2</v>
      </c>
      <c r="Q54" s="394" t="s">
        <v>231</v>
      </c>
      <c r="R54" s="21">
        <v>31.2</v>
      </c>
      <c r="S54" s="394" t="s">
        <v>229</v>
      </c>
      <c r="T54" s="394" t="s">
        <v>229</v>
      </c>
      <c r="U54" s="21">
        <v>438.5</v>
      </c>
      <c r="V54" s="21">
        <v>1834.6</v>
      </c>
    </row>
    <row r="55" spans="1:22" ht="13.5" customHeight="1" thickBot="1" x14ac:dyDescent="0.25">
      <c r="A55" s="364">
        <v>1974</v>
      </c>
      <c r="B55" s="394" t="s">
        <v>235</v>
      </c>
      <c r="C55" s="394" t="s">
        <v>229</v>
      </c>
      <c r="D55" s="394" t="s">
        <v>235</v>
      </c>
      <c r="E55" s="21">
        <v>1431</v>
      </c>
      <c r="F55" s="21">
        <v>17.600000000000001</v>
      </c>
      <c r="G55" s="394" t="s">
        <v>229</v>
      </c>
      <c r="H55" s="394" t="s">
        <v>229</v>
      </c>
      <c r="I55" s="394" t="s">
        <v>229</v>
      </c>
      <c r="J55" s="21">
        <v>1448.6</v>
      </c>
      <c r="K55" s="361">
        <v>1974</v>
      </c>
      <c r="L55" s="394" t="s">
        <v>229</v>
      </c>
      <c r="M55" s="394" t="s">
        <v>229</v>
      </c>
      <c r="N55" s="394" t="s">
        <v>229</v>
      </c>
      <c r="O55" s="21">
        <v>431.9</v>
      </c>
      <c r="P55" s="21">
        <v>26.9</v>
      </c>
      <c r="Q55" s="394" t="s">
        <v>231</v>
      </c>
      <c r="R55" s="21">
        <v>26.9</v>
      </c>
      <c r="S55" s="394" t="s">
        <v>229</v>
      </c>
      <c r="T55" s="394" t="s">
        <v>229</v>
      </c>
      <c r="U55" s="21">
        <v>458.8</v>
      </c>
      <c r="V55" s="21">
        <v>1907.4</v>
      </c>
    </row>
    <row r="56" spans="1:22" ht="13.5" customHeight="1" thickBot="1" x14ac:dyDescent="0.25">
      <c r="A56" s="364">
        <v>1975</v>
      </c>
      <c r="B56" s="394" t="s">
        <v>235</v>
      </c>
      <c r="C56" s="394" t="s">
        <v>229</v>
      </c>
      <c r="D56" s="394" t="s">
        <v>235</v>
      </c>
      <c r="E56" s="21">
        <v>1526</v>
      </c>
      <c r="F56" s="21">
        <v>15.3</v>
      </c>
      <c r="G56" s="394" t="s">
        <v>229</v>
      </c>
      <c r="H56" s="394" t="s">
        <v>229</v>
      </c>
      <c r="I56" s="394" t="s">
        <v>229</v>
      </c>
      <c r="J56" s="21">
        <v>1541.3</v>
      </c>
      <c r="K56" s="361">
        <v>1975</v>
      </c>
      <c r="L56" s="21">
        <v>173</v>
      </c>
      <c r="M56" s="394" t="s">
        <v>229</v>
      </c>
      <c r="N56" s="21">
        <v>173</v>
      </c>
      <c r="O56" s="21">
        <v>423.1</v>
      </c>
      <c r="P56" s="21">
        <v>23.8</v>
      </c>
      <c r="Q56" s="394" t="s">
        <v>231</v>
      </c>
      <c r="R56" s="21">
        <v>23.8</v>
      </c>
      <c r="S56" s="394" t="s">
        <v>229</v>
      </c>
      <c r="T56" s="21">
        <v>15</v>
      </c>
      <c r="U56" s="21">
        <v>634.9</v>
      </c>
      <c r="V56" s="21">
        <v>2176.1999999999998</v>
      </c>
    </row>
    <row r="57" spans="1:22" ht="13.5" customHeight="1" thickBot="1" x14ac:dyDescent="0.25">
      <c r="A57" s="364">
        <v>1976</v>
      </c>
      <c r="B57" s="394" t="s">
        <v>235</v>
      </c>
      <c r="C57" s="394" t="s">
        <v>229</v>
      </c>
      <c r="D57" s="394" t="s">
        <v>235</v>
      </c>
      <c r="E57" s="21">
        <v>1581.4</v>
      </c>
      <c r="F57" s="21">
        <v>15.3</v>
      </c>
      <c r="G57" s="394" t="s">
        <v>229</v>
      </c>
      <c r="H57" s="394" t="s">
        <v>229</v>
      </c>
      <c r="I57" s="394" t="s">
        <v>229</v>
      </c>
      <c r="J57" s="21">
        <v>1596.7</v>
      </c>
      <c r="K57" s="361">
        <v>1976</v>
      </c>
      <c r="L57" s="21">
        <v>173</v>
      </c>
      <c r="M57" s="394" t="s">
        <v>229</v>
      </c>
      <c r="N57" s="21">
        <v>173</v>
      </c>
      <c r="O57" s="21">
        <v>407</v>
      </c>
      <c r="P57" s="21">
        <v>21.1</v>
      </c>
      <c r="Q57" s="394" t="s">
        <v>231</v>
      </c>
      <c r="R57" s="21">
        <v>21.1</v>
      </c>
      <c r="S57" s="394" t="s">
        <v>229</v>
      </c>
      <c r="T57" s="21">
        <v>15.4</v>
      </c>
      <c r="U57" s="21">
        <v>616.5</v>
      </c>
      <c r="V57" s="21">
        <v>2213.1999999999998</v>
      </c>
    </row>
    <row r="58" spans="1:22" ht="13.5" customHeight="1" thickBot="1" x14ac:dyDescent="0.25">
      <c r="A58" s="364">
        <v>1977</v>
      </c>
      <c r="B58" s="394" t="s">
        <v>235</v>
      </c>
      <c r="C58" s="394" t="s">
        <v>229</v>
      </c>
      <c r="D58" s="394" t="s">
        <v>235</v>
      </c>
      <c r="E58" s="21">
        <v>1623.3</v>
      </c>
      <c r="F58" s="21">
        <v>14.8</v>
      </c>
      <c r="G58" s="394" t="s">
        <v>229</v>
      </c>
      <c r="H58" s="394" t="s">
        <v>229</v>
      </c>
      <c r="I58" s="394" t="s">
        <v>229</v>
      </c>
      <c r="J58" s="21">
        <v>1638.1</v>
      </c>
      <c r="K58" s="361">
        <v>1977</v>
      </c>
      <c r="L58" s="21">
        <v>175</v>
      </c>
      <c r="M58" s="394" t="s">
        <v>229</v>
      </c>
      <c r="N58" s="21">
        <v>175</v>
      </c>
      <c r="O58" s="21">
        <v>361.3</v>
      </c>
      <c r="P58" s="21">
        <v>20.399999999999999</v>
      </c>
      <c r="Q58" s="394" t="s">
        <v>231</v>
      </c>
      <c r="R58" s="21">
        <v>20.399999999999999</v>
      </c>
      <c r="S58" s="394" t="s">
        <v>229</v>
      </c>
      <c r="T58" s="21">
        <v>15.4</v>
      </c>
      <c r="U58" s="21">
        <v>572.1</v>
      </c>
      <c r="V58" s="21">
        <v>2210.1999999999998</v>
      </c>
    </row>
    <row r="59" spans="1:22" ht="13.5" customHeight="1" thickBot="1" x14ac:dyDescent="0.25">
      <c r="A59" s="364">
        <v>1978</v>
      </c>
      <c r="B59" s="394" t="s">
        <v>235</v>
      </c>
      <c r="C59" s="394" t="s">
        <v>229</v>
      </c>
      <c r="D59" s="394" t="s">
        <v>235</v>
      </c>
      <c r="E59" s="21">
        <v>1630.5</v>
      </c>
      <c r="F59" s="21">
        <v>13.3</v>
      </c>
      <c r="G59" s="394" t="s">
        <v>229</v>
      </c>
      <c r="H59" s="394" t="s">
        <v>229</v>
      </c>
      <c r="I59" s="394" t="s">
        <v>229</v>
      </c>
      <c r="J59" s="21">
        <v>1643.8</v>
      </c>
      <c r="K59" s="361">
        <v>1978</v>
      </c>
      <c r="L59" s="21">
        <v>174</v>
      </c>
      <c r="M59" s="394" t="s">
        <v>229</v>
      </c>
      <c r="N59" s="21">
        <v>174</v>
      </c>
      <c r="O59" s="21">
        <v>363.5</v>
      </c>
      <c r="P59" s="21">
        <v>19.5</v>
      </c>
      <c r="Q59" s="394" t="s">
        <v>231</v>
      </c>
      <c r="R59" s="21">
        <v>19.5</v>
      </c>
      <c r="S59" s="394" t="s">
        <v>229</v>
      </c>
      <c r="T59" s="21">
        <v>15.4</v>
      </c>
      <c r="U59" s="21">
        <v>572.4</v>
      </c>
      <c r="V59" s="21">
        <v>2216.1999999999998</v>
      </c>
    </row>
    <row r="60" spans="1:22" ht="13.5" customHeight="1" thickBot="1" x14ac:dyDescent="0.25">
      <c r="A60" s="364">
        <v>1979</v>
      </c>
      <c r="B60" s="394" t="s">
        <v>235</v>
      </c>
      <c r="C60" s="394" t="s">
        <v>229</v>
      </c>
      <c r="D60" s="394" t="s">
        <v>235</v>
      </c>
      <c r="E60" s="21">
        <v>1633.6</v>
      </c>
      <c r="F60" s="21">
        <v>11.7</v>
      </c>
      <c r="G60" s="394" t="s">
        <v>229</v>
      </c>
      <c r="H60" s="394" t="s">
        <v>229</v>
      </c>
      <c r="I60" s="394" t="s">
        <v>229</v>
      </c>
      <c r="J60" s="21">
        <v>1645.3</v>
      </c>
      <c r="K60" s="361">
        <v>1979</v>
      </c>
      <c r="L60" s="21">
        <v>176</v>
      </c>
      <c r="M60" s="394" t="s">
        <v>229</v>
      </c>
      <c r="N60" s="21">
        <v>176</v>
      </c>
      <c r="O60" s="21">
        <v>380.5</v>
      </c>
      <c r="P60" s="21">
        <v>19.100000000000001</v>
      </c>
      <c r="Q60" s="394" t="s">
        <v>231</v>
      </c>
      <c r="R60" s="21">
        <v>19.100000000000001</v>
      </c>
      <c r="S60" s="394" t="s">
        <v>229</v>
      </c>
      <c r="T60" s="21">
        <v>15.4</v>
      </c>
      <c r="U60" s="21">
        <v>591</v>
      </c>
      <c r="V60" s="21">
        <v>2236.3000000000002</v>
      </c>
    </row>
    <row r="61" spans="1:22" ht="13.5" customHeight="1" thickBot="1" x14ac:dyDescent="0.25">
      <c r="A61" s="364">
        <v>1980</v>
      </c>
      <c r="B61" s="394" t="s">
        <v>235</v>
      </c>
      <c r="C61" s="394" t="s">
        <v>229</v>
      </c>
      <c r="D61" s="394" t="s">
        <v>235</v>
      </c>
      <c r="E61" s="21">
        <v>1677.2</v>
      </c>
      <c r="F61" s="21">
        <v>13</v>
      </c>
      <c r="G61" s="394" t="s">
        <v>229</v>
      </c>
      <c r="H61" s="394" t="s">
        <v>229</v>
      </c>
      <c r="I61" s="394" t="s">
        <v>229</v>
      </c>
      <c r="J61" s="21">
        <v>1690.2</v>
      </c>
      <c r="K61" s="361">
        <v>1980</v>
      </c>
      <c r="L61" s="21">
        <v>179</v>
      </c>
      <c r="M61" s="394" t="s">
        <v>229</v>
      </c>
      <c r="N61" s="21">
        <v>179</v>
      </c>
      <c r="O61" s="21">
        <v>384.7</v>
      </c>
      <c r="P61" s="21">
        <v>17.5</v>
      </c>
      <c r="Q61" s="394" t="s">
        <v>231</v>
      </c>
      <c r="R61" s="21">
        <v>17.5</v>
      </c>
      <c r="S61" s="394" t="s">
        <v>229</v>
      </c>
      <c r="T61" s="21">
        <v>15.4</v>
      </c>
      <c r="U61" s="21">
        <v>596.6</v>
      </c>
      <c r="V61" s="21">
        <v>2286.8000000000002</v>
      </c>
    </row>
    <row r="62" spans="1:22" ht="13.5" customHeight="1" thickBot="1" x14ac:dyDescent="0.25">
      <c r="A62" s="364">
        <v>1981</v>
      </c>
      <c r="B62" s="394" t="s">
        <v>235</v>
      </c>
      <c r="C62" s="394" t="s">
        <v>229</v>
      </c>
      <c r="D62" s="394" t="s">
        <v>235</v>
      </c>
      <c r="E62" s="21">
        <v>1684.6</v>
      </c>
      <c r="F62" s="21">
        <v>11.9</v>
      </c>
      <c r="G62" s="394" t="s">
        <v>229</v>
      </c>
      <c r="H62" s="394" t="s">
        <v>229</v>
      </c>
      <c r="I62" s="394" t="s">
        <v>229</v>
      </c>
      <c r="J62" s="21">
        <v>1696.5</v>
      </c>
      <c r="K62" s="361">
        <v>1981</v>
      </c>
      <c r="L62" s="21">
        <v>176</v>
      </c>
      <c r="M62" s="394" t="s">
        <v>229</v>
      </c>
      <c r="N62" s="21">
        <v>176</v>
      </c>
      <c r="O62" s="21">
        <v>420.1</v>
      </c>
      <c r="P62" s="21">
        <v>16.5</v>
      </c>
      <c r="Q62" s="394" t="s">
        <v>231</v>
      </c>
      <c r="R62" s="21">
        <v>16.5</v>
      </c>
      <c r="S62" s="394" t="s">
        <v>229</v>
      </c>
      <c r="T62" s="21">
        <v>15.4</v>
      </c>
      <c r="U62" s="21">
        <v>628</v>
      </c>
      <c r="V62" s="21">
        <v>2324.5</v>
      </c>
    </row>
    <row r="63" spans="1:22" ht="13.5" customHeight="1" thickBot="1" x14ac:dyDescent="0.25">
      <c r="A63" s="364">
        <v>1982</v>
      </c>
      <c r="B63" s="394" t="s">
        <v>235</v>
      </c>
      <c r="C63" s="394" t="s">
        <v>229</v>
      </c>
      <c r="D63" s="394" t="s">
        <v>235</v>
      </c>
      <c r="E63" s="21">
        <v>1668.8</v>
      </c>
      <c r="F63" s="21">
        <v>13.7</v>
      </c>
      <c r="G63" s="394" t="s">
        <v>229</v>
      </c>
      <c r="H63" s="394" t="s">
        <v>229</v>
      </c>
      <c r="I63" s="394" t="s">
        <v>229</v>
      </c>
      <c r="J63" s="21">
        <v>1682.5</v>
      </c>
      <c r="K63" s="361">
        <v>1982</v>
      </c>
      <c r="L63" s="21">
        <v>175</v>
      </c>
      <c r="M63" s="394" t="s">
        <v>229</v>
      </c>
      <c r="N63" s="21">
        <v>175</v>
      </c>
      <c r="O63" s="21">
        <v>429.1</v>
      </c>
      <c r="P63" s="21">
        <v>16.100000000000001</v>
      </c>
      <c r="Q63" s="394" t="s">
        <v>231</v>
      </c>
      <c r="R63" s="21">
        <v>16.100000000000001</v>
      </c>
      <c r="S63" s="394" t="s">
        <v>229</v>
      </c>
      <c r="T63" s="21">
        <v>15.4</v>
      </c>
      <c r="U63" s="21">
        <v>635.6</v>
      </c>
      <c r="V63" s="21">
        <v>2318.1</v>
      </c>
    </row>
    <row r="64" spans="1:22" ht="13.5" customHeight="1" thickBot="1" x14ac:dyDescent="0.25">
      <c r="A64" s="364">
        <v>1983</v>
      </c>
      <c r="B64" s="394" t="s">
        <v>235</v>
      </c>
      <c r="C64" s="394" t="s">
        <v>229</v>
      </c>
      <c r="D64" s="394" t="s">
        <v>235</v>
      </c>
      <c r="E64" s="21">
        <v>1677.8</v>
      </c>
      <c r="F64" s="21">
        <v>15</v>
      </c>
      <c r="G64" s="394" t="s">
        <v>229</v>
      </c>
      <c r="H64" s="394" t="s">
        <v>229</v>
      </c>
      <c r="I64" s="394" t="s">
        <v>229</v>
      </c>
      <c r="J64" s="21">
        <v>1692.8</v>
      </c>
      <c r="K64" s="361">
        <v>1983</v>
      </c>
      <c r="L64" s="21">
        <v>177</v>
      </c>
      <c r="M64" s="394" t="s">
        <v>229</v>
      </c>
      <c r="N64" s="21">
        <v>177</v>
      </c>
      <c r="O64" s="21">
        <v>407.5</v>
      </c>
      <c r="P64" s="21">
        <v>16</v>
      </c>
      <c r="Q64" s="394" t="s">
        <v>231</v>
      </c>
      <c r="R64" s="21">
        <v>16</v>
      </c>
      <c r="S64" s="394" t="s">
        <v>229</v>
      </c>
      <c r="T64" s="21">
        <v>12.6</v>
      </c>
      <c r="U64" s="21">
        <v>613.1</v>
      </c>
      <c r="V64" s="21">
        <v>2305.9</v>
      </c>
    </row>
    <row r="65" spans="1:22" ht="13.5" customHeight="1" thickBot="1" x14ac:dyDescent="0.25">
      <c r="A65" s="364">
        <v>1984</v>
      </c>
      <c r="B65" s="394" t="s">
        <v>235</v>
      </c>
      <c r="C65" s="394" t="s">
        <v>229</v>
      </c>
      <c r="D65" s="394" t="s">
        <v>235</v>
      </c>
      <c r="E65" s="21">
        <v>1844.7</v>
      </c>
      <c r="F65" s="21">
        <v>15.3</v>
      </c>
      <c r="G65" s="21">
        <v>256.10000000000002</v>
      </c>
      <c r="H65" s="394" t="s">
        <v>229</v>
      </c>
      <c r="I65" s="394" t="s">
        <v>229</v>
      </c>
      <c r="J65" s="21">
        <v>2116.1</v>
      </c>
      <c r="K65" s="361">
        <v>1984</v>
      </c>
      <c r="L65" s="21">
        <v>167.9</v>
      </c>
      <c r="M65" s="394" t="s">
        <v>229</v>
      </c>
      <c r="N65" s="21">
        <v>167.9</v>
      </c>
      <c r="O65" s="21">
        <v>435.8</v>
      </c>
      <c r="P65" s="21">
        <v>16.8</v>
      </c>
      <c r="Q65" s="394" t="s">
        <v>231</v>
      </c>
      <c r="R65" s="21">
        <v>16.8</v>
      </c>
      <c r="S65" s="394" t="s">
        <v>229</v>
      </c>
      <c r="T65" s="21">
        <v>13</v>
      </c>
      <c r="U65" s="21">
        <v>633.5</v>
      </c>
      <c r="V65" s="21">
        <v>2749.6</v>
      </c>
    </row>
    <row r="66" spans="1:22" ht="13.5" customHeight="1" thickBot="1" x14ac:dyDescent="0.25">
      <c r="A66" s="364">
        <v>1985</v>
      </c>
      <c r="B66" s="394" t="s">
        <v>235</v>
      </c>
      <c r="C66" s="394" t="s">
        <v>229</v>
      </c>
      <c r="D66" s="394" t="s">
        <v>235</v>
      </c>
      <c r="E66" s="21">
        <v>1862.9</v>
      </c>
      <c r="F66" s="21">
        <v>15.5</v>
      </c>
      <c r="G66" s="21">
        <v>247.4</v>
      </c>
      <c r="H66" s="394" t="s">
        <v>229</v>
      </c>
      <c r="I66" s="394" t="s">
        <v>229</v>
      </c>
      <c r="J66" s="21">
        <v>2125.8000000000002</v>
      </c>
      <c r="K66" s="361">
        <v>1985</v>
      </c>
      <c r="L66" s="21">
        <v>182.7</v>
      </c>
      <c r="M66" s="394" t="s">
        <v>229</v>
      </c>
      <c r="N66" s="21">
        <v>182.7</v>
      </c>
      <c r="O66" s="21">
        <v>450.8</v>
      </c>
      <c r="P66" s="21">
        <v>16.5</v>
      </c>
      <c r="Q66" s="394" t="s">
        <v>231</v>
      </c>
      <c r="R66" s="21">
        <v>16.5</v>
      </c>
      <c r="S66" s="394" t="s">
        <v>229</v>
      </c>
      <c r="T66" s="21">
        <v>14.9</v>
      </c>
      <c r="U66" s="21">
        <v>664.9</v>
      </c>
      <c r="V66" s="21">
        <v>2790.7</v>
      </c>
    </row>
    <row r="67" spans="1:22" ht="13.5" customHeight="1" thickBot="1" x14ac:dyDescent="0.25">
      <c r="A67" s="364">
        <v>1986</v>
      </c>
      <c r="B67" s="394" t="s">
        <v>235</v>
      </c>
      <c r="C67" s="394" t="s">
        <v>229</v>
      </c>
      <c r="D67" s="394" t="s">
        <v>235</v>
      </c>
      <c r="E67" s="21">
        <v>2002.3</v>
      </c>
      <c r="F67" s="21">
        <v>14.7</v>
      </c>
      <c r="G67" s="21">
        <v>274.5</v>
      </c>
      <c r="H67" s="394" t="s">
        <v>229</v>
      </c>
      <c r="I67" s="394" t="s">
        <v>229</v>
      </c>
      <c r="J67" s="21">
        <v>2291.5</v>
      </c>
      <c r="K67" s="361">
        <v>1986</v>
      </c>
      <c r="L67" s="21">
        <v>188.6</v>
      </c>
      <c r="M67" s="394" t="s">
        <v>229</v>
      </c>
      <c r="N67" s="21">
        <v>188.6</v>
      </c>
      <c r="O67" s="21">
        <v>475.8</v>
      </c>
      <c r="P67" s="21">
        <v>17</v>
      </c>
      <c r="Q67" s="394" t="s">
        <v>231</v>
      </c>
      <c r="R67" s="21">
        <v>17</v>
      </c>
      <c r="S67" s="394" t="s">
        <v>229</v>
      </c>
      <c r="T67" s="21">
        <v>12.9</v>
      </c>
      <c r="U67" s="21">
        <v>694.3</v>
      </c>
      <c r="V67" s="21">
        <v>2985.8</v>
      </c>
    </row>
    <row r="68" spans="1:22" ht="13.5" customHeight="1" thickBot="1" x14ac:dyDescent="0.25">
      <c r="A68" s="364">
        <v>1987</v>
      </c>
      <c r="B68" s="394" t="s">
        <v>235</v>
      </c>
      <c r="C68" s="394" t="s">
        <v>229</v>
      </c>
      <c r="D68" s="394" t="s">
        <v>235</v>
      </c>
      <c r="E68" s="21">
        <v>2079.4</v>
      </c>
      <c r="F68" s="21">
        <v>15</v>
      </c>
      <c r="G68" s="21">
        <v>250</v>
      </c>
      <c r="H68" s="394" t="s">
        <v>229</v>
      </c>
      <c r="I68" s="394" t="s">
        <v>229</v>
      </c>
      <c r="J68" s="21">
        <v>2344.4</v>
      </c>
      <c r="K68" s="361">
        <v>1987</v>
      </c>
      <c r="L68" s="21">
        <v>188.9</v>
      </c>
      <c r="M68" s="394" t="s">
        <v>229</v>
      </c>
      <c r="N68" s="21">
        <v>188.9</v>
      </c>
      <c r="O68" s="21">
        <v>490.2</v>
      </c>
      <c r="P68" s="21">
        <v>18.399999999999999</v>
      </c>
      <c r="Q68" s="394" t="s">
        <v>231</v>
      </c>
      <c r="R68" s="21">
        <v>18.399999999999999</v>
      </c>
      <c r="S68" s="394" t="s">
        <v>229</v>
      </c>
      <c r="T68" s="21">
        <v>13.3</v>
      </c>
      <c r="U68" s="21">
        <v>710.8</v>
      </c>
      <c r="V68" s="21">
        <v>3055.2</v>
      </c>
    </row>
    <row r="69" spans="1:22" ht="13.5" customHeight="1" thickBot="1" x14ac:dyDescent="0.25">
      <c r="A69" s="364">
        <v>1988</v>
      </c>
      <c r="B69" s="394" t="s">
        <v>235</v>
      </c>
      <c r="C69" s="394" t="s">
        <v>229</v>
      </c>
      <c r="D69" s="394" t="s">
        <v>235</v>
      </c>
      <c r="E69" s="21">
        <v>2097.3000000000002</v>
      </c>
      <c r="F69" s="21">
        <v>14.7</v>
      </c>
      <c r="G69" s="21">
        <v>288.89999999999998</v>
      </c>
      <c r="H69" s="394" t="s">
        <v>229</v>
      </c>
      <c r="I69" s="394" t="s">
        <v>229</v>
      </c>
      <c r="J69" s="21">
        <v>2400.9</v>
      </c>
      <c r="K69" s="361">
        <v>1988</v>
      </c>
      <c r="L69" s="21">
        <v>202.2</v>
      </c>
      <c r="M69" s="394" t="s">
        <v>229</v>
      </c>
      <c r="N69" s="21">
        <v>202.2</v>
      </c>
      <c r="O69" s="21">
        <v>517.4</v>
      </c>
      <c r="P69" s="21">
        <v>20.8</v>
      </c>
      <c r="Q69" s="394" t="s">
        <v>231</v>
      </c>
      <c r="R69" s="21">
        <v>20.8</v>
      </c>
      <c r="S69" s="394" t="s">
        <v>229</v>
      </c>
      <c r="T69" s="21">
        <v>16</v>
      </c>
      <c r="U69" s="21">
        <v>756.4</v>
      </c>
      <c r="V69" s="21">
        <v>3157.3</v>
      </c>
    </row>
    <row r="70" spans="1:22" ht="13.5" customHeight="1" thickBot="1" x14ac:dyDescent="0.25">
      <c r="A70" s="364">
        <v>1989</v>
      </c>
      <c r="B70" s="394" t="s">
        <v>235</v>
      </c>
      <c r="C70" s="394" t="s">
        <v>229</v>
      </c>
      <c r="D70" s="394" t="s">
        <v>235</v>
      </c>
      <c r="E70" s="21">
        <v>2109.3000000000002</v>
      </c>
      <c r="F70" s="21">
        <v>14.5</v>
      </c>
      <c r="G70" s="21">
        <v>300.39999999999998</v>
      </c>
      <c r="H70" s="394" t="s">
        <v>229</v>
      </c>
      <c r="I70" s="394" t="s">
        <v>229</v>
      </c>
      <c r="J70" s="21">
        <v>2424.1999999999998</v>
      </c>
      <c r="K70" s="361">
        <v>1989</v>
      </c>
      <c r="L70" s="21">
        <v>209.6</v>
      </c>
      <c r="M70" s="394" t="s">
        <v>229</v>
      </c>
      <c r="N70" s="21">
        <v>209.6</v>
      </c>
      <c r="O70" s="21">
        <v>532.1</v>
      </c>
      <c r="P70" s="21">
        <v>21.3</v>
      </c>
      <c r="Q70" s="394" t="s">
        <v>231</v>
      </c>
      <c r="R70" s="21">
        <v>21.3</v>
      </c>
      <c r="S70" s="394" t="s">
        <v>229</v>
      </c>
      <c r="T70" s="21">
        <v>15.7</v>
      </c>
      <c r="U70" s="21">
        <v>778.7</v>
      </c>
      <c r="V70" s="21">
        <v>3202.9</v>
      </c>
    </row>
    <row r="71" spans="1:22" ht="13.5" customHeight="1" thickBot="1" x14ac:dyDescent="0.25">
      <c r="A71" s="364">
        <v>1990</v>
      </c>
      <c r="B71" s="394" t="s">
        <v>235</v>
      </c>
      <c r="C71" s="394" t="s">
        <v>229</v>
      </c>
      <c r="D71" s="394" t="s">
        <v>235</v>
      </c>
      <c r="E71" s="21">
        <v>2129.9</v>
      </c>
      <c r="F71" s="21">
        <v>13.8</v>
      </c>
      <c r="G71" s="21">
        <v>305.89999999999998</v>
      </c>
      <c r="H71" s="394" t="s">
        <v>229</v>
      </c>
      <c r="I71" s="394" t="s">
        <v>229</v>
      </c>
      <c r="J71" s="21">
        <v>2449.6</v>
      </c>
      <c r="K71" s="361">
        <v>1990</v>
      </c>
      <c r="L71" s="21">
        <v>212.7</v>
      </c>
      <c r="M71" s="394" t="s">
        <v>229</v>
      </c>
      <c r="N71" s="21">
        <v>212.7</v>
      </c>
      <c r="O71" s="21">
        <v>536.70000000000005</v>
      </c>
      <c r="P71" s="21">
        <v>24.2</v>
      </c>
      <c r="Q71" s="394" t="s">
        <v>231</v>
      </c>
      <c r="R71" s="21">
        <v>24.2</v>
      </c>
      <c r="S71" s="394" t="s">
        <v>229</v>
      </c>
      <c r="T71" s="21">
        <v>18.3</v>
      </c>
      <c r="U71" s="21">
        <v>791.9</v>
      </c>
      <c r="V71" s="21">
        <v>3241.5</v>
      </c>
    </row>
    <row r="72" spans="1:22" ht="13.5" customHeight="1" thickBot="1" x14ac:dyDescent="0.25">
      <c r="A72" s="364">
        <v>1991</v>
      </c>
      <c r="B72" s="394" t="s">
        <v>235</v>
      </c>
      <c r="C72" s="394" t="s">
        <v>229</v>
      </c>
      <c r="D72" s="394" t="s">
        <v>235</v>
      </c>
      <c r="E72" s="21">
        <v>2166.6</v>
      </c>
      <c r="F72" s="21">
        <v>13.6</v>
      </c>
      <c r="G72" s="21">
        <v>335</v>
      </c>
      <c r="H72" s="394" t="s">
        <v>229</v>
      </c>
      <c r="I72" s="394" t="s">
        <v>229</v>
      </c>
      <c r="J72" s="21">
        <v>2515.1999999999998</v>
      </c>
      <c r="K72" s="361">
        <v>1991</v>
      </c>
      <c r="L72" s="21">
        <v>214.9</v>
      </c>
      <c r="M72" s="394" t="s">
        <v>229</v>
      </c>
      <c r="N72" s="21">
        <v>214.9</v>
      </c>
      <c r="O72" s="21">
        <v>527.20000000000005</v>
      </c>
      <c r="P72" s="21">
        <v>27.6</v>
      </c>
      <c r="Q72" s="394" t="s">
        <v>231</v>
      </c>
      <c r="R72" s="21">
        <v>27.6</v>
      </c>
      <c r="S72" s="394" t="s">
        <v>229</v>
      </c>
      <c r="T72" s="21">
        <v>21.5</v>
      </c>
      <c r="U72" s="21">
        <v>791.2</v>
      </c>
      <c r="V72" s="21">
        <v>3306.4</v>
      </c>
    </row>
    <row r="73" spans="1:22" ht="13.5" customHeight="1" thickBot="1" x14ac:dyDescent="0.25">
      <c r="A73" s="364">
        <v>1992</v>
      </c>
      <c r="B73" s="394" t="s">
        <v>235</v>
      </c>
      <c r="C73" s="394" t="s">
        <v>229</v>
      </c>
      <c r="D73" s="394" t="s">
        <v>235</v>
      </c>
      <c r="E73" s="21">
        <v>2178</v>
      </c>
      <c r="F73" s="21">
        <v>13.9</v>
      </c>
      <c r="G73" s="21">
        <v>363.5</v>
      </c>
      <c r="H73" s="394" t="s">
        <v>229</v>
      </c>
      <c r="I73" s="394" t="s">
        <v>229</v>
      </c>
      <c r="J73" s="21">
        <v>2555.4</v>
      </c>
      <c r="K73" s="361">
        <v>1992</v>
      </c>
      <c r="L73" s="21">
        <v>218.8</v>
      </c>
      <c r="M73" s="394" t="s">
        <v>229</v>
      </c>
      <c r="N73" s="21">
        <v>218.8</v>
      </c>
      <c r="O73" s="21">
        <v>525.4</v>
      </c>
      <c r="P73" s="21">
        <v>28.6</v>
      </c>
      <c r="Q73" s="394" t="s">
        <v>231</v>
      </c>
      <c r="R73" s="21">
        <v>28.6</v>
      </c>
      <c r="S73" s="394" t="s">
        <v>229</v>
      </c>
      <c r="T73" s="21">
        <v>26.4</v>
      </c>
      <c r="U73" s="21">
        <v>799.2</v>
      </c>
      <c r="V73" s="21">
        <v>3354.6</v>
      </c>
    </row>
    <row r="74" spans="1:22" ht="13.5" customHeight="1" thickBot="1" x14ac:dyDescent="0.25">
      <c r="A74" s="364">
        <v>1993</v>
      </c>
      <c r="B74" s="394" t="s">
        <v>235</v>
      </c>
      <c r="C74" s="394" t="s">
        <v>229</v>
      </c>
      <c r="D74" s="394" t="s">
        <v>235</v>
      </c>
      <c r="E74" s="21">
        <v>2209.6</v>
      </c>
      <c r="F74" s="21">
        <v>13</v>
      </c>
      <c r="G74" s="21">
        <v>406</v>
      </c>
      <c r="H74" s="394" t="s">
        <v>229</v>
      </c>
      <c r="I74" s="394" t="s">
        <v>229</v>
      </c>
      <c r="J74" s="21">
        <v>2628.6</v>
      </c>
      <c r="K74" s="361">
        <v>1993</v>
      </c>
      <c r="L74" s="21">
        <v>223.9</v>
      </c>
      <c r="M74" s="394" t="s">
        <v>229</v>
      </c>
      <c r="N74" s="21">
        <v>223.9</v>
      </c>
      <c r="O74" s="21">
        <v>522.1</v>
      </c>
      <c r="P74" s="21">
        <v>27.7</v>
      </c>
      <c r="Q74" s="394" t="s">
        <v>231</v>
      </c>
      <c r="R74" s="21">
        <v>27.7</v>
      </c>
      <c r="S74" s="394" t="s">
        <v>229</v>
      </c>
      <c r="T74" s="21">
        <v>32.200000000000003</v>
      </c>
      <c r="U74" s="21">
        <v>805.9</v>
      </c>
      <c r="V74" s="21">
        <v>3435.1</v>
      </c>
    </row>
    <row r="75" spans="1:22" ht="13.5" customHeight="1" thickBot="1" x14ac:dyDescent="0.25">
      <c r="A75" s="364">
        <v>1994</v>
      </c>
      <c r="B75" s="394" t="s">
        <v>235</v>
      </c>
      <c r="C75" s="394" t="s">
        <v>229</v>
      </c>
      <c r="D75" s="394" t="s">
        <v>235</v>
      </c>
      <c r="E75" s="21">
        <v>2162</v>
      </c>
      <c r="F75" s="21">
        <v>13.7</v>
      </c>
      <c r="G75" s="21">
        <v>463.7</v>
      </c>
      <c r="H75" s="394" t="s">
        <v>229</v>
      </c>
      <c r="I75" s="394" t="s">
        <v>229</v>
      </c>
      <c r="J75" s="21">
        <v>2639.4</v>
      </c>
      <c r="K75" s="361">
        <v>1994</v>
      </c>
      <c r="L75" s="21">
        <v>230.8</v>
      </c>
      <c r="M75" s="394" t="s">
        <v>229</v>
      </c>
      <c r="N75" s="21">
        <v>230.8</v>
      </c>
      <c r="O75" s="21">
        <v>531.79999999999995</v>
      </c>
      <c r="P75" s="21">
        <v>34</v>
      </c>
      <c r="Q75" s="394" t="s">
        <v>231</v>
      </c>
      <c r="R75" s="21">
        <v>34</v>
      </c>
      <c r="S75" s="394" t="s">
        <v>229</v>
      </c>
      <c r="T75" s="21">
        <v>31.5</v>
      </c>
      <c r="U75" s="21">
        <v>828.1</v>
      </c>
      <c r="V75" s="21">
        <v>3467.5</v>
      </c>
    </row>
    <row r="76" spans="1:22" ht="13.5" customHeight="1" thickBot="1" x14ac:dyDescent="0.25">
      <c r="A76" s="364">
        <v>1995</v>
      </c>
      <c r="B76" s="394" t="s">
        <v>235</v>
      </c>
      <c r="C76" s="394" t="s">
        <v>229</v>
      </c>
      <c r="D76" s="394" t="s">
        <v>235</v>
      </c>
      <c r="E76" s="21">
        <v>2183.6999999999998</v>
      </c>
      <c r="F76" s="21">
        <v>13.8</v>
      </c>
      <c r="G76" s="21">
        <v>506.5</v>
      </c>
      <c r="H76" s="21">
        <v>31.5</v>
      </c>
      <c r="I76" s="21" t="s">
        <v>229</v>
      </c>
      <c r="J76" s="21">
        <v>2735.5</v>
      </c>
      <c r="K76" s="361">
        <v>1995</v>
      </c>
      <c r="L76" s="21">
        <v>237.7</v>
      </c>
      <c r="M76" s="394" t="s">
        <v>229</v>
      </c>
      <c r="N76" s="21">
        <v>237.7</v>
      </c>
      <c r="O76" s="21">
        <v>537.20000000000005</v>
      </c>
      <c r="P76" s="21">
        <v>34.6</v>
      </c>
      <c r="Q76" s="394" t="s">
        <v>231</v>
      </c>
      <c r="R76" s="21">
        <v>34.6</v>
      </c>
      <c r="S76" s="21">
        <v>2.5</v>
      </c>
      <c r="T76" s="21">
        <v>2</v>
      </c>
      <c r="U76" s="21">
        <v>814</v>
      </c>
      <c r="V76" s="21">
        <v>3550.2</v>
      </c>
    </row>
    <row r="77" spans="1:22" ht="13.5" customHeight="1" thickBot="1" x14ac:dyDescent="0.25">
      <c r="A77" s="364">
        <v>1996</v>
      </c>
      <c r="B77" s="394" t="s">
        <v>235</v>
      </c>
      <c r="C77" s="394" t="s">
        <v>229</v>
      </c>
      <c r="D77" s="394" t="s">
        <v>235</v>
      </c>
      <c r="E77" s="21">
        <v>2220.5</v>
      </c>
      <c r="F77" s="21">
        <v>13.7</v>
      </c>
      <c r="G77" s="21">
        <v>548.29999999999995</v>
      </c>
      <c r="H77" s="21">
        <v>39.799999999999997</v>
      </c>
      <c r="I77" s="21" t="s">
        <v>229</v>
      </c>
      <c r="J77" s="21">
        <v>2822.3</v>
      </c>
      <c r="K77" s="361">
        <v>1996</v>
      </c>
      <c r="L77" s="21">
        <v>241.9</v>
      </c>
      <c r="M77" s="394" t="s">
        <v>229</v>
      </c>
      <c r="N77" s="21">
        <v>241.9</v>
      </c>
      <c r="O77" s="21">
        <v>543.1</v>
      </c>
      <c r="P77" s="21">
        <v>37.6</v>
      </c>
      <c r="Q77" s="394" t="s">
        <v>231</v>
      </c>
      <c r="R77" s="21">
        <v>37.6</v>
      </c>
      <c r="S77" s="21">
        <v>2.6</v>
      </c>
      <c r="T77" s="21">
        <v>2.2999999999999998</v>
      </c>
      <c r="U77" s="21">
        <v>827.5</v>
      </c>
      <c r="V77" s="21">
        <v>3650.3</v>
      </c>
    </row>
    <row r="78" spans="1:22" ht="13.5" customHeight="1" thickBot="1" x14ac:dyDescent="0.25">
      <c r="A78" s="364">
        <v>1997</v>
      </c>
      <c r="B78" s="394" t="s">
        <v>235</v>
      </c>
      <c r="C78" s="394" t="s">
        <v>229</v>
      </c>
      <c r="D78" s="394" t="s">
        <v>235</v>
      </c>
      <c r="E78" s="21">
        <v>2244.6</v>
      </c>
      <c r="F78" s="21">
        <v>14</v>
      </c>
      <c r="G78" s="21">
        <v>585.29999999999995</v>
      </c>
      <c r="H78" s="21">
        <v>41.9</v>
      </c>
      <c r="I78" s="21" t="s">
        <v>229</v>
      </c>
      <c r="J78" s="21">
        <v>2885.8</v>
      </c>
      <c r="K78" s="361">
        <v>1997</v>
      </c>
      <c r="L78" s="21">
        <v>250.7</v>
      </c>
      <c r="M78" s="394" t="s">
        <v>229</v>
      </c>
      <c r="N78" s="21">
        <v>250.7</v>
      </c>
      <c r="O78" s="21">
        <v>557.70000000000005</v>
      </c>
      <c r="P78" s="21">
        <v>41.2</v>
      </c>
      <c r="Q78" s="394" t="s">
        <v>231</v>
      </c>
      <c r="R78" s="21">
        <v>41.2</v>
      </c>
      <c r="S78" s="21">
        <v>2.2999999999999998</v>
      </c>
      <c r="T78" s="21">
        <v>2.9</v>
      </c>
      <c r="U78" s="21">
        <v>854.8</v>
      </c>
      <c r="V78" s="21">
        <v>3745.8</v>
      </c>
    </row>
    <row r="79" spans="1:22" ht="13.5" customHeight="1" thickBot="1" x14ac:dyDescent="0.25">
      <c r="A79" s="364">
        <v>1998</v>
      </c>
      <c r="B79" s="394" t="s">
        <v>235</v>
      </c>
      <c r="C79" s="394" t="s">
        <v>229</v>
      </c>
      <c r="D79" s="394" t="s">
        <v>235</v>
      </c>
      <c r="E79" s="21">
        <v>2174.6</v>
      </c>
      <c r="F79" s="21">
        <v>13.6</v>
      </c>
      <c r="G79" s="21">
        <v>670.9</v>
      </c>
      <c r="H79" s="21">
        <v>50.1</v>
      </c>
      <c r="I79" s="21" t="s">
        <v>229</v>
      </c>
      <c r="J79" s="21">
        <v>2909.2</v>
      </c>
      <c r="K79" s="361">
        <v>1998</v>
      </c>
      <c r="L79" s="21">
        <v>259.5</v>
      </c>
      <c r="M79" s="394" t="s">
        <v>229</v>
      </c>
      <c r="N79" s="21">
        <v>259.5</v>
      </c>
      <c r="O79" s="21">
        <v>565.70000000000005</v>
      </c>
      <c r="P79" s="21">
        <v>43.8</v>
      </c>
      <c r="Q79" s="394" t="s">
        <v>231</v>
      </c>
      <c r="R79" s="21">
        <v>43.8</v>
      </c>
      <c r="S79" s="21">
        <v>2.4</v>
      </c>
      <c r="T79" s="21">
        <v>2.9</v>
      </c>
      <c r="U79" s="21">
        <v>874.3</v>
      </c>
      <c r="V79" s="21">
        <v>3793.6</v>
      </c>
    </row>
    <row r="80" spans="1:22" ht="13.5" customHeight="1" thickBot="1" x14ac:dyDescent="0.25">
      <c r="A80" s="364">
        <v>1999</v>
      </c>
      <c r="B80" s="394" t="s">
        <v>235</v>
      </c>
      <c r="C80" s="394" t="s">
        <v>229</v>
      </c>
      <c r="D80" s="394" t="s">
        <v>235</v>
      </c>
      <c r="E80" s="21">
        <v>2275.9</v>
      </c>
      <c r="F80" s="21">
        <v>14.2</v>
      </c>
      <c r="G80" s="21">
        <v>718.4</v>
      </c>
      <c r="H80" s="21">
        <v>65.8</v>
      </c>
      <c r="I80" s="21" t="s">
        <v>229</v>
      </c>
      <c r="J80" s="21">
        <v>3074.3</v>
      </c>
      <c r="K80" s="361">
        <v>1999</v>
      </c>
      <c r="L80" s="21">
        <v>265.89999999999998</v>
      </c>
      <c r="M80" s="394" t="s">
        <v>229</v>
      </c>
      <c r="N80" s="21">
        <v>265.89999999999998</v>
      </c>
      <c r="O80" s="21">
        <v>577.70000000000005</v>
      </c>
      <c r="P80" s="21">
        <v>48.7</v>
      </c>
      <c r="Q80" s="394" t="s">
        <v>231</v>
      </c>
      <c r="R80" s="21">
        <v>48.7</v>
      </c>
      <c r="S80" s="21">
        <v>2.8</v>
      </c>
      <c r="T80" s="21">
        <v>2.8</v>
      </c>
      <c r="U80" s="21">
        <v>897.9</v>
      </c>
      <c r="V80" s="21">
        <v>3972.2</v>
      </c>
    </row>
    <row r="81" spans="1:22" ht="13.5" customHeight="1" thickBot="1" x14ac:dyDescent="0.25">
      <c r="A81" s="364">
        <v>2000</v>
      </c>
      <c r="B81" s="394" t="s">
        <v>235</v>
      </c>
      <c r="C81" s="394" t="s">
        <v>235</v>
      </c>
      <c r="D81" s="394" t="s">
        <v>235</v>
      </c>
      <c r="E81" s="21">
        <v>2314.8000000000002</v>
      </c>
      <c r="F81" s="21">
        <v>14.5</v>
      </c>
      <c r="G81" s="21">
        <v>758.9</v>
      </c>
      <c r="H81" s="21">
        <v>67.3</v>
      </c>
      <c r="I81" s="21" t="s">
        <v>229</v>
      </c>
      <c r="J81" s="21">
        <v>3155.5</v>
      </c>
      <c r="K81" s="361">
        <v>2000</v>
      </c>
      <c r="L81" s="21">
        <v>270.89999999999998</v>
      </c>
      <c r="M81" s="394" t="s">
        <v>229</v>
      </c>
      <c r="N81" s="21">
        <v>270.89999999999998</v>
      </c>
      <c r="O81" s="21">
        <v>595.20000000000005</v>
      </c>
      <c r="P81" s="21">
        <v>52.8</v>
      </c>
      <c r="Q81" s="394" t="s">
        <v>231</v>
      </c>
      <c r="R81" s="21">
        <v>52.8</v>
      </c>
      <c r="S81" s="21">
        <v>3</v>
      </c>
      <c r="T81" s="21">
        <v>3.4</v>
      </c>
      <c r="U81" s="21">
        <v>925.3</v>
      </c>
      <c r="V81" s="21">
        <v>4080.8</v>
      </c>
    </row>
    <row r="82" spans="1:22" ht="13.5" customHeight="1" thickBot="1" x14ac:dyDescent="0.25">
      <c r="A82" s="364">
        <v>2001</v>
      </c>
      <c r="B82" s="394" t="s">
        <v>235</v>
      </c>
      <c r="C82" s="394" t="s">
        <v>235</v>
      </c>
      <c r="D82" s="394" t="s">
        <v>235</v>
      </c>
      <c r="E82" s="21">
        <v>2376.5</v>
      </c>
      <c r="F82" s="21">
        <v>12.8</v>
      </c>
      <c r="G82" s="21">
        <v>789.3</v>
      </c>
      <c r="H82" s="21">
        <v>71.400000000000006</v>
      </c>
      <c r="I82" s="21" t="s">
        <v>229</v>
      </c>
      <c r="J82" s="21">
        <v>3250</v>
      </c>
      <c r="K82" s="361">
        <v>2001</v>
      </c>
      <c r="L82" s="21">
        <v>277.3</v>
      </c>
      <c r="M82" s="394" t="s">
        <v>229</v>
      </c>
      <c r="N82" s="21">
        <v>277.3</v>
      </c>
      <c r="O82" s="21">
        <v>608.1</v>
      </c>
      <c r="P82" s="21">
        <v>54.3</v>
      </c>
      <c r="Q82" s="394" t="s">
        <v>231</v>
      </c>
      <c r="R82" s="21">
        <v>54.3</v>
      </c>
      <c r="S82" s="21">
        <v>2.9</v>
      </c>
      <c r="T82" s="21">
        <v>3.6</v>
      </c>
      <c r="U82" s="21">
        <v>946.2</v>
      </c>
      <c r="V82" s="21">
        <v>4196.2</v>
      </c>
    </row>
    <row r="83" spans="1:22" ht="13.5" customHeight="1" thickBot="1" x14ac:dyDescent="0.25">
      <c r="A83" s="364">
        <v>2002</v>
      </c>
      <c r="B83" s="394" t="s">
        <v>235</v>
      </c>
      <c r="C83" s="394" t="s">
        <v>235</v>
      </c>
      <c r="D83" s="394" t="s">
        <v>235</v>
      </c>
      <c r="E83" s="21">
        <v>2411.1</v>
      </c>
      <c r="F83" s="21">
        <v>13.9</v>
      </c>
      <c r="G83" s="21">
        <v>802.6</v>
      </c>
      <c r="H83" s="21">
        <v>76.8</v>
      </c>
      <c r="I83" s="21" t="s">
        <v>229</v>
      </c>
      <c r="J83" s="21">
        <v>3304.4</v>
      </c>
      <c r="K83" s="361">
        <v>2002</v>
      </c>
      <c r="L83" s="21">
        <v>283.7</v>
      </c>
      <c r="M83" s="394" t="s">
        <v>229</v>
      </c>
      <c r="N83" s="21">
        <v>283.7</v>
      </c>
      <c r="O83" s="21">
        <v>620.9</v>
      </c>
      <c r="P83" s="21">
        <v>61</v>
      </c>
      <c r="Q83" s="394" t="s">
        <v>231</v>
      </c>
      <c r="R83" s="21">
        <v>61</v>
      </c>
      <c r="S83" s="21">
        <v>3.3</v>
      </c>
      <c r="T83" s="21">
        <v>3.4</v>
      </c>
      <c r="U83" s="21">
        <v>972.3</v>
      </c>
      <c r="V83" s="21">
        <v>4276.7</v>
      </c>
    </row>
    <row r="84" spans="1:22" ht="13.5" customHeight="1" thickBot="1" x14ac:dyDescent="0.25">
      <c r="A84" s="364">
        <v>2003</v>
      </c>
      <c r="B84" s="394" t="s">
        <v>235</v>
      </c>
      <c r="C84" s="394" t="s">
        <v>235</v>
      </c>
      <c r="D84" s="394" t="s">
        <v>235</v>
      </c>
      <c r="E84" s="21">
        <v>2420.8000000000002</v>
      </c>
      <c r="F84" s="21">
        <v>13.8</v>
      </c>
      <c r="G84" s="21">
        <v>864</v>
      </c>
      <c r="H84" s="21">
        <v>89.3</v>
      </c>
      <c r="I84" s="21" t="s">
        <v>229</v>
      </c>
      <c r="J84" s="21">
        <v>3387.9</v>
      </c>
      <c r="K84" s="361">
        <v>2003</v>
      </c>
      <c r="L84" s="21">
        <v>286</v>
      </c>
      <c r="M84" s="394" t="s">
        <v>229</v>
      </c>
      <c r="N84" s="21">
        <v>286</v>
      </c>
      <c r="O84" s="21">
        <v>629.9</v>
      </c>
      <c r="P84" s="21">
        <v>64.3</v>
      </c>
      <c r="Q84" s="394" t="s">
        <v>231</v>
      </c>
      <c r="R84" s="21">
        <v>64.3</v>
      </c>
      <c r="S84" s="21">
        <v>3.6</v>
      </c>
      <c r="T84" s="21">
        <v>3.1</v>
      </c>
      <c r="U84" s="21">
        <v>986.9</v>
      </c>
      <c r="V84" s="21">
        <v>4363.3999999999996</v>
      </c>
    </row>
    <row r="85" spans="1:22" ht="13.5" customHeight="1" thickBot="1" x14ac:dyDescent="0.25">
      <c r="A85" s="364">
        <v>2004</v>
      </c>
      <c r="B85" s="394" t="s">
        <v>235</v>
      </c>
      <c r="C85" s="394" t="s">
        <v>235</v>
      </c>
      <c r="D85" s="394" t="s">
        <v>235</v>
      </c>
      <c r="E85" s="21">
        <v>2471</v>
      </c>
      <c r="F85" s="21">
        <v>13.4</v>
      </c>
      <c r="G85" s="21">
        <v>889.5</v>
      </c>
      <c r="H85" s="21">
        <v>85.1</v>
      </c>
      <c r="I85" s="21" t="s">
        <v>229</v>
      </c>
      <c r="J85" s="21">
        <v>3459</v>
      </c>
      <c r="K85" s="361">
        <v>2004</v>
      </c>
      <c r="L85" s="21">
        <v>294.7</v>
      </c>
      <c r="M85" s="394" t="s">
        <v>236</v>
      </c>
      <c r="N85" s="21">
        <v>294.7</v>
      </c>
      <c r="O85" s="21">
        <v>642.4</v>
      </c>
      <c r="P85" s="21">
        <v>67.400000000000006</v>
      </c>
      <c r="Q85" s="394" t="s">
        <v>231</v>
      </c>
      <c r="R85" s="21">
        <v>67.400000000000006</v>
      </c>
      <c r="S85" s="21">
        <v>4.0999999999999996</v>
      </c>
      <c r="T85" s="21">
        <v>3.3</v>
      </c>
      <c r="U85" s="21">
        <v>1011.9</v>
      </c>
      <c r="V85" s="21">
        <v>4470.8</v>
      </c>
    </row>
    <row r="86" spans="1:22" ht="13.5" customHeight="1" thickBot="1" x14ac:dyDescent="0.25">
      <c r="A86" s="399">
        <v>2005</v>
      </c>
      <c r="B86" s="263" t="s">
        <v>235</v>
      </c>
      <c r="C86" s="263" t="s">
        <v>235</v>
      </c>
      <c r="D86" s="263" t="s">
        <v>235</v>
      </c>
      <c r="E86" s="22">
        <v>2484.8000000000002</v>
      </c>
      <c r="F86" s="22">
        <v>12.9</v>
      </c>
      <c r="G86" s="22">
        <v>978.3</v>
      </c>
      <c r="H86" s="22">
        <v>99.4</v>
      </c>
      <c r="I86" s="22" t="s">
        <v>229</v>
      </c>
      <c r="J86" s="22">
        <v>3575.4</v>
      </c>
      <c r="K86" s="244">
        <v>2005</v>
      </c>
      <c r="L86" s="22">
        <v>303.39999999999998</v>
      </c>
      <c r="M86" s="263" t="s">
        <v>236</v>
      </c>
      <c r="N86" s="22">
        <v>303.39999999999998</v>
      </c>
      <c r="O86" s="22">
        <v>646.20000000000005</v>
      </c>
      <c r="P86" s="22">
        <v>69.2</v>
      </c>
      <c r="Q86" s="263" t="s">
        <v>231</v>
      </c>
      <c r="R86" s="22">
        <v>69.2</v>
      </c>
      <c r="S86" s="22">
        <v>3.6</v>
      </c>
      <c r="T86" s="22">
        <v>3.6</v>
      </c>
      <c r="U86" s="22">
        <v>1026</v>
      </c>
      <c r="V86" s="22">
        <v>4601.3999999999996</v>
      </c>
    </row>
    <row r="87" spans="1:22" ht="13.5" customHeight="1" thickBot="1" x14ac:dyDescent="0.25">
      <c r="A87" s="399">
        <v>2006</v>
      </c>
      <c r="B87" s="263" t="s">
        <v>235</v>
      </c>
      <c r="C87" s="263" t="s">
        <v>235</v>
      </c>
      <c r="D87" s="263" t="s">
        <v>235</v>
      </c>
      <c r="E87" s="22">
        <v>2494.9</v>
      </c>
      <c r="F87" s="22">
        <v>12.2</v>
      </c>
      <c r="G87" s="22">
        <v>1013</v>
      </c>
      <c r="H87" s="22">
        <v>115.6</v>
      </c>
      <c r="I87" s="22" t="s">
        <v>229</v>
      </c>
      <c r="J87" s="22">
        <v>3635.7</v>
      </c>
      <c r="K87" s="244">
        <v>2006</v>
      </c>
      <c r="L87" s="22">
        <v>314.8</v>
      </c>
      <c r="M87" s="263" t="s">
        <v>236</v>
      </c>
      <c r="N87" s="22">
        <v>314.8</v>
      </c>
      <c r="O87" s="22">
        <v>652.1</v>
      </c>
      <c r="P87" s="22">
        <v>74.3</v>
      </c>
      <c r="Q87" s="263" t="s">
        <v>231</v>
      </c>
      <c r="R87" s="22">
        <v>74.3</v>
      </c>
      <c r="S87" s="22">
        <v>3.7</v>
      </c>
      <c r="T87" s="22">
        <v>3.8</v>
      </c>
      <c r="U87" s="22">
        <v>1048.7</v>
      </c>
      <c r="V87" s="22">
        <v>4684.2</v>
      </c>
    </row>
    <row r="88" spans="1:22" ht="13.5" customHeight="1" thickBot="1" x14ac:dyDescent="0.25">
      <c r="A88" s="399">
        <v>2007</v>
      </c>
      <c r="B88" s="263" t="s">
        <v>235</v>
      </c>
      <c r="C88" s="263" t="s">
        <v>235</v>
      </c>
      <c r="D88" s="263" t="s">
        <v>235</v>
      </c>
      <c r="E88" s="22" t="s">
        <v>274</v>
      </c>
      <c r="F88" s="22">
        <v>11.4</v>
      </c>
      <c r="G88" s="22" t="s">
        <v>275</v>
      </c>
      <c r="H88" s="22" t="s">
        <v>276</v>
      </c>
      <c r="I88" s="22">
        <v>30.6</v>
      </c>
      <c r="J88" s="22">
        <v>3957.4</v>
      </c>
      <c r="K88" s="244">
        <v>2007</v>
      </c>
      <c r="L88" s="22">
        <v>325.7</v>
      </c>
      <c r="M88" s="263" t="s">
        <v>236</v>
      </c>
      <c r="N88" s="22">
        <v>325.7</v>
      </c>
      <c r="O88" s="22">
        <v>657.3</v>
      </c>
      <c r="P88" s="22">
        <v>83.9</v>
      </c>
      <c r="Q88" s="263" t="s">
        <v>231</v>
      </c>
      <c r="R88" s="22">
        <v>83.9</v>
      </c>
      <c r="S88" s="22">
        <v>4.2</v>
      </c>
      <c r="T88" s="22">
        <v>9.5</v>
      </c>
      <c r="U88" s="22">
        <v>1080.5999999999999</v>
      </c>
      <c r="V88" s="22">
        <v>5038.1000000000004</v>
      </c>
    </row>
    <row r="89" spans="1:22" ht="13.5" customHeight="1" thickBot="1" x14ac:dyDescent="0.25">
      <c r="A89" s="399">
        <v>2008</v>
      </c>
      <c r="B89" s="263" t="s">
        <v>235</v>
      </c>
      <c r="C89" s="263" t="s">
        <v>235</v>
      </c>
      <c r="D89" s="263" t="s">
        <v>235</v>
      </c>
      <c r="E89" s="22">
        <v>2376.5</v>
      </c>
      <c r="F89" s="22">
        <v>11.6</v>
      </c>
      <c r="G89" s="22">
        <v>1495.2</v>
      </c>
      <c r="H89" s="22">
        <v>178</v>
      </c>
      <c r="I89" s="22">
        <v>26.9</v>
      </c>
      <c r="J89" s="22">
        <v>4088.2</v>
      </c>
      <c r="K89" s="244">
        <v>2008</v>
      </c>
      <c r="L89" s="22">
        <v>338.7</v>
      </c>
      <c r="M89" s="263" t="s">
        <v>236</v>
      </c>
      <c r="N89" s="22">
        <v>338.7</v>
      </c>
      <c r="O89" s="22">
        <v>674.3</v>
      </c>
      <c r="P89" s="22">
        <v>88.5</v>
      </c>
      <c r="Q89" s="263" t="s">
        <v>231</v>
      </c>
      <c r="R89" s="22">
        <v>88.5</v>
      </c>
      <c r="S89" s="22">
        <v>4.3</v>
      </c>
      <c r="T89" s="22">
        <v>10.199999999999999</v>
      </c>
      <c r="U89" s="22">
        <v>1116</v>
      </c>
      <c r="V89" s="22">
        <v>5204.2</v>
      </c>
    </row>
    <row r="90" spans="1:22" ht="13.5" customHeight="1" thickBot="1" x14ac:dyDescent="0.25">
      <c r="A90" s="399">
        <v>2009</v>
      </c>
      <c r="B90" s="263" t="s">
        <v>235</v>
      </c>
      <c r="C90" s="263" t="s">
        <v>235</v>
      </c>
      <c r="D90" s="263" t="s">
        <v>235</v>
      </c>
      <c r="E90" s="22">
        <v>2331.8000000000002</v>
      </c>
      <c r="F90" s="22">
        <v>13.1</v>
      </c>
      <c r="G90" s="22">
        <v>1529.2</v>
      </c>
      <c r="H90" s="22">
        <v>174</v>
      </c>
      <c r="I90" s="22">
        <v>40.200000000000003</v>
      </c>
      <c r="J90" s="22">
        <v>4088.3</v>
      </c>
      <c r="K90" s="244">
        <v>2009</v>
      </c>
      <c r="L90" s="22">
        <v>343.5</v>
      </c>
      <c r="M90" s="263" t="s">
        <v>236</v>
      </c>
      <c r="N90" s="22">
        <v>343.5</v>
      </c>
      <c r="O90" s="22">
        <v>684.6</v>
      </c>
      <c r="P90" s="22">
        <v>90.7</v>
      </c>
      <c r="Q90" s="263" t="s">
        <v>231</v>
      </c>
      <c r="R90" s="22">
        <v>90.7</v>
      </c>
      <c r="S90" s="22">
        <v>4.4000000000000004</v>
      </c>
      <c r="T90" s="22">
        <v>8</v>
      </c>
      <c r="U90" s="22">
        <v>1131.2</v>
      </c>
      <c r="V90" s="22">
        <v>5219.3999999999996</v>
      </c>
    </row>
    <row r="91" spans="1:22" ht="13.5" customHeight="1" thickBot="1" x14ac:dyDescent="0.25">
      <c r="A91" s="399">
        <v>2010</v>
      </c>
      <c r="B91" s="263" t="s">
        <v>235</v>
      </c>
      <c r="C91" s="263" t="s">
        <v>235</v>
      </c>
      <c r="D91" s="263" t="s">
        <v>235</v>
      </c>
      <c r="E91" s="22">
        <v>2412.6999999999998</v>
      </c>
      <c r="F91" s="22">
        <v>12.1</v>
      </c>
      <c r="G91" s="22">
        <v>1693.6</v>
      </c>
      <c r="H91" s="22">
        <v>185</v>
      </c>
      <c r="I91" s="22">
        <v>34.700000000000003</v>
      </c>
      <c r="J91" s="22">
        <v>4338.1000000000004</v>
      </c>
      <c r="K91" s="244">
        <v>2010</v>
      </c>
      <c r="L91" s="22">
        <v>345.3</v>
      </c>
      <c r="M91" s="263" t="s">
        <v>236</v>
      </c>
      <c r="N91" s="22">
        <v>345.3</v>
      </c>
      <c r="O91" s="22">
        <v>666</v>
      </c>
      <c r="P91" s="22">
        <v>93.6</v>
      </c>
      <c r="Q91" s="263" t="s">
        <v>231</v>
      </c>
      <c r="R91" s="22">
        <v>93.6</v>
      </c>
      <c r="S91" s="22">
        <v>4.5999999999999996</v>
      </c>
      <c r="T91" s="22">
        <v>7.4</v>
      </c>
      <c r="U91" s="22">
        <v>1116.9000000000001</v>
      </c>
      <c r="V91" s="22">
        <v>5455.1</v>
      </c>
    </row>
    <row r="92" spans="1:22" ht="13.5" customHeight="1" thickBot="1" x14ac:dyDescent="0.25">
      <c r="A92" s="399">
        <v>2011</v>
      </c>
      <c r="B92" s="263">
        <v>2339.1999999999998</v>
      </c>
      <c r="C92" s="22">
        <v>2.1</v>
      </c>
      <c r="D92" s="22">
        <v>72.2</v>
      </c>
      <c r="E92" s="22">
        <v>2413.5</v>
      </c>
      <c r="F92" s="22">
        <v>11.6</v>
      </c>
      <c r="G92" s="22">
        <v>1611.8</v>
      </c>
      <c r="H92" s="22">
        <v>195</v>
      </c>
      <c r="I92" s="22">
        <v>40.200000000000003</v>
      </c>
      <c r="J92" s="22">
        <v>4272</v>
      </c>
      <c r="K92" s="244">
        <v>2011</v>
      </c>
      <c r="L92" s="22">
        <v>345.2</v>
      </c>
      <c r="M92" s="22">
        <v>2.1</v>
      </c>
      <c r="N92" s="22">
        <v>347.3</v>
      </c>
      <c r="O92" s="22">
        <v>654.9</v>
      </c>
      <c r="P92" s="22">
        <v>89.2</v>
      </c>
      <c r="Q92" s="22">
        <v>5.0999999999999996</v>
      </c>
      <c r="R92" s="22">
        <v>94.4</v>
      </c>
      <c r="S92" s="22">
        <v>4.3</v>
      </c>
      <c r="T92" s="22">
        <v>5</v>
      </c>
      <c r="U92" s="22">
        <v>1105.8</v>
      </c>
      <c r="V92" s="22">
        <v>5377.8</v>
      </c>
    </row>
    <row r="93" spans="1:22" ht="13.5" customHeight="1" thickBot="1" x14ac:dyDescent="0.25">
      <c r="A93" s="399">
        <v>2012</v>
      </c>
      <c r="B93" s="263">
        <v>2306.1</v>
      </c>
      <c r="C93" s="22">
        <v>3</v>
      </c>
      <c r="D93" s="22">
        <v>95.9</v>
      </c>
      <c r="E93" s="22">
        <v>2405</v>
      </c>
      <c r="F93" s="22">
        <v>11.7</v>
      </c>
      <c r="G93" s="22">
        <v>1618.1</v>
      </c>
      <c r="H93" s="22">
        <v>211.7</v>
      </c>
      <c r="I93" s="22">
        <v>29.2</v>
      </c>
      <c r="J93" s="22">
        <v>4275.6000000000004</v>
      </c>
      <c r="K93" s="244">
        <v>2012</v>
      </c>
      <c r="L93" s="22">
        <v>346.4</v>
      </c>
      <c r="M93" s="22">
        <v>2.2999999999999998</v>
      </c>
      <c r="N93" s="22">
        <v>348.7</v>
      </c>
      <c r="O93" s="22">
        <v>656.5</v>
      </c>
      <c r="P93" s="22">
        <v>93</v>
      </c>
      <c r="Q93" s="22">
        <v>5.7</v>
      </c>
      <c r="R93" s="22">
        <v>98.6</v>
      </c>
      <c r="S93" s="22">
        <v>4</v>
      </c>
      <c r="T93" s="22">
        <v>8</v>
      </c>
      <c r="U93" s="22">
        <v>1115.9000000000001</v>
      </c>
      <c r="V93" s="22">
        <v>5391.5</v>
      </c>
    </row>
    <row r="94" spans="1:22" ht="13.5" customHeight="1" thickBot="1" x14ac:dyDescent="0.25">
      <c r="A94" s="399">
        <v>2013</v>
      </c>
      <c r="B94" s="263">
        <v>2225.6</v>
      </c>
      <c r="C94" s="22">
        <v>6.6</v>
      </c>
      <c r="D94" s="22">
        <v>181.4</v>
      </c>
      <c r="E94" s="22">
        <v>2413.5</v>
      </c>
      <c r="F94" s="22">
        <v>11.7</v>
      </c>
      <c r="G94" s="22">
        <v>1565.1</v>
      </c>
      <c r="H94" s="22">
        <v>218.6</v>
      </c>
      <c r="I94" s="22">
        <v>25.9</v>
      </c>
      <c r="J94" s="22">
        <v>4234.8</v>
      </c>
      <c r="K94" s="244">
        <v>2013</v>
      </c>
      <c r="L94" s="22">
        <v>359.1</v>
      </c>
      <c r="M94" s="22">
        <v>2.9</v>
      </c>
      <c r="N94" s="22">
        <v>362</v>
      </c>
      <c r="O94" s="22">
        <v>673.7</v>
      </c>
      <c r="P94" s="22">
        <v>100.6</v>
      </c>
      <c r="Q94" s="22">
        <v>6</v>
      </c>
      <c r="R94" s="22">
        <v>106.6</v>
      </c>
      <c r="S94" s="22">
        <v>4</v>
      </c>
      <c r="T94" s="22">
        <v>10.6</v>
      </c>
      <c r="U94" s="22">
        <v>1156.9000000000001</v>
      </c>
      <c r="V94" s="22">
        <v>5391.7</v>
      </c>
    </row>
    <row r="95" spans="1:22" ht="13.5" customHeight="1" thickBot="1" x14ac:dyDescent="0.25">
      <c r="A95" s="244">
        <v>2014</v>
      </c>
      <c r="B95" s="263">
        <v>2189.6999999999998</v>
      </c>
      <c r="C95" s="22">
        <v>10.199999999999999</v>
      </c>
      <c r="D95" s="22">
        <v>233.7</v>
      </c>
      <c r="E95" s="22">
        <v>2433.6</v>
      </c>
      <c r="F95" s="22">
        <v>11.4</v>
      </c>
      <c r="G95" s="22">
        <v>1595.1</v>
      </c>
      <c r="H95" s="22">
        <v>228.5</v>
      </c>
      <c r="I95" s="22">
        <v>23.5</v>
      </c>
      <c r="J95" s="22">
        <v>4292.1000000000004</v>
      </c>
      <c r="K95" s="244">
        <v>2014</v>
      </c>
      <c r="L95" s="22">
        <v>370.8</v>
      </c>
      <c r="M95" s="22">
        <v>3.1</v>
      </c>
      <c r="N95" s="22">
        <v>373.9</v>
      </c>
      <c r="O95" s="22">
        <v>676.2</v>
      </c>
      <c r="P95" s="22">
        <v>104.7</v>
      </c>
      <c r="Q95" s="22">
        <v>6.1</v>
      </c>
      <c r="R95" s="22">
        <v>110.8</v>
      </c>
      <c r="S95" s="22">
        <v>4.0999999999999996</v>
      </c>
      <c r="T95" s="22">
        <v>10.6</v>
      </c>
      <c r="U95" s="22">
        <v>1175.5</v>
      </c>
      <c r="V95" s="22">
        <v>5467.7</v>
      </c>
    </row>
    <row r="96" spans="1:22" ht="13.5" customHeight="1" thickBot="1" x14ac:dyDescent="0.25">
      <c r="A96" s="244">
        <v>2015</v>
      </c>
      <c r="B96" s="263">
        <v>2224.9319999999998</v>
      </c>
      <c r="C96" s="22">
        <v>11.058</v>
      </c>
      <c r="D96" s="22">
        <v>191.69300000000001</v>
      </c>
      <c r="E96" s="22">
        <v>2427.683</v>
      </c>
      <c r="F96" s="22">
        <v>10.989000000000001</v>
      </c>
      <c r="G96" s="22">
        <v>1617.02</v>
      </c>
      <c r="H96" s="22">
        <v>232.011</v>
      </c>
      <c r="I96" s="22">
        <v>21.306000000000001</v>
      </c>
      <c r="J96" s="22">
        <v>4309.009</v>
      </c>
      <c r="K96" s="244">
        <v>2015</v>
      </c>
      <c r="L96" s="22">
        <v>373.73</v>
      </c>
      <c r="M96" s="22">
        <v>3.1989999999999998</v>
      </c>
      <c r="N96" s="22">
        <v>376.93</v>
      </c>
      <c r="O96" s="22">
        <v>695.471</v>
      </c>
      <c r="P96" s="22">
        <v>107.718</v>
      </c>
      <c r="Q96" s="22">
        <v>5.8810000000000002</v>
      </c>
      <c r="R96" s="22">
        <v>113.598</v>
      </c>
      <c r="S96" s="22">
        <v>4.4320000000000004</v>
      </c>
      <c r="T96" s="22">
        <v>10.042999999999999</v>
      </c>
      <c r="U96" s="22">
        <v>1200.473</v>
      </c>
      <c r="V96" s="22">
        <v>5509.482</v>
      </c>
    </row>
    <row r="97" spans="1:22" ht="13.5" customHeight="1" thickBot="1" x14ac:dyDescent="0.25">
      <c r="A97" s="244">
        <v>2016</v>
      </c>
      <c r="B97" s="263">
        <v>2271.279</v>
      </c>
      <c r="C97" s="22">
        <v>13.006</v>
      </c>
      <c r="D97" s="22">
        <v>198.94800000000001</v>
      </c>
      <c r="E97" s="22">
        <v>2483.2330000000002</v>
      </c>
      <c r="F97" s="22">
        <v>11.772</v>
      </c>
      <c r="G97" s="22">
        <v>1691.606</v>
      </c>
      <c r="H97" s="22">
        <v>234.399</v>
      </c>
      <c r="I97" s="22">
        <v>22.98</v>
      </c>
      <c r="J97" s="22">
        <v>4443.99</v>
      </c>
      <c r="K97" s="244">
        <v>2016</v>
      </c>
      <c r="L97" s="22">
        <v>375.99099999999999</v>
      </c>
      <c r="M97" s="22">
        <v>3.194</v>
      </c>
      <c r="N97" s="22">
        <v>379.18400000000003</v>
      </c>
      <c r="O97" s="22">
        <v>696.37</v>
      </c>
      <c r="P97" s="22">
        <v>113.85299999999999</v>
      </c>
      <c r="Q97" s="22">
        <v>6.48</v>
      </c>
      <c r="R97" s="22">
        <v>120.333</v>
      </c>
      <c r="S97" s="22">
        <v>4.383</v>
      </c>
      <c r="T97" s="22">
        <v>10.164999999999999</v>
      </c>
      <c r="U97" s="22">
        <v>1210.4349999999999</v>
      </c>
      <c r="V97" s="22">
        <v>5654.4260000000004</v>
      </c>
    </row>
    <row r="98" spans="1:22" ht="13.5" customHeight="1" thickBot="1" x14ac:dyDescent="0.25">
      <c r="A98" s="244">
        <v>2017</v>
      </c>
      <c r="B98" s="263">
        <v>2291.37</v>
      </c>
      <c r="C98" s="22">
        <v>12.177</v>
      </c>
      <c r="D98" s="22">
        <v>198.148</v>
      </c>
      <c r="E98" s="22">
        <v>2501.6950000000002</v>
      </c>
      <c r="F98" s="22">
        <v>11.246</v>
      </c>
      <c r="G98" s="22">
        <v>1704.7460000000001</v>
      </c>
      <c r="H98" s="22">
        <v>230.922</v>
      </c>
      <c r="I98" s="22">
        <v>21.041</v>
      </c>
      <c r="J98" s="22">
        <v>4469.6499999999996</v>
      </c>
      <c r="K98" s="244">
        <v>2017</v>
      </c>
      <c r="L98" s="22">
        <v>378.23899999999998</v>
      </c>
      <c r="M98" s="22">
        <v>3.0529999999999999</v>
      </c>
      <c r="N98" s="22">
        <v>381.29199999999997</v>
      </c>
      <c r="O98" s="22">
        <v>703.58600000000001</v>
      </c>
      <c r="P98" s="22">
        <v>120.008</v>
      </c>
      <c r="Q98" s="22">
        <v>6.9059999999999997</v>
      </c>
      <c r="R98" s="22">
        <v>126.914</v>
      </c>
      <c r="S98" s="22">
        <v>4.6269999999999998</v>
      </c>
      <c r="T98" s="22">
        <v>10.09</v>
      </c>
      <c r="U98" s="22">
        <v>1226.509</v>
      </c>
      <c r="V98" s="22">
        <v>5696.1589999999997</v>
      </c>
    </row>
    <row r="99" spans="1:22" ht="13.5" customHeight="1" thickBot="1" x14ac:dyDescent="0.25">
      <c r="A99" s="244">
        <v>2018</v>
      </c>
      <c r="B99" s="263">
        <v>2315.623</v>
      </c>
      <c r="C99" s="22">
        <v>12.134</v>
      </c>
      <c r="D99" s="22">
        <v>203.839</v>
      </c>
      <c r="E99" s="22">
        <v>2531.5970000000002</v>
      </c>
      <c r="F99" s="22">
        <v>11.038</v>
      </c>
      <c r="G99" s="22">
        <v>1701.923</v>
      </c>
      <c r="H99" s="22">
        <v>229.92</v>
      </c>
      <c r="I99" s="22">
        <v>12.377000000000001</v>
      </c>
      <c r="J99" s="22">
        <v>4486.8540000000003</v>
      </c>
      <c r="K99" s="244">
        <v>2018</v>
      </c>
      <c r="L99" s="22">
        <v>376.55399999999997</v>
      </c>
      <c r="M99" s="22">
        <v>2.9620000000000002</v>
      </c>
      <c r="N99" s="22">
        <v>382.72399999999999</v>
      </c>
      <c r="O99" s="22">
        <v>705.154</v>
      </c>
      <c r="P99" s="22">
        <v>121.143</v>
      </c>
      <c r="Q99" s="22">
        <v>6.851</v>
      </c>
      <c r="R99" s="22">
        <v>127.994</v>
      </c>
      <c r="S99" s="22">
        <v>5.0679999999999996</v>
      </c>
      <c r="T99" s="22">
        <v>10.823</v>
      </c>
      <c r="U99" s="22">
        <v>1231.7629999999999</v>
      </c>
      <c r="V99" s="22">
        <v>5718.6170000000002</v>
      </c>
    </row>
    <row r="100" spans="1:22" ht="13.5" customHeight="1" thickBot="1" x14ac:dyDescent="0.25">
      <c r="A100" s="244">
        <v>2019</v>
      </c>
      <c r="B100" s="263">
        <v>2340.5700000000002</v>
      </c>
      <c r="C100" s="22">
        <v>13.388999999999999</v>
      </c>
      <c r="D100" s="22">
        <v>201.42</v>
      </c>
      <c r="E100" s="22">
        <v>2555.38</v>
      </c>
      <c r="F100" s="22">
        <v>10.29</v>
      </c>
      <c r="G100" s="22">
        <v>1628.5809999999999</v>
      </c>
      <c r="H100" s="22">
        <v>230.577</v>
      </c>
      <c r="I100" s="22">
        <v>15.071</v>
      </c>
      <c r="J100" s="22">
        <v>4439.8990000000003</v>
      </c>
      <c r="K100" s="244">
        <v>2019</v>
      </c>
      <c r="L100" s="22">
        <v>381.77300000000002</v>
      </c>
      <c r="M100" s="22">
        <v>4.8730000000000002</v>
      </c>
      <c r="N100" s="22">
        <v>386.64699999999999</v>
      </c>
      <c r="O100" s="22">
        <v>718.51</v>
      </c>
      <c r="P100" s="22">
        <v>124.389</v>
      </c>
      <c r="Q100" s="22">
        <v>7.0460000000000003</v>
      </c>
      <c r="R100" s="22">
        <v>131.435</v>
      </c>
      <c r="S100" s="22">
        <v>5.5810000000000004</v>
      </c>
      <c r="T100" s="22">
        <v>10.324</v>
      </c>
      <c r="U100" s="22">
        <v>1252.4960000000001</v>
      </c>
      <c r="V100" s="22">
        <v>5692.3950000000004</v>
      </c>
    </row>
    <row r="101" spans="1:22" ht="13.5" customHeight="1" thickBot="1" x14ac:dyDescent="0.25">
      <c r="A101" s="244">
        <v>2020</v>
      </c>
      <c r="B101" s="263">
        <v>2135.4560000000001</v>
      </c>
      <c r="C101" s="22">
        <v>13.311</v>
      </c>
      <c r="D101" s="22">
        <v>141.47300000000001</v>
      </c>
      <c r="E101" s="22">
        <v>2290.2399999999998</v>
      </c>
      <c r="F101" s="22">
        <v>9.4789999999999992</v>
      </c>
      <c r="G101" s="22">
        <v>1304.961</v>
      </c>
      <c r="H101" s="22">
        <v>178.351</v>
      </c>
      <c r="I101" s="22">
        <v>8.9030000000000005</v>
      </c>
      <c r="J101" s="22">
        <v>3791.9340000000002</v>
      </c>
      <c r="K101" s="244">
        <v>2020</v>
      </c>
      <c r="L101" s="22">
        <v>316.452</v>
      </c>
      <c r="M101" s="22">
        <v>4.5279999999999996</v>
      </c>
      <c r="N101" s="22">
        <v>321.78199999999998</v>
      </c>
      <c r="O101" s="22">
        <v>662.89599999999996</v>
      </c>
      <c r="P101" s="22">
        <v>108.83</v>
      </c>
      <c r="Q101" s="22">
        <v>6.1459999999999999</v>
      </c>
      <c r="R101" s="22">
        <v>114.977</v>
      </c>
      <c r="S101" s="22">
        <v>4.6539999999999999</v>
      </c>
      <c r="T101" s="22">
        <v>7.508</v>
      </c>
      <c r="U101" s="22">
        <v>1111.816</v>
      </c>
      <c r="V101" s="22">
        <v>4903.7489999999998</v>
      </c>
    </row>
    <row r="102" spans="1:22" ht="11.25" customHeight="1" x14ac:dyDescent="0.2">
      <c r="A102" s="199" t="s">
        <v>240</v>
      </c>
    </row>
    <row r="103" spans="1:22" ht="11.25" customHeight="1" x14ac:dyDescent="0.2">
      <c r="A103" s="199" t="s">
        <v>241</v>
      </c>
    </row>
    <row r="104" spans="1:22" x14ac:dyDescent="0.2">
      <c r="A104" s="199" t="s">
        <v>242</v>
      </c>
    </row>
    <row r="105" spans="1:22" ht="11.25" customHeight="1" x14ac:dyDescent="0.2">
      <c r="A105" s="199" t="s">
        <v>243</v>
      </c>
    </row>
    <row r="106" spans="1:22" ht="11.25" customHeight="1" x14ac:dyDescent="0.2">
      <c r="A106" s="199" t="s">
        <v>277</v>
      </c>
    </row>
    <row r="107" spans="1:22" ht="11.25" customHeight="1" x14ac:dyDescent="0.2">
      <c r="A107" s="199" t="s">
        <v>245</v>
      </c>
    </row>
    <row r="108" spans="1:22" x14ac:dyDescent="0.2">
      <c r="A108" s="199" t="s">
        <v>246</v>
      </c>
    </row>
    <row r="109" spans="1:22" x14ac:dyDescent="0.2">
      <c r="A109" s="199" t="s">
        <v>247</v>
      </c>
    </row>
    <row r="110" spans="1:22" x14ac:dyDescent="0.2">
      <c r="A110" s="209" t="s">
        <v>249</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K1:V1"/>
    <mergeCell ref="K2:V2"/>
    <mergeCell ref="K4:V4"/>
    <mergeCell ref="A1:J1"/>
    <mergeCell ref="A2:J2"/>
    <mergeCell ref="A4:J4"/>
    <mergeCell ref="A3:J3"/>
    <mergeCell ref="K3:V3"/>
  </mergeCells>
  <hyperlinks>
    <hyperlink ref="W6" location="TOC!A1" display="RETURN TO TABLE OF CONTENTS" xr:uid="{00000000-0004-0000-0A00-000000000000}"/>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10"/>
  <sheetViews>
    <sheetView workbookViewId="0">
      <pane xSplit="1" ySplit="6" topLeftCell="B73"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sheetData>
    <row r="1" spans="1:23" ht="12.75" customHeight="1" x14ac:dyDescent="0.2">
      <c r="A1" s="590" t="s">
        <v>272</v>
      </c>
      <c r="B1" s="590"/>
      <c r="C1" s="590"/>
      <c r="D1" s="590"/>
      <c r="E1" s="590"/>
      <c r="F1" s="590"/>
      <c r="G1" s="590"/>
      <c r="H1" s="590"/>
      <c r="I1" s="590"/>
      <c r="J1" s="590"/>
      <c r="K1" s="556" t="s">
        <v>272</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61" t="s">
        <v>278</v>
      </c>
      <c r="B3" s="559"/>
      <c r="C3" s="559"/>
      <c r="D3" s="559"/>
      <c r="E3" s="559"/>
      <c r="F3" s="559"/>
      <c r="G3" s="559"/>
      <c r="H3" s="559"/>
      <c r="I3" s="559"/>
      <c r="J3" s="560"/>
      <c r="K3" s="558" t="s">
        <v>278</v>
      </c>
      <c r="L3" s="559"/>
      <c r="M3" s="559"/>
      <c r="N3" s="559"/>
      <c r="O3" s="559"/>
      <c r="P3" s="559"/>
      <c r="Q3" s="559"/>
      <c r="R3" s="559"/>
      <c r="S3" s="559"/>
      <c r="T3" s="559"/>
      <c r="U3" s="559"/>
      <c r="V3" s="560"/>
    </row>
    <row r="4" spans="1:23" ht="13.5"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8"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361">
        <v>1926</v>
      </c>
      <c r="B7" s="377" t="s">
        <v>235</v>
      </c>
      <c r="C7" s="377" t="s">
        <v>229</v>
      </c>
      <c r="D7" s="377" t="s">
        <v>235</v>
      </c>
      <c r="E7" s="12">
        <v>0.16800000000000001</v>
      </c>
      <c r="F7" s="377" t="s">
        <v>229</v>
      </c>
      <c r="G7" s="377" t="s">
        <v>229</v>
      </c>
      <c r="H7" s="377" t="s">
        <v>229</v>
      </c>
      <c r="I7" s="377" t="s">
        <v>229</v>
      </c>
      <c r="J7" s="12">
        <v>0.16800000000000001</v>
      </c>
      <c r="K7" s="361">
        <v>1926</v>
      </c>
      <c r="L7" s="377" t="s">
        <v>229</v>
      </c>
      <c r="M7" s="377" t="s">
        <v>229</v>
      </c>
      <c r="N7" s="377" t="s">
        <v>229</v>
      </c>
      <c r="O7" s="12">
        <v>0.14899999999999999</v>
      </c>
      <c r="P7" s="12">
        <v>0.68200000000000005</v>
      </c>
      <c r="Q7" s="377" t="s">
        <v>231</v>
      </c>
      <c r="R7" s="12">
        <v>0.68200000000000005</v>
      </c>
      <c r="S7" s="377" t="s">
        <v>229</v>
      </c>
      <c r="T7" s="377" t="s">
        <v>229</v>
      </c>
      <c r="U7" s="12">
        <v>0.83199999999999996</v>
      </c>
      <c r="V7" s="12">
        <v>1</v>
      </c>
    </row>
    <row r="8" spans="1:23" ht="13.5" thickBot="1" x14ac:dyDescent="0.25">
      <c r="A8" s="361">
        <v>1927</v>
      </c>
      <c r="B8" s="377" t="s">
        <v>235</v>
      </c>
      <c r="C8" s="377" t="s">
        <v>229</v>
      </c>
      <c r="D8" s="377" t="s">
        <v>235</v>
      </c>
      <c r="E8" s="12">
        <v>0.214</v>
      </c>
      <c r="F8" s="377" t="s">
        <v>229</v>
      </c>
      <c r="G8" s="377" t="s">
        <v>229</v>
      </c>
      <c r="H8" s="377" t="s">
        <v>229</v>
      </c>
      <c r="I8" s="377" t="s">
        <v>229</v>
      </c>
      <c r="J8" s="12">
        <v>0.214</v>
      </c>
      <c r="K8" s="361">
        <v>1927</v>
      </c>
      <c r="L8" s="377" t="s">
        <v>229</v>
      </c>
      <c r="M8" s="377" t="s">
        <v>229</v>
      </c>
      <c r="N8" s="377" t="s">
        <v>229</v>
      </c>
      <c r="O8" s="12">
        <v>0.14899999999999999</v>
      </c>
      <c r="P8" s="12">
        <v>0.63700000000000001</v>
      </c>
      <c r="Q8" s="377" t="s">
        <v>231</v>
      </c>
      <c r="R8" s="12">
        <v>0.63700000000000001</v>
      </c>
      <c r="S8" s="377" t="s">
        <v>229</v>
      </c>
      <c r="T8" s="377" t="s">
        <v>229</v>
      </c>
      <c r="U8" s="12">
        <v>0.78600000000000003</v>
      </c>
      <c r="V8" s="12">
        <v>1</v>
      </c>
    </row>
    <row r="9" spans="1:23" ht="13.5" thickBot="1" x14ac:dyDescent="0.25">
      <c r="A9" s="361">
        <v>1928</v>
      </c>
      <c r="B9" s="377" t="s">
        <v>235</v>
      </c>
      <c r="C9" s="377" t="s">
        <v>229</v>
      </c>
      <c r="D9" s="377" t="s">
        <v>235</v>
      </c>
      <c r="E9" s="12">
        <v>0.23</v>
      </c>
      <c r="F9" s="12">
        <v>0</v>
      </c>
      <c r="G9" s="377" t="s">
        <v>229</v>
      </c>
      <c r="H9" s="377" t="s">
        <v>229</v>
      </c>
      <c r="I9" s="377" t="s">
        <v>229</v>
      </c>
      <c r="J9" s="12">
        <v>0.23100000000000001</v>
      </c>
      <c r="K9" s="361">
        <v>1928</v>
      </c>
      <c r="L9" s="377" t="s">
        <v>229</v>
      </c>
      <c r="M9" s="377" t="s">
        <v>229</v>
      </c>
      <c r="N9" s="377" t="s">
        <v>229</v>
      </c>
      <c r="O9" s="12">
        <v>0.158</v>
      </c>
      <c r="P9" s="12">
        <v>0.61099999999999999</v>
      </c>
      <c r="Q9" s="377" t="s">
        <v>231</v>
      </c>
      <c r="R9" s="12">
        <v>0.61099999999999999</v>
      </c>
      <c r="S9" s="377" t="s">
        <v>229</v>
      </c>
      <c r="T9" s="377" t="s">
        <v>229</v>
      </c>
      <c r="U9" s="12">
        <v>0.76900000000000002</v>
      </c>
      <c r="V9" s="12">
        <v>1</v>
      </c>
    </row>
    <row r="10" spans="1:23" ht="13.5" thickBot="1" x14ac:dyDescent="0.25">
      <c r="A10" s="361">
        <v>1929</v>
      </c>
      <c r="B10" s="377" t="s">
        <v>235</v>
      </c>
      <c r="C10" s="377" t="s">
        <v>229</v>
      </c>
      <c r="D10" s="377" t="s">
        <v>235</v>
      </c>
      <c r="E10" s="12">
        <v>0.253</v>
      </c>
      <c r="F10" s="12">
        <v>1E-3</v>
      </c>
      <c r="G10" s="377" t="s">
        <v>229</v>
      </c>
      <c r="H10" s="377" t="s">
        <v>229</v>
      </c>
      <c r="I10" s="377" t="s">
        <v>229</v>
      </c>
      <c r="J10" s="12">
        <v>0.254</v>
      </c>
      <c r="K10" s="361">
        <v>1929</v>
      </c>
      <c r="L10" s="377" t="s">
        <v>229</v>
      </c>
      <c r="M10" s="377" t="s">
        <v>229</v>
      </c>
      <c r="N10" s="377" t="s">
        <v>229</v>
      </c>
      <c r="O10" s="12">
        <v>0.16300000000000001</v>
      </c>
      <c r="P10" s="12">
        <v>0.58299999999999996</v>
      </c>
      <c r="Q10" s="377" t="s">
        <v>231</v>
      </c>
      <c r="R10" s="12">
        <v>0.58299999999999996</v>
      </c>
      <c r="S10" s="377" t="s">
        <v>229</v>
      </c>
      <c r="T10" s="377" t="s">
        <v>229</v>
      </c>
      <c r="U10" s="12">
        <v>0.746</v>
      </c>
      <c r="V10" s="12">
        <v>1</v>
      </c>
    </row>
    <row r="11" spans="1:23" ht="13.5" thickBot="1" x14ac:dyDescent="0.25">
      <c r="A11" s="361">
        <v>1930</v>
      </c>
      <c r="B11" s="377" t="s">
        <v>235</v>
      </c>
      <c r="C11" s="377" t="s">
        <v>229</v>
      </c>
      <c r="D11" s="377" t="s">
        <v>235</v>
      </c>
      <c r="E11" s="12">
        <v>0.26100000000000001</v>
      </c>
      <c r="F11" s="12">
        <v>2E-3</v>
      </c>
      <c r="G11" s="377" t="s">
        <v>229</v>
      </c>
      <c r="H11" s="377" t="s">
        <v>229</v>
      </c>
      <c r="I11" s="377" t="s">
        <v>229</v>
      </c>
      <c r="J11" s="12">
        <v>0.26300000000000001</v>
      </c>
      <c r="K11" s="361">
        <v>1930</v>
      </c>
      <c r="L11" s="377" t="s">
        <v>229</v>
      </c>
      <c r="M11" s="377" t="s">
        <v>229</v>
      </c>
      <c r="N11" s="377" t="s">
        <v>229</v>
      </c>
      <c r="O11" s="12">
        <v>0.16800000000000001</v>
      </c>
      <c r="P11" s="12">
        <v>0.56899999999999995</v>
      </c>
      <c r="Q11" s="377" t="s">
        <v>231</v>
      </c>
      <c r="R11" s="12">
        <v>0.56899999999999995</v>
      </c>
      <c r="S11" s="377" t="s">
        <v>229</v>
      </c>
      <c r="T11" s="377" t="s">
        <v>229</v>
      </c>
      <c r="U11" s="12">
        <v>0.73699999999999999</v>
      </c>
      <c r="V11" s="12">
        <v>1</v>
      </c>
    </row>
    <row r="12" spans="1:23" ht="13.5" thickBot="1" x14ac:dyDescent="0.25">
      <c r="A12" s="361">
        <v>1931</v>
      </c>
      <c r="B12" s="377" t="s">
        <v>235</v>
      </c>
      <c r="C12" s="377" t="s">
        <v>229</v>
      </c>
      <c r="D12" s="377" t="s">
        <v>235</v>
      </c>
      <c r="E12" s="12">
        <v>0.26800000000000002</v>
      </c>
      <c r="F12" s="12">
        <v>3.0000000000000001E-3</v>
      </c>
      <c r="G12" s="377" t="s">
        <v>229</v>
      </c>
      <c r="H12" s="377" t="s">
        <v>229</v>
      </c>
      <c r="I12" s="377" t="s">
        <v>229</v>
      </c>
      <c r="J12" s="12">
        <v>0.27100000000000002</v>
      </c>
      <c r="K12" s="361">
        <v>1931</v>
      </c>
      <c r="L12" s="377" t="s">
        <v>229</v>
      </c>
      <c r="M12" s="377" t="s">
        <v>229</v>
      </c>
      <c r="N12" s="377" t="s">
        <v>229</v>
      </c>
      <c r="O12" s="12">
        <v>0.17299999999999999</v>
      </c>
      <c r="P12" s="12">
        <v>0.55600000000000005</v>
      </c>
      <c r="Q12" s="377" t="s">
        <v>231</v>
      </c>
      <c r="R12" s="12">
        <v>0.55600000000000005</v>
      </c>
      <c r="S12" s="377" t="s">
        <v>229</v>
      </c>
      <c r="T12" s="377" t="s">
        <v>229</v>
      </c>
      <c r="U12" s="12">
        <v>0.72899999999999998</v>
      </c>
      <c r="V12" s="12">
        <v>1</v>
      </c>
    </row>
    <row r="13" spans="1:23" ht="13.5" thickBot="1" x14ac:dyDescent="0.25">
      <c r="A13" s="361">
        <v>1932</v>
      </c>
      <c r="B13" s="377" t="s">
        <v>235</v>
      </c>
      <c r="C13" s="377" t="s">
        <v>229</v>
      </c>
      <c r="D13" s="377" t="s">
        <v>235</v>
      </c>
      <c r="E13" s="12">
        <v>0.28100000000000003</v>
      </c>
      <c r="F13" s="12">
        <v>4.0000000000000001E-3</v>
      </c>
      <c r="G13" s="377" t="s">
        <v>229</v>
      </c>
      <c r="H13" s="377" t="s">
        <v>229</v>
      </c>
      <c r="I13" s="377" t="s">
        <v>229</v>
      </c>
      <c r="J13" s="12">
        <v>0.28499999999999998</v>
      </c>
      <c r="K13" s="361">
        <v>1932</v>
      </c>
      <c r="L13" s="377" t="s">
        <v>229</v>
      </c>
      <c r="M13" s="377" t="s">
        <v>229</v>
      </c>
      <c r="N13" s="377" t="s">
        <v>229</v>
      </c>
      <c r="O13" s="12">
        <v>0.17899999999999999</v>
      </c>
      <c r="P13" s="12">
        <v>0.53600000000000003</v>
      </c>
      <c r="Q13" s="377" t="s">
        <v>231</v>
      </c>
      <c r="R13" s="12">
        <v>0.53600000000000003</v>
      </c>
      <c r="S13" s="377" t="s">
        <v>229</v>
      </c>
      <c r="T13" s="377" t="s">
        <v>229</v>
      </c>
      <c r="U13" s="12">
        <v>0.71499999999999997</v>
      </c>
      <c r="V13" s="12">
        <v>1</v>
      </c>
    </row>
    <row r="14" spans="1:23" ht="13.5" thickBot="1" x14ac:dyDescent="0.25">
      <c r="A14" s="361">
        <v>1933</v>
      </c>
      <c r="B14" s="377" t="s">
        <v>235</v>
      </c>
      <c r="C14" s="377" t="s">
        <v>229</v>
      </c>
      <c r="D14" s="377" t="s">
        <v>235</v>
      </c>
      <c r="E14" s="12">
        <v>0.28999999999999998</v>
      </c>
      <c r="F14" s="12">
        <v>5.0000000000000001E-3</v>
      </c>
      <c r="G14" s="377" t="s">
        <v>229</v>
      </c>
      <c r="H14" s="377" t="s">
        <v>229</v>
      </c>
      <c r="I14" s="377" t="s">
        <v>229</v>
      </c>
      <c r="J14" s="12">
        <v>0.29499999999999998</v>
      </c>
      <c r="K14" s="361">
        <v>1933</v>
      </c>
      <c r="L14" s="377" t="s">
        <v>229</v>
      </c>
      <c r="M14" s="377" t="s">
        <v>229</v>
      </c>
      <c r="N14" s="377" t="s">
        <v>229</v>
      </c>
      <c r="O14" s="12">
        <v>0.189</v>
      </c>
      <c r="P14" s="12">
        <v>0.51600000000000001</v>
      </c>
      <c r="Q14" s="377" t="s">
        <v>231</v>
      </c>
      <c r="R14" s="12">
        <v>0.51600000000000001</v>
      </c>
      <c r="S14" s="377" t="s">
        <v>229</v>
      </c>
      <c r="T14" s="377" t="s">
        <v>229</v>
      </c>
      <c r="U14" s="12">
        <v>0.70499999999999996</v>
      </c>
      <c r="V14" s="12">
        <v>1</v>
      </c>
    </row>
    <row r="15" spans="1:23" ht="13.5" thickBot="1" x14ac:dyDescent="0.25">
      <c r="A15" s="361">
        <v>1934</v>
      </c>
      <c r="B15" s="377" t="s">
        <v>235</v>
      </c>
      <c r="C15" s="377" t="s">
        <v>229</v>
      </c>
      <c r="D15" s="377" t="s">
        <v>235</v>
      </c>
      <c r="E15" s="12">
        <v>0.308</v>
      </c>
      <c r="F15" s="12">
        <v>6.0000000000000001E-3</v>
      </c>
      <c r="G15" s="377" t="s">
        <v>229</v>
      </c>
      <c r="H15" s="377" t="s">
        <v>229</v>
      </c>
      <c r="I15" s="377" t="s">
        <v>229</v>
      </c>
      <c r="J15" s="12">
        <v>0.314</v>
      </c>
      <c r="K15" s="361">
        <v>1934</v>
      </c>
      <c r="L15" s="377" t="s">
        <v>229</v>
      </c>
      <c r="M15" s="377" t="s">
        <v>229</v>
      </c>
      <c r="N15" s="377" t="s">
        <v>229</v>
      </c>
      <c r="O15" s="12">
        <v>0.19</v>
      </c>
      <c r="P15" s="12">
        <v>0.496</v>
      </c>
      <c r="Q15" s="377" t="s">
        <v>231</v>
      </c>
      <c r="R15" s="12">
        <v>0.496</v>
      </c>
      <c r="S15" s="377" t="s">
        <v>229</v>
      </c>
      <c r="T15" s="377" t="s">
        <v>229</v>
      </c>
      <c r="U15" s="12">
        <v>0.68600000000000005</v>
      </c>
      <c r="V15" s="12">
        <v>1</v>
      </c>
    </row>
    <row r="16" spans="1:23" ht="13.5" thickBot="1" x14ac:dyDescent="0.25">
      <c r="A16" s="361">
        <v>1935</v>
      </c>
      <c r="B16" s="377" t="s">
        <v>235</v>
      </c>
      <c r="C16" s="377" t="s">
        <v>229</v>
      </c>
      <c r="D16" s="377" t="s">
        <v>235</v>
      </c>
      <c r="E16" s="12">
        <v>0.32800000000000001</v>
      </c>
      <c r="F16" s="12">
        <v>8.0000000000000002E-3</v>
      </c>
      <c r="G16" s="377" t="s">
        <v>229</v>
      </c>
      <c r="H16" s="377" t="s">
        <v>229</v>
      </c>
      <c r="I16" s="377" t="s">
        <v>229</v>
      </c>
      <c r="J16" s="12">
        <v>0.33600000000000002</v>
      </c>
      <c r="K16" s="361">
        <v>1935</v>
      </c>
      <c r="L16" s="377" t="s">
        <v>229</v>
      </c>
      <c r="M16" s="377" t="s">
        <v>229</v>
      </c>
      <c r="N16" s="377" t="s">
        <v>229</v>
      </c>
      <c r="O16" s="12">
        <v>0.192</v>
      </c>
      <c r="P16" s="12">
        <v>0.47099999999999997</v>
      </c>
      <c r="Q16" s="377" t="s">
        <v>231</v>
      </c>
      <c r="R16" s="12">
        <v>0.47099999999999997</v>
      </c>
      <c r="S16" s="377" t="s">
        <v>229</v>
      </c>
      <c r="T16" s="377" t="s">
        <v>229</v>
      </c>
      <c r="U16" s="12">
        <v>0.66400000000000003</v>
      </c>
      <c r="V16" s="12">
        <v>1</v>
      </c>
    </row>
    <row r="17" spans="1:22" ht="13.5" thickBot="1" x14ac:dyDescent="0.25">
      <c r="A17" s="361">
        <v>1936</v>
      </c>
      <c r="B17" s="377" t="s">
        <v>235</v>
      </c>
      <c r="C17" s="377" t="s">
        <v>229</v>
      </c>
      <c r="D17" s="377" t="s">
        <v>235</v>
      </c>
      <c r="E17" s="12">
        <v>0.35499999999999998</v>
      </c>
      <c r="F17" s="12">
        <v>1.0999999999999999E-2</v>
      </c>
      <c r="G17" s="377" t="s">
        <v>229</v>
      </c>
      <c r="H17" s="377" t="s">
        <v>229</v>
      </c>
      <c r="I17" s="377" t="s">
        <v>229</v>
      </c>
      <c r="J17" s="12">
        <v>0.36599999999999999</v>
      </c>
      <c r="K17" s="361">
        <v>1936</v>
      </c>
      <c r="L17" s="377" t="s">
        <v>229</v>
      </c>
      <c r="M17" s="377" t="s">
        <v>229</v>
      </c>
      <c r="N17" s="377" t="s">
        <v>229</v>
      </c>
      <c r="O17" s="12">
        <v>0.19</v>
      </c>
      <c r="P17" s="12">
        <v>0.44400000000000001</v>
      </c>
      <c r="Q17" s="377" t="s">
        <v>231</v>
      </c>
      <c r="R17" s="12">
        <v>0.44400000000000001</v>
      </c>
      <c r="S17" s="377" t="s">
        <v>229</v>
      </c>
      <c r="T17" s="377" t="s">
        <v>229</v>
      </c>
      <c r="U17" s="12">
        <v>0.63400000000000001</v>
      </c>
      <c r="V17" s="12">
        <v>1</v>
      </c>
    </row>
    <row r="18" spans="1:22" ht="13.5" thickBot="1" x14ac:dyDescent="0.25">
      <c r="A18" s="361">
        <v>1937</v>
      </c>
      <c r="B18" s="377" t="s">
        <v>235</v>
      </c>
      <c r="C18" s="377" t="s">
        <v>229</v>
      </c>
      <c r="D18" s="377" t="s">
        <v>235</v>
      </c>
      <c r="E18" s="12">
        <v>0.38200000000000001</v>
      </c>
      <c r="F18" s="12">
        <v>0.02</v>
      </c>
      <c r="G18" s="377" t="s">
        <v>229</v>
      </c>
      <c r="H18" s="377" t="s">
        <v>229</v>
      </c>
      <c r="I18" s="377" t="s">
        <v>229</v>
      </c>
      <c r="J18" s="12">
        <v>0.40200000000000002</v>
      </c>
      <c r="K18" s="361">
        <v>1937</v>
      </c>
      <c r="L18" s="377" t="s">
        <v>229</v>
      </c>
      <c r="M18" s="377" t="s">
        <v>229</v>
      </c>
      <c r="N18" s="377" t="s">
        <v>229</v>
      </c>
      <c r="O18" s="12">
        <v>0.187</v>
      </c>
      <c r="P18" s="12">
        <v>0.41099999999999998</v>
      </c>
      <c r="Q18" s="377" t="s">
        <v>231</v>
      </c>
      <c r="R18" s="12">
        <v>0.41099999999999998</v>
      </c>
      <c r="S18" s="377" t="s">
        <v>229</v>
      </c>
      <c r="T18" s="377" t="s">
        <v>229</v>
      </c>
      <c r="U18" s="12">
        <v>0.59799999999999998</v>
      </c>
      <c r="V18" s="12">
        <v>1</v>
      </c>
    </row>
    <row r="19" spans="1:22" ht="13.5" thickBot="1" x14ac:dyDescent="0.25">
      <c r="A19" s="361">
        <v>1938</v>
      </c>
      <c r="B19" s="377" t="s">
        <v>235</v>
      </c>
      <c r="C19" s="377" t="s">
        <v>229</v>
      </c>
      <c r="D19" s="377" t="s">
        <v>235</v>
      </c>
      <c r="E19" s="12">
        <v>0.40500000000000003</v>
      </c>
      <c r="F19" s="12">
        <v>2.8000000000000001E-2</v>
      </c>
      <c r="G19" s="377" t="s">
        <v>229</v>
      </c>
      <c r="H19" s="377" t="s">
        <v>229</v>
      </c>
      <c r="I19" s="377" t="s">
        <v>229</v>
      </c>
      <c r="J19" s="12">
        <v>0.433</v>
      </c>
      <c r="K19" s="361">
        <v>1938</v>
      </c>
      <c r="L19" s="377" t="s">
        <v>229</v>
      </c>
      <c r="M19" s="377" t="s">
        <v>229</v>
      </c>
      <c r="N19" s="377" t="s">
        <v>229</v>
      </c>
      <c r="O19" s="12">
        <v>0.188</v>
      </c>
      <c r="P19" s="12">
        <v>0.379</v>
      </c>
      <c r="Q19" s="377" t="s">
        <v>231</v>
      </c>
      <c r="R19" s="12">
        <v>0.379</v>
      </c>
      <c r="S19" s="377" t="s">
        <v>229</v>
      </c>
      <c r="T19" s="377" t="s">
        <v>229</v>
      </c>
      <c r="U19" s="12">
        <v>0.56699999999999995</v>
      </c>
      <c r="V19" s="12">
        <v>1</v>
      </c>
    </row>
    <row r="20" spans="1:22" ht="13.5" thickBot="1" x14ac:dyDescent="0.25">
      <c r="A20" s="361">
        <v>1939</v>
      </c>
      <c r="B20" s="377" t="s">
        <v>235</v>
      </c>
      <c r="C20" s="377" t="s">
        <v>229</v>
      </c>
      <c r="D20" s="377" t="s">
        <v>235</v>
      </c>
      <c r="E20" s="12">
        <v>0.42399999999999999</v>
      </c>
      <c r="F20" s="12">
        <v>0.03</v>
      </c>
      <c r="G20" s="377" t="s">
        <v>229</v>
      </c>
      <c r="H20" s="377" t="s">
        <v>229</v>
      </c>
      <c r="I20" s="377" t="s">
        <v>229</v>
      </c>
      <c r="J20" s="12">
        <v>0.45400000000000001</v>
      </c>
      <c r="K20" s="361">
        <v>1939</v>
      </c>
      <c r="L20" s="377" t="s">
        <v>229</v>
      </c>
      <c r="M20" s="377" t="s">
        <v>229</v>
      </c>
      <c r="N20" s="377" t="s">
        <v>229</v>
      </c>
      <c r="O20" s="12">
        <v>0.19</v>
      </c>
      <c r="P20" s="12">
        <v>0.35599999999999998</v>
      </c>
      <c r="Q20" s="377" t="s">
        <v>231</v>
      </c>
      <c r="R20" s="12">
        <v>0.35599999999999998</v>
      </c>
      <c r="S20" s="377" t="s">
        <v>229</v>
      </c>
      <c r="T20" s="377" t="s">
        <v>229</v>
      </c>
      <c r="U20" s="12">
        <v>0.54600000000000004</v>
      </c>
      <c r="V20" s="12">
        <v>1</v>
      </c>
    </row>
    <row r="21" spans="1:22" ht="13.5" thickBot="1" x14ac:dyDescent="0.25">
      <c r="A21" s="361">
        <v>1940</v>
      </c>
      <c r="B21" s="377" t="s">
        <v>235</v>
      </c>
      <c r="C21" s="377" t="s">
        <v>229</v>
      </c>
      <c r="D21" s="377" t="s">
        <v>235</v>
      </c>
      <c r="E21" s="12">
        <v>0.46</v>
      </c>
      <c r="F21" s="12">
        <v>3.3000000000000002E-2</v>
      </c>
      <c r="G21" s="377" t="s">
        <v>229</v>
      </c>
      <c r="H21" s="377" t="s">
        <v>229</v>
      </c>
      <c r="I21" s="377" t="s">
        <v>229</v>
      </c>
      <c r="J21" s="12">
        <v>0.49299999999999999</v>
      </c>
      <c r="K21" s="361">
        <v>1940</v>
      </c>
      <c r="L21" s="377" t="s">
        <v>229</v>
      </c>
      <c r="M21" s="377" t="s">
        <v>229</v>
      </c>
      <c r="N21" s="377" t="s">
        <v>229</v>
      </c>
      <c r="O21" s="12">
        <v>0.18099999999999999</v>
      </c>
      <c r="P21" s="12">
        <v>0.32500000000000001</v>
      </c>
      <c r="Q21" s="377" t="s">
        <v>231</v>
      </c>
      <c r="R21" s="12">
        <v>0.32500000000000001</v>
      </c>
      <c r="S21" s="377" t="s">
        <v>229</v>
      </c>
      <c r="T21" s="377" t="s">
        <v>229</v>
      </c>
      <c r="U21" s="12">
        <v>0.50700000000000001</v>
      </c>
      <c r="V21" s="12">
        <v>1</v>
      </c>
    </row>
    <row r="22" spans="1:22" ht="13.5" thickBot="1" x14ac:dyDescent="0.25">
      <c r="A22" s="361">
        <v>1941</v>
      </c>
      <c r="B22" s="377" t="s">
        <v>235</v>
      </c>
      <c r="C22" s="377" t="s">
        <v>229</v>
      </c>
      <c r="D22" s="377" t="s">
        <v>235</v>
      </c>
      <c r="E22" s="12">
        <v>0.49099999999999999</v>
      </c>
      <c r="F22" s="12">
        <v>3.6999999999999998E-2</v>
      </c>
      <c r="G22" s="377" t="s">
        <v>229</v>
      </c>
      <c r="H22" s="377" t="s">
        <v>229</v>
      </c>
      <c r="I22" s="377" t="s">
        <v>229</v>
      </c>
      <c r="J22" s="12">
        <v>0.52700000000000002</v>
      </c>
      <c r="K22" s="361">
        <v>1941</v>
      </c>
      <c r="L22" s="377" t="s">
        <v>229</v>
      </c>
      <c r="M22" s="377" t="s">
        <v>229</v>
      </c>
      <c r="N22" s="377" t="s">
        <v>229</v>
      </c>
      <c r="O22" s="12">
        <v>0.17699999999999999</v>
      </c>
      <c r="P22" s="12">
        <v>0.29599999999999999</v>
      </c>
      <c r="Q22" s="377" t="s">
        <v>231</v>
      </c>
      <c r="R22" s="12">
        <v>0.29599999999999999</v>
      </c>
      <c r="S22" s="377" t="s">
        <v>229</v>
      </c>
      <c r="T22" s="377" t="s">
        <v>229</v>
      </c>
      <c r="U22" s="12">
        <v>0.47299999999999998</v>
      </c>
      <c r="V22" s="12">
        <v>1</v>
      </c>
    </row>
    <row r="23" spans="1:22" ht="13.5" thickBot="1" x14ac:dyDescent="0.25">
      <c r="A23" s="361">
        <v>1942</v>
      </c>
      <c r="B23" s="377" t="s">
        <v>235</v>
      </c>
      <c r="C23" s="377" t="s">
        <v>229</v>
      </c>
      <c r="D23" s="377" t="s">
        <v>235</v>
      </c>
      <c r="E23" s="12">
        <v>0.52900000000000003</v>
      </c>
      <c r="F23" s="12">
        <v>3.7999999999999999E-2</v>
      </c>
      <c r="G23" s="377" t="s">
        <v>229</v>
      </c>
      <c r="H23" s="377" t="s">
        <v>229</v>
      </c>
      <c r="I23" s="377" t="s">
        <v>229</v>
      </c>
      <c r="J23" s="12">
        <v>0.56699999999999995</v>
      </c>
      <c r="K23" s="361">
        <v>1942</v>
      </c>
      <c r="L23" s="377" t="s">
        <v>229</v>
      </c>
      <c r="M23" s="377" t="s">
        <v>229</v>
      </c>
      <c r="N23" s="377" t="s">
        <v>229</v>
      </c>
      <c r="O23" s="12">
        <v>0.154</v>
      </c>
      <c r="P23" s="12">
        <v>0.27900000000000003</v>
      </c>
      <c r="Q23" s="377" t="s">
        <v>231</v>
      </c>
      <c r="R23" s="12">
        <v>0.27900000000000003</v>
      </c>
      <c r="S23" s="377" t="s">
        <v>229</v>
      </c>
      <c r="T23" s="377" t="s">
        <v>229</v>
      </c>
      <c r="U23" s="12">
        <v>0.433</v>
      </c>
      <c r="V23" s="12">
        <v>1</v>
      </c>
    </row>
    <row r="24" spans="1:22" ht="13.5" thickBot="1" x14ac:dyDescent="0.25">
      <c r="A24" s="361">
        <v>1943</v>
      </c>
      <c r="B24" s="377" t="s">
        <v>235</v>
      </c>
      <c r="C24" s="377" t="s">
        <v>229</v>
      </c>
      <c r="D24" s="377" t="s">
        <v>235</v>
      </c>
      <c r="E24" s="12">
        <v>0.51900000000000002</v>
      </c>
      <c r="F24" s="12">
        <v>0.04</v>
      </c>
      <c r="G24" s="377" t="s">
        <v>229</v>
      </c>
      <c r="H24" s="377" t="s">
        <v>229</v>
      </c>
      <c r="I24" s="377" t="s">
        <v>229</v>
      </c>
      <c r="J24" s="12">
        <v>0.55900000000000005</v>
      </c>
      <c r="K24" s="361">
        <v>1943</v>
      </c>
      <c r="L24" s="377" t="s">
        <v>229</v>
      </c>
      <c r="M24" s="377" t="s">
        <v>229</v>
      </c>
      <c r="N24" s="377" t="s">
        <v>229</v>
      </c>
      <c r="O24" s="12">
        <v>0.14199999999999999</v>
      </c>
      <c r="P24" s="12">
        <v>0.3</v>
      </c>
      <c r="Q24" s="377" t="s">
        <v>231</v>
      </c>
      <c r="R24" s="12">
        <v>0.3</v>
      </c>
      <c r="S24" s="377" t="s">
        <v>229</v>
      </c>
      <c r="T24" s="377" t="s">
        <v>229</v>
      </c>
      <c r="U24" s="12">
        <v>0.441</v>
      </c>
      <c r="V24" s="12">
        <v>1</v>
      </c>
    </row>
    <row r="25" spans="1:22" ht="13.5" thickBot="1" x14ac:dyDescent="0.25">
      <c r="A25" s="361">
        <v>1944</v>
      </c>
      <c r="B25" s="377" t="s">
        <v>235</v>
      </c>
      <c r="C25" s="377" t="s">
        <v>229</v>
      </c>
      <c r="D25" s="377" t="s">
        <v>235</v>
      </c>
      <c r="E25" s="12">
        <v>0.52200000000000002</v>
      </c>
      <c r="F25" s="12">
        <v>0.04</v>
      </c>
      <c r="G25" s="377" t="s">
        <v>229</v>
      </c>
      <c r="H25" s="377" t="s">
        <v>229</v>
      </c>
      <c r="I25" s="377" t="s">
        <v>229</v>
      </c>
      <c r="J25" s="12">
        <v>0.56200000000000006</v>
      </c>
      <c r="K25" s="361">
        <v>1944</v>
      </c>
      <c r="L25" s="377" t="s">
        <v>229</v>
      </c>
      <c r="M25" s="377" t="s">
        <v>229</v>
      </c>
      <c r="N25" s="377" t="s">
        <v>229</v>
      </c>
      <c r="O25" s="12">
        <v>0.14000000000000001</v>
      </c>
      <c r="P25" s="12">
        <v>0.29799999999999999</v>
      </c>
      <c r="Q25" s="377" t="s">
        <v>231</v>
      </c>
      <c r="R25" s="12">
        <v>0.29799999999999999</v>
      </c>
      <c r="S25" s="377" t="s">
        <v>229</v>
      </c>
      <c r="T25" s="377" t="s">
        <v>229</v>
      </c>
      <c r="U25" s="12">
        <v>0.438</v>
      </c>
      <c r="V25" s="12">
        <v>1</v>
      </c>
    </row>
    <row r="26" spans="1:22" ht="13.5" thickBot="1" x14ac:dyDescent="0.25">
      <c r="A26" s="361">
        <v>1945</v>
      </c>
      <c r="B26" s="377" t="s">
        <v>235</v>
      </c>
      <c r="C26" s="377" t="s">
        <v>229</v>
      </c>
      <c r="D26" s="377" t="s">
        <v>235</v>
      </c>
      <c r="E26" s="12">
        <v>0.52900000000000003</v>
      </c>
      <c r="F26" s="12">
        <v>4.1000000000000002E-2</v>
      </c>
      <c r="G26" s="377" t="s">
        <v>229</v>
      </c>
      <c r="H26" s="377" t="s">
        <v>229</v>
      </c>
      <c r="I26" s="377" t="s">
        <v>229</v>
      </c>
      <c r="J26" s="12">
        <v>0.56999999999999995</v>
      </c>
      <c r="K26" s="361">
        <v>1945</v>
      </c>
      <c r="L26" s="377" t="s">
        <v>229</v>
      </c>
      <c r="M26" s="377" t="s">
        <v>229</v>
      </c>
      <c r="N26" s="377" t="s">
        <v>229</v>
      </c>
      <c r="O26" s="12">
        <v>0.14099999999999999</v>
      </c>
      <c r="P26" s="12">
        <v>0.28899999999999998</v>
      </c>
      <c r="Q26" s="377" t="s">
        <v>231</v>
      </c>
      <c r="R26" s="12">
        <v>0.28899999999999998</v>
      </c>
      <c r="S26" s="377" t="s">
        <v>229</v>
      </c>
      <c r="T26" s="377" t="s">
        <v>229</v>
      </c>
      <c r="U26" s="12">
        <v>0.43</v>
      </c>
      <c r="V26" s="12">
        <v>1</v>
      </c>
    </row>
    <row r="27" spans="1:22" ht="13.5" thickBot="1" x14ac:dyDescent="0.25">
      <c r="A27" s="361">
        <v>1946</v>
      </c>
      <c r="B27" s="377" t="s">
        <v>235</v>
      </c>
      <c r="C27" s="377" t="s">
        <v>229</v>
      </c>
      <c r="D27" s="377" t="s">
        <v>235</v>
      </c>
      <c r="E27" s="12">
        <v>0.54700000000000004</v>
      </c>
      <c r="F27" s="12">
        <v>4.2999999999999997E-2</v>
      </c>
      <c r="G27" s="377" t="s">
        <v>229</v>
      </c>
      <c r="H27" s="377" t="s">
        <v>229</v>
      </c>
      <c r="I27" s="377" t="s">
        <v>229</v>
      </c>
      <c r="J27" s="12">
        <v>0.59</v>
      </c>
      <c r="K27" s="361">
        <v>1946</v>
      </c>
      <c r="L27" s="377" t="s">
        <v>229</v>
      </c>
      <c r="M27" s="377" t="s">
        <v>229</v>
      </c>
      <c r="N27" s="377" t="s">
        <v>229</v>
      </c>
      <c r="O27" s="12">
        <v>0.13900000000000001</v>
      </c>
      <c r="P27" s="12">
        <v>0.27100000000000002</v>
      </c>
      <c r="Q27" s="377" t="s">
        <v>231</v>
      </c>
      <c r="R27" s="12">
        <v>0.27100000000000002</v>
      </c>
      <c r="S27" s="377" t="s">
        <v>229</v>
      </c>
      <c r="T27" s="377" t="s">
        <v>229</v>
      </c>
      <c r="U27" s="12">
        <v>0.41</v>
      </c>
      <c r="V27" s="12">
        <v>1</v>
      </c>
    </row>
    <row r="28" spans="1:22" ht="13.5" thickBot="1" x14ac:dyDescent="0.25">
      <c r="A28" s="361">
        <v>1947</v>
      </c>
      <c r="B28" s="377" t="s">
        <v>235</v>
      </c>
      <c r="C28" s="377" t="s">
        <v>229</v>
      </c>
      <c r="D28" s="377" t="s">
        <v>235</v>
      </c>
      <c r="E28" s="12">
        <v>0.56399999999999995</v>
      </c>
      <c r="F28" s="12">
        <v>4.5999999999999999E-2</v>
      </c>
      <c r="G28" s="377" t="s">
        <v>229</v>
      </c>
      <c r="H28" s="377" t="s">
        <v>229</v>
      </c>
      <c r="I28" s="377" t="s">
        <v>229</v>
      </c>
      <c r="J28" s="12">
        <v>0.61099999999999999</v>
      </c>
      <c r="K28" s="361">
        <v>1947</v>
      </c>
      <c r="L28" s="377" t="s">
        <v>229</v>
      </c>
      <c r="M28" s="377" t="s">
        <v>229</v>
      </c>
      <c r="N28" s="377" t="s">
        <v>229</v>
      </c>
      <c r="O28" s="12">
        <v>0.13800000000000001</v>
      </c>
      <c r="P28" s="12">
        <v>0.251</v>
      </c>
      <c r="Q28" s="377" t="s">
        <v>231</v>
      </c>
      <c r="R28" s="12">
        <v>0.251</v>
      </c>
      <c r="S28" s="377" t="s">
        <v>229</v>
      </c>
      <c r="T28" s="377" t="s">
        <v>229</v>
      </c>
      <c r="U28" s="12">
        <v>0.38900000000000001</v>
      </c>
      <c r="V28" s="12">
        <v>1</v>
      </c>
    </row>
    <row r="29" spans="1:22" ht="13.5" thickBot="1" x14ac:dyDescent="0.25">
      <c r="A29" s="361">
        <v>1948</v>
      </c>
      <c r="B29" s="377" t="s">
        <v>235</v>
      </c>
      <c r="C29" s="377" t="s">
        <v>229</v>
      </c>
      <c r="D29" s="377" t="s">
        <v>235</v>
      </c>
      <c r="E29" s="12">
        <v>0.59699999999999998</v>
      </c>
      <c r="F29" s="12">
        <v>5.3999999999999999E-2</v>
      </c>
      <c r="G29" s="377" t="s">
        <v>229</v>
      </c>
      <c r="H29" s="377" t="s">
        <v>229</v>
      </c>
      <c r="I29" s="377" t="s">
        <v>229</v>
      </c>
      <c r="J29" s="12">
        <v>0.65</v>
      </c>
      <c r="K29" s="361">
        <v>1948</v>
      </c>
      <c r="L29" s="377" t="s">
        <v>229</v>
      </c>
      <c r="M29" s="377" t="s">
        <v>229</v>
      </c>
      <c r="N29" s="377" t="s">
        <v>229</v>
      </c>
      <c r="O29" s="12">
        <v>0.13800000000000001</v>
      </c>
      <c r="P29" s="12">
        <v>0.21099999999999999</v>
      </c>
      <c r="Q29" s="377" t="s">
        <v>231</v>
      </c>
      <c r="R29" s="12">
        <v>0.21099999999999999</v>
      </c>
      <c r="S29" s="377" t="s">
        <v>229</v>
      </c>
      <c r="T29" s="377" t="s">
        <v>229</v>
      </c>
      <c r="U29" s="12">
        <v>0.35</v>
      </c>
      <c r="V29" s="12">
        <v>1</v>
      </c>
    </row>
    <row r="30" spans="1:22" ht="13.5" thickBot="1" x14ac:dyDescent="0.25">
      <c r="A30" s="361">
        <v>1949</v>
      </c>
      <c r="B30" s="377" t="s">
        <v>235</v>
      </c>
      <c r="C30" s="377" t="s">
        <v>229</v>
      </c>
      <c r="D30" s="377" t="s">
        <v>235</v>
      </c>
      <c r="E30" s="12">
        <v>0.61799999999999999</v>
      </c>
      <c r="F30" s="12">
        <v>6.3E-2</v>
      </c>
      <c r="G30" s="377" t="s">
        <v>229</v>
      </c>
      <c r="H30" s="377" t="s">
        <v>229</v>
      </c>
      <c r="I30" s="377" t="s">
        <v>229</v>
      </c>
      <c r="J30" s="12">
        <v>0.68100000000000005</v>
      </c>
      <c r="K30" s="361">
        <v>1949</v>
      </c>
      <c r="L30" s="377" t="s">
        <v>229</v>
      </c>
      <c r="M30" s="377" t="s">
        <v>229</v>
      </c>
      <c r="N30" s="377" t="s">
        <v>229</v>
      </c>
      <c r="O30" s="12">
        <v>0.14399999999999999</v>
      </c>
      <c r="P30" s="12">
        <v>0.17399999999999999</v>
      </c>
      <c r="Q30" s="377" t="s">
        <v>231</v>
      </c>
      <c r="R30" s="12">
        <v>0.17399999999999999</v>
      </c>
      <c r="S30" s="377" t="s">
        <v>229</v>
      </c>
      <c r="T30" s="377" t="s">
        <v>229</v>
      </c>
      <c r="U30" s="12">
        <v>0.31900000000000001</v>
      </c>
      <c r="V30" s="12">
        <v>1</v>
      </c>
    </row>
    <row r="31" spans="1:22" ht="13.5" thickBot="1" x14ac:dyDescent="0.25">
      <c r="A31" s="361">
        <v>1950</v>
      </c>
      <c r="B31" s="377" t="s">
        <v>235</v>
      </c>
      <c r="C31" s="377" t="s">
        <v>229</v>
      </c>
      <c r="D31" s="377" t="s">
        <v>235</v>
      </c>
      <c r="E31" s="12">
        <v>0.63</v>
      </c>
      <c r="F31" s="12">
        <v>6.8000000000000005E-2</v>
      </c>
      <c r="G31" s="377" t="s">
        <v>229</v>
      </c>
      <c r="H31" s="377" t="s">
        <v>229</v>
      </c>
      <c r="I31" s="377" t="s">
        <v>229</v>
      </c>
      <c r="J31" s="12">
        <v>0.69899999999999995</v>
      </c>
      <c r="K31" s="361">
        <v>1950</v>
      </c>
      <c r="L31" s="377" t="s">
        <v>229</v>
      </c>
      <c r="M31" s="377" t="s">
        <v>229</v>
      </c>
      <c r="N31" s="377" t="s">
        <v>229</v>
      </c>
      <c r="O31" s="12">
        <v>0.14699999999999999</v>
      </c>
      <c r="P31" s="12">
        <v>0.154</v>
      </c>
      <c r="Q31" s="377" t="s">
        <v>231</v>
      </c>
      <c r="R31" s="12">
        <v>0.154</v>
      </c>
      <c r="S31" s="377" t="s">
        <v>229</v>
      </c>
      <c r="T31" s="377" t="s">
        <v>229</v>
      </c>
      <c r="U31" s="12">
        <v>0.30099999999999999</v>
      </c>
      <c r="V31" s="12">
        <v>1</v>
      </c>
    </row>
    <row r="32" spans="1:22" ht="13.5" thickBot="1" x14ac:dyDescent="0.25">
      <c r="A32" s="361">
        <v>1951</v>
      </c>
      <c r="B32" s="377" t="s">
        <v>235</v>
      </c>
      <c r="C32" s="377" t="s">
        <v>229</v>
      </c>
      <c r="D32" s="377" t="s">
        <v>235</v>
      </c>
      <c r="E32" s="12">
        <v>0.65</v>
      </c>
      <c r="F32" s="12">
        <v>7.1999999999999995E-2</v>
      </c>
      <c r="G32" s="377" t="s">
        <v>229</v>
      </c>
      <c r="H32" s="377" t="s">
        <v>229</v>
      </c>
      <c r="I32" s="377" t="s">
        <v>229</v>
      </c>
      <c r="J32" s="12">
        <v>0.72099999999999997</v>
      </c>
      <c r="K32" s="361">
        <v>1951</v>
      </c>
      <c r="L32" s="377" t="s">
        <v>229</v>
      </c>
      <c r="M32" s="377" t="s">
        <v>229</v>
      </c>
      <c r="N32" s="377" t="s">
        <v>229</v>
      </c>
      <c r="O32" s="12">
        <v>0.14599999999999999</v>
      </c>
      <c r="P32" s="12">
        <v>0.13300000000000001</v>
      </c>
      <c r="Q32" s="377" t="s">
        <v>231</v>
      </c>
      <c r="R32" s="12">
        <v>0.13300000000000001</v>
      </c>
      <c r="S32" s="377" t="s">
        <v>229</v>
      </c>
      <c r="T32" s="377" t="s">
        <v>229</v>
      </c>
      <c r="U32" s="12">
        <v>0.27900000000000003</v>
      </c>
      <c r="V32" s="12">
        <v>1</v>
      </c>
    </row>
    <row r="33" spans="1:22" ht="13.5" thickBot="1" x14ac:dyDescent="0.25">
      <c r="A33" s="361">
        <v>1952</v>
      </c>
      <c r="B33" s="377" t="s">
        <v>235</v>
      </c>
      <c r="C33" s="377" t="s">
        <v>229</v>
      </c>
      <c r="D33" s="377" t="s">
        <v>235</v>
      </c>
      <c r="E33" s="12">
        <v>0.66700000000000004</v>
      </c>
      <c r="F33" s="12">
        <v>7.5999999999999998E-2</v>
      </c>
      <c r="G33" s="377" t="s">
        <v>229</v>
      </c>
      <c r="H33" s="377" t="s">
        <v>229</v>
      </c>
      <c r="I33" s="377" t="s">
        <v>229</v>
      </c>
      <c r="J33" s="12">
        <v>0.74399999999999999</v>
      </c>
      <c r="K33" s="361">
        <v>1952</v>
      </c>
      <c r="L33" s="377" t="s">
        <v>229</v>
      </c>
      <c r="M33" s="377" t="s">
        <v>229</v>
      </c>
      <c r="N33" s="377" t="s">
        <v>229</v>
      </c>
      <c r="O33" s="12">
        <v>0.14199999999999999</v>
      </c>
      <c r="P33" s="12">
        <v>0.114</v>
      </c>
      <c r="Q33" s="377" t="s">
        <v>231</v>
      </c>
      <c r="R33" s="12">
        <v>0.114</v>
      </c>
      <c r="S33" s="377" t="s">
        <v>229</v>
      </c>
      <c r="T33" s="377" t="s">
        <v>229</v>
      </c>
      <c r="U33" s="12">
        <v>0.25600000000000001</v>
      </c>
      <c r="V33" s="12">
        <v>1</v>
      </c>
    </row>
    <row r="34" spans="1:22" ht="13.5" thickBot="1" x14ac:dyDescent="0.25">
      <c r="A34" s="361">
        <v>1953</v>
      </c>
      <c r="B34" s="377" t="s">
        <v>235</v>
      </c>
      <c r="C34" s="377" t="s">
        <v>229</v>
      </c>
      <c r="D34" s="377" t="s">
        <v>235</v>
      </c>
      <c r="E34" s="12">
        <v>0.67500000000000004</v>
      </c>
      <c r="F34" s="12">
        <v>7.9000000000000001E-2</v>
      </c>
      <c r="G34" s="377" t="s">
        <v>229</v>
      </c>
      <c r="H34" s="377" t="s">
        <v>229</v>
      </c>
      <c r="I34" s="377" t="s">
        <v>229</v>
      </c>
      <c r="J34" s="12">
        <v>0.753</v>
      </c>
      <c r="K34" s="361">
        <v>1953</v>
      </c>
      <c r="L34" s="377" t="s">
        <v>229</v>
      </c>
      <c r="M34" s="377" t="s">
        <v>229</v>
      </c>
      <c r="N34" s="377" t="s">
        <v>229</v>
      </c>
      <c r="O34" s="12">
        <v>0.14499999999999999</v>
      </c>
      <c r="P34" s="12">
        <v>0.10199999999999999</v>
      </c>
      <c r="Q34" s="377" t="s">
        <v>231</v>
      </c>
      <c r="R34" s="12">
        <v>0.10199999999999999</v>
      </c>
      <c r="S34" s="377" t="s">
        <v>229</v>
      </c>
      <c r="T34" s="377" t="s">
        <v>229</v>
      </c>
      <c r="U34" s="12">
        <v>0.247</v>
      </c>
      <c r="V34" s="12">
        <v>1</v>
      </c>
    </row>
    <row r="35" spans="1:22" ht="13.5" thickBot="1" x14ac:dyDescent="0.25">
      <c r="A35" s="361">
        <v>1954</v>
      </c>
      <c r="B35" s="377" t="s">
        <v>235</v>
      </c>
      <c r="C35" s="377" t="s">
        <v>229</v>
      </c>
      <c r="D35" s="377" t="s">
        <v>235</v>
      </c>
      <c r="E35" s="12">
        <v>0.69099999999999995</v>
      </c>
      <c r="F35" s="12">
        <v>7.6999999999999999E-2</v>
      </c>
      <c r="G35" s="377" t="s">
        <v>229</v>
      </c>
      <c r="H35" s="377" t="s">
        <v>229</v>
      </c>
      <c r="I35" s="377" t="s">
        <v>229</v>
      </c>
      <c r="J35" s="12">
        <v>0.76800000000000002</v>
      </c>
      <c r="K35" s="361">
        <v>1954</v>
      </c>
      <c r="L35" s="377" t="s">
        <v>229</v>
      </c>
      <c r="M35" s="377" t="s">
        <v>229</v>
      </c>
      <c r="N35" s="377" t="s">
        <v>229</v>
      </c>
      <c r="O35" s="12">
        <v>0.14699999999999999</v>
      </c>
      <c r="P35" s="12">
        <v>8.5000000000000006E-2</v>
      </c>
      <c r="Q35" s="377" t="s">
        <v>231</v>
      </c>
      <c r="R35" s="12">
        <v>8.5000000000000006E-2</v>
      </c>
      <c r="S35" s="377" t="s">
        <v>229</v>
      </c>
      <c r="T35" s="377" t="s">
        <v>229</v>
      </c>
      <c r="U35" s="12">
        <v>0.23200000000000001</v>
      </c>
      <c r="V35" s="12">
        <v>1</v>
      </c>
    </row>
    <row r="36" spans="1:22" ht="13.5" thickBot="1" x14ac:dyDescent="0.25">
      <c r="A36" s="361">
        <v>1955</v>
      </c>
      <c r="B36" s="377" t="s">
        <v>235</v>
      </c>
      <c r="C36" s="377" t="s">
        <v>229</v>
      </c>
      <c r="D36" s="377" t="s">
        <v>235</v>
      </c>
      <c r="E36" s="12">
        <v>0.69899999999999995</v>
      </c>
      <c r="F36" s="12">
        <v>7.1999999999999995E-2</v>
      </c>
      <c r="G36" s="377" t="s">
        <v>229</v>
      </c>
      <c r="H36" s="377" t="s">
        <v>229</v>
      </c>
      <c r="I36" s="377" t="s">
        <v>229</v>
      </c>
      <c r="J36" s="12">
        <v>0.77100000000000002</v>
      </c>
      <c r="K36" s="361">
        <v>1955</v>
      </c>
      <c r="L36" s="377" t="s">
        <v>229</v>
      </c>
      <c r="M36" s="377" t="s">
        <v>229</v>
      </c>
      <c r="N36" s="377" t="s">
        <v>229</v>
      </c>
      <c r="O36" s="12">
        <v>0.156</v>
      </c>
      <c r="P36" s="12">
        <v>7.2999999999999995E-2</v>
      </c>
      <c r="Q36" s="377" t="s">
        <v>231</v>
      </c>
      <c r="R36" s="12">
        <v>7.2999999999999995E-2</v>
      </c>
      <c r="S36" s="377" t="s">
        <v>229</v>
      </c>
      <c r="T36" s="377" t="s">
        <v>229</v>
      </c>
      <c r="U36" s="12">
        <v>0.22900000000000001</v>
      </c>
      <c r="V36" s="12">
        <v>1</v>
      </c>
    </row>
    <row r="37" spans="1:22" ht="13.5" thickBot="1" x14ac:dyDescent="0.25">
      <c r="A37" s="361">
        <v>1956</v>
      </c>
      <c r="B37" s="377" t="s">
        <v>235</v>
      </c>
      <c r="C37" s="377" t="s">
        <v>229</v>
      </c>
      <c r="D37" s="377" t="s">
        <v>235</v>
      </c>
      <c r="E37" s="12">
        <v>0.71</v>
      </c>
      <c r="F37" s="12">
        <v>7.0000000000000007E-2</v>
      </c>
      <c r="G37" s="377" t="s">
        <v>229</v>
      </c>
      <c r="H37" s="377" t="s">
        <v>229</v>
      </c>
      <c r="I37" s="377" t="s">
        <v>229</v>
      </c>
      <c r="J37" s="12">
        <v>0.78</v>
      </c>
      <c r="K37" s="361">
        <v>1956</v>
      </c>
      <c r="L37" s="377" t="s">
        <v>229</v>
      </c>
      <c r="M37" s="377" t="s">
        <v>229</v>
      </c>
      <c r="N37" s="377" t="s">
        <v>229</v>
      </c>
      <c r="O37" s="12">
        <v>0.16400000000000001</v>
      </c>
      <c r="P37" s="12">
        <v>5.6000000000000001E-2</v>
      </c>
      <c r="Q37" s="377" t="s">
        <v>231</v>
      </c>
      <c r="R37" s="12">
        <v>5.6000000000000001E-2</v>
      </c>
      <c r="S37" s="377" t="s">
        <v>229</v>
      </c>
      <c r="T37" s="377" t="s">
        <v>229</v>
      </c>
      <c r="U37" s="12">
        <v>0.22</v>
      </c>
      <c r="V37" s="12">
        <v>1</v>
      </c>
    </row>
    <row r="38" spans="1:22" ht="13.5" thickBot="1" x14ac:dyDescent="0.25">
      <c r="A38" s="361">
        <v>1957</v>
      </c>
      <c r="B38" s="377" t="s">
        <v>235</v>
      </c>
      <c r="C38" s="377" t="s">
        <v>229</v>
      </c>
      <c r="D38" s="377" t="s">
        <v>235</v>
      </c>
      <c r="E38" s="12">
        <v>0.72</v>
      </c>
      <c r="F38" s="12">
        <v>6.4000000000000001E-2</v>
      </c>
      <c r="G38" s="377" t="s">
        <v>229</v>
      </c>
      <c r="H38" s="377" t="s">
        <v>229</v>
      </c>
      <c r="I38" s="377" t="s">
        <v>229</v>
      </c>
      <c r="J38" s="12">
        <v>0.78400000000000003</v>
      </c>
      <c r="K38" s="361">
        <v>1957</v>
      </c>
      <c r="L38" s="377" t="s">
        <v>229</v>
      </c>
      <c r="M38" s="377" t="s">
        <v>229</v>
      </c>
      <c r="N38" s="377" t="s">
        <v>229</v>
      </c>
      <c r="O38" s="12">
        <v>0.16900000000000001</v>
      </c>
      <c r="P38" s="12">
        <v>4.7E-2</v>
      </c>
      <c r="Q38" s="377" t="s">
        <v>231</v>
      </c>
      <c r="R38" s="12">
        <v>4.7E-2</v>
      </c>
      <c r="S38" s="377" t="s">
        <v>229</v>
      </c>
      <c r="T38" s="377" t="s">
        <v>229</v>
      </c>
      <c r="U38" s="12">
        <v>0.216</v>
      </c>
      <c r="V38" s="12">
        <v>1</v>
      </c>
    </row>
    <row r="39" spans="1:22" ht="13.5" thickBot="1" x14ac:dyDescent="0.25">
      <c r="A39" s="361">
        <v>1958</v>
      </c>
      <c r="B39" s="377" t="s">
        <v>235</v>
      </c>
      <c r="C39" s="377" t="s">
        <v>229</v>
      </c>
      <c r="D39" s="377" t="s">
        <v>235</v>
      </c>
      <c r="E39" s="12">
        <v>0.72399999999999998</v>
      </c>
      <c r="F39" s="12">
        <v>0.06</v>
      </c>
      <c r="G39" s="377" t="s">
        <v>229</v>
      </c>
      <c r="H39" s="377" t="s">
        <v>229</v>
      </c>
      <c r="I39" s="377" t="s">
        <v>229</v>
      </c>
      <c r="J39" s="12">
        <v>0.78400000000000003</v>
      </c>
      <c r="K39" s="361">
        <v>1958</v>
      </c>
      <c r="L39" s="377" t="s">
        <v>229</v>
      </c>
      <c r="M39" s="377" t="s">
        <v>229</v>
      </c>
      <c r="N39" s="377" t="s">
        <v>229</v>
      </c>
      <c r="O39" s="12">
        <v>0.17599999999999999</v>
      </c>
      <c r="P39" s="12">
        <v>4.1000000000000002E-2</v>
      </c>
      <c r="Q39" s="377" t="s">
        <v>231</v>
      </c>
      <c r="R39" s="12">
        <v>4.1000000000000002E-2</v>
      </c>
      <c r="S39" s="377" t="s">
        <v>229</v>
      </c>
      <c r="T39" s="377" t="s">
        <v>229</v>
      </c>
      <c r="U39" s="12">
        <v>0.216</v>
      </c>
      <c r="V39" s="12">
        <v>1</v>
      </c>
    </row>
    <row r="40" spans="1:22" ht="13.5" thickBot="1" x14ac:dyDescent="0.25">
      <c r="A40" s="361">
        <v>1959</v>
      </c>
      <c r="B40" s="377" t="s">
        <v>235</v>
      </c>
      <c r="C40" s="377" t="s">
        <v>229</v>
      </c>
      <c r="D40" s="377" t="s">
        <v>235</v>
      </c>
      <c r="E40" s="12">
        <v>0.73</v>
      </c>
      <c r="F40" s="12">
        <v>5.1999999999999998E-2</v>
      </c>
      <c r="G40" s="377" t="s">
        <v>229</v>
      </c>
      <c r="H40" s="377" t="s">
        <v>229</v>
      </c>
      <c r="I40" s="377" t="s">
        <v>229</v>
      </c>
      <c r="J40" s="12">
        <v>0.78200000000000003</v>
      </c>
      <c r="K40" s="361">
        <v>1959</v>
      </c>
      <c r="L40" s="377" t="s">
        <v>229</v>
      </c>
      <c r="M40" s="377" t="s">
        <v>229</v>
      </c>
      <c r="N40" s="377" t="s">
        <v>229</v>
      </c>
      <c r="O40" s="12">
        <v>0.18</v>
      </c>
      <c r="P40" s="12">
        <v>3.7999999999999999E-2</v>
      </c>
      <c r="Q40" s="377" t="s">
        <v>231</v>
      </c>
      <c r="R40" s="12">
        <v>3.7999999999999999E-2</v>
      </c>
      <c r="S40" s="377" t="s">
        <v>229</v>
      </c>
      <c r="T40" s="377" t="s">
        <v>229</v>
      </c>
      <c r="U40" s="12">
        <v>0.218</v>
      </c>
      <c r="V40" s="12">
        <v>1</v>
      </c>
    </row>
    <row r="41" spans="1:22" ht="13.5" thickBot="1" x14ac:dyDescent="0.25">
      <c r="A41" s="361">
        <v>1960</v>
      </c>
      <c r="B41" s="377" t="s">
        <v>235</v>
      </c>
      <c r="C41" s="377" t="s">
        <v>229</v>
      </c>
      <c r="D41" s="377" t="s">
        <v>235</v>
      </c>
      <c r="E41" s="12">
        <v>0.73599999999999999</v>
      </c>
      <c r="F41" s="12">
        <v>4.7E-2</v>
      </c>
      <c r="G41" s="377" t="s">
        <v>229</v>
      </c>
      <c r="H41" s="377" t="s">
        <v>229</v>
      </c>
      <c r="I41" s="377" t="s">
        <v>229</v>
      </c>
      <c r="J41" s="12">
        <v>0.78300000000000003</v>
      </c>
      <c r="K41" s="361">
        <v>1960</v>
      </c>
      <c r="L41" s="377" t="s">
        <v>229</v>
      </c>
      <c r="M41" s="377" t="s">
        <v>229</v>
      </c>
      <c r="N41" s="377" t="s">
        <v>229</v>
      </c>
      <c r="O41" s="12">
        <v>0.182</v>
      </c>
      <c r="P41" s="12">
        <v>3.5000000000000003E-2</v>
      </c>
      <c r="Q41" s="377" t="s">
        <v>231</v>
      </c>
      <c r="R41" s="12">
        <v>3.5000000000000003E-2</v>
      </c>
      <c r="S41" s="377" t="s">
        <v>229</v>
      </c>
      <c r="T41" s="377" t="s">
        <v>229</v>
      </c>
      <c r="U41" s="12">
        <v>0.217</v>
      </c>
      <c r="V41" s="12">
        <v>1</v>
      </c>
    </row>
    <row r="42" spans="1:22" ht="13.5" thickBot="1" x14ac:dyDescent="0.25">
      <c r="A42" s="361">
        <v>1961</v>
      </c>
      <c r="B42" s="377" t="s">
        <v>235</v>
      </c>
      <c r="C42" s="377" t="s">
        <v>229</v>
      </c>
      <c r="D42" s="377" t="s">
        <v>235</v>
      </c>
      <c r="E42" s="12">
        <v>0.73599999999999999</v>
      </c>
      <c r="F42" s="12">
        <v>4.4999999999999998E-2</v>
      </c>
      <c r="G42" s="377" t="s">
        <v>229</v>
      </c>
      <c r="H42" s="377" t="s">
        <v>229</v>
      </c>
      <c r="I42" s="377" t="s">
        <v>229</v>
      </c>
      <c r="J42" s="12">
        <v>0.78100000000000003</v>
      </c>
      <c r="K42" s="361">
        <v>1961</v>
      </c>
      <c r="L42" s="377" t="s">
        <v>229</v>
      </c>
      <c r="M42" s="377" t="s">
        <v>229</v>
      </c>
      <c r="N42" s="377" t="s">
        <v>229</v>
      </c>
      <c r="O42" s="12">
        <v>0.185</v>
      </c>
      <c r="P42" s="12">
        <v>3.3000000000000002E-2</v>
      </c>
      <c r="Q42" s="377" t="s">
        <v>231</v>
      </c>
      <c r="R42" s="12">
        <v>3.3000000000000002E-2</v>
      </c>
      <c r="S42" s="377" t="s">
        <v>229</v>
      </c>
      <c r="T42" s="377" t="s">
        <v>229</v>
      </c>
      <c r="U42" s="12">
        <v>0.219</v>
      </c>
      <c r="V42" s="12">
        <v>1</v>
      </c>
    </row>
    <row r="43" spans="1:22" ht="13.5" thickBot="1" x14ac:dyDescent="0.25">
      <c r="A43" s="361">
        <v>1962</v>
      </c>
      <c r="B43" s="377" t="s">
        <v>235</v>
      </c>
      <c r="C43" s="377" t="s">
        <v>229</v>
      </c>
      <c r="D43" s="377" t="s">
        <v>235</v>
      </c>
      <c r="E43" s="12">
        <v>0.74</v>
      </c>
      <c r="F43" s="12">
        <v>4.1000000000000002E-2</v>
      </c>
      <c r="G43" s="377" t="s">
        <v>229</v>
      </c>
      <c r="H43" s="377" t="s">
        <v>229</v>
      </c>
      <c r="I43" s="377" t="s">
        <v>229</v>
      </c>
      <c r="J43" s="12">
        <v>0.78100000000000003</v>
      </c>
      <c r="K43" s="361">
        <v>1962</v>
      </c>
      <c r="L43" s="377" t="s">
        <v>229</v>
      </c>
      <c r="M43" s="377" t="s">
        <v>229</v>
      </c>
      <c r="N43" s="377" t="s">
        <v>229</v>
      </c>
      <c r="O43" s="12">
        <v>0.189</v>
      </c>
      <c r="P43" s="12">
        <v>0.03</v>
      </c>
      <c r="Q43" s="377" t="s">
        <v>231</v>
      </c>
      <c r="R43" s="12">
        <v>0.03</v>
      </c>
      <c r="S43" s="377" t="s">
        <v>229</v>
      </c>
      <c r="T43" s="377" t="s">
        <v>229</v>
      </c>
      <c r="U43" s="12">
        <v>0.219</v>
      </c>
      <c r="V43" s="12">
        <v>1</v>
      </c>
    </row>
    <row r="44" spans="1:22" ht="13.5" thickBot="1" x14ac:dyDescent="0.25">
      <c r="A44" s="361">
        <v>1963</v>
      </c>
      <c r="B44" s="377" t="s">
        <v>235</v>
      </c>
      <c r="C44" s="377" t="s">
        <v>229</v>
      </c>
      <c r="D44" s="377" t="s">
        <v>235</v>
      </c>
      <c r="E44" s="12">
        <v>0.753</v>
      </c>
      <c r="F44" s="12">
        <v>3.1E-2</v>
      </c>
      <c r="G44" s="377" t="s">
        <v>229</v>
      </c>
      <c r="H44" s="377" t="s">
        <v>229</v>
      </c>
      <c r="I44" s="377" t="s">
        <v>229</v>
      </c>
      <c r="J44" s="12">
        <v>0.78400000000000003</v>
      </c>
      <c r="K44" s="361">
        <v>1963</v>
      </c>
      <c r="L44" s="377" t="s">
        <v>229</v>
      </c>
      <c r="M44" s="377" t="s">
        <v>229</v>
      </c>
      <c r="N44" s="377" t="s">
        <v>229</v>
      </c>
      <c r="O44" s="12">
        <v>0.192</v>
      </c>
      <c r="P44" s="12">
        <v>2.4E-2</v>
      </c>
      <c r="Q44" s="377" t="s">
        <v>231</v>
      </c>
      <c r="R44" s="12">
        <v>2.4E-2</v>
      </c>
      <c r="S44" s="377" t="s">
        <v>229</v>
      </c>
      <c r="T44" s="377" t="s">
        <v>229</v>
      </c>
      <c r="U44" s="12">
        <v>0.216</v>
      </c>
      <c r="V44" s="12">
        <v>1</v>
      </c>
    </row>
    <row r="45" spans="1:22" ht="13.5" thickBot="1" x14ac:dyDescent="0.25">
      <c r="A45" s="361">
        <v>1964</v>
      </c>
      <c r="B45" s="377" t="s">
        <v>235</v>
      </c>
      <c r="C45" s="377" t="s">
        <v>229</v>
      </c>
      <c r="D45" s="377" t="s">
        <v>235</v>
      </c>
      <c r="E45" s="12">
        <v>0.75800000000000001</v>
      </c>
      <c r="F45" s="12">
        <v>2.4E-2</v>
      </c>
      <c r="G45" s="377" t="s">
        <v>229</v>
      </c>
      <c r="H45" s="377" t="s">
        <v>229</v>
      </c>
      <c r="I45" s="377" t="s">
        <v>229</v>
      </c>
      <c r="J45" s="12">
        <v>0.78200000000000003</v>
      </c>
      <c r="K45" s="361">
        <v>1964</v>
      </c>
      <c r="L45" s="377" t="s">
        <v>229</v>
      </c>
      <c r="M45" s="377" t="s">
        <v>229</v>
      </c>
      <c r="N45" s="377" t="s">
        <v>229</v>
      </c>
      <c r="O45" s="12">
        <v>0.19600000000000001</v>
      </c>
      <c r="P45" s="12">
        <v>2.1000000000000001E-2</v>
      </c>
      <c r="Q45" s="377" t="s">
        <v>231</v>
      </c>
      <c r="R45" s="12">
        <v>2.1000000000000001E-2</v>
      </c>
      <c r="S45" s="377" t="s">
        <v>229</v>
      </c>
      <c r="T45" s="377" t="s">
        <v>229</v>
      </c>
      <c r="U45" s="12">
        <v>0.218</v>
      </c>
      <c r="V45" s="12">
        <v>1</v>
      </c>
    </row>
    <row r="46" spans="1:22" ht="13.5" thickBot="1" x14ac:dyDescent="0.25">
      <c r="A46" s="361">
        <v>1965</v>
      </c>
      <c r="B46" s="377" t="s">
        <v>235</v>
      </c>
      <c r="C46" s="377" t="s">
        <v>229</v>
      </c>
      <c r="D46" s="377" t="s">
        <v>235</v>
      </c>
      <c r="E46" s="12">
        <v>0.76100000000000001</v>
      </c>
      <c r="F46" s="12">
        <v>2.1000000000000001E-2</v>
      </c>
      <c r="G46" s="377" t="s">
        <v>229</v>
      </c>
      <c r="H46" s="377" t="s">
        <v>229</v>
      </c>
      <c r="I46" s="377" t="s">
        <v>229</v>
      </c>
      <c r="J46" s="12">
        <v>0.78200000000000003</v>
      </c>
      <c r="K46" s="361">
        <v>1965</v>
      </c>
      <c r="L46" s="377" t="s">
        <v>229</v>
      </c>
      <c r="M46" s="377" t="s">
        <v>229</v>
      </c>
      <c r="N46" s="377" t="s">
        <v>229</v>
      </c>
      <c r="O46" s="12">
        <v>0.19700000000000001</v>
      </c>
      <c r="P46" s="12">
        <v>2.1000000000000001E-2</v>
      </c>
      <c r="Q46" s="377" t="s">
        <v>231</v>
      </c>
      <c r="R46" s="12">
        <v>2.1000000000000001E-2</v>
      </c>
      <c r="S46" s="377" t="s">
        <v>229</v>
      </c>
      <c r="T46" s="377" t="s">
        <v>229</v>
      </c>
      <c r="U46" s="12">
        <v>0.218</v>
      </c>
      <c r="V46" s="12">
        <v>1</v>
      </c>
    </row>
    <row r="47" spans="1:22" ht="13.5" thickBot="1" x14ac:dyDescent="0.25">
      <c r="A47" s="361">
        <v>1966</v>
      </c>
      <c r="B47" s="377" t="s">
        <v>235</v>
      </c>
      <c r="C47" s="377" t="s">
        <v>229</v>
      </c>
      <c r="D47" s="377" t="s">
        <v>235</v>
      </c>
      <c r="E47" s="12">
        <v>0.76700000000000002</v>
      </c>
      <c r="F47" s="12">
        <v>0.02</v>
      </c>
      <c r="G47" s="377" t="s">
        <v>229</v>
      </c>
      <c r="H47" s="377" t="s">
        <v>229</v>
      </c>
      <c r="I47" s="377" t="s">
        <v>229</v>
      </c>
      <c r="J47" s="12">
        <v>0.78700000000000003</v>
      </c>
      <c r="K47" s="361">
        <v>1966</v>
      </c>
      <c r="L47" s="377" t="s">
        <v>229</v>
      </c>
      <c r="M47" s="377" t="s">
        <v>229</v>
      </c>
      <c r="N47" s="377" t="s">
        <v>229</v>
      </c>
      <c r="O47" s="12">
        <v>0.191</v>
      </c>
      <c r="P47" s="12">
        <v>2.1999999999999999E-2</v>
      </c>
      <c r="Q47" s="377" t="s">
        <v>231</v>
      </c>
      <c r="R47" s="12">
        <v>2.1999999999999999E-2</v>
      </c>
      <c r="S47" s="377" t="s">
        <v>229</v>
      </c>
      <c r="T47" s="377" t="s">
        <v>229</v>
      </c>
      <c r="U47" s="12">
        <v>0.21299999999999999</v>
      </c>
      <c r="V47" s="12">
        <v>1</v>
      </c>
    </row>
    <row r="48" spans="1:22" ht="13.5" thickBot="1" x14ac:dyDescent="0.25">
      <c r="A48" s="361">
        <v>1967</v>
      </c>
      <c r="B48" s="377" t="s">
        <v>235</v>
      </c>
      <c r="C48" s="377" t="s">
        <v>229</v>
      </c>
      <c r="D48" s="377" t="s">
        <v>235</v>
      </c>
      <c r="E48" s="12">
        <v>0.76400000000000001</v>
      </c>
      <c r="F48" s="12">
        <v>1.7999999999999999E-2</v>
      </c>
      <c r="G48" s="377" t="s">
        <v>229</v>
      </c>
      <c r="H48" s="377" t="s">
        <v>229</v>
      </c>
      <c r="I48" s="377" t="s">
        <v>229</v>
      </c>
      <c r="J48" s="12">
        <v>0.78300000000000003</v>
      </c>
      <c r="K48" s="361">
        <v>1967</v>
      </c>
      <c r="L48" s="377" t="s">
        <v>229</v>
      </c>
      <c r="M48" s="377" t="s">
        <v>229</v>
      </c>
      <c r="N48" s="377" t="s">
        <v>229</v>
      </c>
      <c r="O48" s="12">
        <v>0.19900000000000001</v>
      </c>
      <c r="P48" s="12">
        <v>1.9E-2</v>
      </c>
      <c r="Q48" s="377" t="s">
        <v>231</v>
      </c>
      <c r="R48" s="12">
        <v>1.9E-2</v>
      </c>
      <c r="S48" s="377" t="s">
        <v>229</v>
      </c>
      <c r="T48" s="377" t="s">
        <v>229</v>
      </c>
      <c r="U48" s="12">
        <v>0.217</v>
      </c>
      <c r="V48" s="12">
        <v>1</v>
      </c>
    </row>
    <row r="49" spans="1:22" ht="13.5" thickBot="1" x14ac:dyDescent="0.25">
      <c r="A49" s="361">
        <v>1968</v>
      </c>
      <c r="B49" s="377" t="s">
        <v>235</v>
      </c>
      <c r="C49" s="377" t="s">
        <v>229</v>
      </c>
      <c r="D49" s="377" t="s">
        <v>235</v>
      </c>
      <c r="E49" s="12">
        <v>0.75800000000000001</v>
      </c>
      <c r="F49" s="12">
        <v>1.7999999999999999E-2</v>
      </c>
      <c r="G49" s="377" t="s">
        <v>229</v>
      </c>
      <c r="H49" s="377" t="s">
        <v>229</v>
      </c>
      <c r="I49" s="377" t="s">
        <v>229</v>
      </c>
      <c r="J49" s="12">
        <v>0.77700000000000002</v>
      </c>
      <c r="K49" s="361">
        <v>1968</v>
      </c>
      <c r="L49" s="377" t="s">
        <v>229</v>
      </c>
      <c r="M49" s="377" t="s">
        <v>229</v>
      </c>
      <c r="N49" s="377" t="s">
        <v>229</v>
      </c>
      <c r="O49" s="12">
        <v>0.20499999999999999</v>
      </c>
      <c r="P49" s="12">
        <v>1.9E-2</v>
      </c>
      <c r="Q49" s="377" t="s">
        <v>231</v>
      </c>
      <c r="R49" s="12">
        <v>1.9E-2</v>
      </c>
      <c r="S49" s="377" t="s">
        <v>229</v>
      </c>
      <c r="T49" s="377" t="s">
        <v>229</v>
      </c>
      <c r="U49" s="12">
        <v>0.223</v>
      </c>
      <c r="V49" s="12">
        <v>1</v>
      </c>
    </row>
    <row r="50" spans="1:22" ht="13.5" thickBot="1" x14ac:dyDescent="0.25">
      <c r="A50" s="361">
        <v>1969</v>
      </c>
      <c r="B50" s="377" t="s">
        <v>235</v>
      </c>
      <c r="C50" s="377" t="s">
        <v>229</v>
      </c>
      <c r="D50" s="377" t="s">
        <v>235</v>
      </c>
      <c r="E50" s="12">
        <v>0.752</v>
      </c>
      <c r="F50" s="12">
        <v>1.7999999999999999E-2</v>
      </c>
      <c r="G50" s="377" t="s">
        <v>229</v>
      </c>
      <c r="H50" s="377" t="s">
        <v>229</v>
      </c>
      <c r="I50" s="377" t="s">
        <v>229</v>
      </c>
      <c r="J50" s="12">
        <v>0.77</v>
      </c>
      <c r="K50" s="361">
        <v>1969</v>
      </c>
      <c r="L50" s="377" t="s">
        <v>229</v>
      </c>
      <c r="M50" s="377" t="s">
        <v>229</v>
      </c>
      <c r="N50" s="377" t="s">
        <v>229</v>
      </c>
      <c r="O50" s="12">
        <v>0.21199999999999999</v>
      </c>
      <c r="P50" s="12">
        <v>1.7999999999999999E-2</v>
      </c>
      <c r="Q50" s="377" t="s">
        <v>231</v>
      </c>
      <c r="R50" s="12">
        <v>1.7999999999999999E-2</v>
      </c>
      <c r="S50" s="377" t="s">
        <v>229</v>
      </c>
      <c r="T50" s="377" t="s">
        <v>229</v>
      </c>
      <c r="U50" s="12">
        <v>0.23</v>
      </c>
      <c r="V50" s="12">
        <v>1</v>
      </c>
    </row>
    <row r="51" spans="1:22" ht="13.5" thickBot="1" x14ac:dyDescent="0.25">
      <c r="A51" s="361">
        <v>1970</v>
      </c>
      <c r="B51" s="377" t="s">
        <v>235</v>
      </c>
      <c r="C51" s="377" t="s">
        <v>229</v>
      </c>
      <c r="D51" s="377" t="s">
        <v>235</v>
      </c>
      <c r="E51" s="12">
        <v>0.748</v>
      </c>
      <c r="F51" s="12">
        <v>1.7999999999999999E-2</v>
      </c>
      <c r="G51" s="377" t="s">
        <v>229</v>
      </c>
      <c r="H51" s="377" t="s">
        <v>229</v>
      </c>
      <c r="I51" s="377" t="s">
        <v>229</v>
      </c>
      <c r="J51" s="12">
        <v>0.76600000000000001</v>
      </c>
      <c r="K51" s="361">
        <v>1970</v>
      </c>
      <c r="L51" s="377" t="s">
        <v>229</v>
      </c>
      <c r="M51" s="377" t="s">
        <v>229</v>
      </c>
      <c r="N51" s="377" t="s">
        <v>229</v>
      </c>
      <c r="O51" s="12">
        <v>0.216</v>
      </c>
      <c r="P51" s="12">
        <v>1.7999999999999999E-2</v>
      </c>
      <c r="Q51" s="377" t="s">
        <v>231</v>
      </c>
      <c r="R51" s="12">
        <v>1.7999999999999999E-2</v>
      </c>
      <c r="S51" s="377" t="s">
        <v>229</v>
      </c>
      <c r="T51" s="377" t="s">
        <v>229</v>
      </c>
      <c r="U51" s="12">
        <v>0.23400000000000001</v>
      </c>
      <c r="V51" s="12">
        <v>1</v>
      </c>
    </row>
    <row r="52" spans="1:22" ht="13.5" thickBot="1" x14ac:dyDescent="0.25">
      <c r="A52" s="361">
        <v>1971</v>
      </c>
      <c r="B52" s="377" t="s">
        <v>235</v>
      </c>
      <c r="C52" s="377" t="s">
        <v>229</v>
      </c>
      <c r="D52" s="377" t="s">
        <v>235</v>
      </c>
      <c r="E52" s="12">
        <v>0.745</v>
      </c>
      <c r="F52" s="12">
        <v>1.7000000000000001E-2</v>
      </c>
      <c r="G52" s="377" t="s">
        <v>229</v>
      </c>
      <c r="H52" s="377" t="s">
        <v>229</v>
      </c>
      <c r="I52" s="377" t="s">
        <v>229</v>
      </c>
      <c r="J52" s="12">
        <v>0.76200000000000001</v>
      </c>
      <c r="K52" s="361">
        <v>1971</v>
      </c>
      <c r="L52" s="377" t="s">
        <v>229</v>
      </c>
      <c r="M52" s="377" t="s">
        <v>229</v>
      </c>
      <c r="N52" s="377" t="s">
        <v>229</v>
      </c>
      <c r="O52" s="12">
        <v>0.221</v>
      </c>
      <c r="P52" s="12">
        <v>1.7999999999999999E-2</v>
      </c>
      <c r="Q52" s="377" t="s">
        <v>231</v>
      </c>
      <c r="R52" s="12">
        <v>1.7999999999999999E-2</v>
      </c>
      <c r="S52" s="377" t="s">
        <v>229</v>
      </c>
      <c r="T52" s="377" t="s">
        <v>229</v>
      </c>
      <c r="U52" s="12">
        <v>0.23799999999999999</v>
      </c>
      <c r="V52" s="12">
        <v>1</v>
      </c>
    </row>
    <row r="53" spans="1:22" ht="13.5" thickBot="1" x14ac:dyDescent="0.25">
      <c r="A53" s="361">
        <v>1972</v>
      </c>
      <c r="B53" s="377" t="s">
        <v>235</v>
      </c>
      <c r="C53" s="377" t="s">
        <v>229</v>
      </c>
      <c r="D53" s="377" t="s">
        <v>235</v>
      </c>
      <c r="E53" s="12">
        <v>0.745</v>
      </c>
      <c r="F53" s="12">
        <v>1.7000000000000001E-2</v>
      </c>
      <c r="G53" s="377" t="s">
        <v>229</v>
      </c>
      <c r="H53" s="377" t="s">
        <v>229</v>
      </c>
      <c r="I53" s="377" t="s">
        <v>229</v>
      </c>
      <c r="J53" s="12">
        <v>0.76200000000000001</v>
      </c>
      <c r="K53" s="361">
        <v>1972</v>
      </c>
      <c r="L53" s="377" t="s">
        <v>229</v>
      </c>
      <c r="M53" s="377" t="s">
        <v>229</v>
      </c>
      <c r="N53" s="377" t="s">
        <v>229</v>
      </c>
      <c r="O53" s="12">
        <v>0.22</v>
      </c>
      <c r="P53" s="12">
        <v>1.7999999999999999E-2</v>
      </c>
      <c r="Q53" s="377" t="s">
        <v>231</v>
      </c>
      <c r="R53" s="12">
        <v>1.7999999999999999E-2</v>
      </c>
      <c r="S53" s="377" t="s">
        <v>229</v>
      </c>
      <c r="T53" s="377" t="s">
        <v>229</v>
      </c>
      <c r="U53" s="12">
        <v>0.23799999999999999</v>
      </c>
      <c r="V53" s="12">
        <v>1</v>
      </c>
    </row>
    <row r="54" spans="1:22" ht="13.5" thickBot="1" x14ac:dyDescent="0.25">
      <c r="A54" s="361">
        <v>1973</v>
      </c>
      <c r="B54" s="377" t="s">
        <v>235</v>
      </c>
      <c r="C54" s="377" t="s">
        <v>229</v>
      </c>
      <c r="D54" s="377" t="s">
        <v>235</v>
      </c>
      <c r="E54" s="12">
        <v>0.747</v>
      </c>
      <c r="F54" s="12">
        <v>1.4E-2</v>
      </c>
      <c r="G54" s="377" t="s">
        <v>229</v>
      </c>
      <c r="H54" s="377" t="s">
        <v>229</v>
      </c>
      <c r="I54" s="377" t="s">
        <v>229</v>
      </c>
      <c r="J54" s="12">
        <v>0.76100000000000001</v>
      </c>
      <c r="K54" s="361">
        <v>1973</v>
      </c>
      <c r="L54" s="377" t="s">
        <v>229</v>
      </c>
      <c r="M54" s="377" t="s">
        <v>229</v>
      </c>
      <c r="N54" s="377" t="s">
        <v>229</v>
      </c>
      <c r="O54" s="12">
        <v>0.222</v>
      </c>
      <c r="P54" s="12">
        <v>1.7000000000000001E-2</v>
      </c>
      <c r="Q54" s="377" t="s">
        <v>231</v>
      </c>
      <c r="R54" s="12">
        <v>1.7000000000000001E-2</v>
      </c>
      <c r="S54" s="377" t="s">
        <v>229</v>
      </c>
      <c r="T54" s="377" t="s">
        <v>229</v>
      </c>
      <c r="U54" s="12">
        <v>0.23899999999999999</v>
      </c>
      <c r="V54" s="12">
        <v>1</v>
      </c>
    </row>
    <row r="55" spans="1:22" ht="13.5" thickBot="1" x14ac:dyDescent="0.25">
      <c r="A55" s="361">
        <v>1974</v>
      </c>
      <c r="B55" s="377" t="s">
        <v>235</v>
      </c>
      <c r="C55" s="377" t="s">
        <v>229</v>
      </c>
      <c r="D55" s="377" t="s">
        <v>235</v>
      </c>
      <c r="E55" s="12">
        <v>0.75</v>
      </c>
      <c r="F55" s="12">
        <v>8.9999999999999993E-3</v>
      </c>
      <c r="G55" s="377" t="s">
        <v>229</v>
      </c>
      <c r="H55" s="377" t="s">
        <v>229</v>
      </c>
      <c r="I55" s="377" t="s">
        <v>229</v>
      </c>
      <c r="J55" s="12">
        <v>0.75900000000000001</v>
      </c>
      <c r="K55" s="361">
        <v>1974</v>
      </c>
      <c r="L55" s="377" t="s">
        <v>229</v>
      </c>
      <c r="M55" s="377" t="s">
        <v>229</v>
      </c>
      <c r="N55" s="377" t="s">
        <v>229</v>
      </c>
      <c r="O55" s="12">
        <v>0.22600000000000001</v>
      </c>
      <c r="P55" s="12">
        <v>1.4E-2</v>
      </c>
      <c r="Q55" s="377" t="s">
        <v>231</v>
      </c>
      <c r="R55" s="12">
        <v>1.4E-2</v>
      </c>
      <c r="S55" s="377" t="s">
        <v>229</v>
      </c>
      <c r="T55" s="377" t="s">
        <v>229</v>
      </c>
      <c r="U55" s="12">
        <v>0.24099999999999999</v>
      </c>
      <c r="V55" s="12">
        <v>1</v>
      </c>
    </row>
    <row r="56" spans="1:22" ht="13.5" thickBot="1" x14ac:dyDescent="0.25">
      <c r="A56" s="361">
        <v>1975</v>
      </c>
      <c r="B56" s="377" t="s">
        <v>235</v>
      </c>
      <c r="C56" s="377" t="s">
        <v>229</v>
      </c>
      <c r="D56" s="377" t="s">
        <v>235</v>
      </c>
      <c r="E56" s="12">
        <v>0.70099999999999996</v>
      </c>
      <c r="F56" s="12">
        <v>7.0000000000000001E-3</v>
      </c>
      <c r="G56" s="377" t="s">
        <v>229</v>
      </c>
      <c r="H56" s="377" t="s">
        <v>229</v>
      </c>
      <c r="I56" s="377" t="s">
        <v>229</v>
      </c>
      <c r="J56" s="12">
        <v>0.70799999999999996</v>
      </c>
      <c r="K56" s="361">
        <v>1975</v>
      </c>
      <c r="L56" s="12">
        <v>7.9000000000000001E-2</v>
      </c>
      <c r="M56" s="377" t="s">
        <v>229</v>
      </c>
      <c r="N56" s="12">
        <v>7.9000000000000001E-2</v>
      </c>
      <c r="O56" s="12">
        <v>0.19400000000000001</v>
      </c>
      <c r="P56" s="12">
        <v>1.0999999999999999E-2</v>
      </c>
      <c r="Q56" s="377" t="s">
        <v>231</v>
      </c>
      <c r="R56" s="12">
        <v>1.0999999999999999E-2</v>
      </c>
      <c r="S56" s="377" t="s">
        <v>229</v>
      </c>
      <c r="T56" s="12">
        <v>7.0000000000000001E-3</v>
      </c>
      <c r="U56" s="12">
        <v>0.29199999999999998</v>
      </c>
      <c r="V56" s="12">
        <v>1</v>
      </c>
    </row>
    <row r="57" spans="1:22" ht="13.5" thickBot="1" x14ac:dyDescent="0.25">
      <c r="A57" s="361">
        <v>1976</v>
      </c>
      <c r="B57" s="377" t="s">
        <v>235</v>
      </c>
      <c r="C57" s="377" t="s">
        <v>229</v>
      </c>
      <c r="D57" s="377" t="s">
        <v>235</v>
      </c>
      <c r="E57" s="12">
        <v>0.71499999999999997</v>
      </c>
      <c r="F57" s="12">
        <v>7.0000000000000001E-3</v>
      </c>
      <c r="G57" s="377" t="s">
        <v>229</v>
      </c>
      <c r="H57" s="377" t="s">
        <v>229</v>
      </c>
      <c r="I57" s="377" t="s">
        <v>229</v>
      </c>
      <c r="J57" s="12">
        <v>0.72099999999999997</v>
      </c>
      <c r="K57" s="361">
        <v>1976</v>
      </c>
      <c r="L57" s="12">
        <v>7.8E-2</v>
      </c>
      <c r="M57" s="377" t="s">
        <v>229</v>
      </c>
      <c r="N57" s="12">
        <v>7.8E-2</v>
      </c>
      <c r="O57" s="12">
        <v>0.184</v>
      </c>
      <c r="P57" s="12">
        <v>0.01</v>
      </c>
      <c r="Q57" s="377" t="s">
        <v>231</v>
      </c>
      <c r="R57" s="12">
        <v>0.01</v>
      </c>
      <c r="S57" s="377" t="s">
        <v>229</v>
      </c>
      <c r="T57" s="12">
        <v>7.0000000000000001E-3</v>
      </c>
      <c r="U57" s="12">
        <v>0.27900000000000003</v>
      </c>
      <c r="V57" s="12">
        <v>1</v>
      </c>
    </row>
    <row r="58" spans="1:22" ht="13.5" thickBot="1" x14ac:dyDescent="0.25">
      <c r="A58" s="361">
        <v>1977</v>
      </c>
      <c r="B58" s="377" t="s">
        <v>235</v>
      </c>
      <c r="C58" s="377" t="s">
        <v>229</v>
      </c>
      <c r="D58" s="377" t="s">
        <v>235</v>
      </c>
      <c r="E58" s="12">
        <v>0.73399999999999999</v>
      </c>
      <c r="F58" s="12">
        <v>7.0000000000000001E-3</v>
      </c>
      <c r="G58" s="377" t="s">
        <v>229</v>
      </c>
      <c r="H58" s="377" t="s">
        <v>229</v>
      </c>
      <c r="I58" s="377" t="s">
        <v>229</v>
      </c>
      <c r="J58" s="12">
        <v>0.74099999999999999</v>
      </c>
      <c r="K58" s="361">
        <v>1977</v>
      </c>
      <c r="L58" s="12">
        <v>7.9000000000000001E-2</v>
      </c>
      <c r="M58" s="377" t="s">
        <v>229</v>
      </c>
      <c r="N58" s="12">
        <v>7.9000000000000001E-2</v>
      </c>
      <c r="O58" s="12">
        <v>0.16300000000000001</v>
      </c>
      <c r="P58" s="12">
        <v>8.9999999999999993E-3</v>
      </c>
      <c r="Q58" s="377" t="s">
        <v>231</v>
      </c>
      <c r="R58" s="12">
        <v>8.9999999999999993E-3</v>
      </c>
      <c r="S58" s="377" t="s">
        <v>229</v>
      </c>
      <c r="T58" s="12">
        <v>7.0000000000000001E-3</v>
      </c>
      <c r="U58" s="12">
        <v>0.25900000000000001</v>
      </c>
      <c r="V58" s="12">
        <v>1</v>
      </c>
    </row>
    <row r="59" spans="1:22" ht="13.5" thickBot="1" x14ac:dyDescent="0.25">
      <c r="A59" s="361">
        <v>1978</v>
      </c>
      <c r="B59" s="377" t="s">
        <v>235</v>
      </c>
      <c r="C59" s="377" t="s">
        <v>229</v>
      </c>
      <c r="D59" s="377" t="s">
        <v>235</v>
      </c>
      <c r="E59" s="12">
        <v>0.73599999999999999</v>
      </c>
      <c r="F59" s="12">
        <v>6.0000000000000001E-3</v>
      </c>
      <c r="G59" s="377" t="s">
        <v>229</v>
      </c>
      <c r="H59" s="377" t="s">
        <v>229</v>
      </c>
      <c r="I59" s="377" t="s">
        <v>229</v>
      </c>
      <c r="J59" s="12">
        <v>0.74199999999999999</v>
      </c>
      <c r="K59" s="361">
        <v>1978</v>
      </c>
      <c r="L59" s="12">
        <v>7.9000000000000001E-2</v>
      </c>
      <c r="M59" s="377" t="s">
        <v>229</v>
      </c>
      <c r="N59" s="12">
        <v>7.9000000000000001E-2</v>
      </c>
      <c r="O59" s="12">
        <v>0.16400000000000001</v>
      </c>
      <c r="P59" s="12">
        <v>8.9999999999999993E-3</v>
      </c>
      <c r="Q59" s="377" t="s">
        <v>231</v>
      </c>
      <c r="R59" s="12">
        <v>8.9999999999999993E-3</v>
      </c>
      <c r="S59" s="377" t="s">
        <v>229</v>
      </c>
      <c r="T59" s="12">
        <v>7.0000000000000001E-3</v>
      </c>
      <c r="U59" s="12">
        <v>0.25800000000000001</v>
      </c>
      <c r="V59" s="12">
        <v>1</v>
      </c>
    </row>
    <row r="60" spans="1:22" ht="13.5" thickBot="1" x14ac:dyDescent="0.25">
      <c r="A60" s="361">
        <v>1979</v>
      </c>
      <c r="B60" s="377" t="s">
        <v>235</v>
      </c>
      <c r="C60" s="377" t="s">
        <v>229</v>
      </c>
      <c r="D60" s="377" t="s">
        <v>235</v>
      </c>
      <c r="E60" s="12">
        <v>0.73</v>
      </c>
      <c r="F60" s="12">
        <v>5.0000000000000001E-3</v>
      </c>
      <c r="G60" s="377" t="s">
        <v>229</v>
      </c>
      <c r="H60" s="377" t="s">
        <v>229</v>
      </c>
      <c r="I60" s="377" t="s">
        <v>229</v>
      </c>
      <c r="J60" s="12">
        <v>0.73599999999999999</v>
      </c>
      <c r="K60" s="361">
        <v>1979</v>
      </c>
      <c r="L60" s="12">
        <v>7.9000000000000001E-2</v>
      </c>
      <c r="M60" s="377" t="s">
        <v>229</v>
      </c>
      <c r="N60" s="12">
        <v>7.9000000000000001E-2</v>
      </c>
      <c r="O60" s="12">
        <v>0.17</v>
      </c>
      <c r="P60" s="12">
        <v>8.9999999999999993E-3</v>
      </c>
      <c r="Q60" s="377" t="s">
        <v>231</v>
      </c>
      <c r="R60" s="12">
        <v>8.9999999999999993E-3</v>
      </c>
      <c r="S60" s="377" t="s">
        <v>229</v>
      </c>
      <c r="T60" s="12">
        <v>7.0000000000000001E-3</v>
      </c>
      <c r="U60" s="12">
        <v>0.26400000000000001</v>
      </c>
      <c r="V60" s="12">
        <v>1</v>
      </c>
    </row>
    <row r="61" spans="1:22" ht="13.5" thickBot="1" x14ac:dyDescent="0.25">
      <c r="A61" s="361">
        <v>1980</v>
      </c>
      <c r="B61" s="377" t="s">
        <v>235</v>
      </c>
      <c r="C61" s="377" t="s">
        <v>229</v>
      </c>
      <c r="D61" s="377" t="s">
        <v>235</v>
      </c>
      <c r="E61" s="12">
        <v>0.73299999999999998</v>
      </c>
      <c r="F61" s="12">
        <v>6.0000000000000001E-3</v>
      </c>
      <c r="G61" s="377" t="s">
        <v>229</v>
      </c>
      <c r="H61" s="377" t="s">
        <v>229</v>
      </c>
      <c r="I61" s="377" t="s">
        <v>229</v>
      </c>
      <c r="J61" s="12">
        <v>0.73899999999999999</v>
      </c>
      <c r="K61" s="361">
        <v>1980</v>
      </c>
      <c r="L61" s="12">
        <v>7.8E-2</v>
      </c>
      <c r="M61" s="377" t="s">
        <v>229</v>
      </c>
      <c r="N61" s="12">
        <v>7.8E-2</v>
      </c>
      <c r="O61" s="12">
        <v>0.16800000000000001</v>
      </c>
      <c r="P61" s="12">
        <v>8.0000000000000002E-3</v>
      </c>
      <c r="Q61" s="377" t="s">
        <v>231</v>
      </c>
      <c r="R61" s="12">
        <v>8.0000000000000002E-3</v>
      </c>
      <c r="S61" s="377" t="s">
        <v>229</v>
      </c>
      <c r="T61" s="12">
        <v>7.0000000000000001E-3</v>
      </c>
      <c r="U61" s="12">
        <v>0.26100000000000001</v>
      </c>
      <c r="V61" s="12">
        <v>1</v>
      </c>
    </row>
    <row r="62" spans="1:22" ht="13.5" thickBot="1" x14ac:dyDescent="0.25">
      <c r="A62" s="361">
        <v>1981</v>
      </c>
      <c r="B62" s="377" t="s">
        <v>235</v>
      </c>
      <c r="C62" s="377" t="s">
        <v>229</v>
      </c>
      <c r="D62" s="377" t="s">
        <v>235</v>
      </c>
      <c r="E62" s="12">
        <v>0.72499999999999998</v>
      </c>
      <c r="F62" s="12">
        <v>5.0000000000000001E-3</v>
      </c>
      <c r="G62" s="377" t="s">
        <v>229</v>
      </c>
      <c r="H62" s="377" t="s">
        <v>229</v>
      </c>
      <c r="I62" s="377" t="s">
        <v>229</v>
      </c>
      <c r="J62" s="12">
        <v>0.73</v>
      </c>
      <c r="K62" s="361">
        <v>1981</v>
      </c>
      <c r="L62" s="12">
        <v>7.5999999999999998E-2</v>
      </c>
      <c r="M62" s="377" t="s">
        <v>229</v>
      </c>
      <c r="N62" s="12">
        <v>7.5999999999999998E-2</v>
      </c>
      <c r="O62" s="12">
        <v>0.18099999999999999</v>
      </c>
      <c r="P62" s="12">
        <v>7.0000000000000001E-3</v>
      </c>
      <c r="Q62" s="377" t="s">
        <v>231</v>
      </c>
      <c r="R62" s="12">
        <v>7.0000000000000001E-3</v>
      </c>
      <c r="S62" s="377" t="s">
        <v>229</v>
      </c>
      <c r="T62" s="12">
        <v>7.0000000000000001E-3</v>
      </c>
      <c r="U62" s="12">
        <v>0.27</v>
      </c>
      <c r="V62" s="12">
        <v>1</v>
      </c>
    </row>
    <row r="63" spans="1:22" ht="13.5" thickBot="1" x14ac:dyDescent="0.25">
      <c r="A63" s="361">
        <v>1982</v>
      </c>
      <c r="B63" s="377" t="s">
        <v>235</v>
      </c>
      <c r="C63" s="377" t="s">
        <v>229</v>
      </c>
      <c r="D63" s="377" t="s">
        <v>235</v>
      </c>
      <c r="E63" s="12">
        <v>0.72</v>
      </c>
      <c r="F63" s="12">
        <v>6.0000000000000001E-3</v>
      </c>
      <c r="G63" s="377" t="s">
        <v>229</v>
      </c>
      <c r="H63" s="377" t="s">
        <v>229</v>
      </c>
      <c r="I63" s="377" t="s">
        <v>229</v>
      </c>
      <c r="J63" s="12">
        <v>0.72599999999999998</v>
      </c>
      <c r="K63" s="361">
        <v>1982</v>
      </c>
      <c r="L63" s="12">
        <v>7.4999999999999997E-2</v>
      </c>
      <c r="M63" s="377" t="s">
        <v>229</v>
      </c>
      <c r="N63" s="12">
        <v>7.4999999999999997E-2</v>
      </c>
      <c r="O63" s="12">
        <v>0.185</v>
      </c>
      <c r="P63" s="12">
        <v>7.0000000000000001E-3</v>
      </c>
      <c r="Q63" s="377" t="s">
        <v>231</v>
      </c>
      <c r="R63" s="12">
        <v>7.0000000000000001E-3</v>
      </c>
      <c r="S63" s="377" t="s">
        <v>229</v>
      </c>
      <c r="T63" s="12">
        <v>7.0000000000000001E-3</v>
      </c>
      <c r="U63" s="12">
        <v>0.27400000000000002</v>
      </c>
      <c r="V63" s="12">
        <v>1</v>
      </c>
    </row>
    <row r="64" spans="1:22" ht="13.5" thickBot="1" x14ac:dyDescent="0.25">
      <c r="A64" s="361">
        <v>1983</v>
      </c>
      <c r="B64" s="377" t="s">
        <v>235</v>
      </c>
      <c r="C64" s="377" t="s">
        <v>229</v>
      </c>
      <c r="D64" s="377" t="s">
        <v>235</v>
      </c>
      <c r="E64" s="12">
        <v>0.72799999999999998</v>
      </c>
      <c r="F64" s="12">
        <v>7.0000000000000001E-3</v>
      </c>
      <c r="G64" s="377" t="s">
        <v>229</v>
      </c>
      <c r="H64" s="377" t="s">
        <v>229</v>
      </c>
      <c r="I64" s="377" t="s">
        <v>229</v>
      </c>
      <c r="J64" s="12">
        <v>0.73399999999999999</v>
      </c>
      <c r="K64" s="361">
        <v>1983</v>
      </c>
      <c r="L64" s="12">
        <v>7.6999999999999999E-2</v>
      </c>
      <c r="M64" s="377" t="s">
        <v>229</v>
      </c>
      <c r="N64" s="12">
        <v>7.6999999999999999E-2</v>
      </c>
      <c r="O64" s="12">
        <v>0.17699999999999999</v>
      </c>
      <c r="P64" s="12">
        <v>7.0000000000000001E-3</v>
      </c>
      <c r="Q64" s="377" t="s">
        <v>231</v>
      </c>
      <c r="R64" s="12">
        <v>7.0000000000000001E-3</v>
      </c>
      <c r="S64" s="377" t="s">
        <v>229</v>
      </c>
      <c r="T64" s="12">
        <v>5.0000000000000001E-3</v>
      </c>
      <c r="U64" s="12">
        <v>0.26600000000000001</v>
      </c>
      <c r="V64" s="12">
        <v>1</v>
      </c>
    </row>
    <row r="65" spans="1:22" ht="13.5" thickBot="1" x14ac:dyDescent="0.25">
      <c r="A65" s="361">
        <v>1984</v>
      </c>
      <c r="B65" s="377" t="s">
        <v>235</v>
      </c>
      <c r="C65" s="377" t="s">
        <v>229</v>
      </c>
      <c r="D65" s="377" t="s">
        <v>235</v>
      </c>
      <c r="E65" s="12">
        <v>0.67100000000000004</v>
      </c>
      <c r="F65" s="12">
        <v>6.0000000000000001E-3</v>
      </c>
      <c r="G65" s="12">
        <v>9.2999999999999999E-2</v>
      </c>
      <c r="H65" s="377" t="s">
        <v>229</v>
      </c>
      <c r="I65" s="377" t="s">
        <v>229</v>
      </c>
      <c r="J65" s="12">
        <v>0.77</v>
      </c>
      <c r="K65" s="361">
        <v>1984</v>
      </c>
      <c r="L65" s="12">
        <v>6.0999999999999999E-2</v>
      </c>
      <c r="M65" s="377" t="s">
        <v>229</v>
      </c>
      <c r="N65" s="12">
        <v>6.0999999999999999E-2</v>
      </c>
      <c r="O65" s="12">
        <v>0.158</v>
      </c>
      <c r="P65" s="12">
        <v>6.0000000000000001E-3</v>
      </c>
      <c r="Q65" s="377" t="s">
        <v>231</v>
      </c>
      <c r="R65" s="12">
        <v>6.0000000000000001E-3</v>
      </c>
      <c r="S65" s="377" t="s">
        <v>229</v>
      </c>
      <c r="T65" s="12">
        <v>5.0000000000000001E-3</v>
      </c>
      <c r="U65" s="12">
        <v>0.23</v>
      </c>
      <c r="V65" s="12">
        <v>1</v>
      </c>
    </row>
    <row r="66" spans="1:22" ht="13.5" thickBot="1" x14ac:dyDescent="0.25">
      <c r="A66" s="361">
        <v>1985</v>
      </c>
      <c r="B66" s="377" t="s">
        <v>235</v>
      </c>
      <c r="C66" s="377" t="s">
        <v>229</v>
      </c>
      <c r="D66" s="377" t="s">
        <v>235</v>
      </c>
      <c r="E66" s="12">
        <v>0.66800000000000004</v>
      </c>
      <c r="F66" s="12">
        <v>6.0000000000000001E-3</v>
      </c>
      <c r="G66" s="12">
        <v>8.8999999999999996E-2</v>
      </c>
      <c r="H66" s="377" t="s">
        <v>229</v>
      </c>
      <c r="I66" s="377" t="s">
        <v>229</v>
      </c>
      <c r="J66" s="12">
        <v>0.76200000000000001</v>
      </c>
      <c r="K66" s="361">
        <v>1985</v>
      </c>
      <c r="L66" s="12">
        <v>6.5000000000000002E-2</v>
      </c>
      <c r="M66" s="377" t="s">
        <v>229</v>
      </c>
      <c r="N66" s="12">
        <v>6.5000000000000002E-2</v>
      </c>
      <c r="O66" s="12">
        <v>0.16200000000000001</v>
      </c>
      <c r="P66" s="12">
        <v>6.0000000000000001E-3</v>
      </c>
      <c r="Q66" s="377" t="s">
        <v>231</v>
      </c>
      <c r="R66" s="12">
        <v>6.0000000000000001E-3</v>
      </c>
      <c r="S66" s="377" t="s">
        <v>229</v>
      </c>
      <c r="T66" s="12">
        <v>5.0000000000000001E-3</v>
      </c>
      <c r="U66" s="12">
        <v>0.23799999999999999</v>
      </c>
      <c r="V66" s="12">
        <v>1</v>
      </c>
    </row>
    <row r="67" spans="1:22" ht="13.5" thickBot="1" x14ac:dyDescent="0.25">
      <c r="A67" s="361">
        <v>1986</v>
      </c>
      <c r="B67" s="377" t="s">
        <v>235</v>
      </c>
      <c r="C67" s="377" t="s">
        <v>229</v>
      </c>
      <c r="D67" s="377" t="s">
        <v>235</v>
      </c>
      <c r="E67" s="12">
        <v>0.67100000000000004</v>
      </c>
      <c r="F67" s="12">
        <v>5.0000000000000001E-3</v>
      </c>
      <c r="G67" s="12">
        <v>9.1999999999999998E-2</v>
      </c>
      <c r="H67" s="377" t="s">
        <v>229</v>
      </c>
      <c r="I67" s="377" t="s">
        <v>229</v>
      </c>
      <c r="J67" s="12">
        <v>0.76700000000000002</v>
      </c>
      <c r="K67" s="361">
        <v>1986</v>
      </c>
      <c r="L67" s="12">
        <v>6.3E-2</v>
      </c>
      <c r="M67" s="377" t="s">
        <v>229</v>
      </c>
      <c r="N67" s="12">
        <v>6.3E-2</v>
      </c>
      <c r="O67" s="12">
        <v>0.159</v>
      </c>
      <c r="P67" s="12">
        <v>6.0000000000000001E-3</v>
      </c>
      <c r="Q67" s="377" t="s">
        <v>231</v>
      </c>
      <c r="R67" s="12">
        <v>6.0000000000000001E-3</v>
      </c>
      <c r="S67" s="377" t="s">
        <v>229</v>
      </c>
      <c r="T67" s="12">
        <v>4.0000000000000001E-3</v>
      </c>
      <c r="U67" s="12">
        <v>0.23300000000000001</v>
      </c>
      <c r="V67" s="12">
        <v>1</v>
      </c>
    </row>
    <row r="68" spans="1:22" ht="13.5" thickBot="1" x14ac:dyDescent="0.25">
      <c r="A68" s="361">
        <v>1987</v>
      </c>
      <c r="B68" s="377" t="s">
        <v>235</v>
      </c>
      <c r="C68" s="377" t="s">
        <v>229</v>
      </c>
      <c r="D68" s="377" t="s">
        <v>235</v>
      </c>
      <c r="E68" s="12">
        <v>0.68100000000000005</v>
      </c>
      <c r="F68" s="12">
        <v>5.0000000000000001E-3</v>
      </c>
      <c r="G68" s="12">
        <v>8.2000000000000003E-2</v>
      </c>
      <c r="H68" s="377" t="s">
        <v>229</v>
      </c>
      <c r="I68" s="377" t="s">
        <v>229</v>
      </c>
      <c r="J68" s="12">
        <v>0.76700000000000002</v>
      </c>
      <c r="K68" s="361">
        <v>1987</v>
      </c>
      <c r="L68" s="12">
        <v>6.2E-2</v>
      </c>
      <c r="M68" s="377" t="s">
        <v>229</v>
      </c>
      <c r="N68" s="12">
        <v>6.2E-2</v>
      </c>
      <c r="O68" s="12">
        <v>0.16</v>
      </c>
      <c r="P68" s="12">
        <v>6.0000000000000001E-3</v>
      </c>
      <c r="Q68" s="377" t="s">
        <v>231</v>
      </c>
      <c r="R68" s="12">
        <v>6.0000000000000001E-3</v>
      </c>
      <c r="S68" s="377" t="s">
        <v>229</v>
      </c>
      <c r="T68" s="12">
        <v>4.0000000000000001E-3</v>
      </c>
      <c r="U68" s="12">
        <v>0.23300000000000001</v>
      </c>
      <c r="V68" s="12">
        <v>1</v>
      </c>
    </row>
    <row r="69" spans="1:22" ht="13.5" thickBot="1" x14ac:dyDescent="0.25">
      <c r="A69" s="361">
        <v>1988</v>
      </c>
      <c r="B69" s="377" t="s">
        <v>235</v>
      </c>
      <c r="C69" s="377" t="s">
        <v>229</v>
      </c>
      <c r="D69" s="377" t="s">
        <v>235</v>
      </c>
      <c r="E69" s="12">
        <v>0.66400000000000003</v>
      </c>
      <c r="F69" s="12">
        <v>5.0000000000000001E-3</v>
      </c>
      <c r="G69" s="12">
        <v>9.1999999999999998E-2</v>
      </c>
      <c r="H69" s="377" t="s">
        <v>229</v>
      </c>
      <c r="I69" s="377" t="s">
        <v>229</v>
      </c>
      <c r="J69" s="12">
        <v>0.76</v>
      </c>
      <c r="K69" s="361">
        <v>1988</v>
      </c>
      <c r="L69" s="12">
        <v>6.4000000000000001E-2</v>
      </c>
      <c r="M69" s="377" t="s">
        <v>229</v>
      </c>
      <c r="N69" s="12">
        <v>6.4000000000000001E-2</v>
      </c>
      <c r="O69" s="12">
        <v>0.16400000000000001</v>
      </c>
      <c r="P69" s="12">
        <v>7.0000000000000001E-3</v>
      </c>
      <c r="Q69" s="377" t="s">
        <v>231</v>
      </c>
      <c r="R69" s="12">
        <v>7.0000000000000001E-3</v>
      </c>
      <c r="S69" s="377" t="s">
        <v>229</v>
      </c>
      <c r="T69" s="12">
        <v>5.0000000000000001E-3</v>
      </c>
      <c r="U69" s="12">
        <v>0.24</v>
      </c>
      <c r="V69" s="12">
        <v>1</v>
      </c>
    </row>
    <row r="70" spans="1:22" ht="13.5" thickBot="1" x14ac:dyDescent="0.25">
      <c r="A70" s="361">
        <v>1989</v>
      </c>
      <c r="B70" s="377" t="s">
        <v>235</v>
      </c>
      <c r="C70" s="377" t="s">
        <v>229</v>
      </c>
      <c r="D70" s="377" t="s">
        <v>235</v>
      </c>
      <c r="E70" s="12">
        <v>0.65900000000000003</v>
      </c>
      <c r="F70" s="12">
        <v>5.0000000000000001E-3</v>
      </c>
      <c r="G70" s="12">
        <v>9.4E-2</v>
      </c>
      <c r="H70" s="377" t="s">
        <v>229</v>
      </c>
      <c r="I70" s="377" t="s">
        <v>229</v>
      </c>
      <c r="J70" s="12">
        <v>0.75700000000000001</v>
      </c>
      <c r="K70" s="361">
        <v>1989</v>
      </c>
      <c r="L70" s="12">
        <v>6.5000000000000002E-2</v>
      </c>
      <c r="M70" s="377" t="s">
        <v>229</v>
      </c>
      <c r="N70" s="12">
        <v>6.5000000000000002E-2</v>
      </c>
      <c r="O70" s="12">
        <v>0.16600000000000001</v>
      </c>
      <c r="P70" s="12">
        <v>7.0000000000000001E-3</v>
      </c>
      <c r="Q70" s="377" t="s">
        <v>231</v>
      </c>
      <c r="R70" s="12">
        <v>7.0000000000000001E-3</v>
      </c>
      <c r="S70" s="377" t="s">
        <v>229</v>
      </c>
      <c r="T70" s="12">
        <v>5.0000000000000001E-3</v>
      </c>
      <c r="U70" s="12">
        <v>0.24299999999999999</v>
      </c>
      <c r="V70" s="12">
        <v>1</v>
      </c>
    </row>
    <row r="71" spans="1:22" ht="13.5" thickBot="1" x14ac:dyDescent="0.25">
      <c r="A71" s="361">
        <v>1990</v>
      </c>
      <c r="B71" s="377" t="s">
        <v>235</v>
      </c>
      <c r="C71" s="377" t="s">
        <v>229</v>
      </c>
      <c r="D71" s="377" t="s">
        <v>235</v>
      </c>
      <c r="E71" s="12">
        <v>0.65700000000000003</v>
      </c>
      <c r="F71" s="12">
        <v>4.0000000000000001E-3</v>
      </c>
      <c r="G71" s="12">
        <v>9.4E-2</v>
      </c>
      <c r="H71" s="377" t="s">
        <v>229</v>
      </c>
      <c r="I71" s="377" t="s">
        <v>229</v>
      </c>
      <c r="J71" s="12">
        <v>0.75600000000000001</v>
      </c>
      <c r="K71" s="361">
        <v>1990</v>
      </c>
      <c r="L71" s="12">
        <v>6.6000000000000003E-2</v>
      </c>
      <c r="M71" s="377" t="s">
        <v>229</v>
      </c>
      <c r="N71" s="12">
        <v>6.6000000000000003E-2</v>
      </c>
      <c r="O71" s="12">
        <v>0.16600000000000001</v>
      </c>
      <c r="P71" s="12">
        <v>7.0000000000000001E-3</v>
      </c>
      <c r="Q71" s="377" t="s">
        <v>231</v>
      </c>
      <c r="R71" s="12">
        <v>7.0000000000000001E-3</v>
      </c>
      <c r="S71" s="377" t="s">
        <v>229</v>
      </c>
      <c r="T71" s="12">
        <v>6.0000000000000001E-3</v>
      </c>
      <c r="U71" s="12">
        <v>0.24399999999999999</v>
      </c>
      <c r="V71" s="12">
        <v>1</v>
      </c>
    </row>
    <row r="72" spans="1:22" ht="13.5" thickBot="1" x14ac:dyDescent="0.25">
      <c r="A72" s="361">
        <v>1991</v>
      </c>
      <c r="B72" s="377" t="s">
        <v>235</v>
      </c>
      <c r="C72" s="377" t="s">
        <v>229</v>
      </c>
      <c r="D72" s="377" t="s">
        <v>235</v>
      </c>
      <c r="E72" s="12">
        <v>0.65500000000000003</v>
      </c>
      <c r="F72" s="12">
        <v>4.0000000000000001E-3</v>
      </c>
      <c r="G72" s="12">
        <v>0.10100000000000001</v>
      </c>
      <c r="H72" s="377" t="s">
        <v>229</v>
      </c>
      <c r="I72" s="377" t="s">
        <v>229</v>
      </c>
      <c r="J72" s="12">
        <v>0.76100000000000001</v>
      </c>
      <c r="K72" s="361">
        <v>1991</v>
      </c>
      <c r="L72" s="12">
        <v>6.5000000000000002E-2</v>
      </c>
      <c r="M72" s="377" t="s">
        <v>229</v>
      </c>
      <c r="N72" s="12">
        <v>6.5000000000000002E-2</v>
      </c>
      <c r="O72" s="12">
        <v>0.159</v>
      </c>
      <c r="P72" s="12">
        <v>8.0000000000000002E-3</v>
      </c>
      <c r="Q72" s="377" t="s">
        <v>231</v>
      </c>
      <c r="R72" s="12">
        <v>8.0000000000000002E-3</v>
      </c>
      <c r="S72" s="377" t="s">
        <v>229</v>
      </c>
      <c r="T72" s="12">
        <v>7.0000000000000001E-3</v>
      </c>
      <c r="U72" s="12">
        <v>0.23899999999999999</v>
      </c>
      <c r="V72" s="12">
        <v>1</v>
      </c>
    </row>
    <row r="73" spans="1:22" ht="13.5" thickBot="1" x14ac:dyDescent="0.25">
      <c r="A73" s="361">
        <v>1992</v>
      </c>
      <c r="B73" s="377" t="s">
        <v>235</v>
      </c>
      <c r="C73" s="377" t="s">
        <v>229</v>
      </c>
      <c r="D73" s="377" t="s">
        <v>235</v>
      </c>
      <c r="E73" s="12">
        <v>0.64900000000000002</v>
      </c>
      <c r="F73" s="12">
        <v>4.0000000000000001E-3</v>
      </c>
      <c r="G73" s="12">
        <v>0.108</v>
      </c>
      <c r="H73" s="377" t="s">
        <v>229</v>
      </c>
      <c r="I73" s="377" t="s">
        <v>229</v>
      </c>
      <c r="J73" s="12">
        <v>0.76200000000000001</v>
      </c>
      <c r="K73" s="361">
        <v>1992</v>
      </c>
      <c r="L73" s="12">
        <v>6.5000000000000002E-2</v>
      </c>
      <c r="M73" s="377" t="s">
        <v>229</v>
      </c>
      <c r="N73" s="12">
        <v>6.5000000000000002E-2</v>
      </c>
      <c r="O73" s="12">
        <v>0.157</v>
      </c>
      <c r="P73" s="12">
        <v>8.9999999999999993E-3</v>
      </c>
      <c r="Q73" s="377" t="s">
        <v>231</v>
      </c>
      <c r="R73" s="12">
        <v>8.9999999999999993E-3</v>
      </c>
      <c r="S73" s="377" t="s">
        <v>229</v>
      </c>
      <c r="T73" s="12">
        <v>8.0000000000000002E-3</v>
      </c>
      <c r="U73" s="12">
        <v>0.23799999999999999</v>
      </c>
      <c r="V73" s="12">
        <v>1</v>
      </c>
    </row>
    <row r="74" spans="1:22" ht="13.5" thickBot="1" x14ac:dyDescent="0.25">
      <c r="A74" s="361">
        <v>1993</v>
      </c>
      <c r="B74" s="377" t="s">
        <v>235</v>
      </c>
      <c r="C74" s="377" t="s">
        <v>229</v>
      </c>
      <c r="D74" s="377" t="s">
        <v>235</v>
      </c>
      <c r="E74" s="12">
        <v>0.64300000000000002</v>
      </c>
      <c r="F74" s="12">
        <v>4.0000000000000001E-3</v>
      </c>
      <c r="G74" s="12">
        <v>0.11799999999999999</v>
      </c>
      <c r="H74" s="377" t="s">
        <v>229</v>
      </c>
      <c r="I74" s="377" t="s">
        <v>229</v>
      </c>
      <c r="J74" s="12">
        <v>0.76500000000000001</v>
      </c>
      <c r="K74" s="361">
        <v>1993</v>
      </c>
      <c r="L74" s="12">
        <v>6.5000000000000002E-2</v>
      </c>
      <c r="M74" s="377" t="s">
        <v>229</v>
      </c>
      <c r="N74" s="12">
        <v>6.5000000000000002E-2</v>
      </c>
      <c r="O74" s="12">
        <v>0.152</v>
      </c>
      <c r="P74" s="12">
        <v>8.0000000000000002E-3</v>
      </c>
      <c r="Q74" s="377" t="s">
        <v>231</v>
      </c>
      <c r="R74" s="12">
        <v>8.0000000000000002E-3</v>
      </c>
      <c r="S74" s="377" t="s">
        <v>229</v>
      </c>
      <c r="T74" s="12">
        <v>8.9999999999999993E-3</v>
      </c>
      <c r="U74" s="12">
        <v>0.23499999999999999</v>
      </c>
      <c r="V74" s="12">
        <v>1</v>
      </c>
    </row>
    <row r="75" spans="1:22" ht="13.5" thickBot="1" x14ac:dyDescent="0.25">
      <c r="A75" s="361">
        <v>1994</v>
      </c>
      <c r="B75" s="377" t="s">
        <v>235</v>
      </c>
      <c r="C75" s="377" t="s">
        <v>229</v>
      </c>
      <c r="D75" s="377" t="s">
        <v>235</v>
      </c>
      <c r="E75" s="12">
        <v>0.624</v>
      </c>
      <c r="F75" s="12">
        <v>4.0000000000000001E-3</v>
      </c>
      <c r="G75" s="12">
        <v>0.13400000000000001</v>
      </c>
      <c r="H75" s="377" t="s">
        <v>229</v>
      </c>
      <c r="I75" s="377" t="s">
        <v>229</v>
      </c>
      <c r="J75" s="12">
        <v>0.76100000000000001</v>
      </c>
      <c r="K75" s="361">
        <v>1994</v>
      </c>
      <c r="L75" s="12">
        <v>6.7000000000000004E-2</v>
      </c>
      <c r="M75" s="377" t="s">
        <v>229</v>
      </c>
      <c r="N75" s="12">
        <v>6.7000000000000004E-2</v>
      </c>
      <c r="O75" s="12">
        <v>0.153</v>
      </c>
      <c r="P75" s="12">
        <v>0.01</v>
      </c>
      <c r="Q75" s="377" t="s">
        <v>231</v>
      </c>
      <c r="R75" s="12">
        <v>0.01</v>
      </c>
      <c r="S75" s="377" t="s">
        <v>229</v>
      </c>
      <c r="T75" s="12">
        <v>8.9999999999999993E-3</v>
      </c>
      <c r="U75" s="12">
        <v>0.23899999999999999</v>
      </c>
      <c r="V75" s="12">
        <v>1</v>
      </c>
    </row>
    <row r="76" spans="1:22" ht="13.5" thickBot="1" x14ac:dyDescent="0.25">
      <c r="A76" s="361">
        <v>1995</v>
      </c>
      <c r="B76" s="377" t="s">
        <v>235</v>
      </c>
      <c r="C76" s="377" t="s">
        <v>229</v>
      </c>
      <c r="D76" s="377" t="s">
        <v>235</v>
      </c>
      <c r="E76" s="12">
        <v>0.61499999999999999</v>
      </c>
      <c r="F76" s="12">
        <v>4.0000000000000001E-3</v>
      </c>
      <c r="G76" s="12">
        <v>0.14299999999999999</v>
      </c>
      <c r="H76" s="12">
        <v>8.9999999999999993E-3</v>
      </c>
      <c r="I76" s="12" t="s">
        <v>229</v>
      </c>
      <c r="J76" s="12">
        <v>0.77100000000000002</v>
      </c>
      <c r="K76" s="361">
        <v>1995</v>
      </c>
      <c r="L76" s="12">
        <v>6.7000000000000004E-2</v>
      </c>
      <c r="M76" s="377" t="s">
        <v>229</v>
      </c>
      <c r="N76" s="12">
        <v>6.7000000000000004E-2</v>
      </c>
      <c r="O76" s="12">
        <v>0.151</v>
      </c>
      <c r="P76" s="12">
        <v>0.01</v>
      </c>
      <c r="Q76" s="377" t="s">
        <v>231</v>
      </c>
      <c r="R76" s="12">
        <v>0.01</v>
      </c>
      <c r="S76" s="12">
        <v>1E-3</v>
      </c>
      <c r="T76" s="12">
        <v>1E-3</v>
      </c>
      <c r="U76" s="12">
        <v>0.22900000000000001</v>
      </c>
      <c r="V76" s="12">
        <v>1</v>
      </c>
    </row>
    <row r="77" spans="1:22" ht="13.5" thickBot="1" x14ac:dyDescent="0.25">
      <c r="A77" s="361">
        <v>1996</v>
      </c>
      <c r="B77" s="377" t="s">
        <v>235</v>
      </c>
      <c r="C77" s="377" t="s">
        <v>229</v>
      </c>
      <c r="D77" s="377" t="s">
        <v>235</v>
      </c>
      <c r="E77" s="12">
        <v>0.60799999999999998</v>
      </c>
      <c r="F77" s="12">
        <v>4.0000000000000001E-3</v>
      </c>
      <c r="G77" s="12">
        <v>0.15</v>
      </c>
      <c r="H77" s="12">
        <v>1.0999999999999999E-2</v>
      </c>
      <c r="I77" s="12" t="s">
        <v>229</v>
      </c>
      <c r="J77" s="12">
        <v>0.77300000000000002</v>
      </c>
      <c r="K77" s="361">
        <v>1996</v>
      </c>
      <c r="L77" s="12">
        <v>6.6000000000000003E-2</v>
      </c>
      <c r="M77" s="377" t="s">
        <v>229</v>
      </c>
      <c r="N77" s="12">
        <v>6.6000000000000003E-2</v>
      </c>
      <c r="O77" s="12">
        <v>0.14899999999999999</v>
      </c>
      <c r="P77" s="12">
        <v>0.01</v>
      </c>
      <c r="Q77" s="377" t="s">
        <v>231</v>
      </c>
      <c r="R77" s="12">
        <v>0.01</v>
      </c>
      <c r="S77" s="12">
        <v>1E-3</v>
      </c>
      <c r="T77" s="12">
        <v>1E-3</v>
      </c>
      <c r="U77" s="12">
        <v>0.22700000000000001</v>
      </c>
      <c r="V77" s="12">
        <v>1</v>
      </c>
    </row>
    <row r="78" spans="1:22" ht="13.5" thickBot="1" x14ac:dyDescent="0.25">
      <c r="A78" s="361">
        <v>1997</v>
      </c>
      <c r="B78" s="377" t="s">
        <v>235</v>
      </c>
      <c r="C78" s="377" t="s">
        <v>229</v>
      </c>
      <c r="D78" s="377" t="s">
        <v>235</v>
      </c>
      <c r="E78" s="12">
        <v>0.59899999999999998</v>
      </c>
      <c r="F78" s="12">
        <v>4.0000000000000001E-3</v>
      </c>
      <c r="G78" s="12">
        <v>0.156</v>
      </c>
      <c r="H78" s="12">
        <v>1.0999999999999999E-2</v>
      </c>
      <c r="I78" s="12" t="s">
        <v>229</v>
      </c>
      <c r="J78" s="12">
        <v>0.77</v>
      </c>
      <c r="K78" s="361">
        <v>1997</v>
      </c>
      <c r="L78" s="12">
        <v>6.7000000000000004E-2</v>
      </c>
      <c r="M78" s="377" t="s">
        <v>229</v>
      </c>
      <c r="N78" s="12">
        <v>6.7000000000000004E-2</v>
      </c>
      <c r="O78" s="12">
        <v>0.14899999999999999</v>
      </c>
      <c r="P78" s="12">
        <v>1.0999999999999999E-2</v>
      </c>
      <c r="Q78" s="377" t="s">
        <v>231</v>
      </c>
      <c r="R78" s="12">
        <v>1.0999999999999999E-2</v>
      </c>
      <c r="S78" s="12">
        <v>1E-3</v>
      </c>
      <c r="T78" s="12">
        <v>1E-3</v>
      </c>
      <c r="U78" s="12">
        <v>0.22800000000000001</v>
      </c>
      <c r="V78" s="12">
        <v>1</v>
      </c>
    </row>
    <row r="79" spans="1:22" ht="13.5" thickBot="1" x14ac:dyDescent="0.25">
      <c r="A79" s="361">
        <v>1998</v>
      </c>
      <c r="B79" s="377" t="s">
        <v>235</v>
      </c>
      <c r="C79" s="377" t="s">
        <v>229</v>
      </c>
      <c r="D79" s="377" t="s">
        <v>235</v>
      </c>
      <c r="E79" s="12">
        <v>0.57299999999999995</v>
      </c>
      <c r="F79" s="12">
        <v>4.0000000000000001E-3</v>
      </c>
      <c r="G79" s="12">
        <v>0.17699999999999999</v>
      </c>
      <c r="H79" s="12">
        <v>1.2999999999999999E-2</v>
      </c>
      <c r="I79" s="12" t="s">
        <v>229</v>
      </c>
      <c r="J79" s="12">
        <v>0.76700000000000002</v>
      </c>
      <c r="K79" s="361">
        <v>1998</v>
      </c>
      <c r="L79" s="12">
        <v>6.8000000000000005E-2</v>
      </c>
      <c r="M79" s="377" t="s">
        <v>229</v>
      </c>
      <c r="N79" s="12">
        <v>6.8000000000000005E-2</v>
      </c>
      <c r="O79" s="12">
        <v>0.14899999999999999</v>
      </c>
      <c r="P79" s="12">
        <v>1.2E-2</v>
      </c>
      <c r="Q79" s="377" t="s">
        <v>231</v>
      </c>
      <c r="R79" s="12">
        <v>1.2E-2</v>
      </c>
      <c r="S79" s="12">
        <v>1E-3</v>
      </c>
      <c r="T79" s="12">
        <v>1E-3</v>
      </c>
      <c r="U79" s="12">
        <v>0.23</v>
      </c>
      <c r="V79" s="12">
        <v>1</v>
      </c>
    </row>
    <row r="80" spans="1:22" ht="13.5" thickBot="1" x14ac:dyDescent="0.25">
      <c r="A80" s="361">
        <v>1999</v>
      </c>
      <c r="B80" s="377" t="s">
        <v>235</v>
      </c>
      <c r="C80" s="377" t="s">
        <v>229</v>
      </c>
      <c r="D80" s="377" t="s">
        <v>235</v>
      </c>
      <c r="E80" s="12">
        <v>0.57299999999999995</v>
      </c>
      <c r="F80" s="12">
        <v>4.0000000000000001E-3</v>
      </c>
      <c r="G80" s="12">
        <v>0.18099999999999999</v>
      </c>
      <c r="H80" s="12">
        <v>1.7000000000000001E-2</v>
      </c>
      <c r="I80" s="12" t="s">
        <v>229</v>
      </c>
      <c r="J80" s="12">
        <v>0.77400000000000002</v>
      </c>
      <c r="K80" s="361">
        <v>1999</v>
      </c>
      <c r="L80" s="12">
        <v>6.7000000000000004E-2</v>
      </c>
      <c r="M80" s="377" t="s">
        <v>229</v>
      </c>
      <c r="N80" s="12">
        <v>6.7000000000000004E-2</v>
      </c>
      <c r="O80" s="12">
        <v>0.14499999999999999</v>
      </c>
      <c r="P80" s="12">
        <v>1.2E-2</v>
      </c>
      <c r="Q80" s="377" t="s">
        <v>231</v>
      </c>
      <c r="R80" s="12">
        <v>1.2E-2</v>
      </c>
      <c r="S80" s="12">
        <v>1E-3</v>
      </c>
      <c r="T80" s="12">
        <v>1E-3</v>
      </c>
      <c r="U80" s="12">
        <v>0.22600000000000001</v>
      </c>
      <c r="V80" s="12">
        <v>1</v>
      </c>
    </row>
    <row r="81" spans="1:22" ht="13.5" thickBot="1" x14ac:dyDescent="0.25">
      <c r="A81" s="361">
        <v>2000</v>
      </c>
      <c r="B81" s="377" t="s">
        <v>235</v>
      </c>
      <c r="C81" s="377" t="s">
        <v>235</v>
      </c>
      <c r="D81" s="377" t="s">
        <v>235</v>
      </c>
      <c r="E81" s="12">
        <v>0.56699999999999995</v>
      </c>
      <c r="F81" s="12">
        <v>4.0000000000000001E-3</v>
      </c>
      <c r="G81" s="12">
        <v>0.186</v>
      </c>
      <c r="H81" s="12">
        <v>1.6E-2</v>
      </c>
      <c r="I81" s="12" t="s">
        <v>229</v>
      </c>
      <c r="J81" s="12">
        <v>0.77300000000000002</v>
      </c>
      <c r="K81" s="361">
        <v>2000</v>
      </c>
      <c r="L81" s="12">
        <v>6.6000000000000003E-2</v>
      </c>
      <c r="M81" s="377" t="s">
        <v>229</v>
      </c>
      <c r="N81" s="12">
        <v>6.6000000000000003E-2</v>
      </c>
      <c r="O81" s="12">
        <v>0.14599999999999999</v>
      </c>
      <c r="P81" s="12">
        <v>1.2999999999999999E-2</v>
      </c>
      <c r="Q81" s="377" t="s">
        <v>231</v>
      </c>
      <c r="R81" s="12">
        <v>1.2999999999999999E-2</v>
      </c>
      <c r="S81" s="12">
        <v>1E-3</v>
      </c>
      <c r="T81" s="12">
        <v>1E-3</v>
      </c>
      <c r="U81" s="12">
        <v>0.22700000000000001</v>
      </c>
      <c r="V81" s="12">
        <v>1</v>
      </c>
    </row>
    <row r="82" spans="1:22" ht="13.5" thickBot="1" x14ac:dyDescent="0.25">
      <c r="A82" s="361">
        <v>2001</v>
      </c>
      <c r="B82" s="377" t="s">
        <v>235</v>
      </c>
      <c r="C82" s="377" t="s">
        <v>235</v>
      </c>
      <c r="D82" s="377" t="s">
        <v>235</v>
      </c>
      <c r="E82" s="12">
        <v>0.56599999999999995</v>
      </c>
      <c r="F82" s="12">
        <v>3.0000000000000001E-3</v>
      </c>
      <c r="G82" s="12">
        <v>0.188</v>
      </c>
      <c r="H82" s="12">
        <v>1.7000000000000001E-2</v>
      </c>
      <c r="I82" s="12" t="s">
        <v>229</v>
      </c>
      <c r="J82" s="12">
        <v>0.77500000000000002</v>
      </c>
      <c r="K82" s="361">
        <v>2001</v>
      </c>
      <c r="L82" s="12">
        <v>6.6000000000000003E-2</v>
      </c>
      <c r="M82" s="377" t="s">
        <v>229</v>
      </c>
      <c r="N82" s="12">
        <v>6.6000000000000003E-2</v>
      </c>
      <c r="O82" s="12">
        <v>0.14499999999999999</v>
      </c>
      <c r="P82" s="12">
        <v>1.2999999999999999E-2</v>
      </c>
      <c r="Q82" s="377" t="s">
        <v>231</v>
      </c>
      <c r="R82" s="12">
        <v>1.2999999999999999E-2</v>
      </c>
      <c r="S82" s="12">
        <v>1E-3</v>
      </c>
      <c r="T82" s="12">
        <v>1E-3</v>
      </c>
      <c r="U82" s="12">
        <v>0.22500000000000001</v>
      </c>
      <c r="V82" s="12">
        <v>1</v>
      </c>
    </row>
    <row r="83" spans="1:22" ht="13.5" thickBot="1" x14ac:dyDescent="0.25">
      <c r="A83" s="361">
        <v>2002</v>
      </c>
      <c r="B83" s="377" t="s">
        <v>235</v>
      </c>
      <c r="C83" s="377" t="s">
        <v>235</v>
      </c>
      <c r="D83" s="377" t="s">
        <v>235</v>
      </c>
      <c r="E83" s="12">
        <v>0.56399999999999995</v>
      </c>
      <c r="F83" s="12">
        <v>3.0000000000000001E-3</v>
      </c>
      <c r="G83" s="12">
        <v>0.188</v>
      </c>
      <c r="H83" s="12">
        <v>1.7999999999999999E-2</v>
      </c>
      <c r="I83" s="12" t="s">
        <v>229</v>
      </c>
      <c r="J83" s="12">
        <v>0.77300000000000002</v>
      </c>
      <c r="K83" s="361">
        <v>2002</v>
      </c>
      <c r="L83" s="12">
        <v>6.6000000000000003E-2</v>
      </c>
      <c r="M83" s="377" t="s">
        <v>229</v>
      </c>
      <c r="N83" s="12">
        <v>6.6000000000000003E-2</v>
      </c>
      <c r="O83" s="12">
        <v>0.14499999999999999</v>
      </c>
      <c r="P83" s="12">
        <v>1.4E-2</v>
      </c>
      <c r="Q83" s="377" t="s">
        <v>231</v>
      </c>
      <c r="R83" s="12">
        <v>1.4E-2</v>
      </c>
      <c r="S83" s="12">
        <v>1E-3</v>
      </c>
      <c r="T83" s="12">
        <v>1E-3</v>
      </c>
      <c r="U83" s="12">
        <v>0.22700000000000001</v>
      </c>
      <c r="V83" s="12">
        <v>1</v>
      </c>
    </row>
    <row r="84" spans="1:22" ht="13.5" thickBot="1" x14ac:dyDescent="0.25">
      <c r="A84" s="361">
        <v>2003</v>
      </c>
      <c r="B84" s="377" t="s">
        <v>235</v>
      </c>
      <c r="C84" s="377" t="s">
        <v>235</v>
      </c>
      <c r="D84" s="377" t="s">
        <v>235</v>
      </c>
      <c r="E84" s="12">
        <v>0.55500000000000005</v>
      </c>
      <c r="F84" s="12">
        <v>3.0000000000000001E-3</v>
      </c>
      <c r="G84" s="12">
        <v>0.19800000000000001</v>
      </c>
      <c r="H84" s="12">
        <v>0.02</v>
      </c>
      <c r="I84" s="12" t="s">
        <v>229</v>
      </c>
      <c r="J84" s="12">
        <v>0.77600000000000002</v>
      </c>
      <c r="K84" s="361">
        <v>2003</v>
      </c>
      <c r="L84" s="12">
        <v>6.6000000000000003E-2</v>
      </c>
      <c r="M84" s="377" t="s">
        <v>229</v>
      </c>
      <c r="N84" s="12">
        <v>6.6000000000000003E-2</v>
      </c>
      <c r="O84" s="12">
        <v>0.14399999999999999</v>
      </c>
      <c r="P84" s="12">
        <v>1.4999999999999999E-2</v>
      </c>
      <c r="Q84" s="377" t="s">
        <v>231</v>
      </c>
      <c r="R84" s="12">
        <v>1.4999999999999999E-2</v>
      </c>
      <c r="S84" s="12">
        <v>1E-3</v>
      </c>
      <c r="T84" s="12">
        <v>1E-3</v>
      </c>
      <c r="U84" s="12">
        <v>0.22600000000000001</v>
      </c>
      <c r="V84" s="12">
        <v>1</v>
      </c>
    </row>
    <row r="85" spans="1:22" ht="13.5" thickBot="1" x14ac:dyDescent="0.25">
      <c r="A85" s="361">
        <v>2004</v>
      </c>
      <c r="B85" s="377" t="s">
        <v>235</v>
      </c>
      <c r="C85" s="377" t="s">
        <v>235</v>
      </c>
      <c r="D85" s="377" t="s">
        <v>235</v>
      </c>
      <c r="E85" s="12">
        <v>0.55300000000000005</v>
      </c>
      <c r="F85" s="12">
        <v>3.0000000000000001E-3</v>
      </c>
      <c r="G85" s="12">
        <v>0.19900000000000001</v>
      </c>
      <c r="H85" s="12">
        <v>1.9E-2</v>
      </c>
      <c r="I85" s="12" t="s">
        <v>229</v>
      </c>
      <c r="J85" s="12">
        <v>0.77400000000000002</v>
      </c>
      <c r="K85" s="361">
        <v>2004</v>
      </c>
      <c r="L85" s="12">
        <v>6.6000000000000003E-2</v>
      </c>
      <c r="M85" s="377" t="s">
        <v>236</v>
      </c>
      <c r="N85" s="12">
        <v>6.6000000000000003E-2</v>
      </c>
      <c r="O85" s="12">
        <v>0.14399999999999999</v>
      </c>
      <c r="P85" s="12">
        <v>1.4999999999999999E-2</v>
      </c>
      <c r="Q85" s="377" t="s">
        <v>231</v>
      </c>
      <c r="R85" s="12">
        <v>1.4999999999999999E-2</v>
      </c>
      <c r="S85" s="12">
        <v>1E-3</v>
      </c>
      <c r="T85" s="12">
        <v>1E-3</v>
      </c>
      <c r="U85" s="12">
        <v>0.22600000000000001</v>
      </c>
      <c r="V85" s="12">
        <v>1</v>
      </c>
    </row>
    <row r="86" spans="1:22" ht="13.5" thickBot="1" x14ac:dyDescent="0.25">
      <c r="A86" s="244">
        <v>2005</v>
      </c>
      <c r="B86" s="264" t="s">
        <v>235</v>
      </c>
      <c r="C86" s="264" t="s">
        <v>235</v>
      </c>
      <c r="D86" s="264" t="s">
        <v>235</v>
      </c>
      <c r="E86" s="13">
        <v>0.54</v>
      </c>
      <c r="F86" s="13">
        <v>3.0000000000000001E-3</v>
      </c>
      <c r="G86" s="13">
        <v>0.21299999999999999</v>
      </c>
      <c r="H86" s="13">
        <v>2.1999999999999999E-2</v>
      </c>
      <c r="I86" s="13" t="s">
        <v>229</v>
      </c>
      <c r="J86" s="13">
        <v>0.77700000000000002</v>
      </c>
      <c r="K86" s="244">
        <v>2005</v>
      </c>
      <c r="L86" s="13">
        <v>6.6000000000000003E-2</v>
      </c>
      <c r="M86" s="264" t="s">
        <v>236</v>
      </c>
      <c r="N86" s="13">
        <v>6.6000000000000003E-2</v>
      </c>
      <c r="O86" s="13">
        <v>0.14000000000000001</v>
      </c>
      <c r="P86" s="13">
        <v>1.4999999999999999E-2</v>
      </c>
      <c r="Q86" s="264" t="s">
        <v>231</v>
      </c>
      <c r="R86" s="13">
        <v>1.4999999999999999E-2</v>
      </c>
      <c r="S86" s="13">
        <v>1E-3</v>
      </c>
      <c r="T86" s="13">
        <v>1E-3</v>
      </c>
      <c r="U86" s="13">
        <v>0.223</v>
      </c>
      <c r="V86" s="13">
        <v>1</v>
      </c>
    </row>
    <row r="87" spans="1:22" ht="13.5" thickBot="1" x14ac:dyDescent="0.25">
      <c r="A87" s="244">
        <v>2006</v>
      </c>
      <c r="B87" s="264" t="s">
        <v>235</v>
      </c>
      <c r="C87" s="264" t="s">
        <v>235</v>
      </c>
      <c r="D87" s="264" t="s">
        <v>235</v>
      </c>
      <c r="E87" s="13">
        <v>0.53300000000000003</v>
      </c>
      <c r="F87" s="13">
        <v>3.0000000000000001E-3</v>
      </c>
      <c r="G87" s="13">
        <v>0.216</v>
      </c>
      <c r="H87" s="13">
        <v>2.5000000000000001E-2</v>
      </c>
      <c r="I87" s="13" t="s">
        <v>229</v>
      </c>
      <c r="J87" s="13">
        <v>0.77600000000000002</v>
      </c>
      <c r="K87" s="244">
        <v>2006</v>
      </c>
      <c r="L87" s="13">
        <v>6.7000000000000004E-2</v>
      </c>
      <c r="M87" s="264" t="s">
        <v>236</v>
      </c>
      <c r="N87" s="13">
        <v>6.7000000000000004E-2</v>
      </c>
      <c r="O87" s="13">
        <v>0.13900000000000001</v>
      </c>
      <c r="P87" s="13">
        <v>1.6E-2</v>
      </c>
      <c r="Q87" s="264" t="s">
        <v>231</v>
      </c>
      <c r="R87" s="13">
        <v>1.6E-2</v>
      </c>
      <c r="S87" s="13">
        <v>1E-3</v>
      </c>
      <c r="T87" s="13">
        <v>1E-3</v>
      </c>
      <c r="U87" s="13">
        <v>0.224</v>
      </c>
      <c r="V87" s="13">
        <v>1</v>
      </c>
    </row>
    <row r="88" spans="1:22" ht="13.5" thickBot="1" x14ac:dyDescent="0.25">
      <c r="A88" s="244">
        <v>2007</v>
      </c>
      <c r="B88" s="264" t="s">
        <v>235</v>
      </c>
      <c r="C88" s="264" t="s">
        <v>235</v>
      </c>
      <c r="D88" s="264" t="s">
        <v>235</v>
      </c>
      <c r="E88" s="13" t="s">
        <v>279</v>
      </c>
      <c r="F88" s="13">
        <v>2E-3</v>
      </c>
      <c r="G88" s="13" t="s">
        <v>280</v>
      </c>
      <c r="H88" s="13" t="s">
        <v>259</v>
      </c>
      <c r="I88" s="13">
        <v>6.0000000000000001E-3</v>
      </c>
      <c r="J88" s="13">
        <v>0.78500000000000003</v>
      </c>
      <c r="K88" s="244">
        <v>2007</v>
      </c>
      <c r="L88" s="13">
        <v>6.5000000000000002E-2</v>
      </c>
      <c r="M88" s="264" t="s">
        <v>236</v>
      </c>
      <c r="N88" s="13">
        <v>6.5000000000000002E-2</v>
      </c>
      <c r="O88" s="13">
        <v>0.13</v>
      </c>
      <c r="P88" s="13">
        <v>1.7000000000000001E-2</v>
      </c>
      <c r="Q88" s="264" t="s">
        <v>231</v>
      </c>
      <c r="R88" s="13">
        <v>1.7000000000000001E-2</v>
      </c>
      <c r="S88" s="13">
        <v>1E-3</v>
      </c>
      <c r="T88" s="13">
        <v>2E-3</v>
      </c>
      <c r="U88" s="13">
        <v>0.214</v>
      </c>
      <c r="V88" s="13">
        <v>1</v>
      </c>
    </row>
    <row r="89" spans="1:22" ht="13.5" thickBot="1" x14ac:dyDescent="0.25">
      <c r="A89" s="244">
        <v>2008</v>
      </c>
      <c r="B89" s="264" t="s">
        <v>235</v>
      </c>
      <c r="C89" s="264" t="s">
        <v>235</v>
      </c>
      <c r="D89" s="264" t="s">
        <v>235</v>
      </c>
      <c r="E89" s="13">
        <v>0.45700000000000002</v>
      </c>
      <c r="F89" s="13">
        <v>2E-3</v>
      </c>
      <c r="G89" s="13">
        <v>0.28699999999999998</v>
      </c>
      <c r="H89" s="13">
        <v>3.4000000000000002E-2</v>
      </c>
      <c r="I89" s="13">
        <v>5.0000000000000001E-3</v>
      </c>
      <c r="J89" s="13">
        <v>0.78600000000000003</v>
      </c>
      <c r="K89" s="244">
        <v>2008</v>
      </c>
      <c r="L89" s="13">
        <v>6.5000000000000002E-2</v>
      </c>
      <c r="M89" s="264" t="s">
        <v>236</v>
      </c>
      <c r="N89" s="13">
        <v>6.5000000000000002E-2</v>
      </c>
      <c r="O89" s="13">
        <v>0.13</v>
      </c>
      <c r="P89" s="13">
        <v>1.7000000000000001E-2</v>
      </c>
      <c r="Q89" s="264" t="s">
        <v>231</v>
      </c>
      <c r="R89" s="13">
        <v>1.7000000000000001E-2</v>
      </c>
      <c r="S89" s="13">
        <v>1E-3</v>
      </c>
      <c r="T89" s="13">
        <v>2E-3</v>
      </c>
      <c r="U89" s="13">
        <v>0.214</v>
      </c>
      <c r="V89" s="13">
        <v>1</v>
      </c>
    </row>
    <row r="90" spans="1:22" ht="13.5" thickBot="1" x14ac:dyDescent="0.25">
      <c r="A90" s="244">
        <v>2009</v>
      </c>
      <c r="B90" s="264" t="s">
        <v>235</v>
      </c>
      <c r="C90" s="264" t="s">
        <v>235</v>
      </c>
      <c r="D90" s="264" t="s">
        <v>235</v>
      </c>
      <c r="E90" s="13">
        <v>0.44700000000000001</v>
      </c>
      <c r="F90" s="13">
        <v>3.0000000000000001E-3</v>
      </c>
      <c r="G90" s="13">
        <v>0.29299999999999998</v>
      </c>
      <c r="H90" s="13">
        <v>3.3000000000000002E-2</v>
      </c>
      <c r="I90" s="13">
        <v>8.0000000000000002E-3</v>
      </c>
      <c r="J90" s="13">
        <v>0.78300000000000003</v>
      </c>
      <c r="K90" s="244">
        <v>2009</v>
      </c>
      <c r="L90" s="13">
        <v>6.6000000000000003E-2</v>
      </c>
      <c r="M90" s="264" t="s">
        <v>236</v>
      </c>
      <c r="N90" s="13">
        <v>6.6000000000000003E-2</v>
      </c>
      <c r="O90" s="13">
        <v>0.13100000000000001</v>
      </c>
      <c r="P90" s="13">
        <v>1.7000000000000001E-2</v>
      </c>
      <c r="Q90" s="264" t="s">
        <v>231</v>
      </c>
      <c r="R90" s="13">
        <v>1.7000000000000001E-2</v>
      </c>
      <c r="S90" s="13">
        <v>1E-3</v>
      </c>
      <c r="T90" s="13">
        <v>2E-3</v>
      </c>
      <c r="U90" s="13">
        <v>0.217</v>
      </c>
      <c r="V90" s="13">
        <v>1</v>
      </c>
    </row>
    <row r="91" spans="1:22" ht="13.5" thickBot="1" x14ac:dyDescent="0.25">
      <c r="A91" s="244">
        <v>2010</v>
      </c>
      <c r="B91" s="264" t="s">
        <v>235</v>
      </c>
      <c r="C91" s="264" t="s">
        <v>235</v>
      </c>
      <c r="D91" s="264" t="s">
        <v>235</v>
      </c>
      <c r="E91" s="13">
        <v>0.442</v>
      </c>
      <c r="F91" s="13">
        <v>2E-3</v>
      </c>
      <c r="G91" s="13">
        <v>0.31</v>
      </c>
      <c r="H91" s="13">
        <v>3.4000000000000002E-2</v>
      </c>
      <c r="I91" s="13">
        <v>6.0000000000000001E-3</v>
      </c>
      <c r="J91" s="13">
        <v>0.79500000000000004</v>
      </c>
      <c r="K91" s="244">
        <v>2010</v>
      </c>
      <c r="L91" s="13">
        <v>6.3E-2</v>
      </c>
      <c r="M91" s="264" t="s">
        <v>236</v>
      </c>
      <c r="N91" s="13">
        <v>6.3E-2</v>
      </c>
      <c r="O91" s="13">
        <v>0.122</v>
      </c>
      <c r="P91" s="13">
        <v>1.7000000000000001E-2</v>
      </c>
      <c r="Q91" s="264" t="s">
        <v>231</v>
      </c>
      <c r="R91" s="13">
        <v>1.7000000000000001E-2</v>
      </c>
      <c r="S91" s="13">
        <v>1E-3</v>
      </c>
      <c r="T91" s="13">
        <v>1E-3</v>
      </c>
      <c r="U91" s="13">
        <v>0.20499999999999999</v>
      </c>
      <c r="V91" s="13">
        <v>1</v>
      </c>
    </row>
    <row r="92" spans="1:22" ht="13.5" thickBot="1" x14ac:dyDescent="0.25">
      <c r="A92" s="244">
        <v>2011</v>
      </c>
      <c r="B92" s="13">
        <v>0.435</v>
      </c>
      <c r="C92" s="13" t="s">
        <v>261</v>
      </c>
      <c r="D92" s="13">
        <v>1.2999999999999999E-2</v>
      </c>
      <c r="E92" s="13">
        <v>0.44900000000000001</v>
      </c>
      <c r="F92" s="13">
        <v>2E-3</v>
      </c>
      <c r="G92" s="13">
        <v>0.3</v>
      </c>
      <c r="H92" s="13">
        <v>3.5999999999999997E-2</v>
      </c>
      <c r="I92" s="13">
        <v>7.0000000000000001E-3</v>
      </c>
      <c r="J92" s="13">
        <v>0.79400000000000004</v>
      </c>
      <c r="K92" s="244">
        <v>2011</v>
      </c>
      <c r="L92" s="13">
        <v>6.4000000000000001E-2</v>
      </c>
      <c r="M92" s="13" t="s">
        <v>281</v>
      </c>
      <c r="N92" s="13">
        <v>6.5000000000000002E-2</v>
      </c>
      <c r="O92" s="13">
        <v>0.122</v>
      </c>
      <c r="P92" s="13">
        <v>1.7000000000000001E-2</v>
      </c>
      <c r="Q92" s="13">
        <v>1E-3</v>
      </c>
      <c r="R92" s="13">
        <v>1.7999999999999999E-2</v>
      </c>
      <c r="S92" s="13">
        <v>1E-3</v>
      </c>
      <c r="T92" s="13">
        <v>1E-3</v>
      </c>
      <c r="U92" s="13">
        <v>0.20599999999999999</v>
      </c>
      <c r="V92" s="13">
        <v>1</v>
      </c>
    </row>
    <row r="93" spans="1:22" ht="13.5" thickBot="1" x14ac:dyDescent="0.25">
      <c r="A93" s="244">
        <v>2012</v>
      </c>
      <c r="B93" s="13">
        <v>0.42799999999999999</v>
      </c>
      <c r="C93" s="13">
        <v>1E-3</v>
      </c>
      <c r="D93" s="13">
        <v>1.7999999999999999E-2</v>
      </c>
      <c r="E93" s="13">
        <v>0.44600000000000001</v>
      </c>
      <c r="F93" s="13">
        <v>2E-3</v>
      </c>
      <c r="G93" s="13">
        <v>0.3</v>
      </c>
      <c r="H93" s="13">
        <v>3.9E-2</v>
      </c>
      <c r="I93" s="13">
        <v>5.0000000000000001E-3</v>
      </c>
      <c r="J93" s="13">
        <v>0.79300000000000004</v>
      </c>
      <c r="K93" s="244">
        <v>2012</v>
      </c>
      <c r="L93" s="13">
        <v>6.4000000000000001E-2</v>
      </c>
      <c r="M93" s="13" t="s">
        <v>281</v>
      </c>
      <c r="N93" s="13">
        <v>6.5000000000000002E-2</v>
      </c>
      <c r="O93" s="13">
        <v>0.122</v>
      </c>
      <c r="P93" s="13">
        <v>1.7000000000000001E-2</v>
      </c>
      <c r="Q93" s="13">
        <v>1E-3</v>
      </c>
      <c r="R93" s="13">
        <v>1.7999999999999999E-2</v>
      </c>
      <c r="S93" s="13">
        <v>1E-3</v>
      </c>
      <c r="T93" s="13">
        <v>1E-3</v>
      </c>
      <c r="U93" s="13">
        <v>0.20699999999999999</v>
      </c>
      <c r="V93" s="13">
        <v>1</v>
      </c>
    </row>
    <row r="94" spans="1:22" ht="13.5" thickBot="1" x14ac:dyDescent="0.25">
      <c r="A94" s="244">
        <v>2013</v>
      </c>
      <c r="B94" s="13">
        <v>0.41299999999999998</v>
      </c>
      <c r="C94" s="13">
        <v>1E-3</v>
      </c>
      <c r="D94" s="13">
        <v>3.4000000000000002E-2</v>
      </c>
      <c r="E94" s="13">
        <v>0.44800000000000001</v>
      </c>
      <c r="F94" s="13">
        <v>2E-3</v>
      </c>
      <c r="G94" s="13">
        <v>0.28999999999999998</v>
      </c>
      <c r="H94" s="13">
        <v>4.1000000000000002E-2</v>
      </c>
      <c r="I94" s="13">
        <v>5.0000000000000001E-3</v>
      </c>
      <c r="J94" s="13">
        <v>0.78500000000000003</v>
      </c>
      <c r="K94" s="244">
        <v>2013</v>
      </c>
      <c r="L94" s="13">
        <v>6.7000000000000004E-2</v>
      </c>
      <c r="M94" s="13">
        <v>1E-3</v>
      </c>
      <c r="N94" s="13">
        <v>6.7000000000000004E-2</v>
      </c>
      <c r="O94" s="13">
        <v>0.125</v>
      </c>
      <c r="P94" s="13">
        <v>1.9E-2</v>
      </c>
      <c r="Q94" s="13">
        <v>1E-3</v>
      </c>
      <c r="R94" s="13">
        <v>0.02</v>
      </c>
      <c r="S94" s="13">
        <v>1E-3</v>
      </c>
      <c r="T94" s="13">
        <v>2E-3</v>
      </c>
      <c r="U94" s="13">
        <v>0.215</v>
      </c>
      <c r="V94" s="13">
        <v>1</v>
      </c>
    </row>
    <row r="95" spans="1:22" ht="13.5" thickBot="1" x14ac:dyDescent="0.25">
      <c r="A95" s="244">
        <v>2014</v>
      </c>
      <c r="B95" s="13">
        <v>0.4</v>
      </c>
      <c r="C95" s="13">
        <v>2E-3</v>
      </c>
      <c r="D95" s="13">
        <v>4.2999999999999997E-2</v>
      </c>
      <c r="E95" s="13">
        <v>0.44500000000000001</v>
      </c>
      <c r="F95" s="13">
        <v>2E-3</v>
      </c>
      <c r="G95" s="13">
        <v>0.29199999999999998</v>
      </c>
      <c r="H95" s="13">
        <v>4.2000000000000003E-2</v>
      </c>
      <c r="I95" s="13">
        <v>4.0000000000000001E-3</v>
      </c>
      <c r="J95" s="13">
        <v>0.78500000000000003</v>
      </c>
      <c r="K95" s="244">
        <v>2014</v>
      </c>
      <c r="L95" s="13">
        <v>6.8000000000000005E-2</v>
      </c>
      <c r="M95" s="13">
        <v>1E-3</v>
      </c>
      <c r="N95" s="13">
        <v>6.8000000000000005E-2</v>
      </c>
      <c r="O95" s="13">
        <v>0.124</v>
      </c>
      <c r="P95" s="13">
        <v>1.9E-2</v>
      </c>
      <c r="Q95" s="13">
        <v>1E-3</v>
      </c>
      <c r="R95" s="13">
        <v>0.02</v>
      </c>
      <c r="S95" s="13">
        <v>1E-3</v>
      </c>
      <c r="T95" s="13">
        <v>2E-3</v>
      </c>
      <c r="U95" s="13">
        <v>0.215</v>
      </c>
      <c r="V95" s="13">
        <v>1</v>
      </c>
    </row>
    <row r="96" spans="1:22" ht="13.5" thickBot="1" x14ac:dyDescent="0.25">
      <c r="A96" s="244">
        <v>2015</v>
      </c>
      <c r="B96" s="13">
        <v>0.40383679388414701</v>
      </c>
      <c r="C96" s="13">
        <v>2.0071506106763256E-3</v>
      </c>
      <c r="D96" s="13">
        <v>3.4793282989522112E-2</v>
      </c>
      <c r="E96" s="13">
        <v>0.44063722748434542</v>
      </c>
      <c r="F96" s="13">
        <v>1.9945748967425637E-3</v>
      </c>
      <c r="G96" s="13">
        <v>0.29349768502878537</v>
      </c>
      <c r="H96" s="13">
        <v>4.2111131728708943E-2</v>
      </c>
      <c r="I96" s="13">
        <v>3.8671352431374839E-3</v>
      </c>
      <c r="J96" s="13">
        <v>0.78210775438171964</v>
      </c>
      <c r="K96" s="244">
        <v>2015</v>
      </c>
      <c r="L96" s="13">
        <v>6.7834001266316959E-2</v>
      </c>
      <c r="M96" s="13">
        <v>5.8070864953945129E-4</v>
      </c>
      <c r="N96" s="13">
        <v>6.8414709915856409E-2</v>
      </c>
      <c r="O96" s="13">
        <v>0.1262315603904009</v>
      </c>
      <c r="P96" s="13">
        <v>1.955131063376871E-2</v>
      </c>
      <c r="Q96" s="13">
        <v>1.0673737980723009E-3</v>
      </c>
      <c r="R96" s="13">
        <v>2.0618684431841009E-2</v>
      </c>
      <c r="S96" s="13">
        <v>8.044370009341954E-4</v>
      </c>
      <c r="T96" s="13">
        <v>1.8228538792477195E-3</v>
      </c>
      <c r="U96" s="13">
        <v>0.21789224561828027</v>
      </c>
      <c r="V96" s="13">
        <v>1</v>
      </c>
    </row>
    <row r="97" spans="1:22" ht="13.5" thickBot="1" x14ac:dyDescent="0.25">
      <c r="A97" s="244">
        <v>2016</v>
      </c>
      <c r="B97" s="13">
        <v>0.40168162073391711</v>
      </c>
      <c r="C97" s="13">
        <v>2.30014505451128E-3</v>
      </c>
      <c r="D97" s="13">
        <v>3.5184473189674777E-2</v>
      </c>
      <c r="E97" s="13">
        <v>0.4391662389781032</v>
      </c>
      <c r="F97" s="13">
        <v>2.0819089329314768E-3</v>
      </c>
      <c r="G97" s="13">
        <v>0.29916493734288852</v>
      </c>
      <c r="H97" s="13">
        <v>4.1454075090911084E-2</v>
      </c>
      <c r="I97" s="13">
        <v>4.0640729934391219E-3</v>
      </c>
      <c r="J97" s="13">
        <v>0.78593123333827331</v>
      </c>
      <c r="K97" s="244">
        <v>2016</v>
      </c>
      <c r="L97" s="13">
        <v>6.649498994239203E-2</v>
      </c>
      <c r="M97" s="13">
        <v>5.6486723851368822E-4</v>
      </c>
      <c r="N97" s="13">
        <v>6.705968032829504E-2</v>
      </c>
      <c r="O97" s="13">
        <v>0.12315485249961711</v>
      </c>
      <c r="P97" s="13">
        <v>2.0135200283813066E-2</v>
      </c>
      <c r="Q97" s="13">
        <v>1.1460049172099874E-3</v>
      </c>
      <c r="R97" s="13">
        <v>2.1281205201023057E-2</v>
      </c>
      <c r="S97" s="13">
        <v>7.7514499261286643E-4</v>
      </c>
      <c r="T97" s="13">
        <v>1.7977067875678272E-3</v>
      </c>
      <c r="U97" s="13">
        <v>0.21406858980911589</v>
      </c>
      <c r="V97" s="13">
        <v>1</v>
      </c>
    </row>
    <row r="98" spans="1:22" ht="13.5" thickBot="1" x14ac:dyDescent="0.25">
      <c r="A98" s="244">
        <v>2017</v>
      </c>
      <c r="B98" s="13">
        <v>0.40226580753802693</v>
      </c>
      <c r="C98" s="13">
        <v>2.1377563372089858E-3</v>
      </c>
      <c r="D98" s="13">
        <v>3.4786248066460225E-2</v>
      </c>
      <c r="E98" s="13">
        <v>0.43918981194169621</v>
      </c>
      <c r="F98" s="13">
        <v>1.9743128659154355E-3</v>
      </c>
      <c r="G98" s="13">
        <v>0.29927991827475325</v>
      </c>
      <c r="H98" s="13">
        <v>4.0539949815305371E-2</v>
      </c>
      <c r="I98" s="13">
        <v>3.6938926739931246E-3</v>
      </c>
      <c r="J98" s="13">
        <v>0.78467788557166329</v>
      </c>
      <c r="K98" s="244">
        <v>2017</v>
      </c>
      <c r="L98" s="13">
        <v>6.640246524017325E-2</v>
      </c>
      <c r="M98" s="13">
        <v>5.3597520715274976E-4</v>
      </c>
      <c r="N98" s="13">
        <v>6.6938440447325998E-2</v>
      </c>
      <c r="O98" s="13">
        <v>0.12351937507362418</v>
      </c>
      <c r="P98" s="13">
        <v>2.1068232119222798E-2</v>
      </c>
      <c r="Q98" s="13">
        <v>1.2123959320658009E-3</v>
      </c>
      <c r="R98" s="13">
        <v>2.2280628051288599E-2</v>
      </c>
      <c r="S98" s="13">
        <v>8.1230176334614256E-4</v>
      </c>
      <c r="T98" s="13">
        <v>1.7713690927518E-3</v>
      </c>
      <c r="U98" s="13">
        <v>0.21532211442833674</v>
      </c>
      <c r="V98" s="13">
        <v>1</v>
      </c>
    </row>
    <row r="99" spans="1:22" ht="13.5" thickBot="1" x14ac:dyDescent="0.25">
      <c r="A99" s="244">
        <v>2018</v>
      </c>
      <c r="B99" s="13">
        <v>0.40493000000000001</v>
      </c>
      <c r="C99" s="13">
        <v>2.1199999999999999E-3</v>
      </c>
      <c r="D99" s="13">
        <v>3.5639999999999998E-2</v>
      </c>
      <c r="E99" s="13">
        <v>0.44268999999999997</v>
      </c>
      <c r="F99" s="13">
        <v>1.9300000000000001E-3</v>
      </c>
      <c r="G99" s="13">
        <v>0.29760999999999999</v>
      </c>
      <c r="H99" s="13">
        <v>4.0210000000000003E-2</v>
      </c>
      <c r="I99" s="13">
        <v>2.16E-3</v>
      </c>
      <c r="J99" s="13">
        <v>0.78459999999999996</v>
      </c>
      <c r="K99" s="244">
        <v>2018</v>
      </c>
      <c r="L99" s="13">
        <v>6.5850000000000006E-2</v>
      </c>
      <c r="M99" s="13">
        <v>5.1999999999999995E-4</v>
      </c>
      <c r="N99" s="13">
        <v>6.6930000000000003E-2</v>
      </c>
      <c r="O99" s="13">
        <v>0.12331</v>
      </c>
      <c r="P99" s="13">
        <v>2.1180000000000001E-2</v>
      </c>
      <c r="Q99" s="13">
        <v>1.1999999999999999E-3</v>
      </c>
      <c r="R99" s="13">
        <v>2.2380000000000001E-2</v>
      </c>
      <c r="S99" s="13">
        <v>8.8999999999999995E-4</v>
      </c>
      <c r="T99" s="13">
        <v>1.89E-3</v>
      </c>
      <c r="U99" s="13">
        <v>0.21540000000000001</v>
      </c>
      <c r="V99" s="13">
        <v>1</v>
      </c>
    </row>
    <row r="100" spans="1:22" ht="13.5" thickBot="1" x14ac:dyDescent="0.25">
      <c r="A100" s="244">
        <v>2019</v>
      </c>
      <c r="B100" s="13">
        <v>0.41116999999999998</v>
      </c>
      <c r="C100" s="13">
        <v>2.1199999999999999E-3</v>
      </c>
      <c r="D100" s="13">
        <v>3.5639999999999998E-2</v>
      </c>
      <c r="E100" s="13">
        <v>0.44268999999999997</v>
      </c>
      <c r="F100" s="13">
        <v>1.9300000000000001E-3</v>
      </c>
      <c r="G100" s="13">
        <v>0.29760999999999999</v>
      </c>
      <c r="H100" s="13">
        <v>4.0210000000000003E-2</v>
      </c>
      <c r="I100" s="13">
        <v>2.16E-3</v>
      </c>
      <c r="J100" s="13">
        <v>0.77997000000000005</v>
      </c>
      <c r="K100" s="244">
        <v>2019</v>
      </c>
      <c r="L100" s="13">
        <v>6.7070000000000005E-2</v>
      </c>
      <c r="M100" s="13">
        <v>8.5999999999999998E-4</v>
      </c>
      <c r="N100" s="13">
        <v>6.7919999999999994E-2</v>
      </c>
      <c r="O100" s="13">
        <v>0.12622</v>
      </c>
      <c r="P100" s="13">
        <v>2.1850000000000001E-2</v>
      </c>
      <c r="Q100" s="13">
        <v>1.24E-3</v>
      </c>
      <c r="R100" s="13">
        <v>2.3089999999999999E-2</v>
      </c>
      <c r="S100" s="13">
        <v>9.7999999999999997E-4</v>
      </c>
      <c r="T100" s="13">
        <v>1.81E-3</v>
      </c>
      <c r="U100" s="13">
        <v>0.22003</v>
      </c>
      <c r="V100" s="13">
        <v>1</v>
      </c>
    </row>
    <row r="101" spans="1:22" ht="13.5" thickBot="1" x14ac:dyDescent="0.25">
      <c r="A101" s="244">
        <v>2020</v>
      </c>
      <c r="B101" s="13">
        <v>0.43547000000000002</v>
      </c>
      <c r="C101" s="13">
        <v>2.7100000000000002E-3</v>
      </c>
      <c r="D101" s="13">
        <v>2.8850000000000001E-2</v>
      </c>
      <c r="E101" s="13">
        <v>0.46704000000000001</v>
      </c>
      <c r="F101" s="13">
        <v>1.9300000000000001E-3</v>
      </c>
      <c r="G101" s="13">
        <v>0.26611000000000001</v>
      </c>
      <c r="H101" s="13">
        <v>3.637E-2</v>
      </c>
      <c r="I101" s="13">
        <v>1.82E-3</v>
      </c>
      <c r="J101" s="13">
        <v>0.77327000000000001</v>
      </c>
      <c r="K101" s="244">
        <v>2020</v>
      </c>
      <c r="L101" s="13">
        <v>6.4530000000000004E-2</v>
      </c>
      <c r="M101" s="13">
        <v>9.2000000000000003E-4</v>
      </c>
      <c r="N101" s="13">
        <v>6.5619999999999998E-2</v>
      </c>
      <c r="O101" s="13">
        <v>0.13517999999999999</v>
      </c>
      <c r="P101" s="13">
        <v>2.2190000000000001E-2</v>
      </c>
      <c r="Q101" s="13">
        <v>1.25E-3</v>
      </c>
      <c r="R101" s="13">
        <v>2.3449999999999999E-2</v>
      </c>
      <c r="S101" s="13">
        <v>9.5E-4</v>
      </c>
      <c r="T101" s="13">
        <v>1.5299999999999999E-3</v>
      </c>
      <c r="U101" s="13">
        <v>0.22672999999999999</v>
      </c>
      <c r="V101" s="13">
        <v>1</v>
      </c>
    </row>
    <row r="102" spans="1:22" x14ac:dyDescent="0.2">
      <c r="A102" s="199" t="s">
        <v>240</v>
      </c>
    </row>
    <row r="103" spans="1:22" x14ac:dyDescent="0.2">
      <c r="A103" s="199" t="s">
        <v>241</v>
      </c>
    </row>
    <row r="104" spans="1:22" x14ac:dyDescent="0.2">
      <c r="A104" s="199" t="s">
        <v>242</v>
      </c>
    </row>
    <row r="105" spans="1:22" x14ac:dyDescent="0.2">
      <c r="A105" s="199" t="s">
        <v>243</v>
      </c>
    </row>
    <row r="106" spans="1:22" x14ac:dyDescent="0.2">
      <c r="A106" s="199" t="s">
        <v>282</v>
      </c>
    </row>
    <row r="107" spans="1:22" x14ac:dyDescent="0.2">
      <c r="A107" s="199" t="s">
        <v>245</v>
      </c>
    </row>
    <row r="108" spans="1:22" x14ac:dyDescent="0.2">
      <c r="A108" s="199" t="s">
        <v>246</v>
      </c>
    </row>
    <row r="109" spans="1:22" x14ac:dyDescent="0.2">
      <c r="A109" s="199" t="s">
        <v>247</v>
      </c>
    </row>
    <row r="110" spans="1:22" x14ac:dyDescent="0.2">
      <c r="A110" s="199" t="s">
        <v>249</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4:J4"/>
    <mergeCell ref="K1:V1"/>
    <mergeCell ref="K2:V2"/>
    <mergeCell ref="K3:V3"/>
    <mergeCell ref="A1:J1"/>
    <mergeCell ref="A2:J2"/>
    <mergeCell ref="A3:J3"/>
    <mergeCell ref="K4:V4"/>
  </mergeCells>
  <hyperlinks>
    <hyperlink ref="W6" location="TOC!A1" display="RETURN TO TABLE OF CONTENTS"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10"/>
  <sheetViews>
    <sheetView workbookViewId="0">
      <pane xSplit="1" ySplit="6" topLeftCell="B8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sheetData>
    <row r="1" spans="1:23" ht="12.75" customHeight="1" x14ac:dyDescent="0.2">
      <c r="A1" s="590" t="s">
        <v>272</v>
      </c>
      <c r="B1" s="590"/>
      <c r="C1" s="590"/>
      <c r="D1" s="590"/>
      <c r="E1" s="590"/>
      <c r="F1" s="590"/>
      <c r="G1" s="590"/>
      <c r="H1" s="590"/>
      <c r="I1" s="590"/>
      <c r="J1" s="590"/>
      <c r="K1" s="556" t="s">
        <v>272</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88" t="s">
        <v>283</v>
      </c>
      <c r="B3" s="588"/>
      <c r="C3" s="588"/>
      <c r="D3" s="588"/>
      <c r="E3" s="588"/>
      <c r="F3" s="588"/>
      <c r="G3" s="588"/>
      <c r="H3" s="588"/>
      <c r="I3" s="588"/>
      <c r="J3" s="588"/>
      <c r="K3" s="588" t="s">
        <v>283</v>
      </c>
      <c r="L3" s="588"/>
      <c r="M3" s="588"/>
      <c r="N3" s="588"/>
      <c r="O3" s="588"/>
      <c r="P3" s="588"/>
      <c r="Q3" s="588"/>
      <c r="R3" s="588"/>
      <c r="S3" s="588"/>
      <c r="T3" s="588"/>
      <c r="U3" s="588"/>
      <c r="V3" s="589"/>
    </row>
    <row r="4" spans="1:23" ht="13.5"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7.2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361">
        <v>1926</v>
      </c>
      <c r="B7" s="400" t="s">
        <v>235</v>
      </c>
      <c r="C7" s="400" t="s">
        <v>229</v>
      </c>
      <c r="D7" s="400" t="s">
        <v>235</v>
      </c>
      <c r="E7" s="1">
        <v>31229</v>
      </c>
      <c r="F7" s="400" t="s">
        <v>229</v>
      </c>
      <c r="G7" s="400" t="s">
        <v>229</v>
      </c>
      <c r="H7" s="400" t="s">
        <v>229</v>
      </c>
      <c r="I7" s="400" t="s">
        <v>229</v>
      </c>
      <c r="J7" s="1">
        <v>31229</v>
      </c>
      <c r="K7" s="361">
        <v>1926</v>
      </c>
      <c r="L7" s="400" t="s">
        <v>229</v>
      </c>
      <c r="M7" s="400" t="s">
        <v>229</v>
      </c>
      <c r="N7" s="400" t="s">
        <v>229</v>
      </c>
      <c r="O7" s="1">
        <v>44685</v>
      </c>
      <c r="P7" s="1">
        <v>28985</v>
      </c>
      <c r="Q7" s="400" t="s">
        <v>231</v>
      </c>
      <c r="R7" s="1">
        <v>28985</v>
      </c>
      <c r="S7" s="400" t="s">
        <v>229</v>
      </c>
      <c r="T7" s="400" t="s">
        <v>229</v>
      </c>
      <c r="U7" s="1">
        <v>30934</v>
      </c>
      <c r="V7" s="1">
        <v>30983</v>
      </c>
    </row>
    <row r="8" spans="1:23" ht="13.5" thickBot="1" x14ac:dyDescent="0.25">
      <c r="A8" s="361">
        <v>1927</v>
      </c>
      <c r="B8" s="400" t="s">
        <v>235</v>
      </c>
      <c r="C8" s="400" t="s">
        <v>229</v>
      </c>
      <c r="D8" s="400" t="s">
        <v>235</v>
      </c>
      <c r="E8" s="1">
        <v>32733</v>
      </c>
      <c r="F8" s="400" t="s">
        <v>229</v>
      </c>
      <c r="G8" s="400" t="s">
        <v>229</v>
      </c>
      <c r="H8" s="400" t="s">
        <v>229</v>
      </c>
      <c r="I8" s="400" t="s">
        <v>229</v>
      </c>
      <c r="J8" s="1">
        <v>32733</v>
      </c>
      <c r="K8" s="361">
        <v>1927</v>
      </c>
      <c r="L8" s="400" t="s">
        <v>229</v>
      </c>
      <c r="M8" s="400" t="s">
        <v>229</v>
      </c>
      <c r="N8" s="400" t="s">
        <v>229</v>
      </c>
      <c r="O8" s="1">
        <v>45797</v>
      </c>
      <c r="P8" s="1">
        <v>28570</v>
      </c>
      <c r="Q8" s="400" t="s">
        <v>231</v>
      </c>
      <c r="R8" s="1">
        <v>28570</v>
      </c>
      <c r="S8" s="400" t="s">
        <v>229</v>
      </c>
      <c r="T8" s="400" t="s">
        <v>229</v>
      </c>
      <c r="U8" s="1">
        <v>30764</v>
      </c>
      <c r="V8" s="1">
        <v>31165</v>
      </c>
    </row>
    <row r="9" spans="1:23" ht="13.5" thickBot="1" x14ac:dyDescent="0.25">
      <c r="A9" s="361">
        <v>1928</v>
      </c>
      <c r="B9" s="400" t="s">
        <v>235</v>
      </c>
      <c r="C9" s="400" t="s">
        <v>229</v>
      </c>
      <c r="D9" s="400" t="s">
        <v>235</v>
      </c>
      <c r="E9" s="1">
        <v>32152</v>
      </c>
      <c r="F9" s="1">
        <v>29268</v>
      </c>
      <c r="G9" s="400" t="s">
        <v>229</v>
      </c>
      <c r="H9" s="400" t="s">
        <v>229</v>
      </c>
      <c r="I9" s="400" t="s">
        <v>229</v>
      </c>
      <c r="J9" s="1">
        <v>32146</v>
      </c>
      <c r="K9" s="361">
        <v>1928</v>
      </c>
      <c r="L9" s="400" t="s">
        <v>229</v>
      </c>
      <c r="M9" s="400" t="s">
        <v>229</v>
      </c>
      <c r="N9" s="400" t="s">
        <v>229</v>
      </c>
      <c r="O9" s="1">
        <v>45188</v>
      </c>
      <c r="P9" s="1">
        <v>28488</v>
      </c>
      <c r="Q9" s="400" t="s">
        <v>231</v>
      </c>
      <c r="R9" s="1">
        <v>28488</v>
      </c>
      <c r="S9" s="400" t="s">
        <v>229</v>
      </c>
      <c r="T9" s="400" t="s">
        <v>229</v>
      </c>
      <c r="U9" s="1">
        <v>30830</v>
      </c>
      <c r="V9" s="1">
        <v>31124</v>
      </c>
    </row>
    <row r="10" spans="1:23" ht="13.5" thickBot="1" x14ac:dyDescent="0.25">
      <c r="A10" s="361">
        <v>1929</v>
      </c>
      <c r="B10" s="400" t="s">
        <v>235</v>
      </c>
      <c r="C10" s="400" t="s">
        <v>229</v>
      </c>
      <c r="D10" s="400" t="s">
        <v>235</v>
      </c>
      <c r="E10" s="1">
        <v>33166</v>
      </c>
      <c r="F10" s="1">
        <v>35088</v>
      </c>
      <c r="G10" s="400" t="s">
        <v>229</v>
      </c>
      <c r="H10" s="400" t="s">
        <v>229</v>
      </c>
      <c r="I10" s="400" t="s">
        <v>229</v>
      </c>
      <c r="J10" s="1">
        <v>33171</v>
      </c>
      <c r="K10" s="361">
        <v>1929</v>
      </c>
      <c r="L10" s="400" t="s">
        <v>229</v>
      </c>
      <c r="M10" s="400" t="s">
        <v>229</v>
      </c>
      <c r="N10" s="400" t="s">
        <v>229</v>
      </c>
      <c r="O10" s="1">
        <v>45107</v>
      </c>
      <c r="P10" s="1">
        <v>28261</v>
      </c>
      <c r="Q10" s="400" t="s">
        <v>231</v>
      </c>
      <c r="R10" s="1">
        <v>28261</v>
      </c>
      <c r="S10" s="400" t="s">
        <v>229</v>
      </c>
      <c r="T10" s="400" t="s">
        <v>229</v>
      </c>
      <c r="U10" s="1">
        <v>30772</v>
      </c>
      <c r="V10" s="1">
        <v>31348</v>
      </c>
    </row>
    <row r="11" spans="1:23" ht="13.5" thickBot="1" x14ac:dyDescent="0.25">
      <c r="A11" s="361">
        <v>1930</v>
      </c>
      <c r="B11" s="400" t="s">
        <v>235</v>
      </c>
      <c r="C11" s="400" t="s">
        <v>229</v>
      </c>
      <c r="D11" s="400" t="s">
        <v>235</v>
      </c>
      <c r="E11" s="1">
        <v>33136</v>
      </c>
      <c r="F11" s="1">
        <v>34682</v>
      </c>
      <c r="G11" s="400" t="s">
        <v>229</v>
      </c>
      <c r="H11" s="400" t="s">
        <v>229</v>
      </c>
      <c r="I11" s="400" t="s">
        <v>229</v>
      </c>
      <c r="J11" s="1">
        <v>33149</v>
      </c>
      <c r="K11" s="361">
        <v>1930</v>
      </c>
      <c r="L11" s="400" t="s">
        <v>229</v>
      </c>
      <c r="M11" s="400" t="s">
        <v>229</v>
      </c>
      <c r="N11" s="400" t="s">
        <v>229</v>
      </c>
      <c r="O11" s="1">
        <v>47178</v>
      </c>
      <c r="P11" s="1">
        <v>27931</v>
      </c>
      <c r="Q11" s="400" t="s">
        <v>231</v>
      </c>
      <c r="R11" s="1">
        <v>27931</v>
      </c>
      <c r="S11" s="400" t="s">
        <v>229</v>
      </c>
      <c r="T11" s="400" t="s">
        <v>229</v>
      </c>
      <c r="U11" s="1">
        <v>30795</v>
      </c>
      <c r="V11" s="1">
        <v>31381</v>
      </c>
    </row>
    <row r="12" spans="1:23" ht="13.5" thickBot="1" x14ac:dyDescent="0.25">
      <c r="A12" s="361">
        <v>1931</v>
      </c>
      <c r="B12" s="400" t="s">
        <v>235</v>
      </c>
      <c r="C12" s="400" t="s">
        <v>229</v>
      </c>
      <c r="D12" s="400" t="s">
        <v>235</v>
      </c>
      <c r="E12" s="1">
        <v>32971</v>
      </c>
      <c r="F12" s="1">
        <v>35111</v>
      </c>
      <c r="G12" s="400" t="s">
        <v>229</v>
      </c>
      <c r="H12" s="400" t="s">
        <v>229</v>
      </c>
      <c r="I12" s="400" t="s">
        <v>229</v>
      </c>
      <c r="J12" s="1">
        <v>32994</v>
      </c>
      <c r="K12" s="361">
        <v>1931</v>
      </c>
      <c r="L12" s="400" t="s">
        <v>229</v>
      </c>
      <c r="M12" s="400" t="s">
        <v>229</v>
      </c>
      <c r="N12" s="400" t="s">
        <v>229</v>
      </c>
      <c r="O12" s="1">
        <v>45725</v>
      </c>
      <c r="P12" s="1">
        <v>26692</v>
      </c>
      <c r="Q12" s="400" t="s">
        <v>231</v>
      </c>
      <c r="R12" s="1">
        <v>26692</v>
      </c>
      <c r="S12" s="400" t="s">
        <v>229</v>
      </c>
      <c r="T12" s="400" t="s">
        <v>229</v>
      </c>
      <c r="U12" s="1">
        <v>29615</v>
      </c>
      <c r="V12" s="1">
        <v>30460</v>
      </c>
    </row>
    <row r="13" spans="1:23" ht="13.5" thickBot="1" x14ac:dyDescent="0.25">
      <c r="A13" s="361">
        <v>1932</v>
      </c>
      <c r="B13" s="400" t="s">
        <v>235</v>
      </c>
      <c r="C13" s="400" t="s">
        <v>229</v>
      </c>
      <c r="D13" s="400" t="s">
        <v>235</v>
      </c>
      <c r="E13" s="1">
        <v>32837</v>
      </c>
      <c r="F13" s="1">
        <v>35316</v>
      </c>
      <c r="G13" s="400" t="s">
        <v>229</v>
      </c>
      <c r="H13" s="400" t="s">
        <v>229</v>
      </c>
      <c r="I13" s="400" t="s">
        <v>229</v>
      </c>
      <c r="J13" s="1">
        <v>32869</v>
      </c>
      <c r="K13" s="361">
        <v>1932</v>
      </c>
      <c r="L13" s="400" t="s">
        <v>229</v>
      </c>
      <c r="M13" s="400" t="s">
        <v>229</v>
      </c>
      <c r="N13" s="400" t="s">
        <v>229</v>
      </c>
      <c r="O13" s="1">
        <v>40588</v>
      </c>
      <c r="P13" s="1">
        <v>25590</v>
      </c>
      <c r="Q13" s="400" t="s">
        <v>231</v>
      </c>
      <c r="R13" s="1">
        <v>25590</v>
      </c>
      <c r="S13" s="400" t="s">
        <v>229</v>
      </c>
      <c r="T13" s="400" t="s">
        <v>229</v>
      </c>
      <c r="U13" s="1">
        <v>28201</v>
      </c>
      <c r="V13" s="1">
        <v>29389</v>
      </c>
    </row>
    <row r="14" spans="1:23" ht="13.5" thickBot="1" x14ac:dyDescent="0.25">
      <c r="A14" s="361">
        <v>1933</v>
      </c>
      <c r="B14" s="400" t="s">
        <v>235</v>
      </c>
      <c r="C14" s="400" t="s">
        <v>229</v>
      </c>
      <c r="D14" s="400" t="s">
        <v>235</v>
      </c>
      <c r="E14" s="1">
        <v>32431</v>
      </c>
      <c r="F14" s="1">
        <v>33871</v>
      </c>
      <c r="G14" s="400" t="s">
        <v>229</v>
      </c>
      <c r="H14" s="400" t="s">
        <v>229</v>
      </c>
      <c r="I14" s="400" t="s">
        <v>229</v>
      </c>
      <c r="J14" s="1">
        <v>32452</v>
      </c>
      <c r="K14" s="361">
        <v>1933</v>
      </c>
      <c r="L14" s="400" t="s">
        <v>229</v>
      </c>
      <c r="M14" s="400" t="s">
        <v>229</v>
      </c>
      <c r="N14" s="400" t="s">
        <v>229</v>
      </c>
      <c r="O14" s="1">
        <v>41030</v>
      </c>
      <c r="P14" s="1">
        <v>24438</v>
      </c>
      <c r="Q14" s="400" t="s">
        <v>231</v>
      </c>
      <c r="R14" s="1">
        <v>24438</v>
      </c>
      <c r="S14" s="400" t="s">
        <v>229</v>
      </c>
      <c r="T14" s="400" t="s">
        <v>229</v>
      </c>
      <c r="U14" s="1">
        <v>27414</v>
      </c>
      <c r="V14" s="1">
        <v>28728</v>
      </c>
    </row>
    <row r="15" spans="1:23" ht="13.5" thickBot="1" x14ac:dyDescent="0.25">
      <c r="A15" s="361">
        <v>1934</v>
      </c>
      <c r="B15" s="400" t="s">
        <v>235</v>
      </c>
      <c r="C15" s="400" t="s">
        <v>229</v>
      </c>
      <c r="D15" s="400" t="s">
        <v>235</v>
      </c>
      <c r="E15" s="1">
        <v>32032</v>
      </c>
      <c r="F15" s="1">
        <v>33107</v>
      </c>
      <c r="G15" s="400" t="s">
        <v>229</v>
      </c>
      <c r="H15" s="400" t="s">
        <v>229</v>
      </c>
      <c r="I15" s="400" t="s">
        <v>229</v>
      </c>
      <c r="J15" s="1">
        <v>32052</v>
      </c>
      <c r="K15" s="361">
        <v>1934</v>
      </c>
      <c r="L15" s="400" t="s">
        <v>229</v>
      </c>
      <c r="M15" s="400" t="s">
        <v>229</v>
      </c>
      <c r="N15" s="400" t="s">
        <v>229</v>
      </c>
      <c r="O15" s="1">
        <v>42100</v>
      </c>
      <c r="P15" s="1">
        <v>26263</v>
      </c>
      <c r="Q15" s="400" t="s">
        <v>231</v>
      </c>
      <c r="R15" s="1">
        <v>26263</v>
      </c>
      <c r="S15" s="400" t="s">
        <v>229</v>
      </c>
      <c r="T15" s="400" t="s">
        <v>229</v>
      </c>
      <c r="U15" s="1">
        <v>29312</v>
      </c>
      <c r="V15" s="1">
        <v>30120</v>
      </c>
    </row>
    <row r="16" spans="1:23" ht="13.5" thickBot="1" x14ac:dyDescent="0.25">
      <c r="A16" s="361">
        <v>1935</v>
      </c>
      <c r="B16" s="400" t="s">
        <v>235</v>
      </c>
      <c r="C16" s="400" t="s">
        <v>229</v>
      </c>
      <c r="D16" s="400" t="s">
        <v>235</v>
      </c>
      <c r="E16" s="1">
        <v>32101</v>
      </c>
      <c r="F16" s="1">
        <v>32872</v>
      </c>
      <c r="G16" s="400" t="s">
        <v>229</v>
      </c>
      <c r="H16" s="400" t="s">
        <v>229</v>
      </c>
      <c r="I16" s="400" t="s">
        <v>229</v>
      </c>
      <c r="J16" s="1">
        <v>32119</v>
      </c>
      <c r="K16" s="361">
        <v>1935</v>
      </c>
      <c r="L16" s="400" t="s">
        <v>229</v>
      </c>
      <c r="M16" s="400" t="s">
        <v>229</v>
      </c>
      <c r="N16" s="400" t="s">
        <v>229</v>
      </c>
      <c r="O16" s="1">
        <v>42953</v>
      </c>
      <c r="P16" s="1">
        <v>27381</v>
      </c>
      <c r="Q16" s="400" t="s">
        <v>231</v>
      </c>
      <c r="R16" s="1">
        <v>27381</v>
      </c>
      <c r="S16" s="400" t="s">
        <v>229</v>
      </c>
      <c r="T16" s="400" t="s">
        <v>229</v>
      </c>
      <c r="U16" s="1">
        <v>30595</v>
      </c>
      <c r="V16" s="1">
        <v>31091</v>
      </c>
    </row>
    <row r="17" spans="1:22" ht="13.5" thickBot="1" x14ac:dyDescent="0.25">
      <c r="A17" s="361">
        <v>1936</v>
      </c>
      <c r="B17" s="400" t="s">
        <v>235</v>
      </c>
      <c r="C17" s="400" t="s">
        <v>229</v>
      </c>
      <c r="D17" s="400" t="s">
        <v>235</v>
      </c>
      <c r="E17" s="1">
        <v>32246</v>
      </c>
      <c r="F17" s="1">
        <v>23151</v>
      </c>
      <c r="G17" s="400" t="s">
        <v>229</v>
      </c>
      <c r="H17" s="400" t="s">
        <v>229</v>
      </c>
      <c r="I17" s="400" t="s">
        <v>229</v>
      </c>
      <c r="J17" s="1">
        <v>31876</v>
      </c>
      <c r="K17" s="361">
        <v>1936</v>
      </c>
      <c r="L17" s="400" t="s">
        <v>229</v>
      </c>
      <c r="M17" s="400" t="s">
        <v>229</v>
      </c>
      <c r="N17" s="400" t="s">
        <v>229</v>
      </c>
      <c r="O17" s="1">
        <v>42259</v>
      </c>
      <c r="P17" s="1">
        <v>29072</v>
      </c>
      <c r="Q17" s="400" t="s">
        <v>231</v>
      </c>
      <c r="R17" s="1">
        <v>29072</v>
      </c>
      <c r="S17" s="400" t="s">
        <v>229</v>
      </c>
      <c r="T17" s="400" t="s">
        <v>229</v>
      </c>
      <c r="U17" s="1">
        <v>32067</v>
      </c>
      <c r="V17" s="1">
        <v>31997</v>
      </c>
    </row>
    <row r="18" spans="1:22" ht="13.5" thickBot="1" x14ac:dyDescent="0.25">
      <c r="A18" s="361">
        <v>1937</v>
      </c>
      <c r="B18" s="400" t="s">
        <v>235</v>
      </c>
      <c r="C18" s="400" t="s">
        <v>229</v>
      </c>
      <c r="D18" s="400" t="s">
        <v>235</v>
      </c>
      <c r="E18" s="1">
        <v>34800</v>
      </c>
      <c r="F18" s="1">
        <v>30030</v>
      </c>
      <c r="G18" s="400" t="s">
        <v>229</v>
      </c>
      <c r="H18" s="400" t="s">
        <v>229</v>
      </c>
      <c r="I18" s="400" t="s">
        <v>229</v>
      </c>
      <c r="J18" s="1">
        <v>34529</v>
      </c>
      <c r="K18" s="361">
        <v>1937</v>
      </c>
      <c r="L18" s="400" t="s">
        <v>229</v>
      </c>
      <c r="M18" s="400" t="s">
        <v>229</v>
      </c>
      <c r="N18" s="400" t="s">
        <v>229</v>
      </c>
      <c r="O18" s="1">
        <v>42522</v>
      </c>
      <c r="P18" s="1">
        <v>30111</v>
      </c>
      <c r="Q18" s="400" t="s">
        <v>231</v>
      </c>
      <c r="R18" s="1">
        <v>30111</v>
      </c>
      <c r="S18" s="400" t="s">
        <v>229</v>
      </c>
      <c r="T18" s="400" t="s">
        <v>229</v>
      </c>
      <c r="U18" s="1">
        <v>33139</v>
      </c>
      <c r="V18" s="1">
        <v>33684</v>
      </c>
    </row>
    <row r="19" spans="1:22" ht="13.5" thickBot="1" x14ac:dyDescent="0.25">
      <c r="A19" s="361">
        <v>1938</v>
      </c>
      <c r="B19" s="400" t="s">
        <v>235</v>
      </c>
      <c r="C19" s="400" t="s">
        <v>229</v>
      </c>
      <c r="D19" s="400" t="s">
        <v>235</v>
      </c>
      <c r="E19" s="1">
        <v>34611</v>
      </c>
      <c r="F19" s="1">
        <v>33415</v>
      </c>
      <c r="G19" s="400" t="s">
        <v>229</v>
      </c>
      <c r="H19" s="400" t="s">
        <v>229</v>
      </c>
      <c r="I19" s="400" t="s">
        <v>229</v>
      </c>
      <c r="J19" s="1">
        <v>34531</v>
      </c>
      <c r="K19" s="361">
        <v>1938</v>
      </c>
      <c r="L19" s="400" t="s">
        <v>229</v>
      </c>
      <c r="M19" s="400" t="s">
        <v>229</v>
      </c>
      <c r="N19" s="400" t="s">
        <v>229</v>
      </c>
      <c r="O19" s="1">
        <v>40821</v>
      </c>
      <c r="P19" s="1">
        <v>29373</v>
      </c>
      <c r="Q19" s="400" t="s">
        <v>231</v>
      </c>
      <c r="R19" s="1">
        <v>29373</v>
      </c>
      <c r="S19" s="400" t="s">
        <v>229</v>
      </c>
      <c r="T19" s="400" t="s">
        <v>229</v>
      </c>
      <c r="U19" s="1">
        <v>32384</v>
      </c>
      <c r="V19" s="1">
        <v>33280</v>
      </c>
    </row>
    <row r="20" spans="1:22" ht="13.5" thickBot="1" x14ac:dyDescent="0.25">
      <c r="A20" s="361">
        <v>1939</v>
      </c>
      <c r="B20" s="400" t="s">
        <v>235</v>
      </c>
      <c r="C20" s="400" t="s">
        <v>229</v>
      </c>
      <c r="D20" s="400" t="s">
        <v>235</v>
      </c>
      <c r="E20" s="1">
        <v>32129</v>
      </c>
      <c r="F20" s="1">
        <v>34295</v>
      </c>
      <c r="G20" s="400" t="s">
        <v>229</v>
      </c>
      <c r="H20" s="400" t="s">
        <v>229</v>
      </c>
      <c r="I20" s="400" t="s">
        <v>229</v>
      </c>
      <c r="J20" s="1">
        <v>32265</v>
      </c>
      <c r="K20" s="361">
        <v>1939</v>
      </c>
      <c r="L20" s="400" t="s">
        <v>229</v>
      </c>
      <c r="M20" s="400" t="s">
        <v>229</v>
      </c>
      <c r="N20" s="400" t="s">
        <v>229</v>
      </c>
      <c r="O20" s="1">
        <v>42472</v>
      </c>
      <c r="P20" s="1">
        <v>29956</v>
      </c>
      <c r="Q20" s="400" t="s">
        <v>231</v>
      </c>
      <c r="R20" s="1">
        <v>29956</v>
      </c>
      <c r="S20" s="400" t="s">
        <v>229</v>
      </c>
      <c r="T20" s="400" t="s">
        <v>229</v>
      </c>
      <c r="U20" s="1">
        <v>33382</v>
      </c>
      <c r="V20" s="1">
        <v>32865</v>
      </c>
    </row>
    <row r="21" spans="1:22" ht="13.5" thickBot="1" x14ac:dyDescent="0.25">
      <c r="A21" s="361">
        <v>1940</v>
      </c>
      <c r="B21" s="400" t="s">
        <v>235</v>
      </c>
      <c r="C21" s="400" t="s">
        <v>229</v>
      </c>
      <c r="D21" s="400" t="s">
        <v>235</v>
      </c>
      <c r="E21" s="1">
        <v>34129</v>
      </c>
      <c r="F21" s="1">
        <v>30692</v>
      </c>
      <c r="G21" s="400" t="s">
        <v>229</v>
      </c>
      <c r="H21" s="400" t="s">
        <v>229</v>
      </c>
      <c r="I21" s="400" t="s">
        <v>229</v>
      </c>
      <c r="J21" s="1">
        <v>33874</v>
      </c>
      <c r="K21" s="361">
        <v>1940</v>
      </c>
      <c r="L21" s="400" t="s">
        <v>229</v>
      </c>
      <c r="M21" s="400" t="s">
        <v>229</v>
      </c>
      <c r="N21" s="400" t="s">
        <v>229</v>
      </c>
      <c r="O21" s="1">
        <v>42676</v>
      </c>
      <c r="P21" s="1">
        <v>31720</v>
      </c>
      <c r="Q21" s="400" t="s">
        <v>231</v>
      </c>
      <c r="R21" s="1">
        <v>31720</v>
      </c>
      <c r="S21" s="400" t="s">
        <v>229</v>
      </c>
      <c r="T21" s="400" t="s">
        <v>229</v>
      </c>
      <c r="U21" s="1">
        <v>34929</v>
      </c>
      <c r="V21" s="1">
        <v>34401</v>
      </c>
    </row>
    <row r="22" spans="1:22" ht="13.5" thickBot="1" x14ac:dyDescent="0.25">
      <c r="A22" s="361">
        <v>1941</v>
      </c>
      <c r="B22" s="400" t="s">
        <v>235</v>
      </c>
      <c r="C22" s="400" t="s">
        <v>229</v>
      </c>
      <c r="D22" s="400" t="s">
        <v>235</v>
      </c>
      <c r="E22" s="1">
        <v>33410</v>
      </c>
      <c r="F22" s="1">
        <v>32486</v>
      </c>
      <c r="G22" s="400" t="s">
        <v>229</v>
      </c>
      <c r="H22" s="400" t="s">
        <v>229</v>
      </c>
      <c r="I22" s="400" t="s">
        <v>229</v>
      </c>
      <c r="J22" s="1">
        <v>33344</v>
      </c>
      <c r="K22" s="361">
        <v>1941</v>
      </c>
      <c r="L22" s="400" t="s">
        <v>229</v>
      </c>
      <c r="M22" s="400" t="s">
        <v>229</v>
      </c>
      <c r="N22" s="400" t="s">
        <v>229</v>
      </c>
      <c r="O22" s="1">
        <v>44697</v>
      </c>
      <c r="P22" s="1">
        <v>29241</v>
      </c>
      <c r="Q22" s="400" t="s">
        <v>231</v>
      </c>
      <c r="R22" s="1">
        <v>29241</v>
      </c>
      <c r="S22" s="400" t="s">
        <v>229</v>
      </c>
      <c r="T22" s="400" t="s">
        <v>229</v>
      </c>
      <c r="U22" s="1">
        <v>33581</v>
      </c>
      <c r="V22" s="1">
        <v>33455</v>
      </c>
    </row>
    <row r="23" spans="1:22" ht="13.5" thickBot="1" x14ac:dyDescent="0.25">
      <c r="A23" s="361">
        <v>1942</v>
      </c>
      <c r="B23" s="400" t="s">
        <v>235</v>
      </c>
      <c r="C23" s="400" t="s">
        <v>229</v>
      </c>
      <c r="D23" s="400" t="s">
        <v>235</v>
      </c>
      <c r="E23" s="1">
        <v>35043</v>
      </c>
      <c r="F23" s="1">
        <v>34180</v>
      </c>
      <c r="G23" s="400" t="s">
        <v>229</v>
      </c>
      <c r="H23" s="400" t="s">
        <v>229</v>
      </c>
      <c r="I23" s="400" t="s">
        <v>229</v>
      </c>
      <c r="J23" s="1">
        <v>34984</v>
      </c>
      <c r="K23" s="361">
        <v>1942</v>
      </c>
      <c r="L23" s="400" t="s">
        <v>229</v>
      </c>
      <c r="M23" s="400" t="s">
        <v>229</v>
      </c>
      <c r="N23" s="400" t="s">
        <v>229</v>
      </c>
      <c r="O23" s="1">
        <v>45690</v>
      </c>
      <c r="P23" s="1">
        <v>31230</v>
      </c>
      <c r="Q23" s="400" t="s">
        <v>231</v>
      </c>
      <c r="R23" s="1">
        <v>31230</v>
      </c>
      <c r="S23" s="400" t="s">
        <v>229</v>
      </c>
      <c r="T23" s="400" t="s">
        <v>229</v>
      </c>
      <c r="U23" s="1">
        <v>35192</v>
      </c>
      <c r="V23" s="1">
        <v>35074</v>
      </c>
    </row>
    <row r="24" spans="1:22" ht="13.5" thickBot="1" x14ac:dyDescent="0.25">
      <c r="A24" s="361">
        <v>1943</v>
      </c>
      <c r="B24" s="400" t="s">
        <v>235</v>
      </c>
      <c r="C24" s="400" t="s">
        <v>229</v>
      </c>
      <c r="D24" s="400" t="s">
        <v>235</v>
      </c>
      <c r="E24" s="1">
        <v>35945</v>
      </c>
      <c r="F24" s="1">
        <v>37047</v>
      </c>
      <c r="G24" s="400" t="s">
        <v>229</v>
      </c>
      <c r="H24" s="400" t="s">
        <v>229</v>
      </c>
      <c r="I24" s="400" t="s">
        <v>229</v>
      </c>
      <c r="J24" s="1">
        <v>36021</v>
      </c>
      <c r="K24" s="361">
        <v>1943</v>
      </c>
      <c r="L24" s="400" t="s">
        <v>229</v>
      </c>
      <c r="M24" s="400" t="s">
        <v>229</v>
      </c>
      <c r="N24" s="400" t="s">
        <v>229</v>
      </c>
      <c r="O24" s="1">
        <v>45022</v>
      </c>
      <c r="P24" s="1">
        <v>35890</v>
      </c>
      <c r="Q24" s="400" t="s">
        <v>231</v>
      </c>
      <c r="R24" s="1">
        <v>35890</v>
      </c>
      <c r="S24" s="400" t="s">
        <v>229</v>
      </c>
      <c r="T24" s="400" t="s">
        <v>229</v>
      </c>
      <c r="U24" s="1">
        <v>38387</v>
      </c>
      <c r="V24" s="1">
        <v>37028</v>
      </c>
    </row>
    <row r="25" spans="1:22" ht="13.5" thickBot="1" x14ac:dyDescent="0.25">
      <c r="A25" s="361">
        <v>1944</v>
      </c>
      <c r="B25" s="400" t="s">
        <v>235</v>
      </c>
      <c r="C25" s="400" t="s">
        <v>229</v>
      </c>
      <c r="D25" s="400" t="s">
        <v>235</v>
      </c>
      <c r="E25" s="1">
        <v>35399</v>
      </c>
      <c r="F25" s="1">
        <v>37152</v>
      </c>
      <c r="G25" s="400" t="s">
        <v>229</v>
      </c>
      <c r="H25" s="400" t="s">
        <v>229</v>
      </c>
      <c r="I25" s="400" t="s">
        <v>229</v>
      </c>
      <c r="J25" s="1">
        <v>35519</v>
      </c>
      <c r="K25" s="361">
        <v>1944</v>
      </c>
      <c r="L25" s="400" t="s">
        <v>229</v>
      </c>
      <c r="M25" s="400" t="s">
        <v>229</v>
      </c>
      <c r="N25" s="400" t="s">
        <v>229</v>
      </c>
      <c r="O25" s="1">
        <v>45112</v>
      </c>
      <c r="P25" s="1">
        <v>35979</v>
      </c>
      <c r="Q25" s="400" t="s">
        <v>231</v>
      </c>
      <c r="R25" s="1">
        <v>35979</v>
      </c>
      <c r="S25" s="400" t="s">
        <v>229</v>
      </c>
      <c r="T25" s="400" t="s">
        <v>229</v>
      </c>
      <c r="U25" s="1">
        <v>38474</v>
      </c>
      <c r="V25" s="1">
        <v>36756</v>
      </c>
    </row>
    <row r="26" spans="1:22" ht="13.5" thickBot="1" x14ac:dyDescent="0.25">
      <c r="A26" s="361">
        <v>1945</v>
      </c>
      <c r="B26" s="400" t="s">
        <v>235</v>
      </c>
      <c r="C26" s="400" t="s">
        <v>229</v>
      </c>
      <c r="D26" s="400" t="s">
        <v>235</v>
      </c>
      <c r="E26" s="1">
        <v>34675</v>
      </c>
      <c r="F26" s="1">
        <v>35920</v>
      </c>
      <c r="G26" s="400" t="s">
        <v>229</v>
      </c>
      <c r="H26" s="400" t="s">
        <v>229</v>
      </c>
      <c r="I26" s="400" t="s">
        <v>229</v>
      </c>
      <c r="J26" s="1">
        <v>34761</v>
      </c>
      <c r="K26" s="361">
        <v>1945</v>
      </c>
      <c r="L26" s="400" t="s">
        <v>229</v>
      </c>
      <c r="M26" s="400" t="s">
        <v>229</v>
      </c>
      <c r="N26" s="400" t="s">
        <v>229</v>
      </c>
      <c r="O26" s="1">
        <v>44866</v>
      </c>
      <c r="P26" s="1">
        <v>35225</v>
      </c>
      <c r="Q26" s="400" t="s">
        <v>231</v>
      </c>
      <c r="R26" s="1">
        <v>35225</v>
      </c>
      <c r="S26" s="400" t="s">
        <v>229</v>
      </c>
      <c r="T26" s="400" t="s">
        <v>229</v>
      </c>
      <c r="U26" s="1">
        <v>37895</v>
      </c>
      <c r="V26" s="1">
        <v>36042</v>
      </c>
    </row>
    <row r="27" spans="1:22" ht="13.5" thickBot="1" x14ac:dyDescent="0.25">
      <c r="A27" s="361">
        <v>1946</v>
      </c>
      <c r="B27" s="400" t="s">
        <v>235</v>
      </c>
      <c r="C27" s="400" t="s">
        <v>229</v>
      </c>
      <c r="D27" s="400" t="s">
        <v>235</v>
      </c>
      <c r="E27" s="1">
        <v>34456</v>
      </c>
      <c r="F27" s="1">
        <v>36696</v>
      </c>
      <c r="G27" s="400" t="s">
        <v>229</v>
      </c>
      <c r="H27" s="400" t="s">
        <v>229</v>
      </c>
      <c r="I27" s="400" t="s">
        <v>229</v>
      </c>
      <c r="J27" s="1">
        <v>34611</v>
      </c>
      <c r="K27" s="361">
        <v>1946</v>
      </c>
      <c r="L27" s="400" t="s">
        <v>229</v>
      </c>
      <c r="M27" s="400" t="s">
        <v>229</v>
      </c>
      <c r="N27" s="400" t="s">
        <v>229</v>
      </c>
      <c r="O27" s="1">
        <v>48669</v>
      </c>
      <c r="P27" s="1">
        <v>36171</v>
      </c>
      <c r="Q27" s="400" t="s">
        <v>231</v>
      </c>
      <c r="R27" s="1">
        <v>36171</v>
      </c>
      <c r="S27" s="400" t="s">
        <v>229</v>
      </c>
      <c r="T27" s="400" t="s">
        <v>229</v>
      </c>
      <c r="U27" s="1">
        <v>39621</v>
      </c>
      <c r="V27" s="1">
        <v>36502</v>
      </c>
    </row>
    <row r="28" spans="1:22" ht="13.5" thickBot="1" x14ac:dyDescent="0.25">
      <c r="A28" s="361">
        <v>1947</v>
      </c>
      <c r="B28" s="400" t="s">
        <v>235</v>
      </c>
      <c r="C28" s="400" t="s">
        <v>229</v>
      </c>
      <c r="D28" s="400" t="s">
        <v>235</v>
      </c>
      <c r="E28" s="1">
        <v>33131</v>
      </c>
      <c r="F28" s="1">
        <v>32951</v>
      </c>
      <c r="G28" s="400" t="s">
        <v>229</v>
      </c>
      <c r="H28" s="400" t="s">
        <v>229</v>
      </c>
      <c r="I28" s="400" t="s">
        <v>229</v>
      </c>
      <c r="J28" s="1">
        <v>33117</v>
      </c>
      <c r="K28" s="361">
        <v>1947</v>
      </c>
      <c r="L28" s="400" t="s">
        <v>229</v>
      </c>
      <c r="M28" s="400" t="s">
        <v>229</v>
      </c>
      <c r="N28" s="400" t="s">
        <v>229</v>
      </c>
      <c r="O28" s="1">
        <v>49338</v>
      </c>
      <c r="P28" s="1">
        <v>38844</v>
      </c>
      <c r="Q28" s="400" t="s">
        <v>231</v>
      </c>
      <c r="R28" s="1">
        <v>38844</v>
      </c>
      <c r="S28" s="400" t="s">
        <v>229</v>
      </c>
      <c r="T28" s="400" t="s">
        <v>229</v>
      </c>
      <c r="U28" s="1">
        <v>42018</v>
      </c>
      <c r="V28" s="1">
        <v>36095</v>
      </c>
    </row>
    <row r="29" spans="1:22" ht="13.5" thickBot="1" x14ac:dyDescent="0.25">
      <c r="A29" s="361">
        <v>1948</v>
      </c>
      <c r="B29" s="400" t="s">
        <v>235</v>
      </c>
      <c r="C29" s="400" t="s">
        <v>229</v>
      </c>
      <c r="D29" s="400" t="s">
        <v>235</v>
      </c>
      <c r="E29" s="1">
        <v>33750</v>
      </c>
      <c r="F29" s="1">
        <v>31245</v>
      </c>
      <c r="G29" s="400" t="s">
        <v>229</v>
      </c>
      <c r="H29" s="400" t="s">
        <v>229</v>
      </c>
      <c r="I29" s="400" t="s">
        <v>229</v>
      </c>
      <c r="J29" s="1">
        <v>33527</v>
      </c>
      <c r="K29" s="361">
        <v>1948</v>
      </c>
      <c r="L29" s="400" t="s">
        <v>229</v>
      </c>
      <c r="M29" s="400" t="s">
        <v>229</v>
      </c>
      <c r="N29" s="400" t="s">
        <v>229</v>
      </c>
      <c r="O29" s="1">
        <v>48445</v>
      </c>
      <c r="P29" s="1">
        <v>39783</v>
      </c>
      <c r="Q29" s="400" t="s">
        <v>231</v>
      </c>
      <c r="R29" s="1">
        <v>39783</v>
      </c>
      <c r="S29" s="400" t="s">
        <v>229</v>
      </c>
      <c r="T29" s="400" t="s">
        <v>229</v>
      </c>
      <c r="U29" s="1">
        <v>42813</v>
      </c>
      <c r="V29" s="1">
        <v>36278</v>
      </c>
    </row>
    <row r="30" spans="1:22" ht="13.5" thickBot="1" x14ac:dyDescent="0.25">
      <c r="A30" s="361">
        <v>1949</v>
      </c>
      <c r="B30" s="400" t="s">
        <v>235</v>
      </c>
      <c r="C30" s="400" t="s">
        <v>229</v>
      </c>
      <c r="D30" s="400" t="s">
        <v>235</v>
      </c>
      <c r="E30" s="1">
        <v>34509</v>
      </c>
      <c r="F30" s="1">
        <v>31556</v>
      </c>
      <c r="G30" s="400" t="s">
        <v>229</v>
      </c>
      <c r="H30" s="400" t="s">
        <v>229</v>
      </c>
      <c r="I30" s="400" t="s">
        <v>229</v>
      </c>
      <c r="J30" s="1">
        <v>34213</v>
      </c>
      <c r="K30" s="361">
        <v>1949</v>
      </c>
      <c r="L30" s="400" t="s">
        <v>229</v>
      </c>
      <c r="M30" s="400" t="s">
        <v>229</v>
      </c>
      <c r="N30" s="400" t="s">
        <v>229</v>
      </c>
      <c r="O30" s="1">
        <v>46611</v>
      </c>
      <c r="P30" s="1">
        <v>35821</v>
      </c>
      <c r="Q30" s="400" t="s">
        <v>231</v>
      </c>
      <c r="R30" s="1">
        <v>35821</v>
      </c>
      <c r="S30" s="400" t="s">
        <v>229</v>
      </c>
      <c r="T30" s="400" t="s">
        <v>229</v>
      </c>
      <c r="U30" s="1">
        <v>40017</v>
      </c>
      <c r="V30" s="1">
        <v>35873</v>
      </c>
    </row>
    <row r="31" spans="1:22" ht="13.5" thickBot="1" x14ac:dyDescent="0.25">
      <c r="A31" s="361">
        <v>1950</v>
      </c>
      <c r="B31" s="400" t="s">
        <v>235</v>
      </c>
      <c r="C31" s="400" t="s">
        <v>229</v>
      </c>
      <c r="D31" s="400" t="s">
        <v>235</v>
      </c>
      <c r="E31" s="1">
        <v>33358</v>
      </c>
      <c r="F31" s="1">
        <v>31627</v>
      </c>
      <c r="G31" s="400" t="s">
        <v>229</v>
      </c>
      <c r="H31" s="400" t="s">
        <v>229</v>
      </c>
      <c r="I31" s="400" t="s">
        <v>229</v>
      </c>
      <c r="J31" s="1">
        <v>33180</v>
      </c>
      <c r="K31" s="361">
        <v>1950</v>
      </c>
      <c r="L31" s="400" t="s">
        <v>229</v>
      </c>
      <c r="M31" s="400" t="s">
        <v>229</v>
      </c>
      <c r="N31" s="400" t="s">
        <v>229</v>
      </c>
      <c r="O31" s="1">
        <v>45510</v>
      </c>
      <c r="P31" s="1">
        <v>33558</v>
      </c>
      <c r="Q31" s="400" t="s">
        <v>231</v>
      </c>
      <c r="R31" s="1">
        <v>33558</v>
      </c>
      <c r="S31" s="400" t="s">
        <v>229</v>
      </c>
      <c r="T31" s="400" t="s">
        <v>229</v>
      </c>
      <c r="U31" s="1">
        <v>38504</v>
      </c>
      <c r="V31" s="1">
        <v>34623</v>
      </c>
    </row>
    <row r="32" spans="1:22" ht="13.5" thickBot="1" x14ac:dyDescent="0.25">
      <c r="A32" s="361">
        <v>1951</v>
      </c>
      <c r="B32" s="400" t="s">
        <v>235</v>
      </c>
      <c r="C32" s="400" t="s">
        <v>229</v>
      </c>
      <c r="D32" s="400" t="s">
        <v>235</v>
      </c>
      <c r="E32" s="1">
        <v>32830</v>
      </c>
      <c r="F32" s="1">
        <v>29529</v>
      </c>
      <c r="G32" s="400" t="s">
        <v>229</v>
      </c>
      <c r="H32" s="400" t="s">
        <v>229</v>
      </c>
      <c r="I32" s="400" t="s">
        <v>229</v>
      </c>
      <c r="J32" s="1">
        <v>32470</v>
      </c>
      <c r="K32" s="361">
        <v>1951</v>
      </c>
      <c r="L32" s="400" t="s">
        <v>229</v>
      </c>
      <c r="M32" s="400" t="s">
        <v>229</v>
      </c>
      <c r="N32" s="400" t="s">
        <v>229</v>
      </c>
      <c r="O32" s="1">
        <v>43965</v>
      </c>
      <c r="P32" s="1">
        <v>35365</v>
      </c>
      <c r="Q32" s="400" t="s">
        <v>231</v>
      </c>
      <c r="R32" s="1">
        <v>35365</v>
      </c>
      <c r="S32" s="400" t="s">
        <v>229</v>
      </c>
      <c r="T32" s="400" t="s">
        <v>229</v>
      </c>
      <c r="U32" s="1">
        <v>39390</v>
      </c>
      <c r="V32" s="1">
        <v>34141</v>
      </c>
    </row>
    <row r="33" spans="1:22" ht="13.5" thickBot="1" x14ac:dyDescent="0.25">
      <c r="A33" s="361">
        <v>1952</v>
      </c>
      <c r="B33" s="400" t="s">
        <v>235</v>
      </c>
      <c r="C33" s="400" t="s">
        <v>229</v>
      </c>
      <c r="D33" s="400" t="s">
        <v>235</v>
      </c>
      <c r="E33" s="1">
        <v>33542</v>
      </c>
      <c r="F33" s="1">
        <v>29972</v>
      </c>
      <c r="G33" s="400" t="s">
        <v>229</v>
      </c>
      <c r="H33" s="400" t="s">
        <v>229</v>
      </c>
      <c r="I33" s="400" t="s">
        <v>229</v>
      </c>
      <c r="J33" s="1">
        <v>33136</v>
      </c>
      <c r="K33" s="361">
        <v>1952</v>
      </c>
      <c r="L33" s="400" t="s">
        <v>229</v>
      </c>
      <c r="M33" s="400" t="s">
        <v>229</v>
      </c>
      <c r="N33" s="400" t="s">
        <v>229</v>
      </c>
      <c r="O33" s="1">
        <v>42254</v>
      </c>
      <c r="P33" s="1">
        <v>33113</v>
      </c>
      <c r="Q33" s="400" t="s">
        <v>231</v>
      </c>
      <c r="R33" s="1">
        <v>33113</v>
      </c>
      <c r="S33" s="400" t="s">
        <v>229</v>
      </c>
      <c r="T33" s="400" t="s">
        <v>229</v>
      </c>
      <c r="U33" s="1">
        <v>37630</v>
      </c>
      <c r="V33" s="1">
        <v>34183</v>
      </c>
    </row>
    <row r="34" spans="1:22" ht="13.5" thickBot="1" x14ac:dyDescent="0.25">
      <c r="A34" s="361">
        <v>1953</v>
      </c>
      <c r="B34" s="400" t="s">
        <v>235</v>
      </c>
      <c r="C34" s="400" t="s">
        <v>229</v>
      </c>
      <c r="D34" s="400" t="s">
        <v>235</v>
      </c>
      <c r="E34" s="1">
        <v>33254</v>
      </c>
      <c r="F34" s="1">
        <v>30500</v>
      </c>
      <c r="G34" s="400" t="s">
        <v>229</v>
      </c>
      <c r="H34" s="400" t="s">
        <v>229</v>
      </c>
      <c r="I34" s="400" t="s">
        <v>229</v>
      </c>
      <c r="J34" s="1">
        <v>32944</v>
      </c>
      <c r="K34" s="361">
        <v>1953</v>
      </c>
      <c r="L34" s="400" t="s">
        <v>229</v>
      </c>
      <c r="M34" s="400" t="s">
        <v>229</v>
      </c>
      <c r="N34" s="400" t="s">
        <v>229</v>
      </c>
      <c r="O34" s="1">
        <v>42309</v>
      </c>
      <c r="P34" s="1">
        <v>34255</v>
      </c>
      <c r="Q34" s="400" t="s">
        <v>231</v>
      </c>
      <c r="R34" s="1">
        <v>34255</v>
      </c>
      <c r="S34" s="400" t="s">
        <v>229</v>
      </c>
      <c r="T34" s="400" t="s">
        <v>229</v>
      </c>
      <c r="U34" s="1">
        <v>38575</v>
      </c>
      <c r="V34" s="1">
        <v>34174</v>
      </c>
    </row>
    <row r="35" spans="1:22" ht="13.5" thickBot="1" x14ac:dyDescent="0.25">
      <c r="A35" s="361">
        <v>1954</v>
      </c>
      <c r="B35" s="400" t="s">
        <v>235</v>
      </c>
      <c r="C35" s="400" t="s">
        <v>229</v>
      </c>
      <c r="D35" s="400" t="s">
        <v>235</v>
      </c>
      <c r="E35" s="1">
        <v>32606</v>
      </c>
      <c r="F35" s="1">
        <v>29812</v>
      </c>
      <c r="G35" s="400" t="s">
        <v>229</v>
      </c>
      <c r="H35" s="400" t="s">
        <v>229</v>
      </c>
      <c r="I35" s="400" t="s">
        <v>229</v>
      </c>
      <c r="J35" s="1">
        <v>32301</v>
      </c>
      <c r="K35" s="361">
        <v>1954</v>
      </c>
      <c r="L35" s="400" t="s">
        <v>229</v>
      </c>
      <c r="M35" s="400" t="s">
        <v>229</v>
      </c>
      <c r="N35" s="400" t="s">
        <v>229</v>
      </c>
      <c r="O35" s="1">
        <v>40826</v>
      </c>
      <c r="P35" s="1">
        <v>33719</v>
      </c>
      <c r="Q35" s="400" t="s">
        <v>231</v>
      </c>
      <c r="R35" s="1">
        <v>33719</v>
      </c>
      <c r="S35" s="400" t="s">
        <v>229</v>
      </c>
      <c r="T35" s="400" t="s">
        <v>229</v>
      </c>
      <c r="U35" s="1">
        <v>37910</v>
      </c>
      <c r="V35" s="1">
        <v>33450</v>
      </c>
    </row>
    <row r="36" spans="1:22" ht="13.5" thickBot="1" x14ac:dyDescent="0.25">
      <c r="A36" s="361">
        <v>1955</v>
      </c>
      <c r="B36" s="400" t="s">
        <v>235</v>
      </c>
      <c r="C36" s="400" t="s">
        <v>229</v>
      </c>
      <c r="D36" s="400" t="s">
        <v>235</v>
      </c>
      <c r="E36" s="1">
        <v>32632</v>
      </c>
      <c r="F36" s="1">
        <v>28667</v>
      </c>
      <c r="G36" s="400" t="s">
        <v>229</v>
      </c>
      <c r="H36" s="400" t="s">
        <v>229</v>
      </c>
      <c r="I36" s="400" t="s">
        <v>229</v>
      </c>
      <c r="J36" s="1">
        <v>32215</v>
      </c>
      <c r="K36" s="361">
        <v>1955</v>
      </c>
      <c r="L36" s="400" t="s">
        <v>229</v>
      </c>
      <c r="M36" s="400" t="s">
        <v>229</v>
      </c>
      <c r="N36" s="400" t="s">
        <v>229</v>
      </c>
      <c r="O36" s="1">
        <v>41464</v>
      </c>
      <c r="P36" s="1">
        <v>33642</v>
      </c>
      <c r="Q36" s="400" t="s">
        <v>231</v>
      </c>
      <c r="R36" s="1">
        <v>33642</v>
      </c>
      <c r="S36" s="400" t="s">
        <v>229</v>
      </c>
      <c r="T36" s="400" t="s">
        <v>229</v>
      </c>
      <c r="U36" s="1">
        <v>38611</v>
      </c>
      <c r="V36" s="1">
        <v>33487</v>
      </c>
    </row>
    <row r="37" spans="1:22" ht="13.5" thickBot="1" x14ac:dyDescent="0.25">
      <c r="A37" s="361">
        <v>1956</v>
      </c>
      <c r="B37" s="400" t="s">
        <v>235</v>
      </c>
      <c r="C37" s="400" t="s">
        <v>229</v>
      </c>
      <c r="D37" s="400" t="s">
        <v>235</v>
      </c>
      <c r="E37" s="1">
        <v>32702</v>
      </c>
      <c r="F37" s="1">
        <v>28827</v>
      </c>
      <c r="G37" s="400" t="s">
        <v>229</v>
      </c>
      <c r="H37" s="400" t="s">
        <v>229</v>
      </c>
      <c r="I37" s="400" t="s">
        <v>229</v>
      </c>
      <c r="J37" s="1">
        <v>32313</v>
      </c>
      <c r="K37" s="361">
        <v>1956</v>
      </c>
      <c r="L37" s="400" t="s">
        <v>229</v>
      </c>
      <c r="M37" s="400" t="s">
        <v>229</v>
      </c>
      <c r="N37" s="400" t="s">
        <v>229</v>
      </c>
      <c r="O37" s="1">
        <v>41826</v>
      </c>
      <c r="P37" s="1">
        <v>33476</v>
      </c>
      <c r="Q37" s="400" t="s">
        <v>231</v>
      </c>
      <c r="R37" s="1">
        <v>33476</v>
      </c>
      <c r="S37" s="400" t="s">
        <v>229</v>
      </c>
      <c r="T37" s="400" t="s">
        <v>229</v>
      </c>
      <c r="U37" s="1">
        <v>39319</v>
      </c>
      <c r="V37" s="1">
        <v>33629</v>
      </c>
    </row>
    <row r="38" spans="1:22" ht="13.5" thickBot="1" x14ac:dyDescent="0.25">
      <c r="A38" s="361">
        <v>1957</v>
      </c>
      <c r="B38" s="400" t="s">
        <v>235</v>
      </c>
      <c r="C38" s="400" t="s">
        <v>229</v>
      </c>
      <c r="D38" s="400" t="s">
        <v>235</v>
      </c>
      <c r="E38" s="1">
        <v>32449</v>
      </c>
      <c r="F38" s="1">
        <v>27069</v>
      </c>
      <c r="G38" s="400" t="s">
        <v>229</v>
      </c>
      <c r="H38" s="400" t="s">
        <v>229</v>
      </c>
      <c r="I38" s="400" t="s">
        <v>229</v>
      </c>
      <c r="J38" s="1">
        <v>31931</v>
      </c>
      <c r="K38" s="361">
        <v>1957</v>
      </c>
      <c r="L38" s="400" t="s">
        <v>229</v>
      </c>
      <c r="M38" s="400" t="s">
        <v>229</v>
      </c>
      <c r="N38" s="400" t="s">
        <v>229</v>
      </c>
      <c r="O38" s="1">
        <v>42367</v>
      </c>
      <c r="P38" s="1">
        <v>29603</v>
      </c>
      <c r="Q38" s="400" t="s">
        <v>231</v>
      </c>
      <c r="R38" s="1">
        <v>29603</v>
      </c>
      <c r="S38" s="400" t="s">
        <v>229</v>
      </c>
      <c r="T38" s="400" t="s">
        <v>229</v>
      </c>
      <c r="U38" s="1">
        <v>38765</v>
      </c>
      <c r="V38" s="1">
        <v>33195</v>
      </c>
    </row>
    <row r="39" spans="1:22" ht="13.5" thickBot="1" x14ac:dyDescent="0.25">
      <c r="A39" s="361">
        <v>1958</v>
      </c>
      <c r="B39" s="400" t="s">
        <v>235</v>
      </c>
      <c r="C39" s="400" t="s">
        <v>229</v>
      </c>
      <c r="D39" s="400" t="s">
        <v>235</v>
      </c>
      <c r="E39" s="1">
        <v>31808</v>
      </c>
      <c r="F39" s="1">
        <v>27021</v>
      </c>
      <c r="G39" s="400" t="s">
        <v>229</v>
      </c>
      <c r="H39" s="400" t="s">
        <v>229</v>
      </c>
      <c r="I39" s="400" t="s">
        <v>229</v>
      </c>
      <c r="J39" s="1">
        <v>31386</v>
      </c>
      <c r="K39" s="361">
        <v>1958</v>
      </c>
      <c r="L39" s="400" t="s">
        <v>229</v>
      </c>
      <c r="M39" s="400" t="s">
        <v>229</v>
      </c>
      <c r="N39" s="400" t="s">
        <v>229</v>
      </c>
      <c r="O39" s="1">
        <v>42505</v>
      </c>
      <c r="P39" s="1">
        <v>28925</v>
      </c>
      <c r="Q39" s="400" t="s">
        <v>231</v>
      </c>
      <c r="R39" s="1">
        <v>28925</v>
      </c>
      <c r="S39" s="400" t="s">
        <v>229</v>
      </c>
      <c r="T39" s="400" t="s">
        <v>229</v>
      </c>
      <c r="U39" s="1">
        <v>39046</v>
      </c>
      <c r="V39" s="1">
        <v>32778</v>
      </c>
    </row>
    <row r="40" spans="1:22" ht="13.5" thickBot="1" x14ac:dyDescent="0.25">
      <c r="A40" s="361">
        <v>1959</v>
      </c>
      <c r="B40" s="400" t="s">
        <v>235</v>
      </c>
      <c r="C40" s="400" t="s">
        <v>229</v>
      </c>
      <c r="D40" s="400" t="s">
        <v>235</v>
      </c>
      <c r="E40" s="1">
        <v>31848</v>
      </c>
      <c r="F40" s="1">
        <v>26158</v>
      </c>
      <c r="G40" s="400" t="s">
        <v>229</v>
      </c>
      <c r="H40" s="400" t="s">
        <v>229</v>
      </c>
      <c r="I40" s="400" t="s">
        <v>229</v>
      </c>
      <c r="J40" s="1">
        <v>31394</v>
      </c>
      <c r="K40" s="361">
        <v>1959</v>
      </c>
      <c r="L40" s="400" t="s">
        <v>229</v>
      </c>
      <c r="M40" s="400" t="s">
        <v>229</v>
      </c>
      <c r="N40" s="400" t="s">
        <v>229</v>
      </c>
      <c r="O40" s="1">
        <v>43189</v>
      </c>
      <c r="P40" s="1">
        <v>27254</v>
      </c>
      <c r="Q40" s="400" t="s">
        <v>231</v>
      </c>
      <c r="R40" s="1">
        <v>27254</v>
      </c>
      <c r="S40" s="400" t="s">
        <v>229</v>
      </c>
      <c r="T40" s="400" t="s">
        <v>229</v>
      </c>
      <c r="U40" s="1">
        <v>39222</v>
      </c>
      <c r="V40" s="1">
        <v>32820</v>
      </c>
    </row>
    <row r="41" spans="1:22" ht="13.5" thickBot="1" x14ac:dyDescent="0.25">
      <c r="A41" s="361">
        <v>1960</v>
      </c>
      <c r="B41" s="400" t="s">
        <v>235</v>
      </c>
      <c r="C41" s="400" t="s">
        <v>229</v>
      </c>
      <c r="D41" s="400" t="s">
        <v>235</v>
      </c>
      <c r="E41" s="1">
        <v>31782</v>
      </c>
      <c r="F41" s="1">
        <v>26320</v>
      </c>
      <c r="G41" s="400" t="s">
        <v>229</v>
      </c>
      <c r="H41" s="400" t="s">
        <v>229</v>
      </c>
      <c r="I41" s="400" t="s">
        <v>229</v>
      </c>
      <c r="J41" s="1">
        <v>31391</v>
      </c>
      <c r="K41" s="361">
        <v>1960</v>
      </c>
      <c r="L41" s="400" t="s">
        <v>229</v>
      </c>
      <c r="M41" s="400" t="s">
        <v>229</v>
      </c>
      <c r="N41" s="400" t="s">
        <v>229</v>
      </c>
      <c r="O41" s="1">
        <v>43385</v>
      </c>
      <c r="P41" s="1">
        <v>26190</v>
      </c>
      <c r="Q41" s="400" t="s">
        <v>231</v>
      </c>
      <c r="R41" s="1">
        <v>26190</v>
      </c>
      <c r="S41" s="400" t="s">
        <v>229</v>
      </c>
      <c r="T41" s="400" t="s">
        <v>229</v>
      </c>
      <c r="U41" s="1">
        <v>39247</v>
      </c>
      <c r="V41" s="1">
        <v>32819</v>
      </c>
    </row>
    <row r="42" spans="1:22" ht="13.5" thickBot="1" x14ac:dyDescent="0.25">
      <c r="A42" s="361">
        <v>1961</v>
      </c>
      <c r="B42" s="400" t="s">
        <v>235</v>
      </c>
      <c r="C42" s="400" t="s">
        <v>229</v>
      </c>
      <c r="D42" s="400" t="s">
        <v>235</v>
      </c>
      <c r="E42" s="1">
        <v>31218</v>
      </c>
      <c r="F42" s="1">
        <v>25856</v>
      </c>
      <c r="G42" s="400" t="s">
        <v>229</v>
      </c>
      <c r="H42" s="400" t="s">
        <v>229</v>
      </c>
      <c r="I42" s="400" t="s">
        <v>229</v>
      </c>
      <c r="J42" s="1">
        <v>30852</v>
      </c>
      <c r="K42" s="361">
        <v>1961</v>
      </c>
      <c r="L42" s="400" t="s">
        <v>229</v>
      </c>
      <c r="M42" s="400" t="s">
        <v>229</v>
      </c>
      <c r="N42" s="400" t="s">
        <v>229</v>
      </c>
      <c r="O42" s="1">
        <v>42421</v>
      </c>
      <c r="P42" s="1">
        <v>29645</v>
      </c>
      <c r="Q42" s="400" t="s">
        <v>231</v>
      </c>
      <c r="R42" s="1">
        <v>29645</v>
      </c>
      <c r="S42" s="400" t="s">
        <v>229</v>
      </c>
      <c r="T42" s="400" t="s">
        <v>229</v>
      </c>
      <c r="U42" s="1">
        <v>39802</v>
      </c>
      <c r="V42" s="1">
        <v>32449</v>
      </c>
    </row>
    <row r="43" spans="1:22" ht="13.5" thickBot="1" x14ac:dyDescent="0.25">
      <c r="A43" s="361">
        <v>1962</v>
      </c>
      <c r="B43" s="400" t="s">
        <v>235</v>
      </c>
      <c r="C43" s="400" t="s">
        <v>229</v>
      </c>
      <c r="D43" s="400" t="s">
        <v>235</v>
      </c>
      <c r="E43" s="1">
        <v>31049</v>
      </c>
      <c r="F43" s="1">
        <v>26574</v>
      </c>
      <c r="G43" s="400" t="s">
        <v>229</v>
      </c>
      <c r="H43" s="400" t="s">
        <v>229</v>
      </c>
      <c r="I43" s="400" t="s">
        <v>229</v>
      </c>
      <c r="J43" s="1">
        <v>30777</v>
      </c>
      <c r="K43" s="361">
        <v>1962</v>
      </c>
      <c r="L43" s="400" t="s">
        <v>229</v>
      </c>
      <c r="M43" s="400" t="s">
        <v>229</v>
      </c>
      <c r="N43" s="400" t="s">
        <v>229</v>
      </c>
      <c r="O43" s="1">
        <v>43621</v>
      </c>
      <c r="P43" s="1">
        <v>27715</v>
      </c>
      <c r="Q43" s="400" t="s">
        <v>231</v>
      </c>
      <c r="R43" s="1">
        <v>27715</v>
      </c>
      <c r="S43" s="400" t="s">
        <v>229</v>
      </c>
      <c r="T43" s="400" t="s">
        <v>229</v>
      </c>
      <c r="U43" s="1">
        <v>40437</v>
      </c>
      <c r="V43" s="1">
        <v>32475</v>
      </c>
    </row>
    <row r="44" spans="1:22" ht="13.5" thickBot="1" x14ac:dyDescent="0.25">
      <c r="A44" s="361">
        <v>1963</v>
      </c>
      <c r="B44" s="400" t="s">
        <v>235</v>
      </c>
      <c r="C44" s="400" t="s">
        <v>229</v>
      </c>
      <c r="D44" s="400" t="s">
        <v>235</v>
      </c>
      <c r="E44" s="1">
        <v>30832</v>
      </c>
      <c r="F44" s="1">
        <v>28956</v>
      </c>
      <c r="G44" s="400" t="s">
        <v>229</v>
      </c>
      <c r="H44" s="400" t="s">
        <v>229</v>
      </c>
      <c r="I44" s="400" t="s">
        <v>229</v>
      </c>
      <c r="J44" s="1">
        <v>30754</v>
      </c>
      <c r="K44" s="361">
        <v>1963</v>
      </c>
      <c r="L44" s="400" t="s">
        <v>229</v>
      </c>
      <c r="M44" s="400" t="s">
        <v>229</v>
      </c>
      <c r="N44" s="400" t="s">
        <v>229</v>
      </c>
      <c r="O44" s="1">
        <v>43625</v>
      </c>
      <c r="P44" s="1">
        <v>27847</v>
      </c>
      <c r="Q44" s="400" t="s">
        <v>231</v>
      </c>
      <c r="R44" s="1">
        <v>27847</v>
      </c>
      <c r="S44" s="400" t="s">
        <v>229</v>
      </c>
      <c r="T44" s="400" t="s">
        <v>229</v>
      </c>
      <c r="U44" s="1">
        <v>41019</v>
      </c>
      <c r="V44" s="1">
        <v>32509</v>
      </c>
    </row>
    <row r="45" spans="1:22" ht="13.5" thickBot="1" x14ac:dyDescent="0.25">
      <c r="A45" s="361">
        <v>1964</v>
      </c>
      <c r="B45" s="400" t="s">
        <v>235</v>
      </c>
      <c r="C45" s="400" t="s">
        <v>229</v>
      </c>
      <c r="D45" s="400" t="s">
        <v>235</v>
      </c>
      <c r="E45" s="1">
        <v>31055</v>
      </c>
      <c r="F45" s="1">
        <v>26381</v>
      </c>
      <c r="G45" s="400" t="s">
        <v>229</v>
      </c>
      <c r="H45" s="400" t="s">
        <v>229</v>
      </c>
      <c r="I45" s="400" t="s">
        <v>229</v>
      </c>
      <c r="J45" s="1">
        <v>30884</v>
      </c>
      <c r="K45" s="361">
        <v>1964</v>
      </c>
      <c r="L45" s="400" t="s">
        <v>229</v>
      </c>
      <c r="M45" s="400" t="s">
        <v>229</v>
      </c>
      <c r="N45" s="400" t="s">
        <v>229</v>
      </c>
      <c r="O45" s="1">
        <v>43682</v>
      </c>
      <c r="P45" s="1">
        <v>27624</v>
      </c>
      <c r="Q45" s="400" t="s">
        <v>231</v>
      </c>
      <c r="R45" s="1">
        <v>27624</v>
      </c>
      <c r="S45" s="400" t="s">
        <v>229</v>
      </c>
      <c r="T45" s="400" t="s">
        <v>229</v>
      </c>
      <c r="U45" s="1">
        <v>41332</v>
      </c>
      <c r="V45" s="1">
        <v>32682</v>
      </c>
    </row>
    <row r="46" spans="1:22" ht="13.5" thickBot="1" x14ac:dyDescent="0.25">
      <c r="A46" s="361">
        <v>1965</v>
      </c>
      <c r="B46" s="400" t="s">
        <v>235</v>
      </c>
      <c r="C46" s="400" t="s">
        <v>229</v>
      </c>
      <c r="D46" s="400" t="s">
        <v>235</v>
      </c>
      <c r="E46" s="1">
        <v>30813</v>
      </c>
      <c r="F46" s="1">
        <v>29594</v>
      </c>
      <c r="G46" s="400" t="s">
        <v>229</v>
      </c>
      <c r="H46" s="400" t="s">
        <v>229</v>
      </c>
      <c r="I46" s="400" t="s">
        <v>229</v>
      </c>
      <c r="J46" s="1">
        <v>30778</v>
      </c>
      <c r="K46" s="361">
        <v>1965</v>
      </c>
      <c r="L46" s="400" t="s">
        <v>229</v>
      </c>
      <c r="M46" s="400" t="s">
        <v>229</v>
      </c>
      <c r="N46" s="400" t="s">
        <v>229</v>
      </c>
      <c r="O46" s="1">
        <v>43368</v>
      </c>
      <c r="P46" s="1">
        <v>26856</v>
      </c>
      <c r="Q46" s="400" t="s">
        <v>231</v>
      </c>
      <c r="R46" s="1">
        <v>26856</v>
      </c>
      <c r="S46" s="400" t="s">
        <v>229</v>
      </c>
      <c r="T46" s="400" t="s">
        <v>229</v>
      </c>
      <c r="U46" s="1">
        <v>40970</v>
      </c>
      <c r="V46" s="1">
        <v>32539</v>
      </c>
    </row>
    <row r="47" spans="1:22" ht="13.5" thickBot="1" x14ac:dyDescent="0.25">
      <c r="A47" s="361">
        <v>1966</v>
      </c>
      <c r="B47" s="400" t="s">
        <v>235</v>
      </c>
      <c r="C47" s="400" t="s">
        <v>229</v>
      </c>
      <c r="D47" s="400" t="s">
        <v>235</v>
      </c>
      <c r="E47" s="1">
        <v>30355</v>
      </c>
      <c r="F47" s="1">
        <v>30241</v>
      </c>
      <c r="G47" s="400" t="s">
        <v>229</v>
      </c>
      <c r="H47" s="400" t="s">
        <v>229</v>
      </c>
      <c r="I47" s="400" t="s">
        <v>229</v>
      </c>
      <c r="J47" s="1">
        <v>30352</v>
      </c>
      <c r="K47" s="361">
        <v>1966</v>
      </c>
      <c r="L47" s="400" t="s">
        <v>229</v>
      </c>
      <c r="M47" s="400" t="s">
        <v>229</v>
      </c>
      <c r="N47" s="400" t="s">
        <v>229</v>
      </c>
      <c r="O47" s="1">
        <v>40861</v>
      </c>
      <c r="P47" s="1">
        <v>30490</v>
      </c>
      <c r="Q47" s="400" t="s">
        <v>231</v>
      </c>
      <c r="R47" s="1">
        <v>30490</v>
      </c>
      <c r="S47" s="400" t="s">
        <v>229</v>
      </c>
      <c r="T47" s="400" t="s">
        <v>229</v>
      </c>
      <c r="U47" s="1">
        <v>39494</v>
      </c>
      <c r="V47" s="1">
        <v>31924</v>
      </c>
    </row>
    <row r="48" spans="1:22" ht="13.5" thickBot="1" x14ac:dyDescent="0.25">
      <c r="A48" s="361">
        <v>1967</v>
      </c>
      <c r="B48" s="400" t="s">
        <v>235</v>
      </c>
      <c r="C48" s="400" t="s">
        <v>229</v>
      </c>
      <c r="D48" s="400" t="s">
        <v>235</v>
      </c>
      <c r="E48" s="1">
        <v>30411</v>
      </c>
      <c r="F48" s="1">
        <v>29341</v>
      </c>
      <c r="G48" s="400" t="s">
        <v>229</v>
      </c>
      <c r="H48" s="400" t="s">
        <v>229</v>
      </c>
      <c r="I48" s="400" t="s">
        <v>229</v>
      </c>
      <c r="J48" s="1">
        <v>30385</v>
      </c>
      <c r="K48" s="361">
        <v>1967</v>
      </c>
      <c r="L48" s="400" t="s">
        <v>229</v>
      </c>
      <c r="M48" s="400" t="s">
        <v>229</v>
      </c>
      <c r="N48" s="400" t="s">
        <v>229</v>
      </c>
      <c r="O48" s="1">
        <v>42832</v>
      </c>
      <c r="P48" s="1">
        <v>27233</v>
      </c>
      <c r="Q48" s="400" t="s">
        <v>231</v>
      </c>
      <c r="R48" s="1">
        <v>27233</v>
      </c>
      <c r="S48" s="400" t="s">
        <v>229</v>
      </c>
      <c r="T48" s="400" t="s">
        <v>229</v>
      </c>
      <c r="U48" s="1">
        <v>40798</v>
      </c>
      <c r="V48" s="1">
        <v>32171</v>
      </c>
    </row>
    <row r="49" spans="1:22" ht="13.5" thickBot="1" x14ac:dyDescent="0.25">
      <c r="A49" s="361">
        <v>1968</v>
      </c>
      <c r="B49" s="400" t="s">
        <v>235</v>
      </c>
      <c r="C49" s="400" t="s">
        <v>229</v>
      </c>
      <c r="D49" s="400" t="s">
        <v>235</v>
      </c>
      <c r="E49" s="1">
        <v>30164</v>
      </c>
      <c r="F49" s="1">
        <v>30549</v>
      </c>
      <c r="G49" s="400" t="s">
        <v>229</v>
      </c>
      <c r="H49" s="400" t="s">
        <v>229</v>
      </c>
      <c r="I49" s="400" t="s">
        <v>229</v>
      </c>
      <c r="J49" s="1">
        <v>30173</v>
      </c>
      <c r="K49" s="361">
        <v>1968</v>
      </c>
      <c r="L49" s="400" t="s">
        <v>229</v>
      </c>
      <c r="M49" s="400" t="s">
        <v>229</v>
      </c>
      <c r="N49" s="400" t="s">
        <v>229</v>
      </c>
      <c r="O49" s="1">
        <v>43323</v>
      </c>
      <c r="P49" s="1">
        <v>27675</v>
      </c>
      <c r="Q49" s="400" t="s">
        <v>231</v>
      </c>
      <c r="R49" s="1">
        <v>27675</v>
      </c>
      <c r="S49" s="400" t="s">
        <v>229</v>
      </c>
      <c r="T49" s="400" t="s">
        <v>229</v>
      </c>
      <c r="U49" s="1">
        <v>41349</v>
      </c>
      <c r="V49" s="1">
        <v>32112</v>
      </c>
    </row>
    <row r="50" spans="1:22" ht="13.5" thickBot="1" x14ac:dyDescent="0.25">
      <c r="A50" s="361">
        <v>1969</v>
      </c>
      <c r="B50" s="400" t="s">
        <v>235</v>
      </c>
      <c r="C50" s="400" t="s">
        <v>229</v>
      </c>
      <c r="D50" s="400" t="s">
        <v>235</v>
      </c>
      <c r="E50" s="1">
        <v>29804</v>
      </c>
      <c r="F50" s="1">
        <v>33087</v>
      </c>
      <c r="G50" s="400" t="s">
        <v>229</v>
      </c>
      <c r="H50" s="400" t="s">
        <v>229</v>
      </c>
      <c r="I50" s="400" t="s">
        <v>229</v>
      </c>
      <c r="J50" s="1">
        <v>29875</v>
      </c>
      <c r="K50" s="361">
        <v>1969</v>
      </c>
      <c r="L50" s="400" t="s">
        <v>229</v>
      </c>
      <c r="M50" s="400" t="s">
        <v>229</v>
      </c>
      <c r="N50" s="400" t="s">
        <v>229</v>
      </c>
      <c r="O50" s="1">
        <v>44590</v>
      </c>
      <c r="P50" s="1">
        <v>27231</v>
      </c>
      <c r="Q50" s="400" t="s">
        <v>231</v>
      </c>
      <c r="R50" s="1">
        <v>27231</v>
      </c>
      <c r="S50" s="400" t="s">
        <v>229</v>
      </c>
      <c r="T50" s="400" t="s">
        <v>229</v>
      </c>
      <c r="U50" s="1">
        <v>42438</v>
      </c>
      <c r="V50" s="1">
        <v>32059</v>
      </c>
    </row>
    <row r="51" spans="1:22" ht="13.5" thickBot="1" x14ac:dyDescent="0.25">
      <c r="A51" s="361">
        <v>1970</v>
      </c>
      <c r="B51" s="400" t="s">
        <v>235</v>
      </c>
      <c r="C51" s="400" t="s">
        <v>229</v>
      </c>
      <c r="D51" s="400" t="s">
        <v>235</v>
      </c>
      <c r="E51" s="1">
        <v>28356</v>
      </c>
      <c r="F51" s="1">
        <v>31429</v>
      </c>
      <c r="G51" s="400" t="s">
        <v>229</v>
      </c>
      <c r="H51" s="400" t="s">
        <v>229</v>
      </c>
      <c r="I51" s="400" t="s">
        <v>229</v>
      </c>
      <c r="J51" s="1">
        <v>28420</v>
      </c>
      <c r="K51" s="361">
        <v>1970</v>
      </c>
      <c r="L51" s="400" t="s">
        <v>229</v>
      </c>
      <c r="M51" s="400" t="s">
        <v>229</v>
      </c>
      <c r="N51" s="400" t="s">
        <v>229</v>
      </c>
      <c r="O51" s="1">
        <v>43596</v>
      </c>
      <c r="P51" s="1">
        <v>26704</v>
      </c>
      <c r="Q51" s="400" t="s">
        <v>231</v>
      </c>
      <c r="R51" s="1">
        <v>26704</v>
      </c>
      <c r="S51" s="400" t="s">
        <v>229</v>
      </c>
      <c r="T51" s="400" t="s">
        <v>229</v>
      </c>
      <c r="U51" s="1">
        <v>41585</v>
      </c>
      <c r="V51" s="1">
        <v>30694</v>
      </c>
    </row>
    <row r="52" spans="1:22" ht="13.5" thickBot="1" x14ac:dyDescent="0.25">
      <c r="A52" s="361">
        <v>1971</v>
      </c>
      <c r="B52" s="400" t="s">
        <v>235</v>
      </c>
      <c r="C52" s="400" t="s">
        <v>229</v>
      </c>
      <c r="D52" s="400" t="s">
        <v>235</v>
      </c>
      <c r="E52" s="1">
        <v>27986</v>
      </c>
      <c r="F52" s="1">
        <v>29701</v>
      </c>
      <c r="G52" s="400" t="s">
        <v>229</v>
      </c>
      <c r="H52" s="400" t="s">
        <v>229</v>
      </c>
      <c r="I52" s="400" t="s">
        <v>229</v>
      </c>
      <c r="J52" s="1">
        <v>28021</v>
      </c>
      <c r="K52" s="361">
        <v>1971</v>
      </c>
      <c r="L52" s="400" t="s">
        <v>229</v>
      </c>
      <c r="M52" s="400" t="s">
        <v>229</v>
      </c>
      <c r="N52" s="400" t="s">
        <v>229</v>
      </c>
      <c r="O52" s="1">
        <v>43689</v>
      </c>
      <c r="P52" s="1">
        <v>26694</v>
      </c>
      <c r="Q52" s="400" t="s">
        <v>231</v>
      </c>
      <c r="R52" s="1">
        <v>26694</v>
      </c>
      <c r="S52" s="400" t="s">
        <v>229</v>
      </c>
      <c r="T52" s="400" t="s">
        <v>229</v>
      </c>
      <c r="U52" s="1">
        <v>41716</v>
      </c>
      <c r="V52" s="1">
        <v>30400</v>
      </c>
    </row>
    <row r="53" spans="1:22" ht="13.5" thickBot="1" x14ac:dyDescent="0.25">
      <c r="A53" s="361">
        <v>1972</v>
      </c>
      <c r="B53" s="400" t="s">
        <v>235</v>
      </c>
      <c r="C53" s="400" t="s">
        <v>229</v>
      </c>
      <c r="D53" s="400" t="s">
        <v>235</v>
      </c>
      <c r="E53" s="1">
        <v>26653</v>
      </c>
      <c r="F53" s="1">
        <v>28932</v>
      </c>
      <c r="G53" s="400" t="s">
        <v>229</v>
      </c>
      <c r="H53" s="400" t="s">
        <v>229</v>
      </c>
      <c r="I53" s="400" t="s">
        <v>229</v>
      </c>
      <c r="J53" s="1">
        <v>26700</v>
      </c>
      <c r="K53" s="361">
        <v>1972</v>
      </c>
      <c r="L53" s="400" t="s">
        <v>229</v>
      </c>
      <c r="M53" s="400" t="s">
        <v>229</v>
      </c>
      <c r="N53" s="400" t="s">
        <v>229</v>
      </c>
      <c r="O53" s="1">
        <v>40985</v>
      </c>
      <c r="P53" s="1">
        <v>26871</v>
      </c>
      <c r="Q53" s="400" t="s">
        <v>231</v>
      </c>
      <c r="R53" s="1">
        <v>26871</v>
      </c>
      <c r="S53" s="400" t="s">
        <v>229</v>
      </c>
      <c r="T53" s="400" t="s">
        <v>229</v>
      </c>
      <c r="U53" s="1">
        <v>39419</v>
      </c>
      <c r="V53" s="1">
        <v>28921</v>
      </c>
    </row>
    <row r="54" spans="1:22" ht="13.5" thickBot="1" x14ac:dyDescent="0.25">
      <c r="A54" s="361">
        <v>1973</v>
      </c>
      <c r="B54" s="400" t="s">
        <v>235</v>
      </c>
      <c r="C54" s="400" t="s">
        <v>229</v>
      </c>
      <c r="D54" s="400" t="s">
        <v>235</v>
      </c>
      <c r="E54" s="1">
        <v>28381</v>
      </c>
      <c r="F54" s="1">
        <v>32368</v>
      </c>
      <c r="G54" s="400" t="s">
        <v>229</v>
      </c>
      <c r="H54" s="400" t="s">
        <v>229</v>
      </c>
      <c r="I54" s="400" t="s">
        <v>229</v>
      </c>
      <c r="J54" s="1">
        <v>28445</v>
      </c>
      <c r="K54" s="361">
        <v>1973</v>
      </c>
      <c r="L54" s="400" t="s">
        <v>229</v>
      </c>
      <c r="M54" s="400" t="s">
        <v>229</v>
      </c>
      <c r="N54" s="400" t="s">
        <v>229</v>
      </c>
      <c r="O54" s="1">
        <v>43390</v>
      </c>
      <c r="P54" s="1">
        <v>27783</v>
      </c>
      <c r="Q54" s="400" t="s">
        <v>231</v>
      </c>
      <c r="R54" s="1">
        <v>27783</v>
      </c>
      <c r="S54" s="400" t="s">
        <v>229</v>
      </c>
      <c r="T54" s="400" t="s">
        <v>229</v>
      </c>
      <c r="U54" s="1">
        <v>41722</v>
      </c>
      <c r="V54" s="1">
        <v>30787</v>
      </c>
    </row>
    <row r="55" spans="1:22" ht="13.5" thickBot="1" x14ac:dyDescent="0.25">
      <c r="A55" s="361">
        <v>1974</v>
      </c>
      <c r="B55" s="400" t="s">
        <v>235</v>
      </c>
      <c r="C55" s="400" t="s">
        <v>229</v>
      </c>
      <c r="D55" s="400" t="s">
        <v>235</v>
      </c>
      <c r="E55" s="1">
        <v>29384</v>
      </c>
      <c r="F55" s="1">
        <v>24513</v>
      </c>
      <c r="G55" s="400" t="s">
        <v>229</v>
      </c>
      <c r="H55" s="400" t="s">
        <v>229</v>
      </c>
      <c r="I55" s="400" t="s">
        <v>229</v>
      </c>
      <c r="J55" s="1">
        <v>29313</v>
      </c>
      <c r="K55" s="361">
        <v>1974</v>
      </c>
      <c r="L55" s="400" t="s">
        <v>229</v>
      </c>
      <c r="M55" s="400" t="s">
        <v>229</v>
      </c>
      <c r="N55" s="400" t="s">
        <v>229</v>
      </c>
      <c r="O55" s="1">
        <v>45932</v>
      </c>
      <c r="P55" s="1">
        <v>25187</v>
      </c>
      <c r="Q55" s="400" t="s">
        <v>231</v>
      </c>
      <c r="R55" s="1">
        <v>25187</v>
      </c>
      <c r="S55" s="400" t="s">
        <v>229</v>
      </c>
      <c r="T55" s="400" t="s">
        <v>229</v>
      </c>
      <c r="U55" s="1">
        <v>43816</v>
      </c>
      <c r="V55" s="1">
        <v>31849</v>
      </c>
    </row>
    <row r="56" spans="1:22" ht="13.5" thickBot="1" x14ac:dyDescent="0.25">
      <c r="A56" s="361">
        <v>1975</v>
      </c>
      <c r="B56" s="400" t="s">
        <v>235</v>
      </c>
      <c r="C56" s="400" t="s">
        <v>229</v>
      </c>
      <c r="D56" s="400" t="s">
        <v>235</v>
      </c>
      <c r="E56" s="1">
        <v>30026</v>
      </c>
      <c r="F56" s="1">
        <v>21764</v>
      </c>
      <c r="G56" s="400" t="s">
        <v>229</v>
      </c>
      <c r="H56" s="400" t="s">
        <v>229</v>
      </c>
      <c r="I56" s="400" t="s">
        <v>229</v>
      </c>
      <c r="J56" s="1">
        <v>29914</v>
      </c>
      <c r="K56" s="361">
        <v>1975</v>
      </c>
      <c r="L56" s="400" t="s">
        <v>229</v>
      </c>
      <c r="M56" s="400" t="s">
        <v>229</v>
      </c>
      <c r="N56" s="400" t="s">
        <v>229</v>
      </c>
      <c r="O56" s="1">
        <v>44036</v>
      </c>
      <c r="P56" s="1">
        <v>22432</v>
      </c>
      <c r="Q56" s="400" t="s">
        <v>231</v>
      </c>
      <c r="R56" s="1">
        <v>22432</v>
      </c>
      <c r="S56" s="400" t="s">
        <v>229</v>
      </c>
      <c r="T56" s="400" t="s">
        <v>229</v>
      </c>
      <c r="U56" s="1">
        <v>59509</v>
      </c>
      <c r="V56" s="1">
        <v>34991</v>
      </c>
    </row>
    <row r="57" spans="1:22" ht="13.5" thickBot="1" x14ac:dyDescent="0.25">
      <c r="A57" s="361">
        <v>1976</v>
      </c>
      <c r="B57" s="400" t="s">
        <v>235</v>
      </c>
      <c r="C57" s="400" t="s">
        <v>229</v>
      </c>
      <c r="D57" s="400" t="s">
        <v>235</v>
      </c>
      <c r="E57" s="1">
        <v>30190</v>
      </c>
      <c r="F57" s="1">
        <v>22336</v>
      </c>
      <c r="G57" s="400" t="s">
        <v>229</v>
      </c>
      <c r="H57" s="400" t="s">
        <v>229</v>
      </c>
      <c r="I57" s="400" t="s">
        <v>229</v>
      </c>
      <c r="J57" s="1">
        <v>30088</v>
      </c>
      <c r="K57" s="361">
        <v>1976</v>
      </c>
      <c r="L57" s="1">
        <v>38982</v>
      </c>
      <c r="M57" s="400" t="s">
        <v>229</v>
      </c>
      <c r="N57" s="1">
        <v>38982</v>
      </c>
      <c r="O57" s="1">
        <v>41898</v>
      </c>
      <c r="P57" s="1">
        <v>21911</v>
      </c>
      <c r="Q57" s="400" t="s">
        <v>231</v>
      </c>
      <c r="R57" s="1">
        <v>21911</v>
      </c>
      <c r="S57" s="400" t="s">
        <v>229</v>
      </c>
      <c r="T57" s="400" t="s">
        <v>229</v>
      </c>
      <c r="U57" s="1">
        <v>40787</v>
      </c>
      <c r="V57" s="1">
        <v>32460</v>
      </c>
    </row>
    <row r="58" spans="1:22" ht="13.5" thickBot="1" x14ac:dyDescent="0.25">
      <c r="A58" s="361">
        <v>1977</v>
      </c>
      <c r="B58" s="400" t="s">
        <v>235</v>
      </c>
      <c r="C58" s="400" t="s">
        <v>229</v>
      </c>
      <c r="D58" s="400" t="s">
        <v>235</v>
      </c>
      <c r="E58" s="1">
        <v>31237</v>
      </c>
      <c r="F58" s="1">
        <v>22946</v>
      </c>
      <c r="G58" s="400" t="s">
        <v>229</v>
      </c>
      <c r="H58" s="400" t="s">
        <v>229</v>
      </c>
      <c r="I58" s="400" t="s">
        <v>229</v>
      </c>
      <c r="J58" s="1">
        <v>31135</v>
      </c>
      <c r="K58" s="361">
        <v>1977</v>
      </c>
      <c r="L58" s="1">
        <v>40323</v>
      </c>
      <c r="M58" s="400" t="s">
        <v>229</v>
      </c>
      <c r="N58" s="1">
        <v>40323</v>
      </c>
      <c r="O58" s="1">
        <v>37483</v>
      </c>
      <c r="P58" s="1">
        <v>20565</v>
      </c>
      <c r="Q58" s="400" t="s">
        <v>231</v>
      </c>
      <c r="R58" s="1">
        <v>20565</v>
      </c>
      <c r="S58" s="400" t="s">
        <v>229</v>
      </c>
      <c r="T58" s="400" t="s">
        <v>229</v>
      </c>
      <c r="U58" s="1">
        <v>38214</v>
      </c>
      <c r="V58" s="1">
        <v>32703</v>
      </c>
    </row>
    <row r="59" spans="1:22" ht="13.5" thickBot="1" x14ac:dyDescent="0.25">
      <c r="A59" s="361">
        <v>1978</v>
      </c>
      <c r="B59" s="400" t="s">
        <v>235</v>
      </c>
      <c r="C59" s="400" t="s">
        <v>229</v>
      </c>
      <c r="D59" s="400" t="s">
        <v>235</v>
      </c>
      <c r="E59" s="1">
        <v>30842</v>
      </c>
      <c r="F59" s="1">
        <v>22428</v>
      </c>
      <c r="G59" s="400" t="s">
        <v>229</v>
      </c>
      <c r="H59" s="400" t="s">
        <v>229</v>
      </c>
      <c r="I59" s="400" t="s">
        <v>229</v>
      </c>
      <c r="J59" s="1">
        <v>30749</v>
      </c>
      <c r="K59" s="361">
        <v>1978</v>
      </c>
      <c r="L59" s="1">
        <v>38900</v>
      </c>
      <c r="M59" s="400" t="s">
        <v>229</v>
      </c>
      <c r="N59" s="1">
        <v>38900</v>
      </c>
      <c r="O59" s="1">
        <v>37959</v>
      </c>
      <c r="P59" s="1">
        <v>20657</v>
      </c>
      <c r="Q59" s="400" t="s">
        <v>231</v>
      </c>
      <c r="R59" s="1">
        <v>20657</v>
      </c>
      <c r="S59" s="400" t="s">
        <v>229</v>
      </c>
      <c r="T59" s="400" t="s">
        <v>229</v>
      </c>
      <c r="U59" s="1">
        <v>38178</v>
      </c>
      <c r="V59" s="1">
        <v>32376</v>
      </c>
    </row>
    <row r="60" spans="1:22" ht="13.5" thickBot="1" x14ac:dyDescent="0.25">
      <c r="A60" s="361">
        <v>1979</v>
      </c>
      <c r="B60" s="400" t="s">
        <v>235</v>
      </c>
      <c r="C60" s="400" t="s">
        <v>229</v>
      </c>
      <c r="D60" s="400" t="s">
        <v>235</v>
      </c>
      <c r="E60" s="1">
        <v>29980</v>
      </c>
      <c r="F60" s="1">
        <v>16138</v>
      </c>
      <c r="G60" s="400" t="s">
        <v>229</v>
      </c>
      <c r="H60" s="400" t="s">
        <v>229</v>
      </c>
      <c r="I60" s="400" t="s">
        <v>229</v>
      </c>
      <c r="J60" s="1">
        <v>29798</v>
      </c>
      <c r="K60" s="361">
        <v>1979</v>
      </c>
      <c r="L60" s="1">
        <v>40460</v>
      </c>
      <c r="M60" s="400" t="s">
        <v>229</v>
      </c>
      <c r="N60" s="1">
        <v>40460</v>
      </c>
      <c r="O60" s="1">
        <v>39960</v>
      </c>
      <c r="P60" s="1">
        <v>19917</v>
      </c>
      <c r="Q60" s="400" t="s">
        <v>231</v>
      </c>
      <c r="R60" s="1">
        <v>19917</v>
      </c>
      <c r="S60" s="400" t="s">
        <v>229</v>
      </c>
      <c r="T60" s="400" t="s">
        <v>229</v>
      </c>
      <c r="U60" s="1">
        <v>39849</v>
      </c>
      <c r="V60" s="1">
        <v>31926</v>
      </c>
    </row>
    <row r="61" spans="1:22" ht="13.5" thickBot="1" x14ac:dyDescent="0.25">
      <c r="A61" s="361">
        <v>1980</v>
      </c>
      <c r="B61" s="400" t="s">
        <v>235</v>
      </c>
      <c r="C61" s="400" t="s">
        <v>229</v>
      </c>
      <c r="D61" s="400" t="s">
        <v>235</v>
      </c>
      <c r="E61" s="1">
        <v>28230</v>
      </c>
      <c r="F61" s="1">
        <v>15796</v>
      </c>
      <c r="G61" s="400" t="s">
        <v>229</v>
      </c>
      <c r="H61" s="400" t="s">
        <v>229</v>
      </c>
      <c r="I61" s="400" t="s">
        <v>229</v>
      </c>
      <c r="J61" s="1">
        <v>28061</v>
      </c>
      <c r="K61" s="361">
        <v>1980</v>
      </c>
      <c r="L61" s="1">
        <v>39778</v>
      </c>
      <c r="M61" s="400" t="s">
        <v>229</v>
      </c>
      <c r="N61" s="1">
        <v>39778</v>
      </c>
      <c r="O61" s="1">
        <v>39902</v>
      </c>
      <c r="P61" s="1">
        <v>17275</v>
      </c>
      <c r="Q61" s="400" t="s">
        <v>231</v>
      </c>
      <c r="R61" s="1">
        <v>17275</v>
      </c>
      <c r="S61" s="400" t="s">
        <v>229</v>
      </c>
      <c r="T61" s="400" t="s">
        <v>229</v>
      </c>
      <c r="U61" s="1">
        <v>39369</v>
      </c>
      <c r="V61" s="1">
        <v>30334</v>
      </c>
    </row>
    <row r="62" spans="1:22" ht="13.5" thickBot="1" x14ac:dyDescent="0.25">
      <c r="A62" s="361">
        <v>1981</v>
      </c>
      <c r="B62" s="400" t="s">
        <v>235</v>
      </c>
      <c r="C62" s="400" t="s">
        <v>229</v>
      </c>
      <c r="D62" s="400" t="s">
        <v>235</v>
      </c>
      <c r="E62" s="1">
        <v>27894</v>
      </c>
      <c r="F62" s="1">
        <v>15846</v>
      </c>
      <c r="G62" s="400" t="s">
        <v>229</v>
      </c>
      <c r="H62" s="400" t="s">
        <v>229</v>
      </c>
      <c r="I62" s="400" t="s">
        <v>229</v>
      </c>
      <c r="J62" s="1">
        <v>27746</v>
      </c>
      <c r="K62" s="361">
        <v>1981</v>
      </c>
      <c r="L62" s="1">
        <v>39418</v>
      </c>
      <c r="M62" s="400" t="s">
        <v>229</v>
      </c>
      <c r="N62" s="1">
        <v>39418</v>
      </c>
      <c r="O62" s="1">
        <v>43092</v>
      </c>
      <c r="P62" s="1">
        <v>15349</v>
      </c>
      <c r="Q62" s="400" t="s">
        <v>231</v>
      </c>
      <c r="R62" s="1">
        <v>15349</v>
      </c>
      <c r="S62" s="400" t="s">
        <v>229</v>
      </c>
      <c r="T62" s="400" t="s">
        <v>229</v>
      </c>
      <c r="U62" s="1">
        <v>41075</v>
      </c>
      <c r="V62" s="1">
        <v>30412</v>
      </c>
    </row>
    <row r="63" spans="1:22" ht="13.5" thickBot="1" x14ac:dyDescent="0.25">
      <c r="A63" s="361">
        <v>1982</v>
      </c>
      <c r="B63" s="400" t="s">
        <v>235</v>
      </c>
      <c r="C63" s="400" t="s">
        <v>229</v>
      </c>
      <c r="D63" s="400" t="s">
        <v>235</v>
      </c>
      <c r="E63" s="1">
        <v>26867</v>
      </c>
      <c r="F63" s="1">
        <v>17955</v>
      </c>
      <c r="G63" s="400" t="s">
        <v>229</v>
      </c>
      <c r="H63" s="400" t="s">
        <v>229</v>
      </c>
      <c r="I63" s="400" t="s">
        <v>229</v>
      </c>
      <c r="J63" s="1">
        <v>26759</v>
      </c>
      <c r="K63" s="361">
        <v>1982</v>
      </c>
      <c r="L63" s="1">
        <v>38915</v>
      </c>
      <c r="M63" s="400" t="s">
        <v>229</v>
      </c>
      <c r="N63" s="1">
        <v>38915</v>
      </c>
      <c r="O63" s="1">
        <v>43719</v>
      </c>
      <c r="P63" s="1">
        <v>15846</v>
      </c>
      <c r="Q63" s="400" t="s">
        <v>231</v>
      </c>
      <c r="R63" s="1">
        <v>15846</v>
      </c>
      <c r="S63" s="400" t="s">
        <v>229</v>
      </c>
      <c r="T63" s="400" t="s">
        <v>229</v>
      </c>
      <c r="U63" s="1">
        <v>41467</v>
      </c>
      <c r="V63" s="1">
        <v>29641</v>
      </c>
    </row>
    <row r="64" spans="1:22" ht="13.5" thickBot="1" x14ac:dyDescent="0.25">
      <c r="A64" s="361">
        <v>1983</v>
      </c>
      <c r="B64" s="400" t="s">
        <v>235</v>
      </c>
      <c r="C64" s="400" t="s">
        <v>229</v>
      </c>
      <c r="D64" s="400" t="s">
        <v>235</v>
      </c>
      <c r="E64" s="1">
        <v>27021</v>
      </c>
      <c r="F64" s="1">
        <v>21866</v>
      </c>
      <c r="G64" s="400" t="s">
        <v>229</v>
      </c>
      <c r="H64" s="400" t="s">
        <v>229</v>
      </c>
      <c r="I64" s="400" t="s">
        <v>229</v>
      </c>
      <c r="J64" s="1">
        <v>26964</v>
      </c>
      <c r="K64" s="361">
        <v>1983</v>
      </c>
      <c r="L64" s="1">
        <v>40018</v>
      </c>
      <c r="M64" s="400" t="s">
        <v>229</v>
      </c>
      <c r="N64" s="1">
        <v>40018</v>
      </c>
      <c r="O64" s="1">
        <v>41199</v>
      </c>
      <c r="P64" s="1">
        <v>15795</v>
      </c>
      <c r="Q64" s="400" t="s">
        <v>231</v>
      </c>
      <c r="R64" s="1">
        <v>15795</v>
      </c>
      <c r="S64" s="400" t="s">
        <v>229</v>
      </c>
      <c r="T64" s="400" t="s">
        <v>229</v>
      </c>
      <c r="U64" s="1">
        <v>40001</v>
      </c>
      <c r="V64" s="1">
        <v>29523</v>
      </c>
    </row>
    <row r="65" spans="1:22" ht="13.5" thickBot="1" x14ac:dyDescent="0.25">
      <c r="A65" s="361">
        <v>1984</v>
      </c>
      <c r="B65" s="400" t="s">
        <v>235</v>
      </c>
      <c r="C65" s="400" t="s">
        <v>229</v>
      </c>
      <c r="D65" s="400" t="s">
        <v>235</v>
      </c>
      <c r="E65" s="1">
        <v>27413</v>
      </c>
      <c r="F65" s="1">
        <v>23042</v>
      </c>
      <c r="G65" s="1">
        <v>18081</v>
      </c>
      <c r="H65" s="400" t="s">
        <v>229</v>
      </c>
      <c r="I65" s="400" t="s">
        <v>229</v>
      </c>
      <c r="J65" s="1">
        <v>25768</v>
      </c>
      <c r="K65" s="361">
        <v>1984</v>
      </c>
      <c r="L65" s="1">
        <v>41202</v>
      </c>
      <c r="M65" s="400" t="s">
        <v>229</v>
      </c>
      <c r="N65" s="1">
        <v>41202</v>
      </c>
      <c r="O65" s="1">
        <v>47980</v>
      </c>
      <c r="P65" s="1">
        <v>22920</v>
      </c>
      <c r="Q65" s="400" t="s">
        <v>231</v>
      </c>
      <c r="R65" s="1">
        <v>22920</v>
      </c>
      <c r="S65" s="400" t="s">
        <v>229</v>
      </c>
      <c r="T65" s="1">
        <v>14640</v>
      </c>
      <c r="U65" s="1">
        <v>42865</v>
      </c>
      <c r="V65" s="1">
        <v>28375</v>
      </c>
    </row>
    <row r="66" spans="1:22" ht="13.5" thickBot="1" x14ac:dyDescent="0.25">
      <c r="A66" s="361">
        <v>1985</v>
      </c>
      <c r="B66" s="400" t="s">
        <v>235</v>
      </c>
      <c r="C66" s="400" t="s">
        <v>229</v>
      </c>
      <c r="D66" s="400" t="s">
        <v>235</v>
      </c>
      <c r="E66" s="1">
        <v>28991</v>
      </c>
      <c r="F66" s="1">
        <v>22929</v>
      </c>
      <c r="G66" s="1">
        <v>17074</v>
      </c>
      <c r="H66" s="400" t="s">
        <v>229</v>
      </c>
      <c r="I66" s="400" t="s">
        <v>229</v>
      </c>
      <c r="J66" s="1">
        <v>26765</v>
      </c>
      <c r="K66" s="361">
        <v>1985</v>
      </c>
      <c r="L66" s="1">
        <v>45279</v>
      </c>
      <c r="M66" s="400" t="s">
        <v>229</v>
      </c>
      <c r="N66" s="1">
        <v>45279</v>
      </c>
      <c r="O66" s="1">
        <v>48338</v>
      </c>
      <c r="P66" s="1">
        <v>23013</v>
      </c>
      <c r="Q66" s="400" t="s">
        <v>231</v>
      </c>
      <c r="R66" s="1">
        <v>23013</v>
      </c>
      <c r="S66" s="400" t="s">
        <v>229</v>
      </c>
      <c r="T66" s="1">
        <v>17186</v>
      </c>
      <c r="U66" s="1">
        <v>44490</v>
      </c>
      <c r="V66" s="1">
        <v>29572</v>
      </c>
    </row>
    <row r="67" spans="1:22" ht="13.5" thickBot="1" x14ac:dyDescent="0.25">
      <c r="A67" s="361">
        <v>1986</v>
      </c>
      <c r="B67" s="400" t="s">
        <v>235</v>
      </c>
      <c r="C67" s="400" t="s">
        <v>229</v>
      </c>
      <c r="D67" s="400" t="s">
        <v>235</v>
      </c>
      <c r="E67" s="1">
        <v>30238</v>
      </c>
      <c r="F67" s="1">
        <v>21618</v>
      </c>
      <c r="G67" s="1">
        <v>17887</v>
      </c>
      <c r="H67" s="400" t="s">
        <v>229</v>
      </c>
      <c r="I67" s="400" t="s">
        <v>229</v>
      </c>
      <c r="J67" s="1">
        <v>27862</v>
      </c>
      <c r="K67" s="361">
        <v>1986</v>
      </c>
      <c r="L67" s="1">
        <v>42477</v>
      </c>
      <c r="M67" s="400" t="s">
        <v>229</v>
      </c>
      <c r="N67" s="1">
        <v>42477</v>
      </c>
      <c r="O67" s="1">
        <v>45812</v>
      </c>
      <c r="P67" s="1">
        <v>24390</v>
      </c>
      <c r="Q67" s="400" t="s">
        <v>231</v>
      </c>
      <c r="R67" s="1">
        <v>24390</v>
      </c>
      <c r="S67" s="400" t="s">
        <v>229</v>
      </c>
      <c r="T67" s="1">
        <v>13694</v>
      </c>
      <c r="U67" s="1">
        <v>42168</v>
      </c>
      <c r="V67" s="1">
        <v>30249</v>
      </c>
    </row>
    <row r="68" spans="1:22" ht="13.5" thickBot="1" x14ac:dyDescent="0.25">
      <c r="A68" s="361">
        <v>1987</v>
      </c>
      <c r="B68" s="400" t="s">
        <v>235</v>
      </c>
      <c r="C68" s="400" t="s">
        <v>229</v>
      </c>
      <c r="D68" s="400" t="s">
        <v>235</v>
      </c>
      <c r="E68" s="1">
        <v>32997</v>
      </c>
      <c r="F68" s="1">
        <v>22355</v>
      </c>
      <c r="G68" s="1">
        <v>15680</v>
      </c>
      <c r="H68" s="400" t="s">
        <v>229</v>
      </c>
      <c r="I68" s="400" t="s">
        <v>229</v>
      </c>
      <c r="J68" s="1">
        <v>29440</v>
      </c>
      <c r="K68" s="361">
        <v>1987</v>
      </c>
      <c r="L68" s="1">
        <v>40312</v>
      </c>
      <c r="M68" s="400" t="s">
        <v>229</v>
      </c>
      <c r="N68" s="1">
        <v>40312</v>
      </c>
      <c r="O68" s="1">
        <v>48210</v>
      </c>
      <c r="P68" s="1">
        <v>24021</v>
      </c>
      <c r="Q68" s="400" t="s">
        <v>231</v>
      </c>
      <c r="R68" s="1">
        <v>24021</v>
      </c>
      <c r="S68" s="400" t="s">
        <v>229</v>
      </c>
      <c r="T68" s="1">
        <v>15200</v>
      </c>
      <c r="U68" s="1">
        <v>43092</v>
      </c>
      <c r="V68" s="1">
        <v>31783</v>
      </c>
    </row>
    <row r="69" spans="1:22" ht="13.5" thickBot="1" x14ac:dyDescent="0.25">
      <c r="A69" s="361">
        <v>1988</v>
      </c>
      <c r="B69" s="400" t="s">
        <v>235</v>
      </c>
      <c r="C69" s="400" t="s">
        <v>229</v>
      </c>
      <c r="D69" s="400" t="s">
        <v>235</v>
      </c>
      <c r="E69" s="1">
        <v>33518</v>
      </c>
      <c r="F69" s="1">
        <v>20704</v>
      </c>
      <c r="G69" s="1">
        <v>17184</v>
      </c>
      <c r="H69" s="400" t="s">
        <v>229</v>
      </c>
      <c r="I69" s="400" t="s">
        <v>229</v>
      </c>
      <c r="J69" s="1">
        <v>29976</v>
      </c>
      <c r="K69" s="361">
        <v>1988</v>
      </c>
      <c r="L69" s="1">
        <v>43493</v>
      </c>
      <c r="M69" s="400" t="s">
        <v>229</v>
      </c>
      <c r="N69" s="1">
        <v>43493</v>
      </c>
      <c r="O69" s="1">
        <v>49094</v>
      </c>
      <c r="P69" s="1">
        <v>25030</v>
      </c>
      <c r="Q69" s="400" t="s">
        <v>231</v>
      </c>
      <c r="R69" s="1">
        <v>25030</v>
      </c>
      <c r="S69" s="400" t="s">
        <v>229</v>
      </c>
      <c r="T69" s="1">
        <v>14599</v>
      </c>
      <c r="U69" s="1">
        <v>44195</v>
      </c>
      <c r="V69" s="1">
        <v>32480</v>
      </c>
    </row>
    <row r="70" spans="1:22" ht="13.5" thickBot="1" x14ac:dyDescent="0.25">
      <c r="A70" s="361">
        <v>1989</v>
      </c>
      <c r="B70" s="400" t="s">
        <v>235</v>
      </c>
      <c r="C70" s="400" t="s">
        <v>229</v>
      </c>
      <c r="D70" s="400" t="s">
        <v>235</v>
      </c>
      <c r="E70" s="1">
        <v>35800</v>
      </c>
      <c r="F70" s="1">
        <v>20000</v>
      </c>
      <c r="G70" s="1">
        <v>18946</v>
      </c>
      <c r="H70" s="400" t="s">
        <v>229</v>
      </c>
      <c r="I70" s="400" t="s">
        <v>229</v>
      </c>
      <c r="J70" s="1">
        <v>32109</v>
      </c>
      <c r="K70" s="361">
        <v>1989</v>
      </c>
      <c r="L70" s="1">
        <v>46869</v>
      </c>
      <c r="M70" s="400" t="s">
        <v>229</v>
      </c>
      <c r="N70" s="1">
        <v>46869</v>
      </c>
      <c r="O70" s="1">
        <v>50647</v>
      </c>
      <c r="P70" s="1">
        <v>28212</v>
      </c>
      <c r="Q70" s="400" t="s">
        <v>231</v>
      </c>
      <c r="R70" s="1">
        <v>28212</v>
      </c>
      <c r="S70" s="400" t="s">
        <v>229</v>
      </c>
      <c r="T70" s="1">
        <v>14811</v>
      </c>
      <c r="U70" s="1">
        <v>46371</v>
      </c>
      <c r="V70" s="1">
        <v>34704</v>
      </c>
    </row>
    <row r="71" spans="1:22" ht="13.5" thickBot="1" x14ac:dyDescent="0.25">
      <c r="A71" s="361">
        <v>1990</v>
      </c>
      <c r="B71" s="400" t="s">
        <v>235</v>
      </c>
      <c r="C71" s="400" t="s">
        <v>229</v>
      </c>
      <c r="D71" s="400" t="s">
        <v>235</v>
      </c>
      <c r="E71" s="1">
        <v>36276</v>
      </c>
      <c r="F71" s="1">
        <v>22623</v>
      </c>
      <c r="G71" s="1">
        <v>18572</v>
      </c>
      <c r="H71" s="400" t="s">
        <v>229</v>
      </c>
      <c r="I71" s="400" t="s">
        <v>229</v>
      </c>
      <c r="J71" s="1">
        <v>32319</v>
      </c>
      <c r="K71" s="361">
        <v>1990</v>
      </c>
      <c r="L71" s="1">
        <v>42694</v>
      </c>
      <c r="M71" s="400" t="s">
        <v>229</v>
      </c>
      <c r="N71" s="1">
        <v>42694</v>
      </c>
      <c r="O71" s="1">
        <v>50790</v>
      </c>
      <c r="P71" s="1">
        <v>26593</v>
      </c>
      <c r="Q71" s="400" t="s">
        <v>231</v>
      </c>
      <c r="R71" s="1">
        <v>26593</v>
      </c>
      <c r="S71" s="400" t="s">
        <v>229</v>
      </c>
      <c r="T71" s="1">
        <v>15561</v>
      </c>
      <c r="U71" s="1">
        <v>44905</v>
      </c>
      <c r="V71" s="1">
        <v>34694</v>
      </c>
    </row>
    <row r="72" spans="1:22" ht="13.5" thickBot="1" x14ac:dyDescent="0.25">
      <c r="A72" s="361">
        <v>1991</v>
      </c>
      <c r="B72" s="400" t="s">
        <v>235</v>
      </c>
      <c r="C72" s="400" t="s">
        <v>229</v>
      </c>
      <c r="D72" s="400" t="s">
        <v>235</v>
      </c>
      <c r="E72" s="1">
        <v>35885</v>
      </c>
      <c r="F72" s="1">
        <v>24682</v>
      </c>
      <c r="G72" s="1">
        <v>18737</v>
      </c>
      <c r="H72" s="400" t="s">
        <v>229</v>
      </c>
      <c r="I72" s="400" t="s">
        <v>229</v>
      </c>
      <c r="J72" s="1">
        <v>31916</v>
      </c>
      <c r="K72" s="361">
        <v>1991</v>
      </c>
      <c r="L72" s="1">
        <v>41924</v>
      </c>
      <c r="M72" s="400" t="s">
        <v>229</v>
      </c>
      <c r="N72" s="1">
        <v>41924</v>
      </c>
      <c r="O72" s="1">
        <v>50315</v>
      </c>
      <c r="P72" s="1">
        <v>25275</v>
      </c>
      <c r="Q72" s="400" t="s">
        <v>231</v>
      </c>
      <c r="R72" s="1">
        <v>25275</v>
      </c>
      <c r="S72" s="400" t="s">
        <v>229</v>
      </c>
      <c r="T72" s="1">
        <v>13712</v>
      </c>
      <c r="U72" s="1">
        <v>43320</v>
      </c>
      <c r="V72" s="1">
        <v>34062</v>
      </c>
    </row>
    <row r="73" spans="1:22" ht="13.5" thickBot="1" x14ac:dyDescent="0.25">
      <c r="A73" s="361">
        <v>1992</v>
      </c>
      <c r="B73" s="400" t="s">
        <v>235</v>
      </c>
      <c r="C73" s="400" t="s">
        <v>229</v>
      </c>
      <c r="D73" s="400" t="s">
        <v>235</v>
      </c>
      <c r="E73" s="1">
        <v>34528</v>
      </c>
      <c r="F73" s="1">
        <v>20902</v>
      </c>
      <c r="G73" s="1">
        <v>17565</v>
      </c>
      <c r="H73" s="400" t="s">
        <v>229</v>
      </c>
      <c r="I73" s="400" t="s">
        <v>229</v>
      </c>
      <c r="J73" s="1">
        <v>30263</v>
      </c>
      <c r="K73" s="361">
        <v>1992</v>
      </c>
      <c r="L73" s="1">
        <v>42370</v>
      </c>
      <c r="M73" s="400" t="s">
        <v>229</v>
      </c>
      <c r="N73" s="1">
        <v>42370</v>
      </c>
      <c r="O73" s="1">
        <v>50563</v>
      </c>
      <c r="P73" s="1">
        <v>27109</v>
      </c>
      <c r="Q73" s="400" t="s">
        <v>231</v>
      </c>
      <c r="R73" s="1">
        <v>27109</v>
      </c>
      <c r="S73" s="400" t="s">
        <v>229</v>
      </c>
      <c r="T73" s="1">
        <v>14498</v>
      </c>
      <c r="U73" s="1">
        <v>43362</v>
      </c>
      <c r="V73" s="1">
        <v>32610</v>
      </c>
    </row>
    <row r="74" spans="1:22" ht="13.5" thickBot="1" x14ac:dyDescent="0.25">
      <c r="A74" s="361">
        <v>1993</v>
      </c>
      <c r="B74" s="400" t="s">
        <v>235</v>
      </c>
      <c r="C74" s="400" t="s">
        <v>229</v>
      </c>
      <c r="D74" s="400" t="s">
        <v>235</v>
      </c>
      <c r="E74" s="1">
        <v>34072</v>
      </c>
      <c r="F74" s="1">
        <v>20472</v>
      </c>
      <c r="G74" s="1">
        <v>17257</v>
      </c>
      <c r="H74" s="400" t="s">
        <v>229</v>
      </c>
      <c r="I74" s="400" t="s">
        <v>229</v>
      </c>
      <c r="J74" s="1">
        <v>29531</v>
      </c>
      <c r="K74" s="361">
        <v>1993</v>
      </c>
      <c r="L74" s="1">
        <v>44942</v>
      </c>
      <c r="M74" s="400" t="s">
        <v>229</v>
      </c>
      <c r="N74" s="1">
        <v>44942</v>
      </c>
      <c r="O74" s="1">
        <v>50778</v>
      </c>
      <c r="P74" s="1">
        <v>27672</v>
      </c>
      <c r="Q74" s="400" t="s">
        <v>231</v>
      </c>
      <c r="R74" s="1">
        <v>27672</v>
      </c>
      <c r="S74" s="400" t="s">
        <v>229</v>
      </c>
      <c r="T74" s="1">
        <v>14198</v>
      </c>
      <c r="U74" s="1">
        <v>43485</v>
      </c>
      <c r="V74" s="1">
        <v>31941</v>
      </c>
    </row>
    <row r="75" spans="1:22" ht="13.5" thickBot="1" x14ac:dyDescent="0.25">
      <c r="A75" s="361">
        <v>1994</v>
      </c>
      <c r="B75" s="400" t="s">
        <v>235</v>
      </c>
      <c r="C75" s="400" t="s">
        <v>229</v>
      </c>
      <c r="D75" s="400" t="s">
        <v>235</v>
      </c>
      <c r="E75" s="1">
        <v>31737</v>
      </c>
      <c r="F75" s="1">
        <v>21306</v>
      </c>
      <c r="G75" s="1">
        <v>16140</v>
      </c>
      <c r="H75" s="400" t="s">
        <v>229</v>
      </c>
      <c r="I75" s="400" t="s">
        <v>229</v>
      </c>
      <c r="J75" s="1">
        <v>27072</v>
      </c>
      <c r="K75" s="361">
        <v>1994</v>
      </c>
      <c r="L75" s="1">
        <v>45025</v>
      </c>
      <c r="M75" s="400" t="s">
        <v>229</v>
      </c>
      <c r="N75" s="1">
        <v>45025</v>
      </c>
      <c r="O75" s="1">
        <v>51721</v>
      </c>
      <c r="P75" s="1">
        <v>32350</v>
      </c>
      <c r="Q75" s="400" t="s">
        <v>231</v>
      </c>
      <c r="R75" s="1">
        <v>32350</v>
      </c>
      <c r="S75" s="400" t="s">
        <v>229</v>
      </c>
      <c r="T75" s="1">
        <v>12794</v>
      </c>
      <c r="U75" s="1">
        <v>43766</v>
      </c>
      <c r="V75" s="1">
        <v>29785</v>
      </c>
    </row>
    <row r="76" spans="1:22" ht="13.5" thickBot="1" x14ac:dyDescent="0.25">
      <c r="A76" s="361">
        <v>1995</v>
      </c>
      <c r="B76" s="400" t="s">
        <v>235</v>
      </c>
      <c r="C76" s="400" t="s">
        <v>229</v>
      </c>
      <c r="D76" s="400" t="s">
        <v>235</v>
      </c>
      <c r="E76" s="1">
        <v>32541</v>
      </c>
      <c r="F76" s="1">
        <v>19856</v>
      </c>
      <c r="G76" s="1">
        <v>17256</v>
      </c>
      <c r="H76" s="1">
        <v>13011</v>
      </c>
      <c r="I76" s="2" t="s">
        <v>229</v>
      </c>
      <c r="J76" s="1">
        <v>27472</v>
      </c>
      <c r="K76" s="361">
        <v>1995</v>
      </c>
      <c r="L76" s="1">
        <v>46030</v>
      </c>
      <c r="M76" s="400" t="s">
        <v>229</v>
      </c>
      <c r="N76" s="1">
        <v>46030</v>
      </c>
      <c r="O76" s="1">
        <v>52843</v>
      </c>
      <c r="P76" s="1">
        <v>33015</v>
      </c>
      <c r="Q76" s="400" t="s">
        <v>231</v>
      </c>
      <c r="R76" s="1">
        <v>33015</v>
      </c>
      <c r="S76" s="1">
        <v>22727</v>
      </c>
      <c r="T76" s="1">
        <v>11905</v>
      </c>
      <c r="U76" s="1">
        <v>48871</v>
      </c>
      <c r="V76" s="1">
        <v>30544</v>
      </c>
    </row>
    <row r="77" spans="1:22" ht="13.5" thickBot="1" x14ac:dyDescent="0.25">
      <c r="A77" s="361">
        <v>1996</v>
      </c>
      <c r="B77" s="400" t="s">
        <v>235</v>
      </c>
      <c r="C77" s="400" t="s">
        <v>229</v>
      </c>
      <c r="D77" s="400" t="s">
        <v>235</v>
      </c>
      <c r="E77" s="1">
        <v>30979</v>
      </c>
      <c r="F77" s="1">
        <v>20296</v>
      </c>
      <c r="G77" s="1">
        <v>17800</v>
      </c>
      <c r="H77" s="1">
        <v>14918</v>
      </c>
      <c r="I77" s="2" t="s">
        <v>229</v>
      </c>
      <c r="J77" s="1">
        <v>26670</v>
      </c>
      <c r="K77" s="361">
        <v>1996</v>
      </c>
      <c r="L77" s="1">
        <v>46164</v>
      </c>
      <c r="M77" s="400" t="s">
        <v>229</v>
      </c>
      <c r="N77" s="1">
        <v>46164</v>
      </c>
      <c r="O77" s="1">
        <v>53022</v>
      </c>
      <c r="P77" s="1">
        <v>33752</v>
      </c>
      <c r="Q77" s="400" t="s">
        <v>231</v>
      </c>
      <c r="R77" s="1">
        <v>33752</v>
      </c>
      <c r="S77" s="1">
        <v>23853</v>
      </c>
      <c r="T77" s="1">
        <v>13143</v>
      </c>
      <c r="U77" s="1">
        <v>49020</v>
      </c>
      <c r="V77" s="1">
        <v>29748</v>
      </c>
    </row>
    <row r="78" spans="1:22" ht="13.5" thickBot="1" x14ac:dyDescent="0.25">
      <c r="A78" s="361">
        <v>1997</v>
      </c>
      <c r="B78" s="400" t="s">
        <v>235</v>
      </c>
      <c r="C78" s="400" t="s">
        <v>229</v>
      </c>
      <c r="D78" s="400" t="s">
        <v>235</v>
      </c>
      <c r="E78" s="1">
        <v>30845</v>
      </c>
      <c r="F78" s="1">
        <v>21374</v>
      </c>
      <c r="G78" s="1">
        <v>18004</v>
      </c>
      <c r="H78" s="1">
        <v>13310</v>
      </c>
      <c r="I78" s="2" t="s">
        <v>229</v>
      </c>
      <c r="J78" s="1">
        <v>26455</v>
      </c>
      <c r="K78" s="361">
        <v>1997</v>
      </c>
      <c r="L78" s="1">
        <v>46203</v>
      </c>
      <c r="M78" s="400" t="s">
        <v>229</v>
      </c>
      <c r="N78" s="1">
        <v>46203</v>
      </c>
      <c r="O78" s="1">
        <v>54527</v>
      </c>
      <c r="P78" s="1">
        <v>38219</v>
      </c>
      <c r="Q78" s="400" t="s">
        <v>231</v>
      </c>
      <c r="R78" s="1">
        <v>38219</v>
      </c>
      <c r="S78" s="1">
        <v>19492</v>
      </c>
      <c r="T78" s="1">
        <v>16667</v>
      </c>
      <c r="U78" s="1">
        <v>50211</v>
      </c>
      <c r="V78" s="1">
        <v>29704</v>
      </c>
    </row>
    <row r="79" spans="1:22" ht="13.5" thickBot="1" x14ac:dyDescent="0.25">
      <c r="A79" s="361">
        <v>1998</v>
      </c>
      <c r="B79" s="400" t="s">
        <v>235</v>
      </c>
      <c r="C79" s="400" t="s">
        <v>229</v>
      </c>
      <c r="D79" s="400" t="s">
        <v>235</v>
      </c>
      <c r="E79" s="1">
        <v>30143</v>
      </c>
      <c r="F79" s="1">
        <v>21053</v>
      </c>
      <c r="G79" s="1">
        <v>22630</v>
      </c>
      <c r="H79" s="1">
        <v>13064</v>
      </c>
      <c r="I79" s="2" t="s">
        <v>229</v>
      </c>
      <c r="J79" s="1">
        <v>27376</v>
      </c>
      <c r="K79" s="361">
        <v>1998</v>
      </c>
      <c r="L79" s="1">
        <v>46875</v>
      </c>
      <c r="M79" s="400" t="s">
        <v>229</v>
      </c>
      <c r="N79" s="1">
        <v>46875</v>
      </c>
      <c r="O79" s="1">
        <v>54944</v>
      </c>
      <c r="P79" s="1">
        <v>40706</v>
      </c>
      <c r="Q79" s="400" t="s">
        <v>231</v>
      </c>
      <c r="R79" s="1">
        <v>40706</v>
      </c>
      <c r="S79" s="1">
        <v>19355</v>
      </c>
      <c r="T79" s="1">
        <v>16292</v>
      </c>
      <c r="U79" s="1">
        <v>50802</v>
      </c>
      <c r="V79" s="1">
        <v>30723</v>
      </c>
    </row>
    <row r="80" spans="1:22" ht="13.5" thickBot="1" x14ac:dyDescent="0.25">
      <c r="A80" s="361">
        <v>1999</v>
      </c>
      <c r="B80" s="400" t="s">
        <v>235</v>
      </c>
      <c r="C80" s="400" t="s">
        <v>229</v>
      </c>
      <c r="D80" s="400" t="s">
        <v>235</v>
      </c>
      <c r="E80" s="1">
        <v>30661</v>
      </c>
      <c r="F80" s="1">
        <v>21613</v>
      </c>
      <c r="G80" s="1">
        <v>22532</v>
      </c>
      <c r="H80" s="1">
        <v>13803</v>
      </c>
      <c r="I80" s="2" t="s">
        <v>229</v>
      </c>
      <c r="J80" s="1">
        <v>27563</v>
      </c>
      <c r="K80" s="361">
        <v>1999</v>
      </c>
      <c r="L80" s="1">
        <v>47910</v>
      </c>
      <c r="M80" s="400" t="s">
        <v>229</v>
      </c>
      <c r="N80" s="1">
        <v>47910</v>
      </c>
      <c r="O80" s="1">
        <v>55752</v>
      </c>
      <c r="P80" s="1">
        <v>41271</v>
      </c>
      <c r="Q80" s="400" t="s">
        <v>231</v>
      </c>
      <c r="R80" s="1">
        <v>41271</v>
      </c>
      <c r="S80" s="1">
        <v>25000</v>
      </c>
      <c r="T80" s="1">
        <v>15556</v>
      </c>
      <c r="U80" s="1">
        <v>51651</v>
      </c>
      <c r="V80" s="1">
        <v>30811</v>
      </c>
    </row>
    <row r="81" spans="1:22" ht="13.5" thickBot="1" x14ac:dyDescent="0.25">
      <c r="A81" s="361">
        <v>2000</v>
      </c>
      <c r="B81" s="400" t="s">
        <v>235</v>
      </c>
      <c r="C81" s="400" t="s">
        <v>235</v>
      </c>
      <c r="D81" s="400" t="s">
        <v>235</v>
      </c>
      <c r="E81" s="1">
        <v>30859</v>
      </c>
      <c r="F81" s="1">
        <v>22239</v>
      </c>
      <c r="G81" s="1">
        <v>22941</v>
      </c>
      <c r="H81" s="1">
        <v>13799</v>
      </c>
      <c r="I81" s="2" t="s">
        <v>229</v>
      </c>
      <c r="J81" s="1">
        <v>27772</v>
      </c>
      <c r="K81" s="361">
        <v>2000</v>
      </c>
      <c r="L81" s="1">
        <v>49272</v>
      </c>
      <c r="M81" s="400" t="s">
        <v>229</v>
      </c>
      <c r="N81" s="1">
        <v>49272</v>
      </c>
      <c r="O81" s="1">
        <v>57725</v>
      </c>
      <c r="P81" s="1">
        <v>39789</v>
      </c>
      <c r="Q81" s="400" t="s">
        <v>231</v>
      </c>
      <c r="R81" s="1">
        <v>39789</v>
      </c>
      <c r="S81" s="1">
        <v>25210</v>
      </c>
      <c r="T81" s="1">
        <v>16038</v>
      </c>
      <c r="U81" s="1">
        <v>52974</v>
      </c>
      <c r="V81" s="1">
        <v>31130</v>
      </c>
    </row>
    <row r="82" spans="1:22" ht="13.5" thickBot="1" x14ac:dyDescent="0.25">
      <c r="A82" s="361">
        <v>2001</v>
      </c>
      <c r="B82" s="400" t="s">
        <v>235</v>
      </c>
      <c r="C82" s="400" t="s">
        <v>235</v>
      </c>
      <c r="D82" s="400" t="s">
        <v>235</v>
      </c>
      <c r="E82" s="1">
        <v>31239</v>
      </c>
      <c r="F82" s="1">
        <v>21333</v>
      </c>
      <c r="G82" s="1">
        <v>22772</v>
      </c>
      <c r="H82" s="1">
        <v>13252</v>
      </c>
      <c r="I82" s="2" t="s">
        <v>229</v>
      </c>
      <c r="J82" s="1">
        <v>27843</v>
      </c>
      <c r="K82" s="361">
        <v>2001</v>
      </c>
      <c r="L82" s="1">
        <v>49767</v>
      </c>
      <c r="M82" s="400" t="s">
        <v>229</v>
      </c>
      <c r="N82" s="1">
        <v>49767</v>
      </c>
      <c r="O82" s="1">
        <v>56736</v>
      </c>
      <c r="P82" s="1">
        <v>39606</v>
      </c>
      <c r="Q82" s="400" t="s">
        <v>231</v>
      </c>
      <c r="R82" s="1">
        <v>39606</v>
      </c>
      <c r="S82" s="1">
        <v>23200</v>
      </c>
      <c r="T82" s="1">
        <v>16822</v>
      </c>
      <c r="U82" s="1">
        <v>52567</v>
      </c>
      <c r="V82" s="1">
        <v>31147</v>
      </c>
    </row>
    <row r="83" spans="1:22" ht="13.5" thickBot="1" x14ac:dyDescent="0.25">
      <c r="A83" s="361">
        <v>2002</v>
      </c>
      <c r="B83" s="400" t="s">
        <v>235</v>
      </c>
      <c r="C83" s="400" t="s">
        <v>235</v>
      </c>
      <c r="D83" s="400" t="s">
        <v>235</v>
      </c>
      <c r="E83" s="1">
        <v>31646</v>
      </c>
      <c r="F83" s="1">
        <v>22565</v>
      </c>
      <c r="G83" s="1">
        <v>23130</v>
      </c>
      <c r="H83" s="1">
        <v>12817</v>
      </c>
      <c r="I83" s="2" t="s">
        <v>229</v>
      </c>
      <c r="J83" s="1">
        <v>28123</v>
      </c>
      <c r="K83" s="361">
        <v>2002</v>
      </c>
      <c r="L83" s="1">
        <v>49563</v>
      </c>
      <c r="M83" s="400" t="s">
        <v>229</v>
      </c>
      <c r="N83" s="1">
        <v>49563</v>
      </c>
      <c r="O83" s="1">
        <v>57231</v>
      </c>
      <c r="P83" s="1">
        <v>42127</v>
      </c>
      <c r="Q83" s="400" t="s">
        <v>231</v>
      </c>
      <c r="R83" s="1">
        <v>42127</v>
      </c>
      <c r="S83" s="1">
        <v>26829</v>
      </c>
      <c r="T83" s="1">
        <v>15814</v>
      </c>
      <c r="U83" s="1">
        <v>52960</v>
      </c>
      <c r="V83" s="1">
        <v>31480</v>
      </c>
    </row>
    <row r="84" spans="1:22" ht="13.5" thickBot="1" x14ac:dyDescent="0.25">
      <c r="A84" s="361">
        <v>2003</v>
      </c>
      <c r="B84" s="400" t="s">
        <v>235</v>
      </c>
      <c r="C84" s="400" t="s">
        <v>235</v>
      </c>
      <c r="D84" s="400" t="s">
        <v>235</v>
      </c>
      <c r="E84" s="1">
        <v>31306</v>
      </c>
      <c r="F84" s="1">
        <v>20536</v>
      </c>
      <c r="G84" s="1">
        <v>24031</v>
      </c>
      <c r="H84" s="1">
        <v>16195</v>
      </c>
      <c r="I84" s="2" t="s">
        <v>229</v>
      </c>
      <c r="J84" s="1">
        <v>28358</v>
      </c>
      <c r="K84" s="361">
        <v>2003</v>
      </c>
      <c r="L84" s="1">
        <v>47995</v>
      </c>
      <c r="M84" s="400" t="s">
        <v>229</v>
      </c>
      <c r="N84" s="1">
        <v>47995</v>
      </c>
      <c r="O84" s="1">
        <v>58574</v>
      </c>
      <c r="P84" s="1">
        <v>43387</v>
      </c>
      <c r="Q84" s="400" t="s">
        <v>231</v>
      </c>
      <c r="R84" s="1">
        <v>43387</v>
      </c>
      <c r="S84" s="1">
        <v>31858</v>
      </c>
      <c r="T84" s="1">
        <v>16578</v>
      </c>
      <c r="U84" s="1">
        <v>53360</v>
      </c>
      <c r="V84" s="1">
        <v>31627</v>
      </c>
    </row>
    <row r="85" spans="1:22" ht="13.5" thickBot="1" x14ac:dyDescent="0.25">
      <c r="A85" s="361">
        <v>2004</v>
      </c>
      <c r="B85" s="400" t="s">
        <v>235</v>
      </c>
      <c r="C85" s="400" t="s">
        <v>235</v>
      </c>
      <c r="D85" s="400" t="s">
        <v>235</v>
      </c>
      <c r="E85" s="1">
        <v>30494</v>
      </c>
      <c r="F85" s="1">
        <v>22446</v>
      </c>
      <c r="G85" s="1">
        <v>23990</v>
      </c>
      <c r="H85" s="1">
        <v>14387</v>
      </c>
      <c r="I85" s="2" t="s">
        <v>229</v>
      </c>
      <c r="J85" s="1">
        <v>27756</v>
      </c>
      <c r="K85" s="361">
        <v>2004</v>
      </c>
      <c r="L85" s="1">
        <v>47319</v>
      </c>
      <c r="M85" s="400" t="s">
        <v>236</v>
      </c>
      <c r="N85" s="1">
        <v>47319</v>
      </c>
      <c r="O85" s="1">
        <v>59164</v>
      </c>
      <c r="P85" s="1">
        <v>41554</v>
      </c>
      <c r="Q85" s="400" t="s">
        <v>231</v>
      </c>
      <c r="R85" s="1">
        <v>41554</v>
      </c>
      <c r="S85" s="1">
        <v>25625</v>
      </c>
      <c r="T85" s="1">
        <v>9970</v>
      </c>
      <c r="U85" s="1">
        <v>52706</v>
      </c>
      <c r="V85" s="1">
        <v>31086</v>
      </c>
    </row>
    <row r="86" spans="1:22" ht="13.5" thickBot="1" x14ac:dyDescent="0.25">
      <c r="A86" s="244">
        <v>2005</v>
      </c>
      <c r="B86" s="401" t="s">
        <v>235</v>
      </c>
      <c r="C86" s="401" t="s">
        <v>235</v>
      </c>
      <c r="D86" s="401" t="s">
        <v>235</v>
      </c>
      <c r="E86" s="3">
        <v>30292</v>
      </c>
      <c r="F86" s="3">
        <v>20976</v>
      </c>
      <c r="G86" s="3">
        <v>23316</v>
      </c>
      <c r="H86" s="3">
        <v>15125</v>
      </c>
      <c r="I86" s="20" t="s">
        <v>229</v>
      </c>
      <c r="J86" s="3">
        <v>27257</v>
      </c>
      <c r="K86" s="244">
        <v>2005</v>
      </c>
      <c r="L86" s="3">
        <v>47466</v>
      </c>
      <c r="M86" s="401" t="s">
        <v>236</v>
      </c>
      <c r="N86" s="3">
        <v>47466</v>
      </c>
      <c r="O86" s="3">
        <v>58164</v>
      </c>
      <c r="P86" s="3">
        <v>42067</v>
      </c>
      <c r="Q86" s="401" t="s">
        <v>231</v>
      </c>
      <c r="R86" s="3">
        <v>42067</v>
      </c>
      <c r="S86" s="3">
        <v>21053</v>
      </c>
      <c r="T86" s="3">
        <v>10682</v>
      </c>
      <c r="U86" s="3">
        <v>52200</v>
      </c>
      <c r="V86" s="3">
        <v>30508</v>
      </c>
    </row>
    <row r="87" spans="1:22" ht="13.5" thickBot="1" x14ac:dyDescent="0.25">
      <c r="A87" s="244">
        <v>2006</v>
      </c>
      <c r="B87" s="401" t="s">
        <v>235</v>
      </c>
      <c r="C87" s="401" t="s">
        <v>235</v>
      </c>
      <c r="D87" s="401" t="s">
        <v>235</v>
      </c>
      <c r="E87" s="3">
        <v>30030</v>
      </c>
      <c r="F87" s="3">
        <v>20033</v>
      </c>
      <c r="G87" s="3">
        <v>23283</v>
      </c>
      <c r="H87" s="3">
        <v>14038</v>
      </c>
      <c r="I87" s="20" t="s">
        <v>229</v>
      </c>
      <c r="J87" s="3">
        <v>26845</v>
      </c>
      <c r="K87" s="244">
        <v>2006</v>
      </c>
      <c r="L87" s="3">
        <v>49164</v>
      </c>
      <c r="M87" s="401" t="s">
        <v>236</v>
      </c>
      <c r="N87" s="3">
        <v>49164</v>
      </c>
      <c r="O87" s="3">
        <v>59003</v>
      </c>
      <c r="P87" s="3">
        <v>41255</v>
      </c>
      <c r="Q87" s="401" t="s">
        <v>231</v>
      </c>
      <c r="R87" s="3">
        <v>41255</v>
      </c>
      <c r="S87" s="3">
        <v>22981</v>
      </c>
      <c r="T87" s="3">
        <v>11014</v>
      </c>
      <c r="U87" s="3">
        <v>53066</v>
      </c>
      <c r="V87" s="3">
        <v>30183</v>
      </c>
    </row>
    <row r="88" spans="1:22" ht="13.5" thickBot="1" x14ac:dyDescent="0.25">
      <c r="A88" s="244">
        <v>2007</v>
      </c>
      <c r="B88" s="401" t="s">
        <v>235</v>
      </c>
      <c r="C88" s="401" t="s">
        <v>235</v>
      </c>
      <c r="D88" s="401" t="s">
        <v>235</v>
      </c>
      <c r="E88" s="20" t="s">
        <v>284</v>
      </c>
      <c r="F88" s="3">
        <v>20394</v>
      </c>
      <c r="G88" s="20" t="s">
        <v>285</v>
      </c>
      <c r="H88" s="20" t="s">
        <v>286</v>
      </c>
      <c r="I88" s="3">
        <v>8230</v>
      </c>
      <c r="J88" s="3">
        <v>27471</v>
      </c>
      <c r="K88" s="244">
        <v>2007</v>
      </c>
      <c r="L88" s="3">
        <v>50962</v>
      </c>
      <c r="M88" s="401" t="s">
        <v>236</v>
      </c>
      <c r="N88" s="3">
        <v>50962</v>
      </c>
      <c r="O88" s="3">
        <v>58572</v>
      </c>
      <c r="P88" s="3">
        <v>46354</v>
      </c>
      <c r="Q88" s="401" t="s">
        <v>231</v>
      </c>
      <c r="R88" s="3">
        <v>46354</v>
      </c>
      <c r="S88" s="3">
        <v>25926</v>
      </c>
      <c r="T88" s="3">
        <v>28701</v>
      </c>
      <c r="U88" s="3">
        <v>54258</v>
      </c>
      <c r="V88" s="3">
        <v>30725</v>
      </c>
    </row>
    <row r="89" spans="1:22" ht="13.5" thickBot="1" x14ac:dyDescent="0.25">
      <c r="A89" s="244">
        <v>2008</v>
      </c>
      <c r="B89" s="401" t="s">
        <v>235</v>
      </c>
      <c r="C89" s="401" t="s">
        <v>235</v>
      </c>
      <c r="D89" s="401" t="s">
        <v>235</v>
      </c>
      <c r="E89" s="3">
        <v>35734</v>
      </c>
      <c r="F89" s="3">
        <v>19661</v>
      </c>
      <c r="G89" s="3">
        <v>22724</v>
      </c>
      <c r="H89" s="3">
        <v>14406</v>
      </c>
      <c r="I89" s="3">
        <v>7235</v>
      </c>
      <c r="J89" s="3">
        <v>27443</v>
      </c>
      <c r="K89" s="244">
        <v>2008</v>
      </c>
      <c r="L89" s="3">
        <v>51186</v>
      </c>
      <c r="M89" s="401" t="s">
        <v>236</v>
      </c>
      <c r="N89" s="3">
        <v>51186</v>
      </c>
      <c r="O89" s="3">
        <v>59269</v>
      </c>
      <c r="P89" s="3">
        <v>44947</v>
      </c>
      <c r="Q89" s="401" t="s">
        <v>231</v>
      </c>
      <c r="R89" s="3">
        <v>44947</v>
      </c>
      <c r="S89" s="3">
        <v>25444</v>
      </c>
      <c r="T89" s="3">
        <v>30448</v>
      </c>
      <c r="U89" s="3">
        <v>54527</v>
      </c>
      <c r="V89" s="3">
        <v>30715</v>
      </c>
    </row>
    <row r="90" spans="1:22" ht="13.5" thickBot="1" x14ac:dyDescent="0.25">
      <c r="A90" s="244">
        <v>2009</v>
      </c>
      <c r="B90" s="401" t="s">
        <v>235</v>
      </c>
      <c r="C90" s="401" t="s">
        <v>235</v>
      </c>
      <c r="D90" s="401" t="s">
        <v>235</v>
      </c>
      <c r="E90" s="3">
        <v>35967</v>
      </c>
      <c r="F90" s="3">
        <v>24670</v>
      </c>
      <c r="G90" s="3">
        <v>22176</v>
      </c>
      <c r="H90" s="3">
        <v>14484</v>
      </c>
      <c r="I90" s="3">
        <v>7153</v>
      </c>
      <c r="J90" s="3">
        <v>26905</v>
      </c>
      <c r="K90" s="244">
        <v>2009</v>
      </c>
      <c r="L90" s="3">
        <v>49489</v>
      </c>
      <c r="M90" s="401" t="s">
        <v>236</v>
      </c>
      <c r="N90" s="3">
        <v>49489</v>
      </c>
      <c r="O90" s="3">
        <v>59733</v>
      </c>
      <c r="P90" s="3">
        <v>43859</v>
      </c>
      <c r="Q90" s="401" t="s">
        <v>231</v>
      </c>
      <c r="R90" s="3">
        <v>43859</v>
      </c>
      <c r="S90" s="3">
        <v>22680</v>
      </c>
      <c r="T90" s="3">
        <v>28986</v>
      </c>
      <c r="U90" s="3">
        <v>54021</v>
      </c>
      <c r="V90" s="3">
        <v>30189</v>
      </c>
    </row>
    <row r="91" spans="1:22" ht="13.5" thickBot="1" x14ac:dyDescent="0.25">
      <c r="A91" s="244">
        <v>2010</v>
      </c>
      <c r="B91" s="401" t="s">
        <v>235</v>
      </c>
      <c r="C91" s="401" t="s">
        <v>235</v>
      </c>
      <c r="D91" s="401" t="s">
        <v>235</v>
      </c>
      <c r="E91" s="3">
        <v>36424</v>
      </c>
      <c r="F91" s="3">
        <v>21191</v>
      </c>
      <c r="G91" s="3">
        <v>24680</v>
      </c>
      <c r="H91" s="3">
        <v>14946</v>
      </c>
      <c r="I91" s="3">
        <v>6174</v>
      </c>
      <c r="J91" s="3">
        <v>28274</v>
      </c>
      <c r="K91" s="244">
        <v>2010</v>
      </c>
      <c r="L91" s="3">
        <v>49848</v>
      </c>
      <c r="M91" s="401" t="s">
        <v>236</v>
      </c>
      <c r="N91" s="3">
        <v>49848</v>
      </c>
      <c r="O91" s="3">
        <v>57863</v>
      </c>
      <c r="P91" s="3">
        <v>44487</v>
      </c>
      <c r="Q91" s="401" t="s">
        <v>231</v>
      </c>
      <c r="R91" s="3">
        <v>44487</v>
      </c>
      <c r="S91" s="3">
        <v>23469</v>
      </c>
      <c r="T91" s="3">
        <v>28571</v>
      </c>
      <c r="U91" s="3">
        <v>53196</v>
      </c>
      <c r="V91" s="3">
        <v>31275</v>
      </c>
    </row>
    <row r="92" spans="1:22" ht="13.5" thickBot="1" x14ac:dyDescent="0.25">
      <c r="A92" s="244">
        <v>2011</v>
      </c>
      <c r="B92" s="373">
        <v>34765</v>
      </c>
      <c r="C92" s="3">
        <v>25851</v>
      </c>
      <c r="D92" s="3">
        <v>39943</v>
      </c>
      <c r="E92" s="3">
        <v>34890</v>
      </c>
      <c r="F92" s="3">
        <v>24130</v>
      </c>
      <c r="G92" s="3">
        <v>24669</v>
      </c>
      <c r="H92" s="3">
        <v>14902</v>
      </c>
      <c r="I92" s="3">
        <v>7148</v>
      </c>
      <c r="J92" s="3">
        <v>27748</v>
      </c>
      <c r="K92" s="244">
        <v>2011</v>
      </c>
      <c r="L92" s="3">
        <v>47990</v>
      </c>
      <c r="M92" s="3">
        <v>48620</v>
      </c>
      <c r="N92" s="3">
        <v>47994</v>
      </c>
      <c r="O92" s="3">
        <v>57733</v>
      </c>
      <c r="P92" s="3">
        <v>44933</v>
      </c>
      <c r="Q92" s="3">
        <v>18908</v>
      </c>
      <c r="R92" s="3">
        <v>41808</v>
      </c>
      <c r="S92" s="3">
        <v>23276</v>
      </c>
      <c r="T92" s="3">
        <v>17829</v>
      </c>
      <c r="U92" s="3">
        <v>51911</v>
      </c>
      <c r="V92" s="3">
        <v>30685</v>
      </c>
    </row>
    <row r="93" spans="1:22" ht="13.5" thickBot="1" x14ac:dyDescent="0.25">
      <c r="A93" s="244">
        <v>2012</v>
      </c>
      <c r="B93" s="3">
        <v>34053</v>
      </c>
      <c r="C93" s="3">
        <v>35714</v>
      </c>
      <c r="D93" s="3">
        <v>40260</v>
      </c>
      <c r="E93" s="3">
        <v>34266</v>
      </c>
      <c r="F93" s="3">
        <v>20526</v>
      </c>
      <c r="G93" s="3">
        <v>23576</v>
      </c>
      <c r="H93" s="3">
        <v>15102</v>
      </c>
      <c r="I93" s="3">
        <v>10164</v>
      </c>
      <c r="J93" s="3">
        <v>27359</v>
      </c>
      <c r="K93" s="244">
        <v>2012</v>
      </c>
      <c r="L93" s="3">
        <v>49072</v>
      </c>
      <c r="M93" s="3">
        <v>52273</v>
      </c>
      <c r="N93" s="3">
        <v>49092</v>
      </c>
      <c r="O93" s="3">
        <v>62709</v>
      </c>
      <c r="P93" s="3">
        <v>46828</v>
      </c>
      <c r="Q93" s="3">
        <v>17593</v>
      </c>
      <c r="R93" s="3">
        <v>42684</v>
      </c>
      <c r="S93" s="3">
        <v>21505</v>
      </c>
      <c r="T93" s="3">
        <v>20997</v>
      </c>
      <c r="U93" s="3">
        <v>54570</v>
      </c>
      <c r="V93" s="3">
        <v>30507</v>
      </c>
    </row>
    <row r="94" spans="1:22" ht="13.5" thickBot="1" x14ac:dyDescent="0.25">
      <c r="A94" s="244">
        <v>2013</v>
      </c>
      <c r="B94" s="3">
        <v>33747</v>
      </c>
      <c r="C94" s="3">
        <v>24627</v>
      </c>
      <c r="D94" s="3">
        <v>36862</v>
      </c>
      <c r="E94" s="3">
        <v>33927</v>
      </c>
      <c r="F94" s="3">
        <v>20893</v>
      </c>
      <c r="G94" s="3">
        <v>22829</v>
      </c>
      <c r="H94" s="3">
        <v>14797</v>
      </c>
      <c r="I94" s="3">
        <v>9012</v>
      </c>
      <c r="J94" s="3">
        <v>26818</v>
      </c>
      <c r="K94" s="244">
        <v>2013</v>
      </c>
      <c r="L94" s="3">
        <v>49124</v>
      </c>
      <c r="M94" s="3">
        <v>49153</v>
      </c>
      <c r="N94" s="3">
        <v>49125</v>
      </c>
      <c r="O94" s="3">
        <v>64904</v>
      </c>
      <c r="P94" s="3">
        <v>48978</v>
      </c>
      <c r="Q94" s="3">
        <v>18018</v>
      </c>
      <c r="R94" s="3">
        <v>44659</v>
      </c>
      <c r="S94" s="3">
        <v>21164</v>
      </c>
      <c r="T94" s="3">
        <v>27749</v>
      </c>
      <c r="U94" s="3">
        <v>55870</v>
      </c>
      <c r="V94" s="3">
        <v>30186</v>
      </c>
    </row>
    <row r="95" spans="1:22" ht="13.5" thickBot="1" x14ac:dyDescent="0.25">
      <c r="A95" s="244">
        <v>2014</v>
      </c>
      <c r="B95" s="3">
        <v>33910</v>
      </c>
      <c r="C95" s="3">
        <v>23182</v>
      </c>
      <c r="D95" s="3">
        <v>38609</v>
      </c>
      <c r="E95" s="3">
        <v>34244</v>
      </c>
      <c r="F95" s="3">
        <v>21229</v>
      </c>
      <c r="G95" s="3">
        <v>22353</v>
      </c>
      <c r="H95" s="3">
        <v>15177</v>
      </c>
      <c r="I95" s="3">
        <v>8180</v>
      </c>
      <c r="J95" s="3">
        <v>26677</v>
      </c>
      <c r="K95" s="244">
        <v>2014</v>
      </c>
      <c r="L95" s="3">
        <v>50538</v>
      </c>
      <c r="M95" s="3">
        <v>62000</v>
      </c>
      <c r="N95" s="3">
        <v>50616</v>
      </c>
      <c r="O95" s="3">
        <v>64089</v>
      </c>
      <c r="P95" s="3">
        <v>50899</v>
      </c>
      <c r="Q95" s="3">
        <v>18101</v>
      </c>
      <c r="R95" s="3">
        <v>46282</v>
      </c>
      <c r="S95" s="3">
        <v>20297</v>
      </c>
      <c r="T95" s="3">
        <v>25118</v>
      </c>
      <c r="U95" s="3">
        <v>56094</v>
      </c>
      <c r="V95" s="3">
        <v>30068</v>
      </c>
    </row>
    <row r="96" spans="1:22" ht="13.5" thickBot="1" x14ac:dyDescent="0.25">
      <c r="A96" s="244">
        <v>2015</v>
      </c>
      <c r="B96" s="3">
        <v>34012.040629919204</v>
      </c>
      <c r="C96" s="3">
        <v>18308.544160203353</v>
      </c>
      <c r="D96" s="3">
        <v>31658.625140578864</v>
      </c>
      <c r="E96" s="3">
        <v>33682.733066191642</v>
      </c>
      <c r="F96" s="3">
        <v>17985.392798690671</v>
      </c>
      <c r="G96" s="3">
        <v>22679.424502006539</v>
      </c>
      <c r="H96" s="3">
        <v>14837.279081665281</v>
      </c>
      <c r="I96" s="3">
        <v>7415.9112426035499</v>
      </c>
      <c r="J96" s="3">
        <v>26517.79312787671</v>
      </c>
      <c r="K96" s="244">
        <v>2015</v>
      </c>
      <c r="L96" s="3">
        <v>51791.882797503764</v>
      </c>
      <c r="M96" s="3">
        <v>58170.981818181819</v>
      </c>
      <c r="N96" s="3">
        <v>51840.136194029321</v>
      </c>
      <c r="O96" s="3">
        <v>64773.264599050017</v>
      </c>
      <c r="P96" s="3">
        <v>51712.721555448872</v>
      </c>
      <c r="Q96" s="3">
        <v>17296.108823529412</v>
      </c>
      <c r="R96" s="3">
        <v>46883.316549731739</v>
      </c>
      <c r="S96" s="3">
        <v>22049.907372955964</v>
      </c>
      <c r="T96" s="3">
        <v>21232.518184546632</v>
      </c>
      <c r="U96" s="3">
        <v>56878.302887806407</v>
      </c>
      <c r="V96" s="3">
        <v>30007.90984288957</v>
      </c>
    </row>
    <row r="97" spans="1:22" ht="13.5" thickBot="1" x14ac:dyDescent="0.25">
      <c r="A97" s="244">
        <v>2016</v>
      </c>
      <c r="B97" s="3">
        <v>34527.363108449121</v>
      </c>
      <c r="C97" s="3">
        <v>21321.311475409835</v>
      </c>
      <c r="D97" s="3">
        <v>35756.290438533426</v>
      </c>
      <c r="E97" s="3">
        <v>34510.436933681696</v>
      </c>
      <c r="F97" s="3">
        <v>19587.354409317802</v>
      </c>
      <c r="G97" s="3">
        <v>24854.993461555416</v>
      </c>
      <c r="H97" s="3">
        <v>15471.881188118812</v>
      </c>
      <c r="I97" s="3">
        <v>11659.056316590562</v>
      </c>
      <c r="J97" s="3">
        <v>28173.415241826584</v>
      </c>
      <c r="K97" s="244">
        <v>2016</v>
      </c>
      <c r="L97" s="3">
        <v>51155.238095238092</v>
      </c>
      <c r="M97" s="3">
        <v>58072.727272727272</v>
      </c>
      <c r="N97" s="3">
        <v>51206.482106684671</v>
      </c>
      <c r="O97" s="3">
        <v>64628.30626450116</v>
      </c>
      <c r="P97" s="3">
        <v>53277.023865231633</v>
      </c>
      <c r="Q97" s="3">
        <v>17950.138504155126</v>
      </c>
      <c r="R97" s="3">
        <v>48171.737389911927</v>
      </c>
      <c r="S97" s="3">
        <v>23438.502673796793</v>
      </c>
      <c r="T97" s="3">
        <v>24318.18181818182</v>
      </c>
      <c r="U97" s="3">
        <v>56870.654012403684</v>
      </c>
      <c r="V97" s="3">
        <v>31585.266532976577</v>
      </c>
    </row>
    <row r="98" spans="1:22" ht="13.5" thickBot="1" x14ac:dyDescent="0.25">
      <c r="A98" s="244">
        <v>2017</v>
      </c>
      <c r="B98" s="3">
        <v>34656.815294331172</v>
      </c>
      <c r="C98" s="3">
        <v>29700</v>
      </c>
      <c r="D98" s="3">
        <v>33807.882613888418</v>
      </c>
      <c r="E98" s="3">
        <v>34583.413973292045</v>
      </c>
      <c r="F98" s="3">
        <v>20864.564007421151</v>
      </c>
      <c r="G98" s="3">
        <v>24593.831150095215</v>
      </c>
      <c r="H98" s="3">
        <v>14736.566687938737</v>
      </c>
      <c r="I98" s="3">
        <v>8222.3524814380617</v>
      </c>
      <c r="J98" s="3">
        <v>27853.145720125631</v>
      </c>
      <c r="K98" s="244">
        <v>2017</v>
      </c>
      <c r="L98" s="3">
        <v>51884.636488340191</v>
      </c>
      <c r="M98" s="3">
        <v>55509.090909090912</v>
      </c>
      <c r="N98" s="3">
        <v>51911.776718856367</v>
      </c>
      <c r="O98" s="3">
        <v>65724.988323213445</v>
      </c>
      <c r="P98" s="3">
        <v>56000</v>
      </c>
      <c r="Q98" s="3">
        <v>19236.768802228413</v>
      </c>
      <c r="R98" s="3">
        <v>50725.01998401279</v>
      </c>
      <c r="S98" s="3">
        <v>21621.495327102803</v>
      </c>
      <c r="T98" s="3">
        <v>24371.980676328501</v>
      </c>
      <c r="U98" s="3">
        <v>57908.82908404155</v>
      </c>
      <c r="V98" s="3">
        <v>31357.535287252547</v>
      </c>
    </row>
    <row r="99" spans="1:22" ht="13.5" thickBot="1" x14ac:dyDescent="0.25">
      <c r="A99" s="244">
        <v>2018</v>
      </c>
      <c r="B99" s="3">
        <v>35115.5</v>
      </c>
      <c r="C99" s="3">
        <v>28153.1</v>
      </c>
      <c r="D99" s="3">
        <v>37965.9</v>
      </c>
      <c r="E99" s="3">
        <v>35287</v>
      </c>
      <c r="F99" s="3">
        <v>19331</v>
      </c>
      <c r="G99" s="3">
        <v>24280.9</v>
      </c>
      <c r="H99" s="3">
        <v>14409.6</v>
      </c>
      <c r="I99" s="3">
        <v>6686.7</v>
      </c>
      <c r="J99" s="3">
        <v>28005.4</v>
      </c>
      <c r="K99" s="244">
        <v>2018</v>
      </c>
      <c r="L99" s="3">
        <v>52415.6</v>
      </c>
      <c r="M99" s="3">
        <v>44878.8</v>
      </c>
      <c r="N99" s="3">
        <v>52789.5</v>
      </c>
      <c r="O99" s="3">
        <v>65516.5</v>
      </c>
      <c r="P99" s="3">
        <v>53063.1</v>
      </c>
      <c r="Q99" s="3">
        <v>18028.900000000001</v>
      </c>
      <c r="R99" s="3">
        <v>48063.8</v>
      </c>
      <c r="S99" s="3">
        <v>22228.1</v>
      </c>
      <c r="T99" s="3">
        <v>25586.3</v>
      </c>
      <c r="U99" s="3">
        <v>57756</v>
      </c>
      <c r="V99" s="3">
        <v>31500.400000000001</v>
      </c>
    </row>
    <row r="100" spans="1:22" ht="13.5" thickBot="1" x14ac:dyDescent="0.25">
      <c r="A100" s="244">
        <v>2019</v>
      </c>
      <c r="B100" s="3">
        <v>35013.4</v>
      </c>
      <c r="C100" s="3">
        <v>29148.799999999999</v>
      </c>
      <c r="D100" s="3">
        <v>37590.1</v>
      </c>
      <c r="E100" s="3">
        <v>35166.400000000001</v>
      </c>
      <c r="F100" s="3">
        <v>17989.5</v>
      </c>
      <c r="G100" s="3">
        <v>22261.9</v>
      </c>
      <c r="H100" s="3">
        <v>14571.8</v>
      </c>
      <c r="I100" s="3">
        <v>9212.1</v>
      </c>
      <c r="J100" s="3">
        <v>27096.9</v>
      </c>
      <c r="K100" s="244">
        <v>2019</v>
      </c>
      <c r="L100" s="3">
        <v>52955.4</v>
      </c>
      <c r="M100" s="3">
        <v>51294.7</v>
      </c>
      <c r="N100" s="3">
        <v>52934</v>
      </c>
      <c r="O100" s="3">
        <v>64164.1</v>
      </c>
      <c r="P100" s="3">
        <v>53500.6</v>
      </c>
      <c r="Q100" s="3">
        <v>18020.5</v>
      </c>
      <c r="R100" s="3">
        <v>48392.9</v>
      </c>
      <c r="S100" s="3">
        <v>22696.7</v>
      </c>
      <c r="T100" s="3">
        <v>24877.1</v>
      </c>
      <c r="U100" s="3">
        <v>57245.9</v>
      </c>
      <c r="V100" s="3">
        <v>30648.5</v>
      </c>
    </row>
    <row r="101" spans="1:22" ht="13.5" thickBot="1" x14ac:dyDescent="0.25">
      <c r="A101" s="244">
        <v>2020</v>
      </c>
      <c r="B101" s="3">
        <v>32133.4</v>
      </c>
      <c r="C101" s="3">
        <v>25306.1</v>
      </c>
      <c r="D101" s="3">
        <v>26906.2</v>
      </c>
      <c r="E101" s="3">
        <v>31702.799999999999</v>
      </c>
      <c r="F101" s="3">
        <v>14974.7</v>
      </c>
      <c r="G101" s="3">
        <v>18111.599999999999</v>
      </c>
      <c r="H101" s="3">
        <v>11301.6</v>
      </c>
      <c r="I101" s="3">
        <v>5179.2</v>
      </c>
      <c r="J101" s="3">
        <v>23345.8</v>
      </c>
      <c r="K101" s="244">
        <v>2020</v>
      </c>
      <c r="L101" s="3">
        <v>41177.9</v>
      </c>
      <c r="M101" s="3">
        <v>47663.199999999997</v>
      </c>
      <c r="N101" s="3">
        <v>41360.199999999997</v>
      </c>
      <c r="O101" s="3">
        <v>59914.7</v>
      </c>
      <c r="P101" s="3">
        <v>47010.8</v>
      </c>
      <c r="Q101" s="3">
        <v>15799.5</v>
      </c>
      <c r="R101" s="3">
        <v>42521.1</v>
      </c>
      <c r="S101" s="3">
        <v>19073.8</v>
      </c>
      <c r="T101" s="3">
        <v>17961.7</v>
      </c>
      <c r="U101" s="3">
        <v>50059.3</v>
      </c>
      <c r="V101" s="3">
        <v>26559.200000000001</v>
      </c>
    </row>
    <row r="102" spans="1:22" x14ac:dyDescent="0.2">
      <c r="A102" s="199" t="s">
        <v>240</v>
      </c>
    </row>
    <row r="103" spans="1:22" x14ac:dyDescent="0.2">
      <c r="A103" s="199" t="s">
        <v>241</v>
      </c>
    </row>
    <row r="104" spans="1:22" x14ac:dyDescent="0.2">
      <c r="A104" s="199" t="s">
        <v>242</v>
      </c>
    </row>
    <row r="105" spans="1:22" x14ac:dyDescent="0.2">
      <c r="A105" s="199" t="s">
        <v>243</v>
      </c>
    </row>
    <row r="106" spans="1:22" x14ac:dyDescent="0.2">
      <c r="A106" s="199" t="s">
        <v>282</v>
      </c>
    </row>
    <row r="107" spans="1:22" x14ac:dyDescent="0.2">
      <c r="A107" s="199" t="s">
        <v>245</v>
      </c>
    </row>
    <row r="108" spans="1:22" x14ac:dyDescent="0.2">
      <c r="A108" s="199" t="s">
        <v>246</v>
      </c>
    </row>
    <row r="109" spans="1:22" x14ac:dyDescent="0.2">
      <c r="A109" s="199" t="s">
        <v>247</v>
      </c>
    </row>
    <row r="110" spans="1:22" x14ac:dyDescent="0.2">
      <c r="A110" s="199" t="s">
        <v>249</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40"/>
  <sheetViews>
    <sheetView workbookViewId="0">
      <pane xSplit="1" ySplit="6" topLeftCell="B7"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sheetData>
    <row r="1" spans="1:23" ht="12.75" customHeight="1" x14ac:dyDescent="0.2">
      <c r="A1" s="590" t="s">
        <v>272</v>
      </c>
      <c r="B1" s="590"/>
      <c r="C1" s="590"/>
      <c r="D1" s="590"/>
      <c r="E1" s="590"/>
      <c r="F1" s="590"/>
      <c r="G1" s="590"/>
      <c r="H1" s="590"/>
      <c r="I1" s="590"/>
      <c r="J1" s="590"/>
      <c r="K1" s="556" t="s">
        <v>272</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61" t="s">
        <v>21</v>
      </c>
      <c r="B3" s="559"/>
      <c r="C3" s="559"/>
      <c r="D3" s="559"/>
      <c r="E3" s="559"/>
      <c r="F3" s="559"/>
      <c r="G3" s="559"/>
      <c r="H3" s="559"/>
      <c r="I3" s="559"/>
      <c r="J3" s="579"/>
      <c r="K3" s="561" t="s">
        <v>21</v>
      </c>
      <c r="L3" s="559"/>
      <c r="M3" s="559"/>
      <c r="N3" s="559"/>
      <c r="O3" s="559"/>
      <c r="P3" s="559"/>
      <c r="Q3" s="559"/>
      <c r="R3" s="559"/>
      <c r="S3" s="559"/>
      <c r="T3" s="559"/>
      <c r="U3" s="559"/>
      <c r="V3" s="579"/>
    </row>
    <row r="4" spans="1:23" ht="13.5"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8"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11">
        <v>1995</v>
      </c>
      <c r="B7" s="25" t="s">
        <v>287</v>
      </c>
      <c r="C7" s="25" t="s">
        <v>229</v>
      </c>
      <c r="D7" s="25" t="s">
        <v>287</v>
      </c>
      <c r="E7" s="25">
        <v>1921.1</v>
      </c>
      <c r="F7" s="25">
        <v>13.2</v>
      </c>
      <c r="G7" s="25">
        <v>431.8</v>
      </c>
      <c r="H7" s="25">
        <v>29</v>
      </c>
      <c r="I7" s="25" t="s">
        <v>229</v>
      </c>
      <c r="J7" s="25">
        <v>2395.1</v>
      </c>
      <c r="K7" s="11">
        <v>1995</v>
      </c>
      <c r="L7" s="25">
        <v>217.8</v>
      </c>
      <c r="M7" s="25" t="s">
        <v>229</v>
      </c>
      <c r="N7" s="25">
        <v>217.8</v>
      </c>
      <c r="O7" s="25">
        <v>521.79999999999995</v>
      </c>
      <c r="P7" s="25">
        <v>34</v>
      </c>
      <c r="Q7" s="25" t="s">
        <v>267</v>
      </c>
      <c r="R7" s="25">
        <v>34</v>
      </c>
      <c r="S7" s="25">
        <v>2.5</v>
      </c>
      <c r="T7" s="25">
        <v>1.9</v>
      </c>
      <c r="U7" s="25">
        <v>778</v>
      </c>
      <c r="V7" s="25">
        <v>3173.1</v>
      </c>
    </row>
    <row r="8" spans="1:23" ht="13.5" thickBot="1" x14ac:dyDescent="0.25">
      <c r="A8" s="362">
        <v>1996</v>
      </c>
      <c r="B8" s="25" t="s">
        <v>235</v>
      </c>
      <c r="C8" s="25" t="s">
        <v>229</v>
      </c>
      <c r="D8" s="25" t="s">
        <v>235</v>
      </c>
      <c r="E8" s="25">
        <v>1910.3</v>
      </c>
      <c r="F8" s="25">
        <v>13.1</v>
      </c>
      <c r="G8" s="25">
        <v>542.20000000000005</v>
      </c>
      <c r="H8" s="25">
        <v>37.1</v>
      </c>
      <c r="I8" s="25" t="s">
        <v>229</v>
      </c>
      <c r="J8" s="25">
        <v>2502.6999999999998</v>
      </c>
      <c r="K8" s="362">
        <v>1996</v>
      </c>
      <c r="L8" s="25">
        <v>221.5</v>
      </c>
      <c r="M8" s="25" t="s">
        <v>229</v>
      </c>
      <c r="N8" s="25">
        <v>221.5</v>
      </c>
      <c r="O8" s="25">
        <v>527.79999999999995</v>
      </c>
      <c r="P8" s="25">
        <v>36.700000000000003</v>
      </c>
      <c r="Q8" s="25" t="s">
        <v>268</v>
      </c>
      <c r="R8" s="25">
        <v>36.700000000000003</v>
      </c>
      <c r="S8" s="25">
        <v>2.6</v>
      </c>
      <c r="T8" s="25">
        <v>2.2000000000000002</v>
      </c>
      <c r="U8" s="25">
        <v>790.8</v>
      </c>
      <c r="V8" s="25">
        <v>3293.5</v>
      </c>
    </row>
    <row r="9" spans="1:23" ht="13.5" thickBot="1" x14ac:dyDescent="0.25">
      <c r="A9" s="362">
        <v>1997</v>
      </c>
      <c r="B9" s="25" t="s">
        <v>235</v>
      </c>
      <c r="C9" s="25" t="s">
        <v>229</v>
      </c>
      <c r="D9" s="25" t="s">
        <v>235</v>
      </c>
      <c r="E9" s="25">
        <v>2021.7</v>
      </c>
      <c r="F9" s="25">
        <v>13.4</v>
      </c>
      <c r="G9" s="25">
        <v>553.79999999999995</v>
      </c>
      <c r="H9" s="25">
        <v>39.4</v>
      </c>
      <c r="I9" s="25" t="s">
        <v>229</v>
      </c>
      <c r="J9" s="25">
        <v>2628.3</v>
      </c>
      <c r="K9" s="362">
        <v>1997</v>
      </c>
      <c r="L9" s="25">
        <v>229.6</v>
      </c>
      <c r="M9" s="25" t="s">
        <v>229</v>
      </c>
      <c r="N9" s="25">
        <v>229.6</v>
      </c>
      <c r="O9" s="25">
        <v>539.6</v>
      </c>
      <c r="P9" s="25">
        <v>40.4</v>
      </c>
      <c r="Q9" s="25" t="s">
        <v>268</v>
      </c>
      <c r="R9" s="25">
        <v>40.4</v>
      </c>
      <c r="S9" s="25">
        <v>2.2999999999999998</v>
      </c>
      <c r="T9" s="25">
        <v>2.9</v>
      </c>
      <c r="U9" s="25">
        <v>814.8</v>
      </c>
      <c r="V9" s="25">
        <v>3443.1</v>
      </c>
    </row>
    <row r="10" spans="1:23" ht="13.5" thickBot="1" x14ac:dyDescent="0.25">
      <c r="A10" s="362">
        <v>1998</v>
      </c>
      <c r="B10" s="25" t="s">
        <v>235</v>
      </c>
      <c r="C10" s="25" t="s">
        <v>229</v>
      </c>
      <c r="D10" s="25" t="s">
        <v>235</v>
      </c>
      <c r="E10" s="25">
        <v>2009</v>
      </c>
      <c r="F10" s="25">
        <v>13.1</v>
      </c>
      <c r="G10" s="25">
        <v>605</v>
      </c>
      <c r="H10" s="25">
        <v>47.8</v>
      </c>
      <c r="I10" s="25" t="s">
        <v>229</v>
      </c>
      <c r="J10" s="25">
        <v>2674.9</v>
      </c>
      <c r="K10" s="362">
        <v>1998</v>
      </c>
      <c r="L10" s="25">
        <v>241.9</v>
      </c>
      <c r="M10" s="25" t="s">
        <v>229</v>
      </c>
      <c r="N10" s="25">
        <v>241.9</v>
      </c>
      <c r="O10" s="25">
        <v>549.29999999999995</v>
      </c>
      <c r="P10" s="25">
        <v>42.5</v>
      </c>
      <c r="Q10" s="25" t="s">
        <v>268</v>
      </c>
      <c r="R10" s="25">
        <v>42.5</v>
      </c>
      <c r="S10" s="25">
        <v>2.4</v>
      </c>
      <c r="T10" s="25">
        <v>2.8</v>
      </c>
      <c r="U10" s="25">
        <v>838.9</v>
      </c>
      <c r="V10" s="25">
        <v>3513.8</v>
      </c>
    </row>
    <row r="11" spans="1:23" ht="13.5" thickBot="1" x14ac:dyDescent="0.25">
      <c r="A11" s="362">
        <v>1999</v>
      </c>
      <c r="B11" s="25" t="s">
        <v>235</v>
      </c>
      <c r="C11" s="25" t="s">
        <v>229</v>
      </c>
      <c r="D11" s="25" t="s">
        <v>235</v>
      </c>
      <c r="E11" s="25">
        <v>1972.8</v>
      </c>
      <c r="F11" s="25">
        <v>13.6</v>
      </c>
      <c r="G11" s="25">
        <v>608.1</v>
      </c>
      <c r="H11" s="25">
        <v>64.400000000000006</v>
      </c>
      <c r="I11" s="25" t="s">
        <v>229</v>
      </c>
      <c r="J11" s="25">
        <v>2658.9</v>
      </c>
      <c r="K11" s="362">
        <v>1999</v>
      </c>
      <c r="L11" s="25">
        <v>243.5</v>
      </c>
      <c r="M11" s="25" t="s">
        <v>229</v>
      </c>
      <c r="N11" s="25">
        <v>243.5</v>
      </c>
      <c r="O11" s="25">
        <v>561.20000000000005</v>
      </c>
      <c r="P11" s="25">
        <v>47.8</v>
      </c>
      <c r="Q11" s="25" t="s">
        <v>268</v>
      </c>
      <c r="R11" s="25">
        <v>47.8</v>
      </c>
      <c r="S11" s="25">
        <v>2.8</v>
      </c>
      <c r="T11" s="25">
        <v>2.8</v>
      </c>
      <c r="U11" s="25">
        <v>858.1</v>
      </c>
      <c r="V11" s="25">
        <v>3516.9</v>
      </c>
    </row>
    <row r="12" spans="1:23" ht="13.5" thickBot="1" x14ac:dyDescent="0.25">
      <c r="A12" s="362">
        <v>2000</v>
      </c>
      <c r="B12" s="25" t="s">
        <v>235</v>
      </c>
      <c r="C12" s="25" t="s">
        <v>235</v>
      </c>
      <c r="D12" s="25" t="s">
        <v>235</v>
      </c>
      <c r="E12" s="25">
        <v>2001.7</v>
      </c>
      <c r="F12" s="25">
        <v>13.9</v>
      </c>
      <c r="G12" s="25">
        <v>645.79999999999995</v>
      </c>
      <c r="H12" s="25">
        <v>65.900000000000006</v>
      </c>
      <c r="I12" s="25" t="s">
        <v>229</v>
      </c>
      <c r="J12" s="25">
        <v>2727.3</v>
      </c>
      <c r="K12" s="362">
        <v>2000</v>
      </c>
      <c r="L12" s="25">
        <v>247.9</v>
      </c>
      <c r="M12" s="25" t="s">
        <v>229</v>
      </c>
      <c r="N12" s="25">
        <v>247.9</v>
      </c>
      <c r="O12" s="25">
        <v>578.20000000000005</v>
      </c>
      <c r="P12" s="25">
        <v>52.1</v>
      </c>
      <c r="Q12" s="25" t="s">
        <v>268</v>
      </c>
      <c r="R12" s="25">
        <v>52.1</v>
      </c>
      <c r="S12" s="25">
        <v>3</v>
      </c>
      <c r="T12" s="25">
        <v>3.3</v>
      </c>
      <c r="U12" s="25">
        <v>884.5</v>
      </c>
      <c r="V12" s="25">
        <v>3611.8</v>
      </c>
    </row>
    <row r="13" spans="1:23" ht="13.5" thickBot="1" x14ac:dyDescent="0.25">
      <c r="A13" s="362">
        <v>2001</v>
      </c>
      <c r="B13" s="25" t="s">
        <v>235</v>
      </c>
      <c r="C13" s="25" t="s">
        <v>235</v>
      </c>
      <c r="D13" s="25" t="s">
        <v>235</v>
      </c>
      <c r="E13" s="25">
        <v>2058.3000000000002</v>
      </c>
      <c r="F13" s="25">
        <v>12.3</v>
      </c>
      <c r="G13" s="25">
        <v>670.1</v>
      </c>
      <c r="H13" s="25">
        <v>70.2</v>
      </c>
      <c r="I13" s="25" t="s">
        <v>229</v>
      </c>
      <c r="J13" s="25">
        <v>2810.9</v>
      </c>
      <c r="K13" s="362">
        <v>2001</v>
      </c>
      <c r="L13" s="25">
        <v>253.2</v>
      </c>
      <c r="M13" s="25" t="s">
        <v>229</v>
      </c>
      <c r="N13" s="25">
        <v>253.2</v>
      </c>
      <c r="O13" s="25">
        <v>591.1</v>
      </c>
      <c r="P13" s="25">
        <v>53.5</v>
      </c>
      <c r="Q13" s="25" t="s">
        <v>268</v>
      </c>
      <c r="R13" s="25">
        <v>53.5</v>
      </c>
      <c r="S13" s="25">
        <v>2.9</v>
      </c>
      <c r="T13" s="25">
        <v>3.5</v>
      </c>
      <c r="U13" s="25">
        <v>904.2</v>
      </c>
      <c r="V13" s="25">
        <v>3715.2</v>
      </c>
    </row>
    <row r="14" spans="1:23" ht="13.5" thickBot="1" x14ac:dyDescent="0.25">
      <c r="A14" s="362">
        <v>2002</v>
      </c>
      <c r="B14" s="25" t="s">
        <v>235</v>
      </c>
      <c r="C14" s="25" t="s">
        <v>235</v>
      </c>
      <c r="D14" s="25" t="s">
        <v>235</v>
      </c>
      <c r="E14" s="25">
        <v>2091.9</v>
      </c>
      <c r="F14" s="25">
        <v>13.3</v>
      </c>
      <c r="G14" s="25">
        <v>688</v>
      </c>
      <c r="H14" s="25">
        <v>75</v>
      </c>
      <c r="I14" s="25" t="s">
        <v>229</v>
      </c>
      <c r="J14" s="25">
        <v>2868.2</v>
      </c>
      <c r="K14" s="362">
        <v>2002</v>
      </c>
      <c r="L14" s="25">
        <v>259.3</v>
      </c>
      <c r="M14" s="25" t="s">
        <v>229</v>
      </c>
      <c r="N14" s="25">
        <v>259.3</v>
      </c>
      <c r="O14" s="25">
        <v>603.5</v>
      </c>
      <c r="P14" s="25">
        <v>60</v>
      </c>
      <c r="Q14" s="25" t="s">
        <v>268</v>
      </c>
      <c r="R14" s="25">
        <v>60</v>
      </c>
      <c r="S14" s="25">
        <v>3.3</v>
      </c>
      <c r="T14" s="25">
        <v>3.4</v>
      </c>
      <c r="U14" s="25">
        <v>929.5</v>
      </c>
      <c r="V14" s="25">
        <v>3797.6</v>
      </c>
    </row>
    <row r="15" spans="1:23" ht="13.5" thickBot="1" x14ac:dyDescent="0.25">
      <c r="A15" s="362">
        <v>2003</v>
      </c>
      <c r="B15" s="25" t="s">
        <v>235</v>
      </c>
      <c r="C15" s="25" t="s">
        <v>235</v>
      </c>
      <c r="D15" s="25" t="s">
        <v>235</v>
      </c>
      <c r="E15" s="25">
        <v>2092.9</v>
      </c>
      <c r="F15" s="25">
        <v>13.2</v>
      </c>
      <c r="G15" s="25">
        <v>734.9</v>
      </c>
      <c r="H15" s="25">
        <v>87.4</v>
      </c>
      <c r="I15" s="25" t="s">
        <v>229</v>
      </c>
      <c r="J15" s="25">
        <v>2928.4</v>
      </c>
      <c r="K15" s="362">
        <v>2003</v>
      </c>
      <c r="L15" s="25">
        <v>262.10000000000002</v>
      </c>
      <c r="M15" s="25" t="s">
        <v>229</v>
      </c>
      <c r="N15" s="25">
        <v>262.10000000000002</v>
      </c>
      <c r="O15" s="25">
        <v>611.9</v>
      </c>
      <c r="P15" s="25">
        <v>63.5</v>
      </c>
      <c r="Q15" s="25" t="s">
        <v>268</v>
      </c>
      <c r="R15" s="25">
        <v>63.5</v>
      </c>
      <c r="S15" s="25">
        <v>3.5</v>
      </c>
      <c r="T15" s="25">
        <v>3.1</v>
      </c>
      <c r="U15" s="25">
        <v>944.1</v>
      </c>
      <c r="V15" s="25">
        <v>3872.6</v>
      </c>
    </row>
    <row r="16" spans="1:23" ht="13.5" thickBot="1" x14ac:dyDescent="0.25">
      <c r="A16" s="362">
        <v>2004</v>
      </c>
      <c r="B16" s="25" t="s">
        <v>235</v>
      </c>
      <c r="C16" s="25" t="s">
        <v>235</v>
      </c>
      <c r="D16" s="25" t="s">
        <v>235</v>
      </c>
      <c r="E16" s="25">
        <v>2150.5</v>
      </c>
      <c r="F16" s="25">
        <v>13</v>
      </c>
      <c r="G16" s="25">
        <v>767.3</v>
      </c>
      <c r="H16" s="25">
        <v>83.1</v>
      </c>
      <c r="I16" s="25" t="s">
        <v>229</v>
      </c>
      <c r="J16" s="25">
        <v>3013.9</v>
      </c>
      <c r="K16" s="362">
        <v>2004</v>
      </c>
      <c r="L16" s="25">
        <v>268.89999999999998</v>
      </c>
      <c r="M16" s="25" t="s">
        <v>231</v>
      </c>
      <c r="N16" s="25">
        <v>268.89999999999998</v>
      </c>
      <c r="O16" s="25">
        <v>624.6</v>
      </c>
      <c r="P16" s="25">
        <v>66.599999999999994</v>
      </c>
      <c r="Q16" s="25" t="s">
        <v>268</v>
      </c>
      <c r="R16" s="25">
        <v>66.599999999999994</v>
      </c>
      <c r="S16" s="25">
        <v>4</v>
      </c>
      <c r="T16" s="25">
        <v>3.2</v>
      </c>
      <c r="U16" s="25">
        <v>967.3</v>
      </c>
      <c r="V16" s="25">
        <v>3981.2</v>
      </c>
    </row>
    <row r="17" spans="1:22" ht="13.5" thickBot="1" x14ac:dyDescent="0.25">
      <c r="A17" s="388">
        <v>2005</v>
      </c>
      <c r="B17" s="24" t="s">
        <v>235</v>
      </c>
      <c r="C17" s="26" t="s">
        <v>235</v>
      </c>
      <c r="D17" s="24" t="s">
        <v>235</v>
      </c>
      <c r="E17" s="24">
        <v>2141</v>
      </c>
      <c r="F17" s="24">
        <v>12.4</v>
      </c>
      <c r="G17" s="24">
        <v>844.1</v>
      </c>
      <c r="H17" s="24">
        <v>97.8</v>
      </c>
      <c r="I17" s="24" t="s">
        <v>229</v>
      </c>
      <c r="J17" s="24">
        <v>3095.3</v>
      </c>
      <c r="K17" s="388">
        <v>2005</v>
      </c>
      <c r="L17" s="24">
        <v>277.39999999999998</v>
      </c>
      <c r="M17" s="26" t="s">
        <v>231</v>
      </c>
      <c r="N17" s="26">
        <v>277.39999999999998</v>
      </c>
      <c r="O17" s="24">
        <v>628.5</v>
      </c>
      <c r="P17" s="24">
        <v>68</v>
      </c>
      <c r="Q17" s="24" t="s">
        <v>268</v>
      </c>
      <c r="R17" s="26">
        <v>68</v>
      </c>
      <c r="S17" s="24">
        <v>3.6</v>
      </c>
      <c r="T17" s="24">
        <v>3.5</v>
      </c>
      <c r="U17" s="24">
        <v>981</v>
      </c>
      <c r="V17" s="24">
        <v>4076.4</v>
      </c>
    </row>
    <row r="18" spans="1:22" ht="13.5" thickBot="1" x14ac:dyDescent="0.25">
      <c r="A18" s="388">
        <v>2006</v>
      </c>
      <c r="B18" s="24" t="s">
        <v>235</v>
      </c>
      <c r="C18" s="26" t="s">
        <v>235</v>
      </c>
      <c r="D18" s="24" t="s">
        <v>235</v>
      </c>
      <c r="E18" s="24">
        <v>2154.8000000000002</v>
      </c>
      <c r="F18" s="24">
        <v>11.8</v>
      </c>
      <c r="G18" s="24">
        <v>869.1</v>
      </c>
      <c r="H18" s="24">
        <v>114</v>
      </c>
      <c r="I18" s="24" t="s">
        <v>229</v>
      </c>
      <c r="J18" s="24">
        <v>3149.7</v>
      </c>
      <c r="K18" s="388">
        <v>2006</v>
      </c>
      <c r="L18" s="24">
        <v>287.10000000000002</v>
      </c>
      <c r="M18" s="26" t="s">
        <v>231</v>
      </c>
      <c r="N18" s="26">
        <v>287.10000000000002</v>
      </c>
      <c r="O18" s="24">
        <v>633.79999999999995</v>
      </c>
      <c r="P18" s="24">
        <v>73</v>
      </c>
      <c r="Q18" s="24" t="s">
        <v>268</v>
      </c>
      <c r="R18" s="26">
        <v>73</v>
      </c>
      <c r="S18" s="24">
        <v>3.6</v>
      </c>
      <c r="T18" s="24">
        <v>3.7</v>
      </c>
      <c r="U18" s="24">
        <v>1001.2</v>
      </c>
      <c r="V18" s="24">
        <v>4151</v>
      </c>
    </row>
    <row r="19" spans="1:22" ht="13.5" thickBot="1" x14ac:dyDescent="0.25">
      <c r="A19" s="388">
        <v>2007</v>
      </c>
      <c r="B19" s="24" t="s">
        <v>235</v>
      </c>
      <c r="C19" s="26" t="s">
        <v>235</v>
      </c>
      <c r="D19" s="24" t="s">
        <v>235</v>
      </c>
      <c r="E19" s="24" t="s">
        <v>288</v>
      </c>
      <c r="F19" s="24">
        <v>11</v>
      </c>
      <c r="G19" s="24" t="s">
        <v>289</v>
      </c>
      <c r="H19" s="24" t="s">
        <v>290</v>
      </c>
      <c r="I19" s="24">
        <v>28.5</v>
      </c>
      <c r="J19" s="24">
        <v>3441</v>
      </c>
      <c r="K19" s="388">
        <v>2007</v>
      </c>
      <c r="L19" s="24">
        <v>297.39999999999998</v>
      </c>
      <c r="M19" s="26" t="s">
        <v>231</v>
      </c>
      <c r="N19" s="26">
        <v>297.39999999999998</v>
      </c>
      <c r="O19" s="24">
        <v>638.5</v>
      </c>
      <c r="P19" s="24">
        <v>82.7</v>
      </c>
      <c r="Q19" s="24" t="s">
        <v>268</v>
      </c>
      <c r="R19" s="26">
        <v>82.7</v>
      </c>
      <c r="S19" s="24">
        <v>4.2</v>
      </c>
      <c r="T19" s="24">
        <v>9.5</v>
      </c>
      <c r="U19" s="24">
        <v>1032.3</v>
      </c>
      <c r="V19" s="24">
        <v>4473.2</v>
      </c>
    </row>
    <row r="20" spans="1:22" ht="13.5" thickBot="1" x14ac:dyDescent="0.25">
      <c r="A20" s="388">
        <v>2008</v>
      </c>
      <c r="B20" s="24" t="s">
        <v>235</v>
      </c>
      <c r="C20" s="26" t="s">
        <v>235</v>
      </c>
      <c r="D20" s="24" t="s">
        <v>235</v>
      </c>
      <c r="E20" s="24">
        <v>2052.1999999999998</v>
      </c>
      <c r="F20" s="24">
        <v>11.2</v>
      </c>
      <c r="G20" s="24">
        <v>1290.0999999999999</v>
      </c>
      <c r="H20" s="24">
        <v>177.9</v>
      </c>
      <c r="I20" s="24">
        <v>25.1</v>
      </c>
      <c r="J20" s="24">
        <v>3556.5</v>
      </c>
      <c r="K20" s="388">
        <v>2008</v>
      </c>
      <c r="L20" s="24">
        <v>310.2</v>
      </c>
      <c r="M20" s="26" t="s">
        <v>231</v>
      </c>
      <c r="N20" s="26">
        <v>310.2</v>
      </c>
      <c r="O20" s="24">
        <v>655.4</v>
      </c>
      <c r="P20" s="24">
        <v>87.3</v>
      </c>
      <c r="Q20" s="24" t="s">
        <v>268</v>
      </c>
      <c r="R20" s="26">
        <v>87.3</v>
      </c>
      <c r="S20" s="24">
        <v>4.0999999999999996</v>
      </c>
      <c r="T20" s="24">
        <v>10.199999999999999</v>
      </c>
      <c r="U20" s="24">
        <v>1067.2</v>
      </c>
      <c r="V20" s="24">
        <v>4623.7</v>
      </c>
    </row>
    <row r="21" spans="1:22" ht="13.5" thickBot="1" x14ac:dyDescent="0.25">
      <c r="A21" s="388">
        <v>2009</v>
      </c>
      <c r="B21" s="24" t="s">
        <v>235</v>
      </c>
      <c r="C21" s="26" t="s">
        <v>235</v>
      </c>
      <c r="D21" s="24" t="s">
        <v>235</v>
      </c>
      <c r="E21" s="24">
        <v>2011.3</v>
      </c>
      <c r="F21" s="24">
        <v>12.7</v>
      </c>
      <c r="G21" s="24">
        <v>1319.3</v>
      </c>
      <c r="H21" s="24">
        <v>174</v>
      </c>
      <c r="I21" s="24">
        <v>37.6</v>
      </c>
      <c r="J21" s="24">
        <v>3554.9</v>
      </c>
      <c r="K21" s="388">
        <v>2009</v>
      </c>
      <c r="L21" s="24">
        <v>317.89999999999998</v>
      </c>
      <c r="M21" s="26" t="s">
        <v>231</v>
      </c>
      <c r="N21" s="26">
        <v>317.89999999999998</v>
      </c>
      <c r="O21" s="24">
        <v>666.8</v>
      </c>
      <c r="P21" s="24">
        <v>89.3</v>
      </c>
      <c r="Q21" s="24" t="s">
        <v>268</v>
      </c>
      <c r="R21" s="26">
        <v>89.3</v>
      </c>
      <c r="S21" s="24">
        <v>4.0999999999999996</v>
      </c>
      <c r="T21" s="24">
        <v>7.9</v>
      </c>
      <c r="U21" s="24">
        <v>1086</v>
      </c>
      <c r="V21" s="24">
        <v>4640.8999999999996</v>
      </c>
    </row>
    <row r="22" spans="1:22" ht="13.5" thickBot="1" x14ac:dyDescent="0.25">
      <c r="A22" s="388">
        <v>2010</v>
      </c>
      <c r="B22" s="24" t="s">
        <v>235</v>
      </c>
      <c r="C22" s="26" t="s">
        <v>235</v>
      </c>
      <c r="D22" s="24" t="s">
        <v>235</v>
      </c>
      <c r="E22" s="24">
        <v>2090.9</v>
      </c>
      <c r="F22" s="24">
        <v>11.7</v>
      </c>
      <c r="G22" s="24">
        <v>1447.7</v>
      </c>
      <c r="H22" s="24">
        <v>185</v>
      </c>
      <c r="I22" s="24">
        <v>32.4</v>
      </c>
      <c r="J22" s="24">
        <v>3767.7</v>
      </c>
      <c r="K22" s="388">
        <v>2010</v>
      </c>
      <c r="L22" s="24">
        <v>317.60000000000002</v>
      </c>
      <c r="M22" s="26" t="s">
        <v>231</v>
      </c>
      <c r="N22" s="26">
        <v>317.60000000000002</v>
      </c>
      <c r="O22" s="24">
        <v>647.4</v>
      </c>
      <c r="P22" s="24">
        <v>92</v>
      </c>
      <c r="Q22" s="24" t="s">
        <v>268</v>
      </c>
      <c r="R22" s="26">
        <v>92</v>
      </c>
      <c r="S22" s="24">
        <v>4.5</v>
      </c>
      <c r="T22" s="24">
        <v>7.3</v>
      </c>
      <c r="U22" s="24">
        <v>1068.8</v>
      </c>
      <c r="V22" s="24">
        <v>4836.6000000000004</v>
      </c>
    </row>
    <row r="23" spans="1:22" ht="13.5" thickBot="1" x14ac:dyDescent="0.25">
      <c r="A23" s="388">
        <v>2011</v>
      </c>
      <c r="B23" s="24">
        <v>2030.5</v>
      </c>
      <c r="C23" s="26">
        <v>1.9</v>
      </c>
      <c r="D23" s="24">
        <v>50.8</v>
      </c>
      <c r="E23" s="24">
        <v>2083.1999999999998</v>
      </c>
      <c r="F23" s="24">
        <v>11.2</v>
      </c>
      <c r="G23" s="24">
        <v>1393.9</v>
      </c>
      <c r="H23" s="24">
        <v>195</v>
      </c>
      <c r="I23" s="24">
        <v>37.799999999999997</v>
      </c>
      <c r="J23" s="24">
        <v>3721</v>
      </c>
      <c r="K23" s="388">
        <v>2011</v>
      </c>
      <c r="L23" s="24">
        <v>316.89999999999998</v>
      </c>
      <c r="M23" s="26">
        <v>2.1</v>
      </c>
      <c r="N23" s="26">
        <v>318.89999999999998</v>
      </c>
      <c r="O23" s="24">
        <v>636.29999999999995</v>
      </c>
      <c r="P23" s="24">
        <v>87.5</v>
      </c>
      <c r="Q23" s="24">
        <v>5</v>
      </c>
      <c r="R23" s="26">
        <v>92.5</v>
      </c>
      <c r="S23" s="24">
        <v>4.2</v>
      </c>
      <c r="T23" s="24">
        <v>5</v>
      </c>
      <c r="U23" s="24">
        <v>1057</v>
      </c>
      <c r="V23" s="24">
        <v>4778</v>
      </c>
    </row>
    <row r="24" spans="1:22" ht="13.5" thickBot="1" x14ac:dyDescent="0.25">
      <c r="A24" s="388">
        <v>2012</v>
      </c>
      <c r="B24" s="24">
        <v>1998.2</v>
      </c>
      <c r="C24" s="26">
        <v>2.8</v>
      </c>
      <c r="D24" s="24">
        <v>73</v>
      </c>
      <c r="E24" s="24">
        <v>2074</v>
      </c>
      <c r="F24" s="24">
        <v>11.3</v>
      </c>
      <c r="G24" s="24">
        <v>1421.6</v>
      </c>
      <c r="H24" s="24">
        <v>211.7</v>
      </c>
      <c r="I24" s="24">
        <v>27.3</v>
      </c>
      <c r="J24" s="24">
        <v>3745.9</v>
      </c>
      <c r="K24" s="388">
        <v>2012</v>
      </c>
      <c r="L24" s="24">
        <v>319.89999999999998</v>
      </c>
      <c r="M24" s="26">
        <v>2.2000000000000002</v>
      </c>
      <c r="N24" s="26">
        <v>322.10000000000002</v>
      </c>
      <c r="O24" s="24">
        <v>637.9</v>
      </c>
      <c r="P24" s="24">
        <v>91.2</v>
      </c>
      <c r="Q24" s="24">
        <v>5.5</v>
      </c>
      <c r="R24" s="26">
        <v>96.7</v>
      </c>
      <c r="S24" s="24">
        <v>4</v>
      </c>
      <c r="T24" s="24">
        <v>8</v>
      </c>
      <c r="U24" s="24">
        <v>1068.7</v>
      </c>
      <c r="V24" s="24">
        <v>4814.6000000000004</v>
      </c>
    </row>
    <row r="25" spans="1:22" ht="13.5" thickBot="1" x14ac:dyDescent="0.25">
      <c r="A25" s="388">
        <v>2013</v>
      </c>
      <c r="B25" s="24">
        <v>1936.3</v>
      </c>
      <c r="C25" s="26">
        <v>6.3</v>
      </c>
      <c r="D25" s="24">
        <v>135.19999999999999</v>
      </c>
      <c r="E25" s="24">
        <v>2077.8000000000002</v>
      </c>
      <c r="F25" s="24">
        <v>11.3</v>
      </c>
      <c r="G25" s="24">
        <v>1365.4</v>
      </c>
      <c r="H25" s="24">
        <v>218.6</v>
      </c>
      <c r="I25" s="24">
        <v>22.6</v>
      </c>
      <c r="J25" s="24">
        <v>3695.6</v>
      </c>
      <c r="K25" s="388">
        <v>2013</v>
      </c>
      <c r="L25" s="24">
        <v>331.1</v>
      </c>
      <c r="M25" s="26">
        <v>2.8</v>
      </c>
      <c r="N25" s="26">
        <v>333.9</v>
      </c>
      <c r="O25" s="24">
        <v>654.5</v>
      </c>
      <c r="P25" s="24">
        <v>98.2</v>
      </c>
      <c r="Q25" s="24">
        <v>5.8</v>
      </c>
      <c r="R25" s="26">
        <v>104</v>
      </c>
      <c r="S25" s="24">
        <v>3.8</v>
      </c>
      <c r="T25" s="24">
        <v>10.5</v>
      </c>
      <c r="U25" s="24">
        <v>1106.7</v>
      </c>
      <c r="V25" s="24">
        <v>4802.3</v>
      </c>
    </row>
    <row r="26" spans="1:22" ht="13.5" thickBot="1" x14ac:dyDescent="0.25">
      <c r="A26" s="388">
        <v>2014</v>
      </c>
      <c r="B26" s="24">
        <v>1903</v>
      </c>
      <c r="C26" s="26">
        <v>9.5</v>
      </c>
      <c r="D26" s="24">
        <v>182.2</v>
      </c>
      <c r="E26" s="24">
        <v>2094.6999999999998</v>
      </c>
      <c r="F26" s="24">
        <v>11</v>
      </c>
      <c r="G26" s="24">
        <v>1372.6</v>
      </c>
      <c r="H26" s="24">
        <v>228.4</v>
      </c>
      <c r="I26" s="24">
        <v>21.6</v>
      </c>
      <c r="J26" s="24">
        <v>3728.3</v>
      </c>
      <c r="K26" s="388">
        <v>2014</v>
      </c>
      <c r="L26" s="24">
        <v>342.5</v>
      </c>
      <c r="M26" s="26">
        <v>3</v>
      </c>
      <c r="N26" s="26">
        <v>345.5</v>
      </c>
      <c r="O26" s="24">
        <v>657.2</v>
      </c>
      <c r="P26" s="24">
        <v>102.6</v>
      </c>
      <c r="Q26" s="24">
        <v>5.9</v>
      </c>
      <c r="R26" s="26">
        <v>108.5</v>
      </c>
      <c r="S26" s="24">
        <v>4</v>
      </c>
      <c r="T26" s="24">
        <v>10.4</v>
      </c>
      <c r="U26" s="24">
        <v>1125.5999999999999</v>
      </c>
      <c r="V26" s="24">
        <v>4853.8999999999996</v>
      </c>
    </row>
    <row r="27" spans="1:22" ht="13.5" thickBot="1" x14ac:dyDescent="0.25">
      <c r="A27" s="388">
        <v>2015</v>
      </c>
      <c r="B27" s="24">
        <v>1928.7485794260044</v>
      </c>
      <c r="C27" s="26">
        <v>10.242235000000001</v>
      </c>
      <c r="D27" s="24">
        <v>145.21846099999999</v>
      </c>
      <c r="E27" s="24">
        <v>2084.2092754260043</v>
      </c>
      <c r="F27" s="24">
        <v>10.586741999999999</v>
      </c>
      <c r="G27" s="24">
        <v>1393.293981683529</v>
      </c>
      <c r="H27" s="24">
        <v>232.00018700000001</v>
      </c>
      <c r="I27" s="24">
        <v>18.823627999999999</v>
      </c>
      <c r="J27" s="24">
        <v>3738.9138141095332</v>
      </c>
      <c r="K27" s="388">
        <v>2015</v>
      </c>
      <c r="L27" s="24">
        <v>346.09750826812439</v>
      </c>
      <c r="M27" s="26">
        <v>3.0881270000000001</v>
      </c>
      <c r="N27" s="26">
        <v>349.18563526812449</v>
      </c>
      <c r="O27" s="24">
        <v>675.88581599999998</v>
      </c>
      <c r="P27" s="24">
        <v>105.630036</v>
      </c>
      <c r="Q27" s="24">
        <v>5.71814</v>
      </c>
      <c r="R27" s="26">
        <v>111.348176</v>
      </c>
      <c r="S27" s="24">
        <v>4.3224118767721045</v>
      </c>
      <c r="T27" s="24">
        <v>9.9441030224067486</v>
      </c>
      <c r="U27" s="24">
        <v>1150.6861421673034</v>
      </c>
      <c r="V27" s="24">
        <v>4889.5999562768366</v>
      </c>
    </row>
    <row r="28" spans="1:22" ht="13.5" thickBot="1" x14ac:dyDescent="0.25">
      <c r="A28" s="388">
        <v>2016</v>
      </c>
      <c r="B28" s="24">
        <v>1970.462</v>
      </c>
      <c r="C28" s="26">
        <v>12.09</v>
      </c>
      <c r="D28" s="24">
        <v>150.87</v>
      </c>
      <c r="E28" s="24">
        <v>2133.4229999999998</v>
      </c>
      <c r="F28" s="24">
        <v>11.308999999999999</v>
      </c>
      <c r="G28" s="24">
        <v>1463.0550000000001</v>
      </c>
      <c r="H28" s="24">
        <v>234.399</v>
      </c>
      <c r="I28" s="24">
        <v>19.279</v>
      </c>
      <c r="J28" s="24">
        <v>3861.4650000000001</v>
      </c>
      <c r="K28" s="388">
        <v>2016</v>
      </c>
      <c r="L28" s="24">
        <v>348.45100000000002</v>
      </c>
      <c r="M28" s="26">
        <v>3.0910000000000002</v>
      </c>
      <c r="N28" s="26">
        <v>351.541</v>
      </c>
      <c r="O28" s="24">
        <v>675.88900000000001</v>
      </c>
      <c r="P28" s="24">
        <v>111.447</v>
      </c>
      <c r="Q28" s="24">
        <v>6.3179999999999996</v>
      </c>
      <c r="R28" s="26">
        <v>117.76600000000001</v>
      </c>
      <c r="S28" s="24">
        <v>4.4089999999999998</v>
      </c>
      <c r="T28" s="24">
        <v>10.085000000000001</v>
      </c>
      <c r="U28" s="24">
        <v>1159.6890000000001</v>
      </c>
      <c r="V28" s="24">
        <v>5021.1540000000005</v>
      </c>
    </row>
    <row r="29" spans="1:22" ht="13.5" thickBot="1" x14ac:dyDescent="0.25">
      <c r="A29" s="388">
        <v>2017</v>
      </c>
      <c r="B29" s="24">
        <v>1987.9359999999999</v>
      </c>
      <c r="C29" s="26">
        <v>11.555999999999999</v>
      </c>
      <c r="D29" s="24">
        <v>149.833</v>
      </c>
      <c r="E29" s="24">
        <v>2149.3240000000001</v>
      </c>
      <c r="F29" s="24">
        <v>10.728999999999999</v>
      </c>
      <c r="G29" s="24">
        <v>1471.377</v>
      </c>
      <c r="H29" s="24">
        <v>230.922</v>
      </c>
      <c r="I29" s="24">
        <v>18.006</v>
      </c>
      <c r="J29" s="24">
        <v>3880.3589999999999</v>
      </c>
      <c r="K29" s="388">
        <v>2017</v>
      </c>
      <c r="L29" s="24">
        <v>351.06900000000002</v>
      </c>
      <c r="M29" s="26">
        <v>2.9540000000000002</v>
      </c>
      <c r="N29" s="26">
        <v>354.02300000000002</v>
      </c>
      <c r="O29" s="24">
        <v>683.24199999999996</v>
      </c>
      <c r="P29" s="24">
        <v>117.282</v>
      </c>
      <c r="Q29" s="24">
        <v>6.7389999999999999</v>
      </c>
      <c r="R29" s="26">
        <v>124.021</v>
      </c>
      <c r="S29" s="24">
        <v>4.4809999999999999</v>
      </c>
      <c r="T29" s="24">
        <v>10.002000000000001</v>
      </c>
      <c r="U29" s="24">
        <v>1175.768</v>
      </c>
      <c r="V29" s="24">
        <v>5056.1270000000004</v>
      </c>
    </row>
    <row r="30" spans="1:22" ht="13.5" thickBot="1" x14ac:dyDescent="0.25">
      <c r="A30" s="388">
        <v>2018</v>
      </c>
      <c r="B30" s="24">
        <v>2007.518</v>
      </c>
      <c r="C30" s="26">
        <v>11.457000000000001</v>
      </c>
      <c r="D30" s="24">
        <v>145.51499999999999</v>
      </c>
      <c r="E30" s="24">
        <v>2164.4899999999998</v>
      </c>
      <c r="F30" s="24">
        <v>10.51</v>
      </c>
      <c r="G30" s="24">
        <v>1468.6590000000001</v>
      </c>
      <c r="H30" s="24">
        <v>229.92</v>
      </c>
      <c r="I30" s="24">
        <v>11.51</v>
      </c>
      <c r="J30" s="24">
        <v>3885.09</v>
      </c>
      <c r="K30" s="388">
        <v>2018</v>
      </c>
      <c r="L30" s="24">
        <v>352.392</v>
      </c>
      <c r="M30" s="26">
        <v>2.8340000000000001</v>
      </c>
      <c r="N30" s="26">
        <v>355.25599999999997</v>
      </c>
      <c r="O30" s="24">
        <v>686.16</v>
      </c>
      <c r="P30" s="24">
        <v>118.273</v>
      </c>
      <c r="Q30" s="24">
        <v>6.6429999999999998</v>
      </c>
      <c r="R30" s="26">
        <v>124.916</v>
      </c>
      <c r="S30" s="24">
        <v>4.93</v>
      </c>
      <c r="T30" s="24">
        <v>10.714</v>
      </c>
      <c r="U30" s="24">
        <v>1181.9469999999999</v>
      </c>
      <c r="V30" s="24">
        <v>5067.0370000000003</v>
      </c>
    </row>
    <row r="31" spans="1:22" ht="13.5" thickBot="1" x14ac:dyDescent="0.25">
      <c r="A31" s="388">
        <v>2019</v>
      </c>
      <c r="B31" s="24">
        <v>2030.9590000000001</v>
      </c>
      <c r="C31" s="26">
        <v>12.64</v>
      </c>
      <c r="D31" s="24">
        <v>145.81899999999999</v>
      </c>
      <c r="E31" s="24">
        <v>2189.4180000000001</v>
      </c>
      <c r="F31" s="24">
        <v>9.8260000000000005</v>
      </c>
      <c r="G31" s="24">
        <v>1472.4380000000001</v>
      </c>
      <c r="H31" s="24">
        <v>230.577</v>
      </c>
      <c r="I31" s="24">
        <v>14.045</v>
      </c>
      <c r="J31" s="24">
        <v>3916.3040000000001</v>
      </c>
      <c r="K31" s="388">
        <v>2019</v>
      </c>
      <c r="L31" s="24">
        <v>356.98399999999998</v>
      </c>
      <c r="M31" s="26">
        <v>4.6289999999999996</v>
      </c>
      <c r="N31" s="26">
        <v>361.61399999999998</v>
      </c>
      <c r="O31" s="24">
        <v>698.30399999999997</v>
      </c>
      <c r="P31" s="24">
        <v>121.41800000000001</v>
      </c>
      <c r="Q31" s="24">
        <v>6.87</v>
      </c>
      <c r="R31" s="26">
        <v>128.28800000000001</v>
      </c>
      <c r="S31" s="24">
        <v>5.4470000000000001</v>
      </c>
      <c r="T31" s="24">
        <v>10.23</v>
      </c>
      <c r="U31" s="24">
        <v>1203.8820000000001</v>
      </c>
      <c r="V31" s="24">
        <v>5120.1869999999999</v>
      </c>
    </row>
    <row r="32" spans="1:22" ht="13.5" thickBot="1" x14ac:dyDescent="0.25">
      <c r="A32" s="388">
        <v>2020</v>
      </c>
      <c r="B32" s="24">
        <v>1861.8409999999999</v>
      </c>
      <c r="C32" s="24">
        <v>12.456</v>
      </c>
      <c r="D32" s="24">
        <v>99.626000000000005</v>
      </c>
      <c r="E32" s="24">
        <v>1973.923</v>
      </c>
      <c r="F32" s="24">
        <v>8.7279999999999998</v>
      </c>
      <c r="G32" s="24">
        <v>1090.0609999999999</v>
      </c>
      <c r="H32" s="24">
        <v>178.351</v>
      </c>
      <c r="I32" s="24">
        <v>8.2089999999999996</v>
      </c>
      <c r="J32" s="24">
        <v>3259.2719999999999</v>
      </c>
      <c r="K32" s="388">
        <v>2020</v>
      </c>
      <c r="L32" s="24">
        <v>297.36900000000003</v>
      </c>
      <c r="M32" s="24">
        <v>4.3120000000000003</v>
      </c>
      <c r="N32" s="24">
        <v>302.42</v>
      </c>
      <c r="O32" s="24">
        <v>643.78800000000001</v>
      </c>
      <c r="P32" s="24">
        <v>106.489</v>
      </c>
      <c r="Q32" s="24">
        <v>5.992</v>
      </c>
      <c r="R32" s="24">
        <v>112.482</v>
      </c>
      <c r="S32" s="24">
        <v>4.4630000000000001</v>
      </c>
      <c r="T32" s="24">
        <v>7.4260000000000002</v>
      </c>
      <c r="U32" s="24">
        <v>1070.58</v>
      </c>
      <c r="V32" s="24">
        <v>4329.8509999999997</v>
      </c>
    </row>
    <row r="33" spans="1:1" x14ac:dyDescent="0.2">
      <c r="A33" s="199" t="s">
        <v>240</v>
      </c>
    </row>
    <row r="34" spans="1:1" x14ac:dyDescent="0.2">
      <c r="A34" s="199" t="s">
        <v>241</v>
      </c>
    </row>
    <row r="35" spans="1:1" x14ac:dyDescent="0.2">
      <c r="A35" s="199" t="s">
        <v>242</v>
      </c>
    </row>
    <row r="36" spans="1:1" x14ac:dyDescent="0.2">
      <c r="A36" s="199" t="s">
        <v>243</v>
      </c>
    </row>
    <row r="37" spans="1:1" x14ac:dyDescent="0.2">
      <c r="A37" s="199" t="s">
        <v>291</v>
      </c>
    </row>
    <row r="38" spans="1:1" x14ac:dyDescent="0.2">
      <c r="A38" s="199" t="s">
        <v>292</v>
      </c>
    </row>
    <row r="39" spans="1:1" x14ac:dyDescent="0.2">
      <c r="A39" s="199" t="s">
        <v>293</v>
      </c>
    </row>
    <row r="40" spans="1:1" x14ac:dyDescent="0.2">
      <c r="A40" s="199" t="s">
        <v>249</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40"/>
  <sheetViews>
    <sheetView workbookViewId="0">
      <selection activeCell="I105" sqref="I105"/>
    </sheetView>
  </sheetViews>
  <sheetFormatPr defaultRowHeight="12.75" x14ac:dyDescent="0.2"/>
  <sheetData>
    <row r="1" spans="1:23" ht="12.75" customHeight="1" x14ac:dyDescent="0.2">
      <c r="A1" s="590" t="s">
        <v>272</v>
      </c>
      <c r="B1" s="590"/>
      <c r="C1" s="590"/>
      <c r="D1" s="590"/>
      <c r="E1" s="590"/>
      <c r="F1" s="590"/>
      <c r="G1" s="590"/>
      <c r="H1" s="590"/>
      <c r="I1" s="590"/>
      <c r="J1" s="590"/>
      <c r="K1" s="556" t="s">
        <v>272</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88" t="s">
        <v>22</v>
      </c>
      <c r="B3" s="588"/>
      <c r="C3" s="588"/>
      <c r="D3" s="588"/>
      <c r="E3" s="588"/>
      <c r="F3" s="588"/>
      <c r="G3" s="588"/>
      <c r="H3" s="588"/>
      <c r="I3" s="588"/>
      <c r="J3" s="588"/>
      <c r="K3" s="588" t="s">
        <v>22</v>
      </c>
      <c r="L3" s="588"/>
      <c r="M3" s="588"/>
      <c r="N3" s="588"/>
      <c r="O3" s="588"/>
      <c r="P3" s="588"/>
      <c r="Q3" s="588"/>
      <c r="R3" s="588"/>
      <c r="S3" s="588"/>
      <c r="T3" s="588"/>
      <c r="U3" s="588"/>
      <c r="V3" s="588"/>
    </row>
    <row r="4" spans="1:23" ht="13.5"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7.2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11">
        <v>1995</v>
      </c>
      <c r="B7" s="4" t="s">
        <v>235</v>
      </c>
      <c r="C7" s="4" t="s">
        <v>229</v>
      </c>
      <c r="D7" s="4" t="s">
        <v>235</v>
      </c>
      <c r="E7" s="5">
        <v>28627</v>
      </c>
      <c r="F7" s="5">
        <v>18993</v>
      </c>
      <c r="G7" s="5">
        <v>14711</v>
      </c>
      <c r="H7" s="5">
        <v>11979</v>
      </c>
      <c r="I7" s="4" t="s">
        <v>229</v>
      </c>
      <c r="J7" s="5">
        <v>24053</v>
      </c>
      <c r="K7" s="11">
        <v>1995</v>
      </c>
      <c r="L7" s="5">
        <v>42177</v>
      </c>
      <c r="M7" s="4" t="s">
        <v>229</v>
      </c>
      <c r="N7" s="5">
        <v>42177</v>
      </c>
      <c r="O7" s="5">
        <v>51328</v>
      </c>
      <c r="P7" s="5">
        <v>32443</v>
      </c>
      <c r="Q7" s="402" t="s">
        <v>268</v>
      </c>
      <c r="R7" s="5">
        <v>32443</v>
      </c>
      <c r="S7" s="5">
        <v>22727</v>
      </c>
      <c r="T7" s="5">
        <v>11310</v>
      </c>
      <c r="U7" s="5">
        <v>46710</v>
      </c>
      <c r="V7" s="5">
        <v>27300</v>
      </c>
    </row>
    <row r="8" spans="1:23" ht="13.5" thickBot="1" x14ac:dyDescent="0.25">
      <c r="A8" s="362">
        <v>1996</v>
      </c>
      <c r="B8" s="4" t="s">
        <v>235</v>
      </c>
      <c r="C8" s="4" t="s">
        <v>229</v>
      </c>
      <c r="D8" s="4" t="s">
        <v>235</v>
      </c>
      <c r="E8" s="5">
        <v>26651</v>
      </c>
      <c r="F8" s="5">
        <v>19407</v>
      </c>
      <c r="G8" s="5">
        <v>17602</v>
      </c>
      <c r="H8" s="5">
        <v>13906</v>
      </c>
      <c r="I8" s="4" t="s">
        <v>229</v>
      </c>
      <c r="J8" s="5">
        <v>23649</v>
      </c>
      <c r="K8" s="362">
        <v>1996</v>
      </c>
      <c r="L8" s="5">
        <v>42271</v>
      </c>
      <c r="M8" s="4" t="s">
        <v>229</v>
      </c>
      <c r="N8" s="5">
        <v>42271</v>
      </c>
      <c r="O8" s="5">
        <v>51528</v>
      </c>
      <c r="P8" s="5">
        <v>32944</v>
      </c>
      <c r="Q8" s="402" t="s">
        <v>268</v>
      </c>
      <c r="R8" s="5">
        <v>32944</v>
      </c>
      <c r="S8" s="5">
        <v>23853</v>
      </c>
      <c r="T8" s="5">
        <v>12571</v>
      </c>
      <c r="U8" s="5">
        <v>46846</v>
      </c>
      <c r="V8" s="5">
        <v>26841</v>
      </c>
    </row>
    <row r="9" spans="1:23" ht="13.5" thickBot="1" x14ac:dyDescent="0.25">
      <c r="A9" s="362">
        <v>1997</v>
      </c>
      <c r="B9" s="4" t="s">
        <v>235</v>
      </c>
      <c r="C9" s="4" t="s">
        <v>229</v>
      </c>
      <c r="D9" s="4" t="s">
        <v>235</v>
      </c>
      <c r="E9" s="5">
        <v>27782</v>
      </c>
      <c r="F9" s="5">
        <v>20458</v>
      </c>
      <c r="G9" s="5">
        <v>17035</v>
      </c>
      <c r="H9" s="5">
        <v>12516</v>
      </c>
      <c r="I9" s="4" t="s">
        <v>229</v>
      </c>
      <c r="J9" s="5">
        <v>24095</v>
      </c>
      <c r="K9" s="362">
        <v>1997</v>
      </c>
      <c r="L9" s="5">
        <v>42315</v>
      </c>
      <c r="M9" s="4" t="s">
        <v>229</v>
      </c>
      <c r="N9" s="5">
        <v>42315</v>
      </c>
      <c r="O9" s="5">
        <v>52757</v>
      </c>
      <c r="P9" s="5">
        <v>37477</v>
      </c>
      <c r="Q9" s="402" t="s">
        <v>268</v>
      </c>
      <c r="R9" s="5">
        <v>37477</v>
      </c>
      <c r="S9" s="5">
        <v>19492</v>
      </c>
      <c r="T9" s="5">
        <v>16667</v>
      </c>
      <c r="U9" s="5">
        <v>47862</v>
      </c>
      <c r="V9" s="5">
        <v>27303</v>
      </c>
    </row>
    <row r="10" spans="1:23" ht="13.5" thickBot="1" x14ac:dyDescent="0.25">
      <c r="A10" s="362">
        <v>1998</v>
      </c>
      <c r="B10" s="4" t="s">
        <v>235</v>
      </c>
      <c r="C10" s="4" t="s">
        <v>229</v>
      </c>
      <c r="D10" s="4" t="s">
        <v>235</v>
      </c>
      <c r="E10" s="5">
        <v>27848</v>
      </c>
      <c r="F10" s="5">
        <v>20279</v>
      </c>
      <c r="G10" s="5">
        <v>20407</v>
      </c>
      <c r="H10" s="5">
        <v>12464</v>
      </c>
      <c r="I10" s="4" t="s">
        <v>229</v>
      </c>
      <c r="J10" s="5">
        <v>25171</v>
      </c>
      <c r="K10" s="362">
        <v>1998</v>
      </c>
      <c r="L10" s="5">
        <v>43696</v>
      </c>
      <c r="M10" s="4" t="s">
        <v>229</v>
      </c>
      <c r="N10" s="5">
        <v>43696</v>
      </c>
      <c r="O10" s="5">
        <v>53351</v>
      </c>
      <c r="P10" s="5">
        <v>39498</v>
      </c>
      <c r="Q10" s="402" t="s">
        <v>268</v>
      </c>
      <c r="R10" s="5">
        <v>39498</v>
      </c>
      <c r="S10" s="5">
        <v>19355</v>
      </c>
      <c r="T10" s="5">
        <v>15730</v>
      </c>
      <c r="U10" s="5">
        <v>48745</v>
      </c>
      <c r="V10" s="5">
        <v>28457</v>
      </c>
    </row>
    <row r="11" spans="1:23" ht="13.5" thickBot="1" x14ac:dyDescent="0.25">
      <c r="A11" s="362">
        <v>1999</v>
      </c>
      <c r="B11" s="4" t="s">
        <v>235</v>
      </c>
      <c r="C11" s="4" t="s">
        <v>229</v>
      </c>
      <c r="D11" s="4" t="s">
        <v>235</v>
      </c>
      <c r="E11" s="5">
        <v>26578</v>
      </c>
      <c r="F11" s="5">
        <v>20700</v>
      </c>
      <c r="G11" s="5">
        <v>19072</v>
      </c>
      <c r="H11" s="5">
        <v>13510</v>
      </c>
      <c r="I11" s="4" t="s">
        <v>229</v>
      </c>
      <c r="J11" s="5">
        <v>23839</v>
      </c>
      <c r="K11" s="362">
        <v>1999</v>
      </c>
      <c r="L11" s="5">
        <v>43874</v>
      </c>
      <c r="M11" s="4" t="s">
        <v>229</v>
      </c>
      <c r="N11" s="5">
        <v>43874</v>
      </c>
      <c r="O11" s="5">
        <v>54159</v>
      </c>
      <c r="P11" s="5">
        <v>40508</v>
      </c>
      <c r="Q11" s="402" t="s">
        <v>268</v>
      </c>
      <c r="R11" s="5">
        <v>40508</v>
      </c>
      <c r="S11" s="5">
        <v>25000</v>
      </c>
      <c r="T11" s="5">
        <v>15556</v>
      </c>
      <c r="U11" s="5">
        <v>49361</v>
      </c>
      <c r="V11" s="5">
        <v>27280</v>
      </c>
    </row>
    <row r="12" spans="1:23" ht="13.5" thickBot="1" x14ac:dyDescent="0.25">
      <c r="A12" s="362">
        <v>2000</v>
      </c>
      <c r="B12" s="4" t="s">
        <v>235</v>
      </c>
      <c r="C12" s="4" t="s">
        <v>235</v>
      </c>
      <c r="D12" s="4" t="s">
        <v>235</v>
      </c>
      <c r="E12" s="5">
        <v>26685</v>
      </c>
      <c r="F12" s="5">
        <v>21319</v>
      </c>
      <c r="G12" s="5">
        <v>19522</v>
      </c>
      <c r="H12" s="5">
        <v>13512</v>
      </c>
      <c r="I12" s="4" t="s">
        <v>229</v>
      </c>
      <c r="J12" s="5">
        <v>24003</v>
      </c>
      <c r="K12" s="362">
        <v>2000</v>
      </c>
      <c r="L12" s="5">
        <v>45089</v>
      </c>
      <c r="M12" s="4" t="s">
        <v>229</v>
      </c>
      <c r="N12" s="5">
        <v>45089</v>
      </c>
      <c r="O12" s="5">
        <v>56076</v>
      </c>
      <c r="P12" s="5">
        <v>39261</v>
      </c>
      <c r="Q12" s="402" t="s">
        <v>268</v>
      </c>
      <c r="R12" s="5">
        <v>39261</v>
      </c>
      <c r="S12" s="5">
        <v>25210</v>
      </c>
      <c r="T12" s="5">
        <v>15566</v>
      </c>
      <c r="U12" s="5">
        <v>50638</v>
      </c>
      <c r="V12" s="5">
        <v>27552</v>
      </c>
    </row>
    <row r="13" spans="1:23" ht="13.5" thickBot="1" x14ac:dyDescent="0.25">
      <c r="A13" s="362">
        <v>2001</v>
      </c>
      <c r="B13" s="4" t="s">
        <v>235</v>
      </c>
      <c r="C13" s="4" t="s">
        <v>235</v>
      </c>
      <c r="D13" s="4" t="s">
        <v>235</v>
      </c>
      <c r="E13" s="5">
        <v>27056</v>
      </c>
      <c r="F13" s="5">
        <v>20500</v>
      </c>
      <c r="G13" s="5">
        <v>19333</v>
      </c>
      <c r="H13" s="5">
        <v>13029</v>
      </c>
      <c r="I13" s="4" t="s">
        <v>229</v>
      </c>
      <c r="J13" s="5">
        <v>24082</v>
      </c>
      <c r="K13" s="362">
        <v>2001</v>
      </c>
      <c r="L13" s="5">
        <v>45441</v>
      </c>
      <c r="M13" s="4" t="s">
        <v>229</v>
      </c>
      <c r="N13" s="5">
        <v>45441</v>
      </c>
      <c r="O13" s="5">
        <v>55150</v>
      </c>
      <c r="P13" s="5">
        <v>39023</v>
      </c>
      <c r="Q13" s="402" t="s">
        <v>268</v>
      </c>
      <c r="R13" s="5">
        <v>39023</v>
      </c>
      <c r="S13" s="5">
        <v>23200</v>
      </c>
      <c r="T13" s="5">
        <v>16355</v>
      </c>
      <c r="U13" s="5">
        <v>50233</v>
      </c>
      <c r="V13" s="5">
        <v>27576</v>
      </c>
    </row>
    <row r="14" spans="1:23" ht="13.5" thickBot="1" x14ac:dyDescent="0.25">
      <c r="A14" s="362">
        <v>2002</v>
      </c>
      <c r="B14" s="4" t="s">
        <v>235</v>
      </c>
      <c r="C14" s="4" t="s">
        <v>235</v>
      </c>
      <c r="D14" s="4" t="s">
        <v>235</v>
      </c>
      <c r="E14" s="5">
        <v>27456</v>
      </c>
      <c r="F14" s="5">
        <v>21591</v>
      </c>
      <c r="G14" s="5">
        <v>19828</v>
      </c>
      <c r="H14" s="5">
        <v>12517</v>
      </c>
      <c r="I14" s="4" t="s">
        <v>229</v>
      </c>
      <c r="J14" s="5">
        <v>24411</v>
      </c>
      <c r="K14" s="362">
        <v>2002</v>
      </c>
      <c r="L14" s="5">
        <v>45300</v>
      </c>
      <c r="M14" s="4" t="s">
        <v>229</v>
      </c>
      <c r="N14" s="5">
        <v>45300</v>
      </c>
      <c r="O14" s="5">
        <v>55627</v>
      </c>
      <c r="P14" s="5">
        <v>41436</v>
      </c>
      <c r="Q14" s="402" t="s">
        <v>268</v>
      </c>
      <c r="R14" s="5">
        <v>41436</v>
      </c>
      <c r="S14" s="5">
        <v>26829</v>
      </c>
      <c r="T14" s="5">
        <v>15814</v>
      </c>
      <c r="U14" s="5">
        <v>50629</v>
      </c>
      <c r="V14" s="5">
        <v>27953</v>
      </c>
    </row>
    <row r="15" spans="1:23" ht="13.5" thickBot="1" x14ac:dyDescent="0.25">
      <c r="A15" s="362">
        <v>2003</v>
      </c>
      <c r="B15" s="4" t="s">
        <v>235</v>
      </c>
      <c r="C15" s="4" t="s">
        <v>235</v>
      </c>
      <c r="D15" s="4" t="s">
        <v>235</v>
      </c>
      <c r="E15" s="5">
        <v>27065</v>
      </c>
      <c r="F15" s="5">
        <v>19643</v>
      </c>
      <c r="G15" s="5">
        <v>20440</v>
      </c>
      <c r="H15" s="5">
        <v>15851</v>
      </c>
      <c r="I15" s="4" t="s">
        <v>229</v>
      </c>
      <c r="J15" s="5">
        <v>24512</v>
      </c>
      <c r="K15" s="362">
        <v>2003</v>
      </c>
      <c r="L15" s="5">
        <v>43984</v>
      </c>
      <c r="M15" s="4" t="s">
        <v>229</v>
      </c>
      <c r="N15" s="5">
        <v>43984</v>
      </c>
      <c r="O15" s="5">
        <v>56900</v>
      </c>
      <c r="P15" s="5">
        <v>42848</v>
      </c>
      <c r="Q15" s="402" t="s">
        <v>268</v>
      </c>
      <c r="R15" s="5">
        <v>42848</v>
      </c>
      <c r="S15" s="5">
        <v>30973</v>
      </c>
      <c r="T15" s="5">
        <v>16578</v>
      </c>
      <c r="U15" s="5">
        <v>51046</v>
      </c>
      <c r="V15" s="5">
        <v>28070</v>
      </c>
    </row>
    <row r="16" spans="1:23" ht="13.5" thickBot="1" x14ac:dyDescent="0.25">
      <c r="A16" s="362">
        <v>2004</v>
      </c>
      <c r="B16" s="4" t="s">
        <v>235</v>
      </c>
      <c r="C16" s="4" t="s">
        <v>235</v>
      </c>
      <c r="D16" s="4" t="s">
        <v>235</v>
      </c>
      <c r="E16" s="5">
        <v>26539</v>
      </c>
      <c r="F16" s="5">
        <v>21776</v>
      </c>
      <c r="G16" s="5">
        <v>20694</v>
      </c>
      <c r="H16" s="5">
        <v>14049</v>
      </c>
      <c r="I16" s="4" t="s">
        <v>229</v>
      </c>
      <c r="J16" s="5">
        <v>24184</v>
      </c>
      <c r="K16" s="362">
        <v>2004</v>
      </c>
      <c r="L16" s="5">
        <v>43176</v>
      </c>
      <c r="M16" s="4" t="s">
        <v>231</v>
      </c>
      <c r="N16" s="5">
        <v>43176</v>
      </c>
      <c r="O16" s="5">
        <v>57524</v>
      </c>
      <c r="P16" s="5">
        <v>41060</v>
      </c>
      <c r="Q16" s="402" t="s">
        <v>268</v>
      </c>
      <c r="R16" s="5">
        <v>41060</v>
      </c>
      <c r="S16" s="5">
        <v>25000</v>
      </c>
      <c r="T16" s="5">
        <v>9668</v>
      </c>
      <c r="U16" s="5">
        <v>50383</v>
      </c>
      <c r="V16" s="5">
        <v>27681</v>
      </c>
    </row>
    <row r="17" spans="1:22" ht="13.5" thickBot="1" x14ac:dyDescent="0.25">
      <c r="A17" s="388">
        <v>2005</v>
      </c>
      <c r="B17" s="6" t="s">
        <v>235</v>
      </c>
      <c r="C17" s="7" t="s">
        <v>235</v>
      </c>
      <c r="D17" s="6" t="s">
        <v>235</v>
      </c>
      <c r="E17" s="8">
        <v>26101</v>
      </c>
      <c r="F17" s="8">
        <v>20163</v>
      </c>
      <c r="G17" s="8">
        <v>20118</v>
      </c>
      <c r="H17" s="8">
        <v>14881</v>
      </c>
      <c r="I17" s="6" t="s">
        <v>229</v>
      </c>
      <c r="J17" s="8">
        <v>23597</v>
      </c>
      <c r="K17" s="388">
        <v>2005</v>
      </c>
      <c r="L17" s="8">
        <v>43398</v>
      </c>
      <c r="M17" s="7" t="s">
        <v>231</v>
      </c>
      <c r="N17" s="10">
        <v>43398</v>
      </c>
      <c r="O17" s="8">
        <v>56571</v>
      </c>
      <c r="P17" s="8">
        <v>41337</v>
      </c>
      <c r="Q17" s="403" t="s">
        <v>268</v>
      </c>
      <c r="R17" s="8">
        <v>41337</v>
      </c>
      <c r="S17" s="8">
        <v>21053</v>
      </c>
      <c r="T17" s="8">
        <v>10386</v>
      </c>
      <c r="U17" s="8">
        <v>49911</v>
      </c>
      <c r="V17" s="8">
        <v>27027</v>
      </c>
    </row>
    <row r="18" spans="1:22" ht="13.5" thickBot="1" x14ac:dyDescent="0.25">
      <c r="A18" s="388">
        <v>2006</v>
      </c>
      <c r="B18" s="6" t="s">
        <v>235</v>
      </c>
      <c r="C18" s="7" t="s">
        <v>235</v>
      </c>
      <c r="D18" s="6" t="s">
        <v>235</v>
      </c>
      <c r="E18" s="8">
        <v>25936</v>
      </c>
      <c r="F18" s="8">
        <v>19376</v>
      </c>
      <c r="G18" s="8">
        <v>19975</v>
      </c>
      <c r="H18" s="8">
        <v>13843</v>
      </c>
      <c r="I18" s="6" t="s">
        <v>229</v>
      </c>
      <c r="J18" s="8">
        <v>23257</v>
      </c>
      <c r="K18" s="388">
        <v>2006</v>
      </c>
      <c r="L18" s="8">
        <v>44838</v>
      </c>
      <c r="M18" s="7" t="s">
        <v>231</v>
      </c>
      <c r="N18" s="10">
        <v>44838</v>
      </c>
      <c r="O18" s="8">
        <v>57347</v>
      </c>
      <c r="P18" s="8">
        <v>40533</v>
      </c>
      <c r="Q18" s="403" t="s">
        <v>268</v>
      </c>
      <c r="R18" s="8">
        <v>40533</v>
      </c>
      <c r="S18" s="8">
        <v>22360</v>
      </c>
      <c r="T18" s="8">
        <v>10725</v>
      </c>
      <c r="U18" s="8">
        <v>50663</v>
      </c>
      <c r="V18" s="8">
        <v>26747</v>
      </c>
    </row>
    <row r="19" spans="1:22" ht="13.5" thickBot="1" x14ac:dyDescent="0.25">
      <c r="A19" s="388">
        <v>2007</v>
      </c>
      <c r="B19" s="6" t="s">
        <v>235</v>
      </c>
      <c r="C19" s="7" t="s">
        <v>235</v>
      </c>
      <c r="D19" s="6" t="s">
        <v>235</v>
      </c>
      <c r="E19" s="6" t="s">
        <v>294</v>
      </c>
      <c r="F19" s="8">
        <v>19678</v>
      </c>
      <c r="G19" s="6" t="s">
        <v>295</v>
      </c>
      <c r="H19" s="6" t="s">
        <v>296</v>
      </c>
      <c r="I19" s="8">
        <v>7665</v>
      </c>
      <c r="J19" s="8">
        <v>23886</v>
      </c>
      <c r="K19" s="388">
        <v>2007</v>
      </c>
      <c r="L19" s="8">
        <v>46534</v>
      </c>
      <c r="M19" s="7" t="s">
        <v>231</v>
      </c>
      <c r="N19" s="10">
        <v>46534</v>
      </c>
      <c r="O19" s="8">
        <v>56897</v>
      </c>
      <c r="P19" s="8">
        <v>45691</v>
      </c>
      <c r="Q19" s="403" t="s">
        <v>268</v>
      </c>
      <c r="R19" s="8">
        <v>45691</v>
      </c>
      <c r="S19" s="8">
        <v>25926</v>
      </c>
      <c r="T19" s="8">
        <v>28701</v>
      </c>
      <c r="U19" s="8">
        <v>51833</v>
      </c>
      <c r="V19" s="8">
        <v>27280</v>
      </c>
    </row>
    <row r="20" spans="1:22" ht="13.5" thickBot="1" x14ac:dyDescent="0.25">
      <c r="A20" s="388">
        <v>2008</v>
      </c>
      <c r="B20" s="6" t="s">
        <v>235</v>
      </c>
      <c r="C20" s="7" t="s">
        <v>235</v>
      </c>
      <c r="D20" s="6" t="s">
        <v>235</v>
      </c>
      <c r="E20" s="8">
        <v>30857</v>
      </c>
      <c r="F20" s="8">
        <v>18983</v>
      </c>
      <c r="G20" s="8">
        <v>19607</v>
      </c>
      <c r="H20" s="8">
        <v>14398</v>
      </c>
      <c r="I20" s="8">
        <v>6751</v>
      </c>
      <c r="J20" s="8">
        <v>23874</v>
      </c>
      <c r="K20" s="388">
        <v>2008</v>
      </c>
      <c r="L20" s="8">
        <v>46879</v>
      </c>
      <c r="M20" s="7" t="s">
        <v>231</v>
      </c>
      <c r="N20" s="10">
        <v>46879</v>
      </c>
      <c r="O20" s="8">
        <v>57607</v>
      </c>
      <c r="P20" s="8">
        <v>44337</v>
      </c>
      <c r="Q20" s="403" t="s">
        <v>268</v>
      </c>
      <c r="R20" s="8">
        <v>44337</v>
      </c>
      <c r="S20" s="8">
        <v>24260</v>
      </c>
      <c r="T20" s="8">
        <v>30448</v>
      </c>
      <c r="U20" s="8">
        <v>52142</v>
      </c>
      <c r="V20" s="8">
        <v>27289</v>
      </c>
    </row>
    <row r="21" spans="1:22" ht="13.5" thickBot="1" x14ac:dyDescent="0.25">
      <c r="A21" s="388">
        <v>2009</v>
      </c>
      <c r="B21" s="6" t="s">
        <v>235</v>
      </c>
      <c r="C21" s="7" t="s">
        <v>235</v>
      </c>
      <c r="D21" s="6" t="s">
        <v>235</v>
      </c>
      <c r="E21" s="8">
        <v>31023</v>
      </c>
      <c r="F21" s="8">
        <v>23917</v>
      </c>
      <c r="G21" s="8">
        <v>19132</v>
      </c>
      <c r="H21" s="8">
        <v>14484</v>
      </c>
      <c r="I21" s="8">
        <v>6690</v>
      </c>
      <c r="J21" s="8">
        <v>23395</v>
      </c>
      <c r="K21" s="388">
        <v>2009</v>
      </c>
      <c r="L21" s="8">
        <v>45800</v>
      </c>
      <c r="M21" s="7" t="s">
        <v>231</v>
      </c>
      <c r="N21" s="10">
        <v>45800</v>
      </c>
      <c r="O21" s="8">
        <v>58180</v>
      </c>
      <c r="P21" s="8">
        <v>43182</v>
      </c>
      <c r="Q21" s="403" t="s">
        <v>268</v>
      </c>
      <c r="R21" s="8">
        <v>43182</v>
      </c>
      <c r="S21" s="8">
        <v>21134</v>
      </c>
      <c r="T21" s="8">
        <v>28623</v>
      </c>
      <c r="U21" s="8">
        <v>51862</v>
      </c>
      <c r="V21" s="8">
        <v>26843</v>
      </c>
    </row>
    <row r="22" spans="1:22" ht="13.5" thickBot="1" x14ac:dyDescent="0.25">
      <c r="A22" s="388">
        <v>2010</v>
      </c>
      <c r="B22" s="6" t="s">
        <v>235</v>
      </c>
      <c r="C22" s="7" t="s">
        <v>235</v>
      </c>
      <c r="D22" s="6" t="s">
        <v>235</v>
      </c>
      <c r="E22" s="8">
        <v>31566</v>
      </c>
      <c r="F22" s="8">
        <v>20490</v>
      </c>
      <c r="G22" s="8">
        <v>21097</v>
      </c>
      <c r="H22" s="8">
        <v>14946</v>
      </c>
      <c r="I22" s="8">
        <v>5765</v>
      </c>
      <c r="J22" s="8">
        <v>24557</v>
      </c>
      <c r="K22" s="388">
        <v>2010</v>
      </c>
      <c r="L22" s="8">
        <v>45850</v>
      </c>
      <c r="M22" s="7" t="s">
        <v>231</v>
      </c>
      <c r="N22" s="10">
        <v>45850</v>
      </c>
      <c r="O22" s="8">
        <v>56247</v>
      </c>
      <c r="P22" s="8">
        <v>43726</v>
      </c>
      <c r="Q22" s="403" t="s">
        <v>268</v>
      </c>
      <c r="R22" s="8">
        <v>43726</v>
      </c>
      <c r="S22" s="8">
        <v>22959</v>
      </c>
      <c r="T22" s="8">
        <v>28185</v>
      </c>
      <c r="U22" s="8">
        <v>50905</v>
      </c>
      <c r="V22" s="8">
        <v>27729</v>
      </c>
    </row>
    <row r="23" spans="1:22" ht="13.5" thickBot="1" x14ac:dyDescent="0.25">
      <c r="A23" s="388">
        <v>2011</v>
      </c>
      <c r="B23" s="8">
        <v>30177</v>
      </c>
      <c r="C23" s="10">
        <v>23323</v>
      </c>
      <c r="D23" s="8">
        <v>28116</v>
      </c>
      <c r="E23" s="8">
        <v>30115</v>
      </c>
      <c r="F23" s="8">
        <v>23358</v>
      </c>
      <c r="G23" s="8">
        <v>21334</v>
      </c>
      <c r="H23" s="8">
        <v>14614</v>
      </c>
      <c r="I23" s="8">
        <v>6719</v>
      </c>
      <c r="J23" s="8">
        <v>24169</v>
      </c>
      <c r="K23" s="388">
        <v>2011</v>
      </c>
      <c r="L23" s="8">
        <v>44052</v>
      </c>
      <c r="M23" s="10">
        <v>47278</v>
      </c>
      <c r="N23" s="10">
        <v>44072</v>
      </c>
      <c r="O23" s="8">
        <v>56101</v>
      </c>
      <c r="P23" s="8">
        <v>44057</v>
      </c>
      <c r="Q23" s="10">
        <v>18339</v>
      </c>
      <c r="R23" s="8">
        <v>40969</v>
      </c>
      <c r="S23" s="8">
        <v>23041</v>
      </c>
      <c r="T23" s="8">
        <v>17759</v>
      </c>
      <c r="U23" s="8">
        <v>49618</v>
      </c>
      <c r="V23" s="8">
        <v>27263</v>
      </c>
    </row>
    <row r="24" spans="1:22" ht="13.5" thickBot="1" x14ac:dyDescent="0.25">
      <c r="A24" s="388">
        <v>2012</v>
      </c>
      <c r="B24" s="8">
        <v>29506</v>
      </c>
      <c r="C24" s="10">
        <v>33333</v>
      </c>
      <c r="D24" s="8">
        <v>30647</v>
      </c>
      <c r="E24" s="8">
        <v>29550</v>
      </c>
      <c r="F24" s="8">
        <v>19825</v>
      </c>
      <c r="G24" s="8">
        <v>20713</v>
      </c>
      <c r="H24" s="8">
        <v>15102</v>
      </c>
      <c r="I24" s="8">
        <v>9502</v>
      </c>
      <c r="J24" s="8">
        <v>23969</v>
      </c>
      <c r="K24" s="388">
        <v>2012</v>
      </c>
      <c r="L24" s="8">
        <v>45318</v>
      </c>
      <c r="M24" s="10">
        <v>50000</v>
      </c>
      <c r="N24" s="10">
        <v>45347</v>
      </c>
      <c r="O24" s="8">
        <v>60932</v>
      </c>
      <c r="P24" s="8">
        <v>45921</v>
      </c>
      <c r="Q24" s="10">
        <v>16975</v>
      </c>
      <c r="R24" s="8">
        <v>41861</v>
      </c>
      <c r="S24" s="8">
        <v>21505</v>
      </c>
      <c r="T24" s="8">
        <v>20997</v>
      </c>
      <c r="U24" s="8">
        <v>52262</v>
      </c>
      <c r="V24" s="8">
        <v>27243</v>
      </c>
    </row>
    <row r="25" spans="1:22" ht="13.5" thickBot="1" x14ac:dyDescent="0.25">
      <c r="A25" s="388">
        <v>2013</v>
      </c>
      <c r="B25" s="8">
        <v>29360</v>
      </c>
      <c r="C25" s="10">
        <v>23507</v>
      </c>
      <c r="D25" s="8">
        <v>27474</v>
      </c>
      <c r="E25" s="8">
        <v>29208</v>
      </c>
      <c r="F25" s="8">
        <v>20179</v>
      </c>
      <c r="G25" s="8">
        <v>19916</v>
      </c>
      <c r="H25" s="8">
        <v>14797</v>
      </c>
      <c r="I25" s="8">
        <v>7864</v>
      </c>
      <c r="J25" s="8">
        <v>23404</v>
      </c>
      <c r="K25" s="388">
        <v>2013</v>
      </c>
      <c r="L25" s="8">
        <v>45294</v>
      </c>
      <c r="M25" s="10">
        <v>47458</v>
      </c>
      <c r="N25" s="10">
        <v>45311</v>
      </c>
      <c r="O25" s="8">
        <v>63054</v>
      </c>
      <c r="P25" s="8">
        <v>47809</v>
      </c>
      <c r="Q25" s="10">
        <v>17417</v>
      </c>
      <c r="R25" s="8">
        <v>43569</v>
      </c>
      <c r="S25" s="8">
        <v>20106</v>
      </c>
      <c r="T25" s="8">
        <v>27487</v>
      </c>
      <c r="U25" s="8">
        <v>53446</v>
      </c>
      <c r="V25" s="8">
        <v>26887</v>
      </c>
    </row>
    <row r="26" spans="1:22" ht="13.5" thickBot="1" x14ac:dyDescent="0.25">
      <c r="A26" s="388">
        <v>2014</v>
      </c>
      <c r="B26" s="8">
        <v>29471</v>
      </c>
      <c r="C26" s="10">
        <v>21591</v>
      </c>
      <c r="D26" s="8">
        <v>30101</v>
      </c>
      <c r="E26" s="8">
        <v>29475</v>
      </c>
      <c r="F26" s="8">
        <v>20484</v>
      </c>
      <c r="G26" s="8">
        <v>19235</v>
      </c>
      <c r="H26" s="8">
        <v>15170</v>
      </c>
      <c r="I26" s="8">
        <v>7518</v>
      </c>
      <c r="J26" s="8">
        <v>23173</v>
      </c>
      <c r="K26" s="388">
        <v>2014</v>
      </c>
      <c r="L26" s="8">
        <v>46681</v>
      </c>
      <c r="M26" s="10">
        <v>60000</v>
      </c>
      <c r="N26" s="10">
        <v>46771</v>
      </c>
      <c r="O26" s="8">
        <v>62288</v>
      </c>
      <c r="P26" s="8">
        <v>49878</v>
      </c>
      <c r="Q26" s="10">
        <v>17507</v>
      </c>
      <c r="R26" s="8">
        <v>45322</v>
      </c>
      <c r="S26" s="8">
        <v>19802</v>
      </c>
      <c r="T26" s="8">
        <v>24645</v>
      </c>
      <c r="U26" s="8">
        <v>53713</v>
      </c>
      <c r="V26" s="8">
        <v>26692</v>
      </c>
    </row>
    <row r="27" spans="1:22" ht="13.5" thickBot="1" x14ac:dyDescent="0.25">
      <c r="A27" s="388">
        <v>2015</v>
      </c>
      <c r="B27" s="8">
        <v>29484.355194845364</v>
      </c>
      <c r="C27" s="8">
        <v>16957.342715231789</v>
      </c>
      <c r="D27" s="8">
        <v>23983.230553261768</v>
      </c>
      <c r="E27" s="8">
        <v>28917.228934110364</v>
      </c>
      <c r="F27" s="8">
        <v>17326.909983633388</v>
      </c>
      <c r="G27" s="8">
        <v>19541.564140921037</v>
      </c>
      <c r="H27" s="8">
        <v>14836.617445801625</v>
      </c>
      <c r="I27" s="8">
        <v>6551.9067177166726</v>
      </c>
      <c r="J27" s="8">
        <v>23009.408376316398</v>
      </c>
      <c r="K27" s="388">
        <v>2015</v>
      </c>
      <c r="L27" s="8">
        <v>47962.515003897504</v>
      </c>
      <c r="M27" s="8">
        <v>56147.763636363634</v>
      </c>
      <c r="N27" s="8">
        <v>48024.430651646879</v>
      </c>
      <c r="O27" s="8">
        <v>62949.223805532274</v>
      </c>
      <c r="P27" s="8">
        <v>50710.530964954392</v>
      </c>
      <c r="Q27" s="8">
        <v>16818.058823529413</v>
      </c>
      <c r="R27" s="8">
        <v>45954.674370614943</v>
      </c>
      <c r="S27" s="8">
        <v>21504.536700358731</v>
      </c>
      <c r="T27" s="8">
        <v>21023.473620310251</v>
      </c>
      <c r="U27" s="8">
        <v>54519.385111688774</v>
      </c>
      <c r="V27" s="8">
        <v>26631.662988092856</v>
      </c>
    </row>
    <row r="28" spans="1:22" ht="13.5" thickBot="1" x14ac:dyDescent="0.25">
      <c r="A28" s="388">
        <v>2016</v>
      </c>
      <c r="B28" s="8">
        <v>29954.4252227053</v>
      </c>
      <c r="C28" s="8">
        <v>19819.672131147541</v>
      </c>
      <c r="D28" s="8">
        <v>27115.384615384617</v>
      </c>
      <c r="E28" s="8">
        <v>29648.993829562507</v>
      </c>
      <c r="F28" s="8">
        <v>18816.971713810315</v>
      </c>
      <c r="G28" s="8">
        <v>21496.863015912662</v>
      </c>
      <c r="H28" s="8">
        <v>15471.881188118812</v>
      </c>
      <c r="I28" s="8">
        <v>9781.3292744799601</v>
      </c>
      <c r="J28" s="8">
        <v>24480.400920519598</v>
      </c>
      <c r="K28" s="388">
        <v>2016</v>
      </c>
      <c r="L28" s="8">
        <v>47408.299319727892</v>
      </c>
      <c r="M28" s="8">
        <v>56200</v>
      </c>
      <c r="N28" s="8">
        <v>47473.463875759619</v>
      </c>
      <c r="O28" s="8">
        <v>62727.517401392113</v>
      </c>
      <c r="P28" s="8">
        <v>52151.146467009828</v>
      </c>
      <c r="Q28" s="8">
        <v>17501.385041551246</v>
      </c>
      <c r="R28" s="8">
        <v>47144.115292233786</v>
      </c>
      <c r="S28" s="8">
        <v>23577.54010695187</v>
      </c>
      <c r="T28" s="8">
        <v>24126.794258373207</v>
      </c>
      <c r="U28" s="8">
        <v>54486.421725239619</v>
      </c>
      <c r="V28" s="8">
        <v>28047.849135017681</v>
      </c>
    </row>
    <row r="29" spans="1:22" ht="15" customHeight="1" thickBot="1" x14ac:dyDescent="0.25">
      <c r="A29" s="388">
        <v>2017</v>
      </c>
      <c r="B29" s="8">
        <v>30067.396696714866</v>
      </c>
      <c r="C29" s="8">
        <v>28185.365853658535</v>
      </c>
      <c r="D29" s="8">
        <v>25564.408803958369</v>
      </c>
      <c r="E29" s="8">
        <v>29712.23976333324</v>
      </c>
      <c r="F29" s="8">
        <v>19905.380333951762</v>
      </c>
      <c r="G29" s="8">
        <v>21227.090426452767</v>
      </c>
      <c r="H29" s="8">
        <v>14736.566687938737</v>
      </c>
      <c r="I29" s="8">
        <v>7036.3423212192265</v>
      </c>
      <c r="J29" s="8">
        <v>24180.910065307344</v>
      </c>
      <c r="K29" s="388">
        <v>2017</v>
      </c>
      <c r="L29" s="8">
        <v>48157.613168724281</v>
      </c>
      <c r="M29" s="8">
        <v>53709.090909090912</v>
      </c>
      <c r="N29" s="8">
        <v>48199.183117767192</v>
      </c>
      <c r="O29" s="8">
        <v>63824.567958897715</v>
      </c>
      <c r="P29" s="8">
        <v>54727.951469902007</v>
      </c>
      <c r="Q29" s="8">
        <v>18771.587743732591</v>
      </c>
      <c r="R29" s="8">
        <v>49568.745003996803</v>
      </c>
      <c r="S29" s="8">
        <v>20939.252336448597</v>
      </c>
      <c r="T29" s="8">
        <v>24159.420289855072</v>
      </c>
      <c r="U29" s="8">
        <v>55513.125590179414</v>
      </c>
      <c r="V29" s="8">
        <v>27834.138902957304</v>
      </c>
    </row>
    <row r="30" spans="1:22" ht="13.5" thickBot="1" x14ac:dyDescent="0.25">
      <c r="A30" s="388">
        <v>2018</v>
      </c>
      <c r="B30" s="8">
        <v>30443.200000000001</v>
      </c>
      <c r="C30" s="8">
        <v>26582.400000000001</v>
      </c>
      <c r="D30" s="8">
        <v>27102.799999999999</v>
      </c>
      <c r="E30" s="8">
        <v>30170.1</v>
      </c>
      <c r="F30" s="8">
        <v>18406.3</v>
      </c>
      <c r="G30" s="8">
        <v>20953</v>
      </c>
      <c r="H30" s="8">
        <v>14409.6</v>
      </c>
      <c r="I30" s="8">
        <v>6218.3</v>
      </c>
      <c r="J30" s="8">
        <v>24249.4</v>
      </c>
      <c r="K30" s="388">
        <v>2018</v>
      </c>
      <c r="L30" s="8">
        <v>49052.3</v>
      </c>
      <c r="M30" s="8">
        <v>42939.4</v>
      </c>
      <c r="N30" s="8">
        <v>49000.800000000003</v>
      </c>
      <c r="O30" s="8">
        <v>63751.7</v>
      </c>
      <c r="P30" s="8">
        <v>51806</v>
      </c>
      <c r="Q30" s="8">
        <v>17481.599999999999</v>
      </c>
      <c r="R30" s="8">
        <v>46908</v>
      </c>
      <c r="S30" s="8">
        <v>21622.799999999999</v>
      </c>
      <c r="T30" s="8">
        <v>25328.6</v>
      </c>
      <c r="U30" s="8">
        <v>55420.2</v>
      </c>
      <c r="V30" s="8">
        <v>27911.3</v>
      </c>
    </row>
    <row r="31" spans="1:22" ht="13.5" thickBot="1" x14ac:dyDescent="0.25">
      <c r="A31" s="388">
        <v>2019</v>
      </c>
      <c r="B31" s="8">
        <v>30381.9</v>
      </c>
      <c r="C31" s="8">
        <v>27518.1</v>
      </c>
      <c r="D31" s="8">
        <v>27213.5</v>
      </c>
      <c r="E31" s="8">
        <v>30130.1</v>
      </c>
      <c r="F31" s="8">
        <v>17178.3</v>
      </c>
      <c r="G31" s="8">
        <v>20127.5</v>
      </c>
      <c r="H31" s="8">
        <v>14571.8</v>
      </c>
      <c r="I31" s="8">
        <v>8585</v>
      </c>
      <c r="J31" s="8">
        <v>23901.4</v>
      </c>
      <c r="K31" s="388">
        <v>2019</v>
      </c>
      <c r="L31" s="8">
        <v>49517</v>
      </c>
      <c r="M31" s="8">
        <v>48726.3</v>
      </c>
      <c r="N31" s="8">
        <v>49506.8</v>
      </c>
      <c r="O31" s="8">
        <v>62359.7</v>
      </c>
      <c r="P31" s="8">
        <v>52222.8</v>
      </c>
      <c r="Q31" s="8">
        <v>17570.3</v>
      </c>
      <c r="R31" s="8">
        <v>47234.2</v>
      </c>
      <c r="S31" s="8">
        <v>22151.8</v>
      </c>
      <c r="T31" s="8">
        <v>24650.6</v>
      </c>
      <c r="U31" s="8">
        <v>55024</v>
      </c>
      <c r="V31" s="8">
        <v>27567.7</v>
      </c>
    </row>
    <row r="32" spans="1:22" ht="13.5" thickBot="1" x14ac:dyDescent="0.25">
      <c r="A32" s="388">
        <v>2020</v>
      </c>
      <c r="B32" s="8">
        <v>28016.1</v>
      </c>
      <c r="C32" s="8">
        <v>23680.6</v>
      </c>
      <c r="D32" s="8">
        <v>18947.5</v>
      </c>
      <c r="E32" s="8">
        <v>27324.1</v>
      </c>
      <c r="F32" s="8">
        <v>13788.3</v>
      </c>
      <c r="G32" s="8">
        <v>15129</v>
      </c>
      <c r="H32" s="8">
        <v>11301.6</v>
      </c>
      <c r="I32" s="8">
        <v>4775.5</v>
      </c>
      <c r="J32" s="8">
        <v>20066.3</v>
      </c>
      <c r="K32" s="388">
        <v>2020</v>
      </c>
      <c r="L32" s="8">
        <v>38694.699999999997</v>
      </c>
      <c r="M32" s="8">
        <v>45389.5</v>
      </c>
      <c r="N32" s="8">
        <v>38871.5</v>
      </c>
      <c r="O32" s="8">
        <v>58187.6</v>
      </c>
      <c r="P32" s="8">
        <v>45999.6</v>
      </c>
      <c r="Q32" s="8">
        <v>15403.6</v>
      </c>
      <c r="R32" s="8">
        <v>41598.400000000001</v>
      </c>
      <c r="S32" s="8">
        <v>18291</v>
      </c>
      <c r="T32" s="8">
        <v>17765.599999999999</v>
      </c>
      <c r="U32" s="8">
        <v>48202.6</v>
      </c>
      <c r="V32" s="8">
        <v>23450.9</v>
      </c>
    </row>
    <row r="33" spans="1:1" x14ac:dyDescent="0.2">
      <c r="A33" s="199" t="s">
        <v>240</v>
      </c>
    </row>
    <row r="34" spans="1:1" x14ac:dyDescent="0.2">
      <c r="A34" s="199" t="s">
        <v>241</v>
      </c>
    </row>
    <row r="35" spans="1:1" x14ac:dyDescent="0.2">
      <c r="A35" s="199" t="s">
        <v>242</v>
      </c>
    </row>
    <row r="36" spans="1:1" x14ac:dyDescent="0.2">
      <c r="A36" s="199" t="s">
        <v>243</v>
      </c>
    </row>
    <row r="37" spans="1:1" x14ac:dyDescent="0.2">
      <c r="A37" s="199" t="s">
        <v>291</v>
      </c>
    </row>
    <row r="38" spans="1:1" x14ac:dyDescent="0.2">
      <c r="A38" s="199" t="s">
        <v>292</v>
      </c>
    </row>
    <row r="39" spans="1:1" x14ac:dyDescent="0.2">
      <c r="A39" s="199" t="s">
        <v>293</v>
      </c>
    </row>
    <row r="40" spans="1:1" x14ac:dyDescent="0.2">
      <c r="A40" s="199" t="s">
        <v>249</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0"/>
  <sheetViews>
    <sheetView workbookViewId="0">
      <pane xSplit="1" ySplit="6" topLeftCell="B31"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sheetData>
    <row r="1" spans="1:23" ht="12.75" customHeight="1" x14ac:dyDescent="0.2">
      <c r="A1" s="590" t="s">
        <v>272</v>
      </c>
      <c r="B1" s="590"/>
      <c r="C1" s="590"/>
      <c r="D1" s="590"/>
      <c r="E1" s="590"/>
      <c r="F1" s="590"/>
      <c r="G1" s="590"/>
      <c r="H1" s="590"/>
      <c r="I1" s="590"/>
      <c r="J1" s="590"/>
      <c r="K1" s="556" t="s">
        <v>272</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61" t="s">
        <v>297</v>
      </c>
      <c r="B3" s="559"/>
      <c r="C3" s="559"/>
      <c r="D3" s="559"/>
      <c r="E3" s="559"/>
      <c r="F3" s="559"/>
      <c r="G3" s="559"/>
      <c r="H3" s="559"/>
      <c r="I3" s="559"/>
      <c r="J3" s="560"/>
      <c r="K3" s="558" t="s">
        <v>297</v>
      </c>
      <c r="L3" s="559"/>
      <c r="M3" s="559"/>
      <c r="N3" s="559"/>
      <c r="O3" s="559"/>
      <c r="P3" s="559"/>
      <c r="Q3" s="559"/>
      <c r="R3" s="559"/>
      <c r="S3" s="559"/>
      <c r="T3" s="559"/>
      <c r="U3" s="559"/>
      <c r="V3" s="560"/>
    </row>
    <row r="4" spans="1:23" ht="13.5"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8.7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361">
        <v>1986</v>
      </c>
      <c r="B7" s="394" t="s">
        <v>235</v>
      </c>
      <c r="C7" s="394" t="s">
        <v>229</v>
      </c>
      <c r="D7" s="394" t="s">
        <v>235</v>
      </c>
      <c r="E7" s="21">
        <v>153.69999999999999</v>
      </c>
      <c r="F7" s="21">
        <v>1.9</v>
      </c>
      <c r="G7" s="21">
        <v>21.7</v>
      </c>
      <c r="H7" s="394" t="s">
        <v>229</v>
      </c>
      <c r="I7" s="394" t="s">
        <v>229</v>
      </c>
      <c r="J7" s="21">
        <v>177.3</v>
      </c>
      <c r="K7" s="361">
        <v>1986</v>
      </c>
      <c r="L7" s="21">
        <v>5.8</v>
      </c>
      <c r="M7" s="394" t="s">
        <v>229</v>
      </c>
      <c r="N7" s="21">
        <v>5.8</v>
      </c>
      <c r="O7" s="21">
        <v>25.6</v>
      </c>
      <c r="P7" s="21">
        <v>1.5</v>
      </c>
      <c r="Q7" s="394" t="s">
        <v>231</v>
      </c>
      <c r="R7" s="21">
        <v>1.5</v>
      </c>
      <c r="S7" s="394" t="s">
        <v>229</v>
      </c>
      <c r="T7" s="21">
        <v>0.8</v>
      </c>
      <c r="U7" s="21">
        <v>33.700000000000003</v>
      </c>
      <c r="V7" s="21">
        <v>211</v>
      </c>
    </row>
    <row r="8" spans="1:23" ht="13.5" thickBot="1" x14ac:dyDescent="0.25">
      <c r="A8" s="361">
        <v>1987</v>
      </c>
      <c r="B8" s="394" t="s">
        <v>235</v>
      </c>
      <c r="C8" s="394" t="s">
        <v>229</v>
      </c>
      <c r="D8" s="394" t="s">
        <v>235</v>
      </c>
      <c r="E8" s="21">
        <v>160.30000000000001</v>
      </c>
      <c r="F8" s="21">
        <v>1.9</v>
      </c>
      <c r="G8" s="21">
        <v>21.9</v>
      </c>
      <c r="H8" s="394" t="s">
        <v>229</v>
      </c>
      <c r="I8" s="394" t="s">
        <v>229</v>
      </c>
      <c r="J8" s="21">
        <v>184.1</v>
      </c>
      <c r="K8" s="361">
        <v>1987</v>
      </c>
      <c r="L8" s="21">
        <v>5.8</v>
      </c>
      <c r="M8" s="394" t="s">
        <v>229</v>
      </c>
      <c r="N8" s="21">
        <v>5.8</v>
      </c>
      <c r="O8" s="21">
        <v>26</v>
      </c>
      <c r="P8" s="21">
        <v>1.6</v>
      </c>
      <c r="Q8" s="394" t="s">
        <v>231</v>
      </c>
      <c r="R8" s="21">
        <v>1.6</v>
      </c>
      <c r="S8" s="394" t="s">
        <v>229</v>
      </c>
      <c r="T8" s="21">
        <v>1.1000000000000001</v>
      </c>
      <c r="U8" s="21">
        <v>34.5</v>
      </c>
      <c r="V8" s="21">
        <v>218.6</v>
      </c>
    </row>
    <row r="9" spans="1:23" ht="13.5" thickBot="1" x14ac:dyDescent="0.25">
      <c r="A9" s="361">
        <v>1988</v>
      </c>
      <c r="B9" s="394" t="s">
        <v>235</v>
      </c>
      <c r="C9" s="394" t="s">
        <v>229</v>
      </c>
      <c r="D9" s="394" t="s">
        <v>235</v>
      </c>
      <c r="E9" s="21">
        <v>160.5</v>
      </c>
      <c r="F9" s="21">
        <v>1.9</v>
      </c>
      <c r="G9" s="21">
        <v>23.5</v>
      </c>
      <c r="H9" s="394" t="s">
        <v>229</v>
      </c>
      <c r="I9" s="394" t="s">
        <v>229</v>
      </c>
      <c r="J9" s="21">
        <v>185.9</v>
      </c>
      <c r="K9" s="361">
        <v>1988</v>
      </c>
      <c r="L9" s="21">
        <v>6.4</v>
      </c>
      <c r="M9" s="394" t="s">
        <v>229</v>
      </c>
      <c r="N9" s="21">
        <v>6.4</v>
      </c>
      <c r="O9" s="21">
        <v>27.4</v>
      </c>
      <c r="P9" s="21">
        <v>1.8</v>
      </c>
      <c r="Q9" s="394" t="s">
        <v>231</v>
      </c>
      <c r="R9" s="21">
        <v>1.8</v>
      </c>
      <c r="S9" s="394" t="s">
        <v>229</v>
      </c>
      <c r="T9" s="21">
        <v>1.2</v>
      </c>
      <c r="U9" s="21">
        <v>36.799999999999997</v>
      </c>
      <c r="V9" s="21">
        <v>222.7</v>
      </c>
    </row>
    <row r="10" spans="1:23" ht="13.5" thickBot="1" x14ac:dyDescent="0.25">
      <c r="A10" s="361">
        <v>1989</v>
      </c>
      <c r="B10" s="394" t="s">
        <v>235</v>
      </c>
      <c r="C10" s="394" t="s">
        <v>229</v>
      </c>
      <c r="D10" s="394" t="s">
        <v>235</v>
      </c>
      <c r="E10" s="21">
        <v>161.4</v>
      </c>
      <c r="F10" s="21">
        <v>1.8</v>
      </c>
      <c r="G10" s="21">
        <v>24</v>
      </c>
      <c r="H10" s="394" t="s">
        <v>229</v>
      </c>
      <c r="I10" s="394" t="s">
        <v>229</v>
      </c>
      <c r="J10" s="21">
        <v>187.2</v>
      </c>
      <c r="K10" s="361">
        <v>1989</v>
      </c>
      <c r="L10" s="21">
        <v>6.6</v>
      </c>
      <c r="M10" s="394" t="s">
        <v>229</v>
      </c>
      <c r="N10" s="21">
        <v>6.6</v>
      </c>
      <c r="O10" s="21">
        <v>28.2</v>
      </c>
      <c r="P10" s="21">
        <v>1.9</v>
      </c>
      <c r="Q10" s="394" t="s">
        <v>231</v>
      </c>
      <c r="R10" s="21">
        <v>1.9</v>
      </c>
      <c r="S10" s="394" t="s">
        <v>229</v>
      </c>
      <c r="T10" s="21">
        <v>1</v>
      </c>
      <c r="U10" s="21">
        <v>37.700000000000003</v>
      </c>
      <c r="V10" s="21">
        <v>224.9</v>
      </c>
    </row>
    <row r="11" spans="1:23" ht="13.5" thickBot="1" x14ac:dyDescent="0.25">
      <c r="A11" s="361">
        <v>1990</v>
      </c>
      <c r="B11" s="394" t="s">
        <v>235</v>
      </c>
      <c r="C11" s="394" t="s">
        <v>229</v>
      </c>
      <c r="D11" s="394" t="s">
        <v>235</v>
      </c>
      <c r="E11" s="21">
        <v>163</v>
      </c>
      <c r="F11" s="21">
        <v>1.8</v>
      </c>
      <c r="G11" s="21">
        <v>24.4</v>
      </c>
      <c r="H11" s="394" t="s">
        <v>229</v>
      </c>
      <c r="I11" s="394" t="s">
        <v>229</v>
      </c>
      <c r="J11" s="21">
        <v>189.2</v>
      </c>
      <c r="K11" s="361">
        <v>1990</v>
      </c>
      <c r="L11" s="21">
        <v>6.5</v>
      </c>
      <c r="M11" s="394" t="s">
        <v>229</v>
      </c>
      <c r="N11" s="21">
        <v>6.5</v>
      </c>
      <c r="O11" s="21">
        <v>28.4</v>
      </c>
      <c r="P11" s="21">
        <v>2</v>
      </c>
      <c r="Q11" s="394" t="s">
        <v>231</v>
      </c>
      <c r="R11" s="21">
        <v>2</v>
      </c>
      <c r="S11" s="394" t="s">
        <v>229</v>
      </c>
      <c r="T11" s="21">
        <v>1.4</v>
      </c>
      <c r="U11" s="21">
        <v>38.299999999999997</v>
      </c>
      <c r="V11" s="21">
        <v>227.5</v>
      </c>
    </row>
    <row r="12" spans="1:23" ht="13.5" thickBot="1" x14ac:dyDescent="0.25">
      <c r="A12" s="361">
        <v>1991</v>
      </c>
      <c r="B12" s="394" t="s">
        <v>235</v>
      </c>
      <c r="C12" s="394" t="s">
        <v>229</v>
      </c>
      <c r="D12" s="394" t="s">
        <v>235</v>
      </c>
      <c r="E12" s="21">
        <v>163.80000000000001</v>
      </c>
      <c r="F12" s="21">
        <v>1.8</v>
      </c>
      <c r="G12" s="21">
        <v>26.3</v>
      </c>
      <c r="H12" s="394" t="s">
        <v>229</v>
      </c>
      <c r="I12" s="394" t="s">
        <v>229</v>
      </c>
      <c r="J12" s="21">
        <v>191.9</v>
      </c>
      <c r="K12" s="361">
        <v>1991</v>
      </c>
      <c r="L12" s="21">
        <v>6.4</v>
      </c>
      <c r="M12" s="394" t="s">
        <v>229</v>
      </c>
      <c r="N12" s="21">
        <v>6.4</v>
      </c>
      <c r="O12" s="21">
        <v>24.6</v>
      </c>
      <c r="P12" s="21">
        <v>2.2000000000000002</v>
      </c>
      <c r="Q12" s="394" t="s">
        <v>231</v>
      </c>
      <c r="R12" s="21">
        <v>2.2000000000000002</v>
      </c>
      <c r="S12" s="394" t="s">
        <v>229</v>
      </c>
      <c r="T12" s="21">
        <v>1.4</v>
      </c>
      <c r="U12" s="21">
        <v>34.6</v>
      </c>
      <c r="V12" s="21">
        <v>226.5</v>
      </c>
    </row>
    <row r="13" spans="1:23" ht="13.5" thickBot="1" x14ac:dyDescent="0.25">
      <c r="A13" s="361">
        <v>1992</v>
      </c>
      <c r="B13" s="394" t="s">
        <v>235</v>
      </c>
      <c r="C13" s="394" t="s">
        <v>229</v>
      </c>
      <c r="D13" s="394" t="s">
        <v>235</v>
      </c>
      <c r="E13" s="21">
        <v>165.1</v>
      </c>
      <c r="F13" s="21">
        <v>1.8</v>
      </c>
      <c r="G13" s="21">
        <v>28.7</v>
      </c>
      <c r="H13" s="394" t="s">
        <v>229</v>
      </c>
      <c r="I13" s="394" t="s">
        <v>229</v>
      </c>
      <c r="J13" s="21">
        <v>195.6</v>
      </c>
      <c r="K13" s="361">
        <v>1992</v>
      </c>
      <c r="L13" s="21">
        <v>6.5</v>
      </c>
      <c r="M13" s="394" t="s">
        <v>229</v>
      </c>
      <c r="N13" s="21">
        <v>6.5</v>
      </c>
      <c r="O13" s="21">
        <v>25.6</v>
      </c>
      <c r="P13" s="21">
        <v>2.2000000000000002</v>
      </c>
      <c r="Q13" s="394" t="s">
        <v>231</v>
      </c>
      <c r="R13" s="21">
        <v>2.2000000000000002</v>
      </c>
      <c r="S13" s="394" t="s">
        <v>229</v>
      </c>
      <c r="T13" s="21">
        <v>1.6</v>
      </c>
      <c r="U13" s="21">
        <v>35.9</v>
      </c>
      <c r="V13" s="21">
        <v>231.5</v>
      </c>
    </row>
    <row r="14" spans="1:23" ht="13.5" thickBot="1" x14ac:dyDescent="0.25">
      <c r="A14" s="361">
        <v>1993</v>
      </c>
      <c r="B14" s="394" t="s">
        <v>235</v>
      </c>
      <c r="C14" s="394" t="s">
        <v>229</v>
      </c>
      <c r="D14" s="394" t="s">
        <v>235</v>
      </c>
      <c r="E14" s="21">
        <v>166.2</v>
      </c>
      <c r="F14" s="21">
        <v>1.8</v>
      </c>
      <c r="G14" s="21">
        <v>30.5</v>
      </c>
      <c r="H14" s="394" t="s">
        <v>229</v>
      </c>
      <c r="I14" s="394" t="s">
        <v>229</v>
      </c>
      <c r="J14" s="21">
        <v>198.5</v>
      </c>
      <c r="K14" s="361">
        <v>1993</v>
      </c>
      <c r="L14" s="21">
        <v>6.6</v>
      </c>
      <c r="M14" s="394" t="s">
        <v>229</v>
      </c>
      <c r="N14" s="21">
        <v>6.6</v>
      </c>
      <c r="O14" s="21">
        <v>27.2</v>
      </c>
      <c r="P14" s="21">
        <v>2.1</v>
      </c>
      <c r="Q14" s="394" t="s">
        <v>231</v>
      </c>
      <c r="R14" s="21">
        <v>2.1</v>
      </c>
      <c r="S14" s="394" t="s">
        <v>229</v>
      </c>
      <c r="T14" s="21">
        <v>1.8</v>
      </c>
      <c r="U14" s="21">
        <v>37.700000000000003</v>
      </c>
      <c r="V14" s="21">
        <v>236.2</v>
      </c>
    </row>
    <row r="15" spans="1:23" ht="13.5" thickBot="1" x14ac:dyDescent="0.25">
      <c r="A15" s="361">
        <v>1994</v>
      </c>
      <c r="B15" s="394" t="s">
        <v>235</v>
      </c>
      <c r="C15" s="394" t="s">
        <v>229</v>
      </c>
      <c r="D15" s="394" t="s">
        <v>235</v>
      </c>
      <c r="E15" s="21">
        <v>162.1</v>
      </c>
      <c r="F15" s="21">
        <v>1.8</v>
      </c>
      <c r="G15" s="21">
        <v>32.6</v>
      </c>
      <c r="H15" s="394" t="s">
        <v>229</v>
      </c>
      <c r="I15" s="394" t="s">
        <v>229</v>
      </c>
      <c r="J15" s="21">
        <v>196.5</v>
      </c>
      <c r="K15" s="361">
        <v>1994</v>
      </c>
      <c r="L15" s="21">
        <v>6.9</v>
      </c>
      <c r="M15" s="394" t="s">
        <v>229</v>
      </c>
      <c r="N15" s="21">
        <v>6.9</v>
      </c>
      <c r="O15" s="21">
        <v>27.3</v>
      </c>
      <c r="P15" s="21">
        <v>2.5</v>
      </c>
      <c r="Q15" s="394" t="s">
        <v>231</v>
      </c>
      <c r="R15" s="21">
        <v>2.5</v>
      </c>
      <c r="S15" s="394" t="s">
        <v>229</v>
      </c>
      <c r="T15" s="21">
        <v>1.5</v>
      </c>
      <c r="U15" s="21">
        <v>38.200000000000003</v>
      </c>
      <c r="V15" s="21">
        <v>234.7</v>
      </c>
    </row>
    <row r="16" spans="1:23" ht="13.5" thickBot="1" x14ac:dyDescent="0.25">
      <c r="A16" s="361">
        <v>1995</v>
      </c>
      <c r="B16" s="394" t="s">
        <v>235</v>
      </c>
      <c r="C16" s="394" t="s">
        <v>229</v>
      </c>
      <c r="D16" s="394" t="s">
        <v>235</v>
      </c>
      <c r="E16" s="21">
        <v>162.9</v>
      </c>
      <c r="F16" s="21">
        <v>1.8</v>
      </c>
      <c r="G16" s="21">
        <v>34.9</v>
      </c>
      <c r="H16" s="21">
        <v>0.9</v>
      </c>
      <c r="I16" s="21" t="s">
        <v>229</v>
      </c>
      <c r="J16" s="21">
        <v>200.5</v>
      </c>
      <c r="K16" s="361">
        <v>1995</v>
      </c>
      <c r="L16" s="21">
        <v>7.2</v>
      </c>
      <c r="M16" s="394" t="s">
        <v>229</v>
      </c>
      <c r="N16" s="21">
        <v>7.2</v>
      </c>
      <c r="O16" s="21">
        <v>27.6</v>
      </c>
      <c r="P16" s="21">
        <v>2.5</v>
      </c>
      <c r="Q16" s="394" t="s">
        <v>231</v>
      </c>
      <c r="R16" s="21">
        <v>2.5</v>
      </c>
      <c r="S16" s="21">
        <v>0.3</v>
      </c>
      <c r="T16" s="21">
        <v>0.2</v>
      </c>
      <c r="U16" s="21">
        <v>37.799999999999997</v>
      </c>
      <c r="V16" s="21">
        <v>238.5</v>
      </c>
    </row>
    <row r="17" spans="1:22" ht="13.5" thickBot="1" x14ac:dyDescent="0.25">
      <c r="A17" s="361">
        <v>1996</v>
      </c>
      <c r="B17" s="394" t="s">
        <v>235</v>
      </c>
      <c r="C17" s="394" t="s">
        <v>229</v>
      </c>
      <c r="D17" s="394" t="s">
        <v>235</v>
      </c>
      <c r="E17" s="21">
        <v>165.5</v>
      </c>
      <c r="F17" s="21">
        <v>1.8</v>
      </c>
      <c r="G17" s="21">
        <v>37</v>
      </c>
      <c r="H17" s="21">
        <v>1.1000000000000001</v>
      </c>
      <c r="I17" s="21" t="s">
        <v>229</v>
      </c>
      <c r="J17" s="21">
        <v>205.4</v>
      </c>
      <c r="K17" s="361">
        <v>1996</v>
      </c>
      <c r="L17" s="21">
        <v>7.3</v>
      </c>
      <c r="M17" s="394" t="s">
        <v>229</v>
      </c>
      <c r="N17" s="21">
        <v>7.3</v>
      </c>
      <c r="O17" s="21">
        <v>28</v>
      </c>
      <c r="P17" s="21">
        <v>2.7</v>
      </c>
      <c r="Q17" s="394" t="s">
        <v>231</v>
      </c>
      <c r="R17" s="21">
        <v>2.7</v>
      </c>
      <c r="S17" s="21">
        <v>0.4</v>
      </c>
      <c r="T17" s="21">
        <v>0.3</v>
      </c>
      <c r="U17" s="21">
        <v>38.700000000000003</v>
      </c>
      <c r="V17" s="21">
        <v>244.2</v>
      </c>
    </row>
    <row r="18" spans="1:22" ht="13.5" thickBot="1" x14ac:dyDescent="0.25">
      <c r="A18" s="361">
        <v>1997</v>
      </c>
      <c r="B18" s="394" t="s">
        <v>235</v>
      </c>
      <c r="C18" s="394" t="s">
        <v>229</v>
      </c>
      <c r="D18" s="394" t="s">
        <v>235</v>
      </c>
      <c r="E18" s="21">
        <v>167</v>
      </c>
      <c r="F18" s="21">
        <v>1.8</v>
      </c>
      <c r="G18" s="21">
        <v>39.5</v>
      </c>
      <c r="H18" s="21">
        <v>1.2</v>
      </c>
      <c r="I18" s="21" t="s">
        <v>229</v>
      </c>
      <c r="J18" s="21">
        <v>209.5</v>
      </c>
      <c r="K18" s="361">
        <v>1997</v>
      </c>
      <c r="L18" s="21">
        <v>7.5</v>
      </c>
      <c r="M18" s="394" t="s">
        <v>229</v>
      </c>
      <c r="N18" s="21">
        <v>7.5</v>
      </c>
      <c r="O18" s="21">
        <v>28.8</v>
      </c>
      <c r="P18" s="21">
        <v>2.8</v>
      </c>
      <c r="Q18" s="394" t="s">
        <v>231</v>
      </c>
      <c r="R18" s="21">
        <v>2.8</v>
      </c>
      <c r="S18" s="21">
        <v>0.3</v>
      </c>
      <c r="T18" s="21">
        <v>0.4</v>
      </c>
      <c r="U18" s="21">
        <v>39.799999999999997</v>
      </c>
      <c r="V18" s="21">
        <v>249.5</v>
      </c>
    </row>
    <row r="19" spans="1:22" ht="13.5" thickBot="1" x14ac:dyDescent="0.25">
      <c r="A19" s="361">
        <v>1998</v>
      </c>
      <c r="B19" s="394" t="s">
        <v>235</v>
      </c>
      <c r="C19" s="394" t="s">
        <v>229</v>
      </c>
      <c r="D19" s="394" t="s">
        <v>235</v>
      </c>
      <c r="E19" s="21">
        <v>164</v>
      </c>
      <c r="F19" s="21">
        <v>1.8</v>
      </c>
      <c r="G19" s="21">
        <v>44.1</v>
      </c>
      <c r="H19" s="21">
        <v>1.4</v>
      </c>
      <c r="I19" s="21" t="s">
        <v>229</v>
      </c>
      <c r="J19" s="21">
        <v>211.3</v>
      </c>
      <c r="K19" s="361">
        <v>1998</v>
      </c>
      <c r="L19" s="21">
        <v>7.9</v>
      </c>
      <c r="M19" s="394" t="s">
        <v>229</v>
      </c>
      <c r="N19" s="21">
        <v>7.9</v>
      </c>
      <c r="O19" s="21">
        <v>29.3</v>
      </c>
      <c r="P19" s="21">
        <v>2.9</v>
      </c>
      <c r="Q19" s="394" t="s">
        <v>231</v>
      </c>
      <c r="R19" s="21">
        <v>2.9</v>
      </c>
      <c r="S19" s="21">
        <v>0.3</v>
      </c>
      <c r="T19" s="21">
        <v>0.4</v>
      </c>
      <c r="U19" s="21">
        <v>40.799999999999997</v>
      </c>
      <c r="V19" s="21">
        <v>252.3</v>
      </c>
    </row>
    <row r="20" spans="1:22" ht="13.5" thickBot="1" x14ac:dyDescent="0.25">
      <c r="A20" s="361">
        <v>1999</v>
      </c>
      <c r="B20" s="394" t="s">
        <v>235</v>
      </c>
      <c r="C20" s="394" t="s">
        <v>229</v>
      </c>
      <c r="D20" s="394" t="s">
        <v>235</v>
      </c>
      <c r="E20" s="21">
        <v>170.1</v>
      </c>
      <c r="F20" s="21">
        <v>1.9</v>
      </c>
      <c r="G20" s="21">
        <v>48.2</v>
      </c>
      <c r="H20" s="21">
        <v>1.8</v>
      </c>
      <c r="I20" s="21" t="s">
        <v>229</v>
      </c>
      <c r="J20" s="21">
        <v>222</v>
      </c>
      <c r="K20" s="361">
        <v>1999</v>
      </c>
      <c r="L20" s="21">
        <v>8.5</v>
      </c>
      <c r="M20" s="394" t="s">
        <v>229</v>
      </c>
      <c r="N20" s="21">
        <v>8.5</v>
      </c>
      <c r="O20" s="21">
        <v>29.9</v>
      </c>
      <c r="P20" s="21">
        <v>3.2</v>
      </c>
      <c r="Q20" s="394" t="s">
        <v>231</v>
      </c>
      <c r="R20" s="21">
        <v>3.2</v>
      </c>
      <c r="S20" s="21">
        <v>0.3</v>
      </c>
      <c r="T20" s="21">
        <v>0.4</v>
      </c>
      <c r="U20" s="21">
        <v>42.3</v>
      </c>
      <c r="V20" s="21">
        <v>264.3</v>
      </c>
    </row>
    <row r="21" spans="1:22" ht="13.5" thickBot="1" x14ac:dyDescent="0.25">
      <c r="A21" s="361">
        <v>2000</v>
      </c>
      <c r="B21" s="394" t="s">
        <v>235</v>
      </c>
      <c r="C21" s="394" t="s">
        <v>235</v>
      </c>
      <c r="D21" s="394" t="s">
        <v>235</v>
      </c>
      <c r="E21" s="21">
        <v>174.3</v>
      </c>
      <c r="F21" s="21">
        <v>2</v>
      </c>
      <c r="G21" s="21">
        <v>50.9</v>
      </c>
      <c r="H21" s="21">
        <v>2.2000000000000002</v>
      </c>
      <c r="I21" s="21" t="s">
        <v>229</v>
      </c>
      <c r="J21" s="21">
        <v>229.4</v>
      </c>
      <c r="K21" s="361">
        <v>2000</v>
      </c>
      <c r="L21" s="21">
        <v>9.4</v>
      </c>
      <c r="M21" s="394" t="s">
        <v>229</v>
      </c>
      <c r="N21" s="21">
        <v>9.4</v>
      </c>
      <c r="O21" s="21">
        <v>30.9</v>
      </c>
      <c r="P21" s="21">
        <v>3.5</v>
      </c>
      <c r="Q21" s="394" t="s">
        <v>231</v>
      </c>
      <c r="R21" s="21">
        <v>3.5</v>
      </c>
      <c r="S21" s="21">
        <v>0.4</v>
      </c>
      <c r="T21" s="21">
        <v>0.4</v>
      </c>
      <c r="U21" s="21">
        <v>44.6</v>
      </c>
      <c r="V21" s="21">
        <v>274</v>
      </c>
    </row>
    <row r="22" spans="1:22" ht="13.5" thickBot="1" x14ac:dyDescent="0.25">
      <c r="A22" s="361">
        <v>2001</v>
      </c>
      <c r="B22" s="394" t="s">
        <v>235</v>
      </c>
      <c r="C22" s="394" t="s">
        <v>235</v>
      </c>
      <c r="D22" s="394" t="s">
        <v>235</v>
      </c>
      <c r="E22" s="21">
        <v>179.4</v>
      </c>
      <c r="F22" s="21">
        <v>1.8</v>
      </c>
      <c r="G22" s="21">
        <v>53.8</v>
      </c>
      <c r="H22" s="21">
        <v>1.8</v>
      </c>
      <c r="I22" s="21" t="s">
        <v>229</v>
      </c>
      <c r="J22" s="21">
        <v>236.8</v>
      </c>
      <c r="K22" s="361">
        <v>2001</v>
      </c>
      <c r="L22" s="21">
        <v>8.8000000000000007</v>
      </c>
      <c r="M22" s="394" t="s">
        <v>229</v>
      </c>
      <c r="N22" s="21">
        <v>8.8000000000000007</v>
      </c>
      <c r="O22" s="21">
        <v>31.6</v>
      </c>
      <c r="P22" s="21">
        <v>3.6</v>
      </c>
      <c r="Q22" s="394" t="s">
        <v>231</v>
      </c>
      <c r="R22" s="21">
        <v>3.6</v>
      </c>
      <c r="S22" s="21">
        <v>0.4</v>
      </c>
      <c r="T22" s="21">
        <v>0.5</v>
      </c>
      <c r="U22" s="21">
        <v>44.9</v>
      </c>
      <c r="V22" s="21">
        <v>281.7</v>
      </c>
    </row>
    <row r="23" spans="1:22" ht="13.5" thickBot="1" x14ac:dyDescent="0.25">
      <c r="A23" s="361">
        <v>2002</v>
      </c>
      <c r="B23" s="394" t="s">
        <v>235</v>
      </c>
      <c r="C23" s="394" t="s">
        <v>235</v>
      </c>
      <c r="D23" s="394" t="s">
        <v>235</v>
      </c>
      <c r="E23" s="21">
        <v>182.7</v>
      </c>
      <c r="F23" s="21">
        <v>1.9</v>
      </c>
      <c r="G23" s="21">
        <v>54.4</v>
      </c>
      <c r="H23" s="21">
        <v>2</v>
      </c>
      <c r="I23" s="21" t="s">
        <v>229</v>
      </c>
      <c r="J23" s="21">
        <v>241</v>
      </c>
      <c r="K23" s="361">
        <v>2002</v>
      </c>
      <c r="L23" s="21">
        <v>8.8000000000000007</v>
      </c>
      <c r="M23" s="394" t="s">
        <v>229</v>
      </c>
      <c r="N23" s="21">
        <v>8.8000000000000007</v>
      </c>
      <c r="O23" s="21">
        <v>32</v>
      </c>
      <c r="P23" s="21">
        <v>4.0999999999999996</v>
      </c>
      <c r="Q23" s="394" t="s">
        <v>231</v>
      </c>
      <c r="R23" s="21">
        <v>4.0999999999999996</v>
      </c>
      <c r="S23" s="21">
        <v>0.4</v>
      </c>
      <c r="T23" s="21">
        <v>0.5</v>
      </c>
      <c r="U23" s="21">
        <v>45.8</v>
      </c>
      <c r="V23" s="21">
        <v>286.8</v>
      </c>
    </row>
    <row r="24" spans="1:22" ht="13.5" thickBot="1" x14ac:dyDescent="0.25">
      <c r="A24" s="361">
        <v>2003</v>
      </c>
      <c r="B24" s="394" t="s">
        <v>235</v>
      </c>
      <c r="C24" s="394" t="s">
        <v>235</v>
      </c>
      <c r="D24" s="394" t="s">
        <v>235</v>
      </c>
      <c r="E24" s="21">
        <v>184.2</v>
      </c>
      <c r="F24" s="21">
        <v>1.8</v>
      </c>
      <c r="G24" s="21">
        <v>58.8</v>
      </c>
      <c r="H24" s="21">
        <v>2.9</v>
      </c>
      <c r="I24" s="21" t="s">
        <v>229</v>
      </c>
      <c r="J24" s="21">
        <v>247.7</v>
      </c>
      <c r="K24" s="361">
        <v>2003</v>
      </c>
      <c r="L24" s="21">
        <v>9</v>
      </c>
      <c r="M24" s="394" t="s">
        <v>229</v>
      </c>
      <c r="N24" s="21">
        <v>9</v>
      </c>
      <c r="O24" s="21">
        <v>31.8</v>
      </c>
      <c r="P24" s="21">
        <v>4.2</v>
      </c>
      <c r="Q24" s="394" t="s">
        <v>231</v>
      </c>
      <c r="R24" s="21">
        <v>4.2</v>
      </c>
      <c r="S24" s="21">
        <v>0.4</v>
      </c>
      <c r="T24" s="21">
        <v>0.4</v>
      </c>
      <c r="U24" s="21">
        <v>45.8</v>
      </c>
      <c r="V24" s="21">
        <v>293.5</v>
      </c>
    </row>
    <row r="25" spans="1:22" ht="13.5" thickBot="1" x14ac:dyDescent="0.25">
      <c r="A25" s="361">
        <v>2004</v>
      </c>
      <c r="B25" s="394" t="s">
        <v>235</v>
      </c>
      <c r="C25" s="394" t="s">
        <v>235</v>
      </c>
      <c r="D25" s="394" t="s">
        <v>235</v>
      </c>
      <c r="E25" s="21">
        <v>189.7</v>
      </c>
      <c r="F25" s="21">
        <v>1.8</v>
      </c>
      <c r="G25" s="21">
        <v>61.5</v>
      </c>
      <c r="H25" s="21">
        <v>2.4</v>
      </c>
      <c r="I25" s="21" t="s">
        <v>229</v>
      </c>
      <c r="J25" s="21">
        <v>255.4</v>
      </c>
      <c r="K25" s="361">
        <v>2004</v>
      </c>
      <c r="L25" s="21">
        <v>9.3000000000000007</v>
      </c>
      <c r="M25" s="394" t="s">
        <v>236</v>
      </c>
      <c r="N25" s="21">
        <v>9.3000000000000007</v>
      </c>
      <c r="O25" s="21">
        <v>32.799999999999997</v>
      </c>
      <c r="P25" s="21">
        <v>4.4000000000000004</v>
      </c>
      <c r="Q25" s="394" t="s">
        <v>231</v>
      </c>
      <c r="R25" s="21">
        <v>4.4000000000000004</v>
      </c>
      <c r="S25" s="21">
        <v>0.4</v>
      </c>
      <c r="T25" s="21">
        <v>0.5</v>
      </c>
      <c r="U25" s="21">
        <v>47.4</v>
      </c>
      <c r="V25" s="21">
        <v>302.8</v>
      </c>
    </row>
    <row r="26" spans="1:22" ht="13.5" thickBot="1" x14ac:dyDescent="0.25">
      <c r="A26" s="244">
        <v>2005</v>
      </c>
      <c r="B26" s="263" t="s">
        <v>235</v>
      </c>
      <c r="C26" s="263" t="s">
        <v>235</v>
      </c>
      <c r="D26" s="263" t="s">
        <v>235</v>
      </c>
      <c r="E26" s="22">
        <v>186.2</v>
      </c>
      <c r="F26" s="22">
        <v>1.7</v>
      </c>
      <c r="G26" s="22">
        <v>65.8</v>
      </c>
      <c r="H26" s="22">
        <v>2.7</v>
      </c>
      <c r="I26" s="22" t="s">
        <v>229</v>
      </c>
      <c r="J26" s="22">
        <v>256.39999999999998</v>
      </c>
      <c r="K26" s="244">
        <v>2005</v>
      </c>
      <c r="L26" s="22">
        <v>9.5</v>
      </c>
      <c r="M26" s="263" t="s">
        <v>236</v>
      </c>
      <c r="N26" s="22">
        <v>9.5</v>
      </c>
      <c r="O26" s="22">
        <v>33.299999999999997</v>
      </c>
      <c r="P26" s="22">
        <v>4.7</v>
      </c>
      <c r="Q26" s="263" t="s">
        <v>231</v>
      </c>
      <c r="R26" s="22">
        <v>4.7</v>
      </c>
      <c r="S26" s="22">
        <v>0.4</v>
      </c>
      <c r="T26" s="22">
        <v>0.5</v>
      </c>
      <c r="U26" s="22">
        <v>48.4</v>
      </c>
      <c r="V26" s="22">
        <v>304.8</v>
      </c>
    </row>
    <row r="27" spans="1:22" ht="13.5" thickBot="1" x14ac:dyDescent="0.25">
      <c r="A27" s="244">
        <v>2006</v>
      </c>
      <c r="B27" s="263" t="s">
        <v>235</v>
      </c>
      <c r="C27" s="263" t="s">
        <v>235</v>
      </c>
      <c r="D27" s="263" t="s">
        <v>235</v>
      </c>
      <c r="E27" s="22">
        <v>189.3</v>
      </c>
      <c r="F27" s="22">
        <v>1.6</v>
      </c>
      <c r="G27" s="22">
        <v>68.3</v>
      </c>
      <c r="H27" s="22">
        <v>3</v>
      </c>
      <c r="I27" s="22" t="s">
        <v>229</v>
      </c>
      <c r="J27" s="22">
        <v>262.2</v>
      </c>
      <c r="K27" s="244">
        <v>2006</v>
      </c>
      <c r="L27" s="22">
        <v>10</v>
      </c>
      <c r="M27" s="263" t="s">
        <v>236</v>
      </c>
      <c r="N27" s="22">
        <v>10</v>
      </c>
      <c r="O27" s="22">
        <v>33.700000000000003</v>
      </c>
      <c r="P27" s="22">
        <v>5.0999999999999996</v>
      </c>
      <c r="Q27" s="263" t="s">
        <v>231</v>
      </c>
      <c r="R27" s="22">
        <v>5.0999999999999996</v>
      </c>
      <c r="S27" s="22">
        <v>0.4</v>
      </c>
      <c r="T27" s="22">
        <v>0.5</v>
      </c>
      <c r="U27" s="22">
        <v>49.7</v>
      </c>
      <c r="V27" s="22">
        <v>312</v>
      </c>
    </row>
    <row r="28" spans="1:22" ht="13.5" thickBot="1" x14ac:dyDescent="0.25">
      <c r="A28" s="244">
        <v>2007</v>
      </c>
      <c r="B28" s="263" t="s">
        <v>235</v>
      </c>
      <c r="C28" s="263" t="s">
        <v>235</v>
      </c>
      <c r="D28" s="263" t="s">
        <v>235</v>
      </c>
      <c r="E28" s="22" t="s">
        <v>298</v>
      </c>
      <c r="F28" s="22">
        <v>1.6</v>
      </c>
      <c r="G28" s="22" t="s">
        <v>299</v>
      </c>
      <c r="H28" s="22" t="s">
        <v>300</v>
      </c>
      <c r="I28" s="22">
        <v>2.4</v>
      </c>
      <c r="J28" s="22">
        <v>290.89999999999998</v>
      </c>
      <c r="K28" s="244">
        <v>2007</v>
      </c>
      <c r="L28" s="22">
        <v>10.3</v>
      </c>
      <c r="M28" s="263" t="s">
        <v>236</v>
      </c>
      <c r="N28" s="22">
        <v>10.3</v>
      </c>
      <c r="O28" s="22">
        <v>34.1</v>
      </c>
      <c r="P28" s="22">
        <v>5.6</v>
      </c>
      <c r="Q28" s="263" t="s">
        <v>231</v>
      </c>
      <c r="R28" s="22">
        <v>5.6</v>
      </c>
      <c r="S28" s="22">
        <v>0.4</v>
      </c>
      <c r="T28" s="22">
        <v>1</v>
      </c>
      <c r="U28" s="22">
        <v>51.4</v>
      </c>
      <c r="V28" s="22">
        <v>342.3</v>
      </c>
    </row>
    <row r="29" spans="1:22" ht="13.5" thickBot="1" x14ac:dyDescent="0.25">
      <c r="A29" s="244">
        <v>2008</v>
      </c>
      <c r="B29" s="263" t="s">
        <v>235</v>
      </c>
      <c r="C29" s="263" t="s">
        <v>235</v>
      </c>
      <c r="D29" s="263" t="s">
        <v>235</v>
      </c>
      <c r="E29" s="22">
        <v>180.5</v>
      </c>
      <c r="F29" s="22">
        <v>1.6</v>
      </c>
      <c r="G29" s="22">
        <v>101.5</v>
      </c>
      <c r="H29" s="22">
        <v>4.5</v>
      </c>
      <c r="I29" s="22">
        <v>2.1</v>
      </c>
      <c r="J29" s="22">
        <v>290.2</v>
      </c>
      <c r="K29" s="244">
        <v>2008</v>
      </c>
      <c r="L29" s="22">
        <v>10.8</v>
      </c>
      <c r="M29" s="263" t="s">
        <v>236</v>
      </c>
      <c r="N29" s="22">
        <v>10.8</v>
      </c>
      <c r="O29" s="22">
        <v>34.6</v>
      </c>
      <c r="P29" s="22">
        <v>5.9</v>
      </c>
      <c r="Q29" s="263" t="s">
        <v>231</v>
      </c>
      <c r="R29" s="22">
        <v>5.9</v>
      </c>
      <c r="S29" s="22">
        <v>0.4</v>
      </c>
      <c r="T29" s="22">
        <v>1.3</v>
      </c>
      <c r="U29" s="22">
        <v>53</v>
      </c>
      <c r="V29" s="22">
        <v>343.3</v>
      </c>
    </row>
    <row r="30" spans="1:22" ht="13.5" thickBot="1" x14ac:dyDescent="0.25">
      <c r="A30" s="244">
        <v>2009</v>
      </c>
      <c r="B30" s="263" t="s">
        <v>235</v>
      </c>
      <c r="C30" s="263" t="s">
        <v>235</v>
      </c>
      <c r="D30" s="263" t="s">
        <v>235</v>
      </c>
      <c r="E30" s="22">
        <v>177.7</v>
      </c>
      <c r="F30" s="22">
        <v>1.8</v>
      </c>
      <c r="G30" s="22">
        <v>104.5</v>
      </c>
      <c r="H30" s="22">
        <v>4.3</v>
      </c>
      <c r="I30" s="22">
        <v>3.8</v>
      </c>
      <c r="J30" s="22">
        <v>292.10000000000002</v>
      </c>
      <c r="K30" s="244">
        <v>2009</v>
      </c>
      <c r="L30" s="22">
        <v>10.9</v>
      </c>
      <c r="M30" s="263" t="s">
        <v>236</v>
      </c>
      <c r="N30" s="22">
        <v>10.9</v>
      </c>
      <c r="O30" s="22">
        <v>35</v>
      </c>
      <c r="P30" s="22">
        <v>6.1</v>
      </c>
      <c r="Q30" s="263" t="s">
        <v>231</v>
      </c>
      <c r="R30" s="22">
        <v>6.1</v>
      </c>
      <c r="S30" s="22">
        <v>0.4</v>
      </c>
      <c r="T30" s="22">
        <v>1</v>
      </c>
      <c r="U30" s="22">
        <v>53.4</v>
      </c>
      <c r="V30" s="22">
        <v>345.6</v>
      </c>
    </row>
    <row r="31" spans="1:22" ht="13.5" thickBot="1" x14ac:dyDescent="0.25">
      <c r="A31" s="244">
        <v>2010</v>
      </c>
      <c r="B31" s="263" t="s">
        <v>235</v>
      </c>
      <c r="C31" s="263" t="s">
        <v>235</v>
      </c>
      <c r="D31" s="263" t="s">
        <v>235</v>
      </c>
      <c r="E31" s="22">
        <v>179.7</v>
      </c>
      <c r="F31" s="22">
        <v>1.7</v>
      </c>
      <c r="G31" s="22">
        <v>112.1</v>
      </c>
      <c r="H31" s="22">
        <v>4.5</v>
      </c>
      <c r="I31" s="22">
        <v>3.2</v>
      </c>
      <c r="J31" s="22">
        <v>301.2</v>
      </c>
      <c r="K31" s="244">
        <v>2010</v>
      </c>
      <c r="L31" s="22">
        <v>10.7</v>
      </c>
      <c r="M31" s="263" t="s">
        <v>236</v>
      </c>
      <c r="N31" s="22">
        <v>10.7</v>
      </c>
      <c r="O31" s="22">
        <v>34.200000000000003</v>
      </c>
      <c r="P31" s="22">
        <v>6.3</v>
      </c>
      <c r="Q31" s="263" t="s">
        <v>231</v>
      </c>
      <c r="R31" s="22">
        <v>6.3</v>
      </c>
      <c r="S31" s="22">
        <v>0.5</v>
      </c>
      <c r="T31" s="22">
        <v>0.8</v>
      </c>
      <c r="U31" s="22">
        <v>52.5</v>
      </c>
      <c r="V31" s="22">
        <v>353.7</v>
      </c>
    </row>
    <row r="32" spans="1:22" ht="13.5" thickBot="1" x14ac:dyDescent="0.25">
      <c r="A32" s="244">
        <v>2011</v>
      </c>
      <c r="B32" s="263">
        <v>176.9</v>
      </c>
      <c r="C32" s="22">
        <v>0.2</v>
      </c>
      <c r="D32" s="22">
        <v>2.8</v>
      </c>
      <c r="E32" s="22">
        <v>179.8</v>
      </c>
      <c r="F32" s="22">
        <v>1.6</v>
      </c>
      <c r="G32" s="22">
        <v>106.4</v>
      </c>
      <c r="H32" s="22">
        <v>5</v>
      </c>
      <c r="I32" s="22">
        <v>3.4</v>
      </c>
      <c r="J32" s="22">
        <v>296.10000000000002</v>
      </c>
      <c r="K32" s="244">
        <v>2011</v>
      </c>
      <c r="L32" s="22">
        <v>10.9</v>
      </c>
      <c r="M32" s="22">
        <v>0.1</v>
      </c>
      <c r="N32" s="22">
        <v>10.9</v>
      </c>
      <c r="O32" s="22">
        <v>33.9</v>
      </c>
      <c r="P32" s="22">
        <v>5.8</v>
      </c>
      <c r="Q32" s="22">
        <v>0.6</v>
      </c>
      <c r="R32" s="22">
        <v>6.4</v>
      </c>
      <c r="S32" s="22">
        <v>0.4</v>
      </c>
      <c r="T32" s="22">
        <v>0.6</v>
      </c>
      <c r="U32" s="22">
        <v>52.3</v>
      </c>
      <c r="V32" s="22">
        <v>348.4</v>
      </c>
    </row>
    <row r="33" spans="1:22" ht="13.5" thickBot="1" x14ac:dyDescent="0.25">
      <c r="A33" s="244">
        <v>2012</v>
      </c>
      <c r="B33" s="22">
        <v>173.2</v>
      </c>
      <c r="C33" s="22">
        <v>0.2</v>
      </c>
      <c r="D33" s="22">
        <v>3.6</v>
      </c>
      <c r="E33" s="22">
        <v>177.1</v>
      </c>
      <c r="F33" s="22">
        <v>1.7</v>
      </c>
      <c r="G33" s="22">
        <v>104.5</v>
      </c>
      <c r="H33" s="22">
        <v>5.3</v>
      </c>
      <c r="I33" s="22">
        <v>2.6</v>
      </c>
      <c r="J33" s="22">
        <v>291.10000000000002</v>
      </c>
      <c r="K33" s="244">
        <v>2012</v>
      </c>
      <c r="L33" s="22">
        <v>10.9</v>
      </c>
      <c r="M33" s="22">
        <v>0.1</v>
      </c>
      <c r="N33" s="22">
        <v>11</v>
      </c>
      <c r="O33" s="22">
        <v>34</v>
      </c>
      <c r="P33" s="22">
        <v>6</v>
      </c>
      <c r="Q33" s="22">
        <v>0.7</v>
      </c>
      <c r="R33" s="22">
        <v>6.7</v>
      </c>
      <c r="S33" s="22">
        <v>0.5</v>
      </c>
      <c r="T33" s="22">
        <v>0.9</v>
      </c>
      <c r="U33" s="22">
        <v>53.1</v>
      </c>
      <c r="V33" s="22">
        <v>344.2</v>
      </c>
    </row>
    <row r="34" spans="1:22" ht="13.5" thickBot="1" x14ac:dyDescent="0.25">
      <c r="A34" s="244">
        <v>2013</v>
      </c>
      <c r="B34" s="22">
        <v>171</v>
      </c>
      <c r="C34" s="22">
        <v>0.6</v>
      </c>
      <c r="D34" s="22">
        <v>7.1</v>
      </c>
      <c r="E34" s="22">
        <v>178.7</v>
      </c>
      <c r="F34" s="22">
        <v>1.7</v>
      </c>
      <c r="G34" s="22">
        <v>105.9</v>
      </c>
      <c r="H34" s="22">
        <v>5.4</v>
      </c>
      <c r="I34" s="22">
        <v>2.4</v>
      </c>
      <c r="J34" s="22">
        <v>294.10000000000002</v>
      </c>
      <c r="K34" s="244">
        <v>2013</v>
      </c>
      <c r="L34" s="22">
        <v>11.4</v>
      </c>
      <c r="M34" s="22">
        <v>0.1</v>
      </c>
      <c r="N34" s="22">
        <v>11.5</v>
      </c>
      <c r="O34" s="22">
        <v>34.9</v>
      </c>
      <c r="P34" s="22">
        <v>6.5</v>
      </c>
      <c r="Q34" s="22">
        <v>0.8</v>
      </c>
      <c r="R34" s="22">
        <v>7.3</v>
      </c>
      <c r="S34" s="22">
        <v>0.5</v>
      </c>
      <c r="T34" s="22">
        <v>1.2</v>
      </c>
      <c r="U34" s="22">
        <v>55.5</v>
      </c>
      <c r="V34" s="22">
        <v>349.5</v>
      </c>
    </row>
    <row r="35" spans="1:22" ht="13.5" thickBot="1" x14ac:dyDescent="0.25">
      <c r="A35" s="244">
        <v>2014</v>
      </c>
      <c r="B35" s="22">
        <v>172.4</v>
      </c>
      <c r="C35" s="22">
        <v>0.9</v>
      </c>
      <c r="D35" s="22">
        <v>7.8</v>
      </c>
      <c r="E35" s="22">
        <v>181.2</v>
      </c>
      <c r="F35" s="22">
        <v>1.6</v>
      </c>
      <c r="G35" s="22">
        <v>106.7</v>
      </c>
      <c r="H35" s="22">
        <v>5.7</v>
      </c>
      <c r="I35" s="22">
        <v>2.2999999999999998</v>
      </c>
      <c r="J35" s="22">
        <v>297.60000000000002</v>
      </c>
      <c r="K35" s="244">
        <v>2014</v>
      </c>
      <c r="L35" s="22">
        <v>11.8</v>
      </c>
      <c r="M35" s="22">
        <v>0.1</v>
      </c>
      <c r="N35" s="22">
        <v>11.9</v>
      </c>
      <c r="O35" s="22">
        <v>35</v>
      </c>
      <c r="P35" s="22">
        <v>6.6</v>
      </c>
      <c r="Q35" s="22">
        <v>0.8</v>
      </c>
      <c r="R35" s="22">
        <v>7.5</v>
      </c>
      <c r="S35" s="22">
        <v>0.5</v>
      </c>
      <c r="T35" s="22">
        <v>1.2</v>
      </c>
      <c r="U35" s="22">
        <v>56.1</v>
      </c>
      <c r="V35" s="22">
        <v>353.7</v>
      </c>
    </row>
    <row r="36" spans="1:22" ht="13.5" thickBot="1" x14ac:dyDescent="0.25">
      <c r="A36" s="244">
        <v>2015</v>
      </c>
      <c r="B36" s="22">
        <v>175.62636205275163</v>
      </c>
      <c r="C36" s="22">
        <v>1.0443561694396573</v>
      </c>
      <c r="D36" s="22">
        <v>7.5610134198875443</v>
      </c>
      <c r="E36" s="22">
        <v>184.23173164207881</v>
      </c>
      <c r="F36" s="22">
        <v>1.6179730000000001</v>
      </c>
      <c r="G36" s="22">
        <v>109.22203979814604</v>
      </c>
      <c r="H36" s="22">
        <v>5.8654970000000004</v>
      </c>
      <c r="I36" s="22">
        <v>1.9900409999999999</v>
      </c>
      <c r="J36" s="22">
        <v>302.92728244022487</v>
      </c>
      <c r="K36" s="244">
        <v>2015</v>
      </c>
      <c r="L36" s="22">
        <v>11.972309767602388</v>
      </c>
      <c r="M36" s="22">
        <v>0.140491</v>
      </c>
      <c r="N36" s="22">
        <v>12.112800767602385</v>
      </c>
      <c r="O36" s="22">
        <v>35.712048000000003</v>
      </c>
      <c r="P36" s="22">
        <v>6.9413419999999997</v>
      </c>
      <c r="Q36" s="22">
        <v>0.82808099999999996</v>
      </c>
      <c r="R36" s="22">
        <v>7.7694229999999997</v>
      </c>
      <c r="S36" s="22">
        <v>0.52525855341291738</v>
      </c>
      <c r="T36" s="22">
        <v>1.1436595660675606</v>
      </c>
      <c r="U36" s="22">
        <v>57.263189887082859</v>
      </c>
      <c r="V36" s="22">
        <v>360.19047232730776</v>
      </c>
    </row>
    <row r="37" spans="1:22" ht="13.5" thickBot="1" x14ac:dyDescent="0.25">
      <c r="A37" s="244">
        <v>2016</v>
      </c>
      <c r="B37" s="22">
        <v>178.71799999999999</v>
      </c>
      <c r="C37" s="22">
        <v>1.2430000000000001</v>
      </c>
      <c r="D37" s="22">
        <v>7.8879999999999999</v>
      </c>
      <c r="E37" s="22">
        <v>187.84899999999999</v>
      </c>
      <c r="F37" s="22">
        <v>1.7010000000000001</v>
      </c>
      <c r="G37" s="22">
        <v>112.556</v>
      </c>
      <c r="H37" s="22">
        <v>5.9749999999999996</v>
      </c>
      <c r="I37" s="22">
        <v>2.085</v>
      </c>
      <c r="J37" s="22">
        <v>310.16500000000002</v>
      </c>
      <c r="K37" s="244">
        <v>2016</v>
      </c>
      <c r="L37" s="22">
        <v>12.162000000000001</v>
      </c>
      <c r="M37" s="22">
        <v>0.13974500000000001</v>
      </c>
      <c r="N37" s="22">
        <v>12.302</v>
      </c>
      <c r="O37" s="22">
        <v>35.988</v>
      </c>
      <c r="P37" s="22">
        <v>7.3570000000000002</v>
      </c>
      <c r="Q37" s="22">
        <v>0.92184999999999995</v>
      </c>
      <c r="R37" s="22">
        <v>8.2789999999999999</v>
      </c>
      <c r="S37" s="22">
        <v>0.52170000000000005</v>
      </c>
      <c r="T37" s="22">
        <v>1.087</v>
      </c>
      <c r="U37" s="22">
        <v>58.177999999999997</v>
      </c>
      <c r="V37" s="22">
        <v>368.34300000000002</v>
      </c>
    </row>
    <row r="38" spans="1:22" ht="13.5" thickBot="1" x14ac:dyDescent="0.25">
      <c r="A38" s="244">
        <v>2017</v>
      </c>
      <c r="B38" s="22">
        <v>181.541</v>
      </c>
      <c r="C38" s="22">
        <v>1.198</v>
      </c>
      <c r="D38" s="22">
        <v>7.9749999999999996</v>
      </c>
      <c r="E38" s="22">
        <v>190.714</v>
      </c>
      <c r="F38" s="22">
        <v>1.625</v>
      </c>
      <c r="G38" s="22">
        <v>113.011</v>
      </c>
      <c r="H38" s="22">
        <v>5.9950000000000001</v>
      </c>
      <c r="I38" s="22">
        <v>1.9319999999999999</v>
      </c>
      <c r="J38" s="22">
        <v>313.27800000000002</v>
      </c>
      <c r="K38" s="244">
        <v>2017</v>
      </c>
      <c r="L38" s="22">
        <v>12.257999999999999</v>
      </c>
      <c r="M38" s="22">
        <v>0.13122600000000001</v>
      </c>
      <c r="N38" s="22">
        <v>12.39</v>
      </c>
      <c r="O38" s="22">
        <v>36.332999999999998</v>
      </c>
      <c r="P38" s="22">
        <v>7.7709999999999999</v>
      </c>
      <c r="Q38" s="22">
        <v>1.006</v>
      </c>
      <c r="R38" s="22">
        <v>8.7769999999999992</v>
      </c>
      <c r="S38" s="22">
        <v>0.57299999999999995</v>
      </c>
      <c r="T38" s="22">
        <v>1.095</v>
      </c>
      <c r="U38" s="22">
        <v>59.167999999999999</v>
      </c>
      <c r="V38" s="22">
        <v>372.44600000000003</v>
      </c>
    </row>
    <row r="39" spans="1:22" ht="13.5" thickBot="1" x14ac:dyDescent="0.25">
      <c r="A39" s="244">
        <v>2018</v>
      </c>
      <c r="B39" s="22">
        <v>183.386</v>
      </c>
      <c r="C39" s="22">
        <v>1.1919999999999999</v>
      </c>
      <c r="D39" s="22">
        <v>8.0470000000000006</v>
      </c>
      <c r="E39" s="22">
        <v>192.625</v>
      </c>
      <c r="F39" s="22">
        <v>1.62</v>
      </c>
      <c r="G39" s="22">
        <v>114.089</v>
      </c>
      <c r="H39" s="22">
        <v>6.0960000000000001</v>
      </c>
      <c r="I39" s="22">
        <v>1.1040000000000001</v>
      </c>
      <c r="J39" s="22">
        <v>315.53500000000003</v>
      </c>
      <c r="K39" s="244">
        <v>2018</v>
      </c>
      <c r="L39" s="22">
        <v>12.67</v>
      </c>
      <c r="M39" s="22">
        <v>0.13100000000000001</v>
      </c>
      <c r="N39" s="22">
        <v>12.801</v>
      </c>
      <c r="O39" s="22">
        <v>36.603999999999999</v>
      </c>
      <c r="P39" s="22">
        <v>7.75</v>
      </c>
      <c r="Q39" s="22">
        <v>0.997</v>
      </c>
      <c r="R39" s="22">
        <v>8.7460000000000004</v>
      </c>
      <c r="S39" s="22">
        <v>0.58799999999999997</v>
      </c>
      <c r="T39" s="22">
        <v>1.1539999999999999</v>
      </c>
      <c r="U39" s="22">
        <v>59.893000000000001</v>
      </c>
      <c r="V39" s="22">
        <v>375.428</v>
      </c>
    </row>
    <row r="40" spans="1:22" ht="13.5" thickBot="1" x14ac:dyDescent="0.25">
      <c r="A40" s="244">
        <v>2019</v>
      </c>
      <c r="B40" s="22">
        <v>185.928</v>
      </c>
      <c r="C40" s="22">
        <v>1.343</v>
      </c>
      <c r="D40" s="22">
        <v>8.1349999999999998</v>
      </c>
      <c r="E40" s="22">
        <v>195.40600000000001</v>
      </c>
      <c r="F40" s="22">
        <v>1.5409999999999999</v>
      </c>
      <c r="G40" s="22">
        <v>107.893</v>
      </c>
      <c r="H40" s="22">
        <v>6.2309999999999999</v>
      </c>
      <c r="I40" s="22">
        <v>1.361</v>
      </c>
      <c r="J40" s="22">
        <v>312.43099999999998</v>
      </c>
      <c r="K40" s="244">
        <v>2019</v>
      </c>
      <c r="L40" s="22">
        <v>12.750999999999999</v>
      </c>
      <c r="M40" s="22">
        <v>0.21</v>
      </c>
      <c r="N40" s="22">
        <v>12.961</v>
      </c>
      <c r="O40" s="22">
        <v>37.173000000000002</v>
      </c>
      <c r="P40" s="22">
        <v>7.9619999999999997</v>
      </c>
      <c r="Q40" s="22">
        <v>1.044</v>
      </c>
      <c r="R40" s="22">
        <v>9.0060000000000002</v>
      </c>
      <c r="S40" s="22">
        <v>0.60899999999999999</v>
      </c>
      <c r="T40" s="22">
        <v>1.111</v>
      </c>
      <c r="U40" s="22">
        <v>60.86</v>
      </c>
      <c r="V40" s="22">
        <v>373.291</v>
      </c>
    </row>
    <row r="41" spans="1:22" ht="13.5" thickBot="1" x14ac:dyDescent="0.25">
      <c r="A41" s="244">
        <v>2020</v>
      </c>
      <c r="B41" s="22">
        <v>170.935</v>
      </c>
      <c r="C41" s="22">
        <v>1.306</v>
      </c>
      <c r="D41" s="22">
        <v>5.8019999999999996</v>
      </c>
      <c r="E41" s="22">
        <v>178.04300000000001</v>
      </c>
      <c r="F41" s="22">
        <v>1.5509999999999999</v>
      </c>
      <c r="G41" s="22">
        <v>87.646000000000001</v>
      </c>
      <c r="H41" s="22">
        <v>4.5990000000000002</v>
      </c>
      <c r="I41" s="22">
        <v>0.84799999999999998</v>
      </c>
      <c r="J41" s="22">
        <v>272.68799999999999</v>
      </c>
      <c r="K41" s="244">
        <v>2020</v>
      </c>
      <c r="L41" s="22">
        <v>10.771000000000001</v>
      </c>
      <c r="M41" s="22">
        <v>0.19400000000000001</v>
      </c>
      <c r="N41" s="22">
        <v>10.991</v>
      </c>
      <c r="O41" s="22">
        <v>34.323</v>
      </c>
      <c r="P41" s="22">
        <v>7.1390000000000002</v>
      </c>
      <c r="Q41" s="22">
        <v>0.89200000000000002</v>
      </c>
      <c r="R41" s="22">
        <v>8.0310000000000006</v>
      </c>
      <c r="S41" s="22">
        <v>0.501</v>
      </c>
      <c r="T41" s="22">
        <v>0.88900000000000001</v>
      </c>
      <c r="U41" s="22">
        <v>54.734999999999999</v>
      </c>
      <c r="V41" s="22">
        <v>327.423</v>
      </c>
    </row>
    <row r="42" spans="1:22" x14ac:dyDescent="0.2">
      <c r="A42" s="199" t="s">
        <v>240</v>
      </c>
    </row>
    <row r="43" spans="1:22" x14ac:dyDescent="0.2">
      <c r="A43" s="199" t="s">
        <v>241</v>
      </c>
    </row>
    <row r="44" spans="1:22" x14ac:dyDescent="0.2">
      <c r="A44" s="199" t="s">
        <v>242</v>
      </c>
    </row>
    <row r="45" spans="1:22" x14ac:dyDescent="0.2">
      <c r="A45" s="209" t="s">
        <v>243</v>
      </c>
    </row>
    <row r="46" spans="1:22" x14ac:dyDescent="0.2">
      <c r="A46" s="199" t="s">
        <v>301</v>
      </c>
    </row>
    <row r="47" spans="1:22" x14ac:dyDescent="0.2">
      <c r="A47" s="199" t="s">
        <v>245</v>
      </c>
    </row>
    <row r="48" spans="1:22" x14ac:dyDescent="0.2">
      <c r="A48" s="199" t="s">
        <v>246</v>
      </c>
    </row>
    <row r="49" spans="1:1" x14ac:dyDescent="0.2">
      <c r="A49" s="199" t="s">
        <v>247</v>
      </c>
    </row>
    <row r="50" spans="1:1" x14ac:dyDescent="0.2">
      <c r="A50" s="199" t="s">
        <v>249</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0"/>
  <sheetViews>
    <sheetView workbookViewId="0">
      <pane xSplit="1" ySplit="6" topLeftCell="B28"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7" width="9.28515625" bestFit="1" customWidth="1"/>
    <col min="8" max="9" width="10" bestFit="1" customWidth="1"/>
    <col min="10" max="22" width="9.28515625" bestFit="1" customWidth="1"/>
  </cols>
  <sheetData>
    <row r="1" spans="1:23" ht="12.75" customHeight="1" x14ac:dyDescent="0.2">
      <c r="A1" s="590" t="s">
        <v>272</v>
      </c>
      <c r="B1" s="590"/>
      <c r="C1" s="590"/>
      <c r="D1" s="590"/>
      <c r="E1" s="590"/>
      <c r="F1" s="590"/>
      <c r="G1" s="590"/>
      <c r="H1" s="590"/>
      <c r="I1" s="590"/>
      <c r="J1" s="590"/>
      <c r="K1" s="556" t="s">
        <v>272</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77" t="s">
        <v>302</v>
      </c>
      <c r="B3" s="575"/>
      <c r="C3" s="575"/>
      <c r="D3" s="575"/>
      <c r="E3" s="575"/>
      <c r="F3" s="575"/>
      <c r="G3" s="575"/>
      <c r="H3" s="575"/>
      <c r="I3" s="575"/>
      <c r="J3" s="576"/>
      <c r="K3" s="595" t="s">
        <v>302</v>
      </c>
      <c r="L3" s="575"/>
      <c r="M3" s="575"/>
      <c r="N3" s="575"/>
      <c r="O3" s="575"/>
      <c r="P3" s="575"/>
      <c r="Q3" s="575"/>
      <c r="R3" s="575"/>
      <c r="S3" s="575"/>
      <c r="T3" s="575"/>
      <c r="U3" s="575"/>
      <c r="V3" s="576"/>
    </row>
    <row r="4" spans="1:23" ht="13.5"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8.7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361">
        <v>1986</v>
      </c>
      <c r="B7" s="400" t="s">
        <v>235</v>
      </c>
      <c r="C7" s="400" t="s">
        <v>229</v>
      </c>
      <c r="D7" s="400" t="s">
        <v>235</v>
      </c>
      <c r="E7" s="1">
        <v>2321</v>
      </c>
      <c r="F7" s="1">
        <v>2794</v>
      </c>
      <c r="G7" s="1">
        <v>1414</v>
      </c>
      <c r="H7" s="400" t="s">
        <v>229</v>
      </c>
      <c r="I7" s="400" t="s">
        <v>229</v>
      </c>
      <c r="J7" s="1">
        <v>2156</v>
      </c>
      <c r="K7" s="361">
        <v>1986</v>
      </c>
      <c r="L7" s="1">
        <v>1306</v>
      </c>
      <c r="M7" s="400" t="s">
        <v>229</v>
      </c>
      <c r="N7" s="1">
        <v>1306</v>
      </c>
      <c r="O7" s="1">
        <v>2465</v>
      </c>
      <c r="P7" s="1">
        <v>2152</v>
      </c>
      <c r="Q7" s="400" t="s">
        <v>231</v>
      </c>
      <c r="R7" s="1">
        <v>2152</v>
      </c>
      <c r="S7" s="400" t="s">
        <v>229</v>
      </c>
      <c r="T7" s="2">
        <v>849</v>
      </c>
      <c r="U7" s="1">
        <v>2047</v>
      </c>
      <c r="V7" s="1">
        <v>2138</v>
      </c>
    </row>
    <row r="8" spans="1:23" ht="13.5" thickBot="1" x14ac:dyDescent="0.25">
      <c r="A8" s="361">
        <v>1987</v>
      </c>
      <c r="B8" s="400" t="s">
        <v>235</v>
      </c>
      <c r="C8" s="400" t="s">
        <v>229</v>
      </c>
      <c r="D8" s="400" t="s">
        <v>235</v>
      </c>
      <c r="E8" s="1">
        <v>2544</v>
      </c>
      <c r="F8" s="1">
        <v>2832</v>
      </c>
      <c r="G8" s="1">
        <v>1374</v>
      </c>
      <c r="H8" s="400" t="s">
        <v>229</v>
      </c>
      <c r="I8" s="400" t="s">
        <v>229</v>
      </c>
      <c r="J8" s="1">
        <v>2312</v>
      </c>
      <c r="K8" s="361">
        <v>1987</v>
      </c>
      <c r="L8" s="1">
        <v>1238</v>
      </c>
      <c r="M8" s="400" t="s">
        <v>229</v>
      </c>
      <c r="N8" s="1">
        <v>1238</v>
      </c>
      <c r="O8" s="1">
        <v>2557</v>
      </c>
      <c r="P8" s="1">
        <v>2089</v>
      </c>
      <c r="Q8" s="400" t="s">
        <v>231</v>
      </c>
      <c r="R8" s="1">
        <v>2089</v>
      </c>
      <c r="S8" s="400" t="s">
        <v>229</v>
      </c>
      <c r="T8" s="1">
        <v>1257</v>
      </c>
      <c r="U8" s="1">
        <v>2092</v>
      </c>
      <c r="V8" s="1">
        <v>2274</v>
      </c>
    </row>
    <row r="9" spans="1:23" ht="13.5" thickBot="1" x14ac:dyDescent="0.25">
      <c r="A9" s="361">
        <v>1988</v>
      </c>
      <c r="B9" s="400" t="s">
        <v>235</v>
      </c>
      <c r="C9" s="400" t="s">
        <v>229</v>
      </c>
      <c r="D9" s="400" t="s">
        <v>235</v>
      </c>
      <c r="E9" s="1">
        <v>2565</v>
      </c>
      <c r="F9" s="1">
        <v>2676</v>
      </c>
      <c r="G9" s="1">
        <v>1398</v>
      </c>
      <c r="H9" s="400" t="s">
        <v>229</v>
      </c>
      <c r="I9" s="400" t="s">
        <v>229</v>
      </c>
      <c r="J9" s="1">
        <v>2321</v>
      </c>
      <c r="K9" s="361">
        <v>1988</v>
      </c>
      <c r="L9" s="1">
        <v>1377</v>
      </c>
      <c r="M9" s="400" t="s">
        <v>229</v>
      </c>
      <c r="N9" s="1">
        <v>1377</v>
      </c>
      <c r="O9" s="1">
        <v>2600</v>
      </c>
      <c r="P9" s="1">
        <v>2166</v>
      </c>
      <c r="Q9" s="400" t="s">
        <v>231</v>
      </c>
      <c r="R9" s="1">
        <v>2166</v>
      </c>
      <c r="S9" s="400" t="s">
        <v>229</v>
      </c>
      <c r="T9" s="1">
        <v>1095</v>
      </c>
      <c r="U9" s="1">
        <v>2150</v>
      </c>
      <c r="V9" s="1">
        <v>2291</v>
      </c>
    </row>
    <row r="10" spans="1:23" ht="13.5" thickBot="1" x14ac:dyDescent="0.25">
      <c r="A10" s="361">
        <v>1989</v>
      </c>
      <c r="B10" s="400" t="s">
        <v>235</v>
      </c>
      <c r="C10" s="400" t="s">
        <v>229</v>
      </c>
      <c r="D10" s="400" t="s">
        <v>235</v>
      </c>
      <c r="E10" s="1">
        <v>2739</v>
      </c>
      <c r="F10" s="1">
        <v>2483</v>
      </c>
      <c r="G10" s="1">
        <v>1514</v>
      </c>
      <c r="H10" s="400" t="s">
        <v>229</v>
      </c>
      <c r="I10" s="400" t="s">
        <v>229</v>
      </c>
      <c r="J10" s="1">
        <v>2479</v>
      </c>
      <c r="K10" s="361">
        <v>1989</v>
      </c>
      <c r="L10" s="1">
        <v>1476</v>
      </c>
      <c r="M10" s="400" t="s">
        <v>229</v>
      </c>
      <c r="N10" s="1">
        <v>1476</v>
      </c>
      <c r="O10" s="1">
        <v>2684</v>
      </c>
      <c r="P10" s="1">
        <v>2517</v>
      </c>
      <c r="Q10" s="400" t="s">
        <v>231</v>
      </c>
      <c r="R10" s="1">
        <v>2517</v>
      </c>
      <c r="S10" s="400" t="s">
        <v>229</v>
      </c>
      <c r="T10" s="2">
        <v>943</v>
      </c>
      <c r="U10" s="1">
        <v>2245</v>
      </c>
      <c r="V10" s="1">
        <v>2437</v>
      </c>
    </row>
    <row r="11" spans="1:23" ht="13.5" thickBot="1" x14ac:dyDescent="0.25">
      <c r="A11" s="361">
        <v>1990</v>
      </c>
      <c r="B11" s="400" t="s">
        <v>235</v>
      </c>
      <c r="C11" s="400" t="s">
        <v>229</v>
      </c>
      <c r="D11" s="400" t="s">
        <v>235</v>
      </c>
      <c r="E11" s="1">
        <v>2776</v>
      </c>
      <c r="F11" s="1">
        <v>2951</v>
      </c>
      <c r="G11" s="1">
        <v>1481</v>
      </c>
      <c r="H11" s="400" t="s">
        <v>229</v>
      </c>
      <c r="I11" s="400" t="s">
        <v>229</v>
      </c>
      <c r="J11" s="1">
        <v>2496</v>
      </c>
      <c r="K11" s="361">
        <v>1990</v>
      </c>
      <c r="L11" s="1">
        <v>1305</v>
      </c>
      <c r="M11" s="400" t="s">
        <v>229</v>
      </c>
      <c r="N11" s="1">
        <v>1305</v>
      </c>
      <c r="O11" s="1">
        <v>2688</v>
      </c>
      <c r="P11" s="1">
        <v>2198</v>
      </c>
      <c r="Q11" s="400" t="s">
        <v>231</v>
      </c>
      <c r="R11" s="1">
        <v>2198</v>
      </c>
      <c r="S11" s="400" t="s">
        <v>229</v>
      </c>
      <c r="T11" s="1">
        <v>1190</v>
      </c>
      <c r="U11" s="1">
        <v>2172</v>
      </c>
      <c r="V11" s="1">
        <v>2435</v>
      </c>
    </row>
    <row r="12" spans="1:23" ht="13.5" thickBot="1" x14ac:dyDescent="0.25">
      <c r="A12" s="361">
        <v>1991</v>
      </c>
      <c r="B12" s="400" t="s">
        <v>235</v>
      </c>
      <c r="C12" s="400" t="s">
        <v>229</v>
      </c>
      <c r="D12" s="400" t="s">
        <v>235</v>
      </c>
      <c r="E12" s="1">
        <v>2713</v>
      </c>
      <c r="F12" s="1">
        <v>3267</v>
      </c>
      <c r="G12" s="1">
        <v>1471</v>
      </c>
      <c r="H12" s="400" t="s">
        <v>229</v>
      </c>
      <c r="I12" s="400" t="s">
        <v>229</v>
      </c>
      <c r="J12" s="1">
        <v>2435</v>
      </c>
      <c r="K12" s="361">
        <v>1991</v>
      </c>
      <c r="L12" s="1">
        <v>1249</v>
      </c>
      <c r="M12" s="400" t="s">
        <v>229</v>
      </c>
      <c r="N12" s="1">
        <v>1249</v>
      </c>
      <c r="O12" s="1">
        <v>2348</v>
      </c>
      <c r="P12" s="1">
        <v>2015</v>
      </c>
      <c r="Q12" s="400" t="s">
        <v>231</v>
      </c>
      <c r="R12" s="1">
        <v>2015</v>
      </c>
      <c r="S12" s="400" t="s">
        <v>229</v>
      </c>
      <c r="T12" s="2">
        <v>893</v>
      </c>
      <c r="U12" s="1">
        <v>1894</v>
      </c>
      <c r="V12" s="1">
        <v>2333</v>
      </c>
    </row>
    <row r="13" spans="1:23" ht="13.5" thickBot="1" x14ac:dyDescent="0.25">
      <c r="A13" s="361">
        <v>1992</v>
      </c>
      <c r="B13" s="400" t="s">
        <v>235</v>
      </c>
      <c r="C13" s="400" t="s">
        <v>229</v>
      </c>
      <c r="D13" s="400" t="s">
        <v>235</v>
      </c>
      <c r="E13" s="1">
        <v>2617</v>
      </c>
      <c r="F13" s="1">
        <v>2707</v>
      </c>
      <c r="G13" s="1">
        <v>1387</v>
      </c>
      <c r="H13" s="400" t="s">
        <v>229</v>
      </c>
      <c r="I13" s="400" t="s">
        <v>229</v>
      </c>
      <c r="J13" s="1">
        <v>2316</v>
      </c>
      <c r="K13" s="361">
        <v>1992</v>
      </c>
      <c r="L13" s="1">
        <v>1259</v>
      </c>
      <c r="M13" s="400" t="s">
        <v>229</v>
      </c>
      <c r="N13" s="1">
        <v>1259</v>
      </c>
      <c r="O13" s="1">
        <v>2464</v>
      </c>
      <c r="P13" s="1">
        <v>2085</v>
      </c>
      <c r="Q13" s="400" t="s">
        <v>231</v>
      </c>
      <c r="R13" s="1">
        <v>2085</v>
      </c>
      <c r="S13" s="400" t="s">
        <v>229</v>
      </c>
      <c r="T13" s="2">
        <v>879</v>
      </c>
      <c r="U13" s="1">
        <v>1948</v>
      </c>
      <c r="V13" s="1">
        <v>2250</v>
      </c>
    </row>
    <row r="14" spans="1:23" ht="13.5" thickBot="1" x14ac:dyDescent="0.25">
      <c r="A14" s="361">
        <v>1993</v>
      </c>
      <c r="B14" s="400" t="s">
        <v>235</v>
      </c>
      <c r="C14" s="400" t="s">
        <v>229</v>
      </c>
      <c r="D14" s="400" t="s">
        <v>235</v>
      </c>
      <c r="E14" s="1">
        <v>2563</v>
      </c>
      <c r="F14" s="1">
        <v>2835</v>
      </c>
      <c r="G14" s="1">
        <v>1296</v>
      </c>
      <c r="H14" s="400" t="s">
        <v>229</v>
      </c>
      <c r="I14" s="400" t="s">
        <v>229</v>
      </c>
      <c r="J14" s="1">
        <v>2230</v>
      </c>
      <c r="K14" s="361">
        <v>1993</v>
      </c>
      <c r="L14" s="1">
        <v>1325</v>
      </c>
      <c r="M14" s="400" t="s">
        <v>229</v>
      </c>
      <c r="N14" s="1">
        <v>1325</v>
      </c>
      <c r="O14" s="1">
        <v>2645</v>
      </c>
      <c r="P14" s="1">
        <v>2098</v>
      </c>
      <c r="Q14" s="400" t="s">
        <v>231</v>
      </c>
      <c r="R14" s="1">
        <v>2098</v>
      </c>
      <c r="S14" s="400" t="s">
        <v>229</v>
      </c>
      <c r="T14" s="2">
        <v>794</v>
      </c>
      <c r="U14" s="1">
        <v>2034</v>
      </c>
      <c r="V14" s="1">
        <v>2196</v>
      </c>
    </row>
    <row r="15" spans="1:23" ht="13.5" thickBot="1" x14ac:dyDescent="0.25">
      <c r="A15" s="361">
        <v>1994</v>
      </c>
      <c r="B15" s="400" t="s">
        <v>235</v>
      </c>
      <c r="C15" s="400" t="s">
        <v>229</v>
      </c>
      <c r="D15" s="400" t="s">
        <v>235</v>
      </c>
      <c r="E15" s="1">
        <v>2380</v>
      </c>
      <c r="F15" s="1">
        <v>2799</v>
      </c>
      <c r="G15" s="1">
        <v>1135</v>
      </c>
      <c r="H15" s="400" t="s">
        <v>229</v>
      </c>
      <c r="I15" s="400" t="s">
        <v>229</v>
      </c>
      <c r="J15" s="1">
        <v>2015</v>
      </c>
      <c r="K15" s="361">
        <v>1994</v>
      </c>
      <c r="L15" s="1">
        <v>1346</v>
      </c>
      <c r="M15" s="400" t="s">
        <v>229</v>
      </c>
      <c r="N15" s="1">
        <v>1346</v>
      </c>
      <c r="O15" s="1">
        <v>2655</v>
      </c>
      <c r="P15" s="1">
        <v>2379</v>
      </c>
      <c r="Q15" s="400" t="s">
        <v>231</v>
      </c>
      <c r="R15" s="1">
        <v>2379</v>
      </c>
      <c r="S15" s="400" t="s">
        <v>229</v>
      </c>
      <c r="T15" s="2">
        <v>609</v>
      </c>
      <c r="U15" s="1">
        <v>2019</v>
      </c>
      <c r="V15" s="1">
        <v>2016</v>
      </c>
    </row>
    <row r="16" spans="1:23" ht="13.5" thickBot="1" x14ac:dyDescent="0.25">
      <c r="A16" s="361">
        <v>1995</v>
      </c>
      <c r="B16" s="400" t="s">
        <v>235</v>
      </c>
      <c r="C16" s="400" t="s">
        <v>229</v>
      </c>
      <c r="D16" s="400" t="s">
        <v>235</v>
      </c>
      <c r="E16" s="1">
        <v>2427</v>
      </c>
      <c r="F16" s="1">
        <v>2590</v>
      </c>
      <c r="G16" s="1">
        <v>1189</v>
      </c>
      <c r="H16" s="2">
        <v>372</v>
      </c>
      <c r="I16" s="2" t="s">
        <v>229</v>
      </c>
      <c r="J16" s="1">
        <v>2014</v>
      </c>
      <c r="K16" s="361">
        <v>1995</v>
      </c>
      <c r="L16" s="1">
        <v>1394</v>
      </c>
      <c r="M16" s="400" t="s">
        <v>229</v>
      </c>
      <c r="N16" s="1">
        <v>1394</v>
      </c>
      <c r="O16" s="1">
        <v>2715</v>
      </c>
      <c r="P16" s="1">
        <v>2385</v>
      </c>
      <c r="Q16" s="400" t="s">
        <v>231</v>
      </c>
      <c r="R16" s="1">
        <v>2385</v>
      </c>
      <c r="S16" s="1">
        <v>2727</v>
      </c>
      <c r="T16" s="1">
        <v>1190</v>
      </c>
      <c r="U16" s="1">
        <v>2269</v>
      </c>
      <c r="V16" s="1">
        <v>2052</v>
      </c>
    </row>
    <row r="17" spans="1:22" ht="13.5" thickBot="1" x14ac:dyDescent="0.25">
      <c r="A17" s="361">
        <v>1996</v>
      </c>
      <c r="B17" s="400" t="s">
        <v>235</v>
      </c>
      <c r="C17" s="400" t="s">
        <v>229</v>
      </c>
      <c r="D17" s="400" t="s">
        <v>235</v>
      </c>
      <c r="E17" s="1">
        <v>2309</v>
      </c>
      <c r="F17" s="1">
        <v>2667</v>
      </c>
      <c r="G17" s="1">
        <v>1201</v>
      </c>
      <c r="H17" s="2">
        <v>412</v>
      </c>
      <c r="I17" s="2" t="s">
        <v>229</v>
      </c>
      <c r="J17" s="1">
        <v>1941</v>
      </c>
      <c r="K17" s="361">
        <v>1996</v>
      </c>
      <c r="L17" s="1">
        <v>1393</v>
      </c>
      <c r="M17" s="400" t="s">
        <v>229</v>
      </c>
      <c r="N17" s="1">
        <v>1393</v>
      </c>
      <c r="O17" s="1">
        <v>2734</v>
      </c>
      <c r="P17" s="1">
        <v>2424</v>
      </c>
      <c r="Q17" s="400" t="s">
        <v>231</v>
      </c>
      <c r="R17" s="1">
        <v>2424</v>
      </c>
      <c r="S17" s="1">
        <v>3670</v>
      </c>
      <c r="T17" s="1">
        <v>1714</v>
      </c>
      <c r="U17" s="1">
        <v>2293</v>
      </c>
      <c r="V17" s="1">
        <v>1990</v>
      </c>
    </row>
    <row r="18" spans="1:22" ht="13.5" thickBot="1" x14ac:dyDescent="0.25">
      <c r="A18" s="361">
        <v>1997</v>
      </c>
      <c r="B18" s="400" t="s">
        <v>235</v>
      </c>
      <c r="C18" s="400" t="s">
        <v>229</v>
      </c>
      <c r="D18" s="400" t="s">
        <v>235</v>
      </c>
      <c r="E18" s="1">
        <v>2295</v>
      </c>
      <c r="F18" s="1">
        <v>2748</v>
      </c>
      <c r="G18" s="1">
        <v>1215</v>
      </c>
      <c r="H18" s="2">
        <v>381</v>
      </c>
      <c r="I18" s="2" t="s">
        <v>229</v>
      </c>
      <c r="J18" s="1">
        <v>1921</v>
      </c>
      <c r="K18" s="361">
        <v>1997</v>
      </c>
      <c r="L18" s="1">
        <v>1382</v>
      </c>
      <c r="M18" s="400" t="s">
        <v>229</v>
      </c>
      <c r="N18" s="1">
        <v>1382</v>
      </c>
      <c r="O18" s="1">
        <v>2816</v>
      </c>
      <c r="P18" s="1">
        <v>2597</v>
      </c>
      <c r="Q18" s="400" t="s">
        <v>231</v>
      </c>
      <c r="R18" s="1">
        <v>2597</v>
      </c>
      <c r="S18" s="1">
        <v>2542</v>
      </c>
      <c r="T18" s="1">
        <v>2299</v>
      </c>
      <c r="U18" s="1">
        <v>2338</v>
      </c>
      <c r="V18" s="1">
        <v>1978</v>
      </c>
    </row>
    <row r="19" spans="1:22" ht="13.5" thickBot="1" x14ac:dyDescent="0.25">
      <c r="A19" s="361">
        <v>1998</v>
      </c>
      <c r="B19" s="400" t="s">
        <v>235</v>
      </c>
      <c r="C19" s="400" t="s">
        <v>229</v>
      </c>
      <c r="D19" s="400" t="s">
        <v>235</v>
      </c>
      <c r="E19" s="1">
        <v>2273</v>
      </c>
      <c r="F19" s="1">
        <v>2786</v>
      </c>
      <c r="G19" s="1">
        <v>1488</v>
      </c>
      <c r="H19" s="2">
        <v>365</v>
      </c>
      <c r="I19" s="2" t="s">
        <v>229</v>
      </c>
      <c r="J19" s="1">
        <v>1988</v>
      </c>
      <c r="K19" s="361">
        <v>1998</v>
      </c>
      <c r="L19" s="1">
        <v>1427</v>
      </c>
      <c r="M19" s="400" t="s">
        <v>229</v>
      </c>
      <c r="N19" s="1">
        <v>1427</v>
      </c>
      <c r="O19" s="1">
        <v>2846</v>
      </c>
      <c r="P19" s="1">
        <v>2695</v>
      </c>
      <c r="Q19" s="400" t="s">
        <v>231</v>
      </c>
      <c r="R19" s="1">
        <v>2695</v>
      </c>
      <c r="S19" s="1">
        <v>2419</v>
      </c>
      <c r="T19" s="1">
        <v>2247</v>
      </c>
      <c r="U19" s="1">
        <v>2371</v>
      </c>
      <c r="V19" s="1">
        <v>2043</v>
      </c>
    </row>
    <row r="20" spans="1:22" ht="13.5" thickBot="1" x14ac:dyDescent="0.25">
      <c r="A20" s="361">
        <v>1999</v>
      </c>
      <c r="B20" s="400" t="s">
        <v>235</v>
      </c>
      <c r="C20" s="400" t="s">
        <v>229</v>
      </c>
      <c r="D20" s="400" t="s">
        <v>235</v>
      </c>
      <c r="E20" s="1">
        <v>2292</v>
      </c>
      <c r="F20" s="1">
        <v>2892</v>
      </c>
      <c r="G20" s="1">
        <v>1512</v>
      </c>
      <c r="H20" s="2">
        <v>378</v>
      </c>
      <c r="I20" s="2" t="s">
        <v>229</v>
      </c>
      <c r="J20" s="1">
        <v>1990</v>
      </c>
      <c r="K20" s="361">
        <v>1999</v>
      </c>
      <c r="L20" s="1">
        <v>1532</v>
      </c>
      <c r="M20" s="400" t="s">
        <v>229</v>
      </c>
      <c r="N20" s="1">
        <v>1532</v>
      </c>
      <c r="O20" s="1">
        <v>2886</v>
      </c>
      <c r="P20" s="1">
        <v>2712</v>
      </c>
      <c r="Q20" s="400" t="s">
        <v>231</v>
      </c>
      <c r="R20" s="1">
        <v>2712</v>
      </c>
      <c r="S20" s="1">
        <v>2679</v>
      </c>
      <c r="T20" s="1">
        <v>2222</v>
      </c>
      <c r="U20" s="1">
        <v>2433</v>
      </c>
      <c r="V20" s="1">
        <v>2050</v>
      </c>
    </row>
    <row r="21" spans="1:22" ht="13.5" thickBot="1" x14ac:dyDescent="0.25">
      <c r="A21" s="361">
        <v>2000</v>
      </c>
      <c r="B21" s="400" t="s">
        <v>235</v>
      </c>
      <c r="C21" s="400" t="s">
        <v>235</v>
      </c>
      <c r="D21" s="400" t="s">
        <v>235</v>
      </c>
      <c r="E21" s="1">
        <v>2324</v>
      </c>
      <c r="F21" s="1">
        <v>3067</v>
      </c>
      <c r="G21" s="1">
        <v>1539</v>
      </c>
      <c r="H21" s="2">
        <v>451</v>
      </c>
      <c r="I21" s="2" t="s">
        <v>229</v>
      </c>
      <c r="J21" s="1">
        <v>2019</v>
      </c>
      <c r="K21" s="361">
        <v>2000</v>
      </c>
      <c r="L21" s="1">
        <v>1710</v>
      </c>
      <c r="M21" s="400" t="s">
        <v>229</v>
      </c>
      <c r="N21" s="1">
        <v>1710</v>
      </c>
      <c r="O21" s="1">
        <v>2997</v>
      </c>
      <c r="P21" s="1">
        <v>2638</v>
      </c>
      <c r="Q21" s="400" t="s">
        <v>231</v>
      </c>
      <c r="R21" s="1">
        <v>2638</v>
      </c>
      <c r="S21" s="1">
        <v>3361</v>
      </c>
      <c r="T21" s="1">
        <v>1887</v>
      </c>
      <c r="U21" s="1">
        <v>2553</v>
      </c>
      <c r="V21" s="1">
        <v>2090</v>
      </c>
    </row>
    <row r="22" spans="1:22" ht="13.5" thickBot="1" x14ac:dyDescent="0.25">
      <c r="A22" s="361">
        <v>2001</v>
      </c>
      <c r="B22" s="400" t="s">
        <v>235</v>
      </c>
      <c r="C22" s="400" t="s">
        <v>235</v>
      </c>
      <c r="D22" s="400" t="s">
        <v>235</v>
      </c>
      <c r="E22" s="1">
        <v>2358</v>
      </c>
      <c r="F22" s="1">
        <v>3000</v>
      </c>
      <c r="G22" s="1">
        <v>1552</v>
      </c>
      <c r="H22" s="2">
        <v>334</v>
      </c>
      <c r="I22" s="2" t="s">
        <v>229</v>
      </c>
      <c r="J22" s="1">
        <v>2029</v>
      </c>
      <c r="K22" s="361">
        <v>2001</v>
      </c>
      <c r="L22" s="1">
        <v>1579</v>
      </c>
      <c r="M22" s="400" t="s">
        <v>229</v>
      </c>
      <c r="N22" s="1">
        <v>1579</v>
      </c>
      <c r="O22" s="1">
        <v>2948</v>
      </c>
      <c r="P22" s="1">
        <v>2626</v>
      </c>
      <c r="Q22" s="400" t="s">
        <v>231</v>
      </c>
      <c r="R22" s="1">
        <v>2626</v>
      </c>
      <c r="S22" s="1">
        <v>3200</v>
      </c>
      <c r="T22" s="1">
        <v>2336</v>
      </c>
      <c r="U22" s="1">
        <v>2494</v>
      </c>
      <c r="V22" s="1">
        <v>2091</v>
      </c>
    </row>
    <row r="23" spans="1:22" ht="13.5" thickBot="1" x14ac:dyDescent="0.25">
      <c r="A23" s="361">
        <v>2002</v>
      </c>
      <c r="B23" s="400" t="s">
        <v>235</v>
      </c>
      <c r="C23" s="400" t="s">
        <v>235</v>
      </c>
      <c r="D23" s="400" t="s">
        <v>235</v>
      </c>
      <c r="E23" s="1">
        <v>2398</v>
      </c>
      <c r="F23" s="1">
        <v>3084</v>
      </c>
      <c r="G23" s="1">
        <v>1568</v>
      </c>
      <c r="H23" s="2">
        <v>334</v>
      </c>
      <c r="I23" s="2" t="s">
        <v>229</v>
      </c>
      <c r="J23" s="1">
        <v>2051</v>
      </c>
      <c r="K23" s="361">
        <v>2002</v>
      </c>
      <c r="L23" s="1">
        <v>1537</v>
      </c>
      <c r="M23" s="400" t="s">
        <v>229</v>
      </c>
      <c r="N23" s="1">
        <v>1537</v>
      </c>
      <c r="O23" s="1">
        <v>2950</v>
      </c>
      <c r="P23" s="1">
        <v>2831</v>
      </c>
      <c r="Q23" s="400" t="s">
        <v>231</v>
      </c>
      <c r="R23" s="1">
        <v>2831</v>
      </c>
      <c r="S23" s="1">
        <v>3252</v>
      </c>
      <c r="T23" s="1">
        <v>2326</v>
      </c>
      <c r="U23" s="1">
        <v>2495</v>
      </c>
      <c r="V23" s="1">
        <v>2111</v>
      </c>
    </row>
    <row r="24" spans="1:22" ht="13.5" thickBot="1" x14ac:dyDescent="0.25">
      <c r="A24" s="361">
        <v>2003</v>
      </c>
      <c r="B24" s="400" t="s">
        <v>235</v>
      </c>
      <c r="C24" s="400" t="s">
        <v>235</v>
      </c>
      <c r="D24" s="400" t="s">
        <v>235</v>
      </c>
      <c r="E24" s="1">
        <v>2382</v>
      </c>
      <c r="F24" s="1">
        <v>2679</v>
      </c>
      <c r="G24" s="1">
        <v>1635</v>
      </c>
      <c r="H24" s="2">
        <v>526</v>
      </c>
      <c r="I24" s="2" t="s">
        <v>229</v>
      </c>
      <c r="J24" s="1">
        <v>2073</v>
      </c>
      <c r="K24" s="361">
        <v>2003</v>
      </c>
      <c r="L24" s="1">
        <v>1510</v>
      </c>
      <c r="M24" s="400" t="s">
        <v>229</v>
      </c>
      <c r="N24" s="1">
        <v>1510</v>
      </c>
      <c r="O24" s="1">
        <v>2957</v>
      </c>
      <c r="P24" s="1">
        <v>2834</v>
      </c>
      <c r="Q24" s="400" t="s">
        <v>231</v>
      </c>
      <c r="R24" s="1">
        <v>2834</v>
      </c>
      <c r="S24" s="1">
        <v>3540</v>
      </c>
      <c r="T24" s="1">
        <v>2139</v>
      </c>
      <c r="U24" s="1">
        <v>2476</v>
      </c>
      <c r="V24" s="1">
        <v>2127</v>
      </c>
    </row>
    <row r="25" spans="1:22" ht="13.5" thickBot="1" x14ac:dyDescent="0.25">
      <c r="A25" s="361">
        <v>2004</v>
      </c>
      <c r="B25" s="400" t="s">
        <v>235</v>
      </c>
      <c r="C25" s="400" t="s">
        <v>235</v>
      </c>
      <c r="D25" s="400" t="s">
        <v>235</v>
      </c>
      <c r="E25" s="1">
        <v>2341</v>
      </c>
      <c r="F25" s="1">
        <v>3015</v>
      </c>
      <c r="G25" s="1">
        <v>1659</v>
      </c>
      <c r="H25" s="2">
        <v>406</v>
      </c>
      <c r="I25" s="2" t="s">
        <v>229</v>
      </c>
      <c r="J25" s="1">
        <v>2049</v>
      </c>
      <c r="K25" s="361">
        <v>2004</v>
      </c>
      <c r="L25" s="1">
        <v>1493</v>
      </c>
      <c r="M25" s="400" t="s">
        <v>236</v>
      </c>
      <c r="N25" s="1">
        <v>1493</v>
      </c>
      <c r="O25" s="1">
        <v>3021</v>
      </c>
      <c r="P25" s="1">
        <v>2713</v>
      </c>
      <c r="Q25" s="400" t="s">
        <v>231</v>
      </c>
      <c r="R25" s="1">
        <v>2713</v>
      </c>
      <c r="S25" s="1">
        <v>2500</v>
      </c>
      <c r="T25" s="1">
        <v>1511</v>
      </c>
      <c r="U25" s="1">
        <v>2469</v>
      </c>
      <c r="V25" s="1">
        <v>2105</v>
      </c>
    </row>
    <row r="26" spans="1:22" ht="13.5" thickBot="1" x14ac:dyDescent="0.25">
      <c r="A26" s="244">
        <v>2005</v>
      </c>
      <c r="B26" s="401" t="s">
        <v>235</v>
      </c>
      <c r="C26" s="401" t="s">
        <v>235</v>
      </c>
      <c r="D26" s="401" t="s">
        <v>235</v>
      </c>
      <c r="E26" s="3">
        <v>2270</v>
      </c>
      <c r="F26" s="3">
        <v>2764</v>
      </c>
      <c r="G26" s="3">
        <v>1568</v>
      </c>
      <c r="H26" s="20">
        <v>411</v>
      </c>
      <c r="I26" s="20" t="s">
        <v>229</v>
      </c>
      <c r="J26" s="3">
        <v>1955</v>
      </c>
      <c r="K26" s="244">
        <v>2005</v>
      </c>
      <c r="L26" s="3">
        <v>1486</v>
      </c>
      <c r="M26" s="401" t="s">
        <v>236</v>
      </c>
      <c r="N26" s="3">
        <v>1486</v>
      </c>
      <c r="O26" s="3">
        <v>2997</v>
      </c>
      <c r="P26" s="3">
        <v>2857</v>
      </c>
      <c r="Q26" s="401" t="s">
        <v>231</v>
      </c>
      <c r="R26" s="3">
        <v>2857</v>
      </c>
      <c r="S26" s="3">
        <v>2339</v>
      </c>
      <c r="T26" s="3">
        <v>1484</v>
      </c>
      <c r="U26" s="3">
        <v>2462</v>
      </c>
      <c r="V26" s="3">
        <v>2021</v>
      </c>
    </row>
    <row r="27" spans="1:22" ht="13.5" thickBot="1" x14ac:dyDescent="0.25">
      <c r="A27" s="244">
        <v>2006</v>
      </c>
      <c r="B27" s="401" t="s">
        <v>235</v>
      </c>
      <c r="C27" s="401" t="s">
        <v>235</v>
      </c>
      <c r="D27" s="401" t="s">
        <v>235</v>
      </c>
      <c r="E27" s="3">
        <v>2279</v>
      </c>
      <c r="F27" s="3">
        <v>2627</v>
      </c>
      <c r="G27" s="3">
        <v>1570</v>
      </c>
      <c r="H27" s="20">
        <v>364</v>
      </c>
      <c r="I27" s="20" t="s">
        <v>229</v>
      </c>
      <c r="J27" s="3">
        <v>1936</v>
      </c>
      <c r="K27" s="244">
        <v>2006</v>
      </c>
      <c r="L27" s="3">
        <v>1562</v>
      </c>
      <c r="M27" s="401" t="s">
        <v>236</v>
      </c>
      <c r="N27" s="3">
        <v>1562</v>
      </c>
      <c r="O27" s="3">
        <v>3049</v>
      </c>
      <c r="P27" s="3">
        <v>2832</v>
      </c>
      <c r="Q27" s="401" t="s">
        <v>231</v>
      </c>
      <c r="R27" s="3">
        <v>2832</v>
      </c>
      <c r="S27" s="3">
        <v>2484</v>
      </c>
      <c r="T27" s="3">
        <v>1449</v>
      </c>
      <c r="U27" s="3">
        <v>2515</v>
      </c>
      <c r="V27" s="3">
        <v>2010</v>
      </c>
    </row>
    <row r="28" spans="1:22" ht="13.5" thickBot="1" x14ac:dyDescent="0.25">
      <c r="A28" s="244">
        <v>2007</v>
      </c>
      <c r="B28" s="401" t="s">
        <v>235</v>
      </c>
      <c r="C28" s="401" t="s">
        <v>235</v>
      </c>
      <c r="D28" s="401" t="s">
        <v>235</v>
      </c>
      <c r="E28" s="20" t="s">
        <v>303</v>
      </c>
      <c r="F28" s="3">
        <v>2862</v>
      </c>
      <c r="G28" s="20" t="s">
        <v>304</v>
      </c>
      <c r="H28" s="20" t="s">
        <v>305</v>
      </c>
      <c r="I28" s="20">
        <v>646</v>
      </c>
      <c r="J28" s="3">
        <v>2019</v>
      </c>
      <c r="K28" s="244">
        <v>2007</v>
      </c>
      <c r="L28" s="3">
        <v>1612</v>
      </c>
      <c r="M28" s="401" t="s">
        <v>236</v>
      </c>
      <c r="N28" s="3">
        <v>1612</v>
      </c>
      <c r="O28" s="3">
        <v>3039</v>
      </c>
      <c r="P28" s="3">
        <v>3094</v>
      </c>
      <c r="Q28" s="401" t="s">
        <v>231</v>
      </c>
      <c r="R28" s="3">
        <v>3094</v>
      </c>
      <c r="S28" s="3">
        <v>2469</v>
      </c>
      <c r="T28" s="3">
        <v>3021</v>
      </c>
      <c r="U28" s="3">
        <v>2581</v>
      </c>
      <c r="V28" s="3">
        <v>2088</v>
      </c>
    </row>
    <row r="29" spans="1:22" ht="13.5" thickBot="1" x14ac:dyDescent="0.25">
      <c r="A29" s="244">
        <v>2008</v>
      </c>
      <c r="B29" s="401" t="s">
        <v>235</v>
      </c>
      <c r="C29" s="401" t="s">
        <v>235</v>
      </c>
      <c r="D29" s="401" t="s">
        <v>235</v>
      </c>
      <c r="E29" s="3">
        <v>2714</v>
      </c>
      <c r="F29" s="3">
        <v>2712</v>
      </c>
      <c r="G29" s="3">
        <v>1543</v>
      </c>
      <c r="H29" s="20">
        <v>364</v>
      </c>
      <c r="I29" s="20">
        <v>565</v>
      </c>
      <c r="J29" s="3">
        <v>1948</v>
      </c>
      <c r="K29" s="244">
        <v>2008</v>
      </c>
      <c r="L29" s="3">
        <v>1632</v>
      </c>
      <c r="M29" s="401" t="s">
        <v>236</v>
      </c>
      <c r="N29" s="3">
        <v>1632</v>
      </c>
      <c r="O29" s="3">
        <v>3041</v>
      </c>
      <c r="P29" s="3">
        <v>2996</v>
      </c>
      <c r="Q29" s="401" t="s">
        <v>231</v>
      </c>
      <c r="R29" s="3">
        <v>2996</v>
      </c>
      <c r="S29" s="3">
        <v>2367</v>
      </c>
      <c r="T29" s="3">
        <v>3881</v>
      </c>
      <c r="U29" s="3">
        <v>2590</v>
      </c>
      <c r="V29" s="3">
        <v>2026</v>
      </c>
    </row>
    <row r="30" spans="1:22" ht="13.5" thickBot="1" x14ac:dyDescent="0.25">
      <c r="A30" s="244">
        <v>2009</v>
      </c>
      <c r="B30" s="401" t="s">
        <v>235</v>
      </c>
      <c r="C30" s="401" t="s">
        <v>235</v>
      </c>
      <c r="D30" s="401" t="s">
        <v>235</v>
      </c>
      <c r="E30" s="3">
        <v>2741</v>
      </c>
      <c r="F30" s="3">
        <v>3390</v>
      </c>
      <c r="G30" s="3">
        <v>1515</v>
      </c>
      <c r="H30" s="20">
        <v>358</v>
      </c>
      <c r="I30" s="20">
        <v>676</v>
      </c>
      <c r="J30" s="3">
        <v>1922</v>
      </c>
      <c r="K30" s="244">
        <v>2009</v>
      </c>
      <c r="L30" s="3">
        <v>1570</v>
      </c>
      <c r="M30" s="401" t="s">
        <v>236</v>
      </c>
      <c r="N30" s="3">
        <v>1570</v>
      </c>
      <c r="O30" s="3">
        <v>3054</v>
      </c>
      <c r="P30" s="3">
        <v>2950</v>
      </c>
      <c r="Q30" s="401" t="s">
        <v>231</v>
      </c>
      <c r="R30" s="3">
        <v>2950</v>
      </c>
      <c r="S30" s="3">
        <v>2062</v>
      </c>
      <c r="T30" s="3">
        <v>3623</v>
      </c>
      <c r="U30" s="3">
        <v>2550</v>
      </c>
      <c r="V30" s="3">
        <v>1999</v>
      </c>
    </row>
    <row r="31" spans="1:22" ht="13.5" thickBot="1" x14ac:dyDescent="0.25">
      <c r="A31" s="244">
        <v>2010</v>
      </c>
      <c r="B31" s="401" t="s">
        <v>235</v>
      </c>
      <c r="C31" s="401" t="s">
        <v>235</v>
      </c>
      <c r="D31" s="401" t="s">
        <v>235</v>
      </c>
      <c r="E31" s="3">
        <v>2713</v>
      </c>
      <c r="F31" s="3">
        <v>2977</v>
      </c>
      <c r="G31" s="3">
        <v>1634</v>
      </c>
      <c r="H31" s="20">
        <v>364</v>
      </c>
      <c r="I31" s="20">
        <v>569</v>
      </c>
      <c r="J31" s="3">
        <v>1963</v>
      </c>
      <c r="K31" s="244">
        <v>2010</v>
      </c>
      <c r="L31" s="3">
        <v>1545</v>
      </c>
      <c r="M31" s="401" t="s">
        <v>236</v>
      </c>
      <c r="N31" s="3">
        <v>1545</v>
      </c>
      <c r="O31" s="3">
        <v>2971</v>
      </c>
      <c r="P31" s="3">
        <v>2994</v>
      </c>
      <c r="Q31" s="401" t="s">
        <v>231</v>
      </c>
      <c r="R31" s="3">
        <v>2994</v>
      </c>
      <c r="S31" s="3">
        <v>2551</v>
      </c>
      <c r="T31" s="3">
        <v>3089</v>
      </c>
      <c r="U31" s="3">
        <v>2500</v>
      </c>
      <c r="V31" s="3">
        <v>2028</v>
      </c>
    </row>
    <row r="32" spans="1:22" ht="13.5" thickBot="1" x14ac:dyDescent="0.25">
      <c r="A32" s="244">
        <v>2011</v>
      </c>
      <c r="B32" s="373">
        <v>2629</v>
      </c>
      <c r="C32" s="3">
        <v>1962</v>
      </c>
      <c r="D32" s="3">
        <v>1536</v>
      </c>
      <c r="E32" s="3">
        <v>2599</v>
      </c>
      <c r="F32" s="3">
        <v>3400</v>
      </c>
      <c r="G32" s="3">
        <v>1628</v>
      </c>
      <c r="H32" s="20">
        <v>372</v>
      </c>
      <c r="I32" s="20">
        <v>601</v>
      </c>
      <c r="J32" s="3">
        <v>1924</v>
      </c>
      <c r="K32" s="244">
        <v>2011</v>
      </c>
      <c r="L32" s="3">
        <v>1509</v>
      </c>
      <c r="M32" s="3">
        <v>2104</v>
      </c>
      <c r="N32" s="3">
        <v>1512</v>
      </c>
      <c r="O32" s="3">
        <v>2987</v>
      </c>
      <c r="P32" s="3">
        <v>2908</v>
      </c>
      <c r="Q32" s="3">
        <v>2295</v>
      </c>
      <c r="R32" s="3">
        <v>2835</v>
      </c>
      <c r="S32" s="3">
        <v>2427</v>
      </c>
      <c r="T32" s="3">
        <v>2202</v>
      </c>
      <c r="U32" s="3">
        <v>2455</v>
      </c>
      <c r="V32" s="3">
        <v>1988</v>
      </c>
    </row>
    <row r="33" spans="1:22" ht="13.5" thickBot="1" x14ac:dyDescent="0.25">
      <c r="A33" s="244">
        <v>2012</v>
      </c>
      <c r="B33" s="3">
        <v>2558</v>
      </c>
      <c r="C33" s="3">
        <v>2905</v>
      </c>
      <c r="D33" s="3">
        <v>1525</v>
      </c>
      <c r="E33" s="3">
        <v>2523</v>
      </c>
      <c r="F33" s="3">
        <v>2896</v>
      </c>
      <c r="G33" s="3">
        <v>1522</v>
      </c>
      <c r="H33" s="20">
        <v>377</v>
      </c>
      <c r="I33" s="20">
        <v>889</v>
      </c>
      <c r="J33" s="3">
        <v>1862</v>
      </c>
      <c r="K33" s="244">
        <v>2012</v>
      </c>
      <c r="L33" s="3">
        <v>1544</v>
      </c>
      <c r="M33" s="3">
        <v>2295</v>
      </c>
      <c r="N33" s="3">
        <v>1549</v>
      </c>
      <c r="O33" s="3">
        <v>3248</v>
      </c>
      <c r="P33" s="3">
        <v>3016</v>
      </c>
      <c r="Q33" s="3">
        <v>2250</v>
      </c>
      <c r="R33" s="3">
        <v>2909</v>
      </c>
      <c r="S33" s="3">
        <v>2462</v>
      </c>
      <c r="T33" s="3">
        <v>2459</v>
      </c>
      <c r="U33" s="3">
        <v>2597</v>
      </c>
      <c r="V33" s="3">
        <v>1947</v>
      </c>
    </row>
    <row r="34" spans="1:22" ht="13.5" thickBot="1" x14ac:dyDescent="0.25">
      <c r="A34" s="244">
        <v>2013</v>
      </c>
      <c r="B34" s="3">
        <v>2593</v>
      </c>
      <c r="C34" s="3">
        <v>2239</v>
      </c>
      <c r="D34" s="3">
        <v>1443</v>
      </c>
      <c r="E34" s="3">
        <v>2512</v>
      </c>
      <c r="F34" s="3">
        <v>3036</v>
      </c>
      <c r="G34" s="3">
        <v>1545</v>
      </c>
      <c r="H34" s="20">
        <v>366</v>
      </c>
      <c r="I34" s="20">
        <v>835</v>
      </c>
      <c r="J34" s="3">
        <v>1863</v>
      </c>
      <c r="K34" s="244">
        <v>2013</v>
      </c>
      <c r="L34" s="3">
        <v>1560</v>
      </c>
      <c r="M34" s="3">
        <v>1695</v>
      </c>
      <c r="N34" s="3">
        <v>1561</v>
      </c>
      <c r="O34" s="3">
        <v>3362</v>
      </c>
      <c r="P34" s="3">
        <v>3165</v>
      </c>
      <c r="Q34" s="3">
        <v>2402</v>
      </c>
      <c r="R34" s="3">
        <v>3058</v>
      </c>
      <c r="S34" s="3">
        <v>2646</v>
      </c>
      <c r="T34" s="3">
        <v>3141</v>
      </c>
      <c r="U34" s="3">
        <v>2680</v>
      </c>
      <c r="V34" s="3">
        <v>1957</v>
      </c>
    </row>
    <row r="35" spans="1:22" ht="13.5" thickBot="1" x14ac:dyDescent="0.25">
      <c r="A35" s="244">
        <v>2014</v>
      </c>
      <c r="B35" s="3">
        <v>2670</v>
      </c>
      <c r="C35" s="3">
        <v>2045</v>
      </c>
      <c r="D35" s="3">
        <v>1289</v>
      </c>
      <c r="E35" s="3">
        <v>2550</v>
      </c>
      <c r="F35" s="3">
        <v>2980</v>
      </c>
      <c r="G35" s="3">
        <v>1495</v>
      </c>
      <c r="H35" s="20">
        <v>379</v>
      </c>
      <c r="I35" s="20">
        <v>801</v>
      </c>
      <c r="J35" s="3">
        <v>1850</v>
      </c>
      <c r="K35" s="244">
        <v>2014</v>
      </c>
      <c r="L35" s="3">
        <v>1608</v>
      </c>
      <c r="M35" s="3">
        <v>2000</v>
      </c>
      <c r="N35" s="3">
        <v>1611</v>
      </c>
      <c r="O35" s="3">
        <v>3317</v>
      </c>
      <c r="P35" s="3">
        <v>3209</v>
      </c>
      <c r="Q35" s="3">
        <v>2374</v>
      </c>
      <c r="R35" s="3">
        <v>3133</v>
      </c>
      <c r="S35" s="3">
        <v>2475</v>
      </c>
      <c r="T35" s="3">
        <v>2844</v>
      </c>
      <c r="U35" s="3">
        <v>2677</v>
      </c>
      <c r="V35" s="3">
        <v>1945</v>
      </c>
    </row>
    <row r="36" spans="1:22" ht="13.5" thickBot="1" x14ac:dyDescent="0.25">
      <c r="A36" s="244">
        <v>2015</v>
      </c>
      <c r="B36" s="3">
        <v>2684.761557612077</v>
      </c>
      <c r="C36" s="3">
        <v>1729.0665056947967</v>
      </c>
      <c r="D36" s="3">
        <v>1248.7222823926581</v>
      </c>
      <c r="E36" s="3">
        <v>2556.1114345068167</v>
      </c>
      <c r="F36" s="3">
        <v>2648.0736497545008</v>
      </c>
      <c r="G36" s="3">
        <v>1531.8874009193121</v>
      </c>
      <c r="H36" s="3">
        <v>375.10372833663746</v>
      </c>
      <c r="I36" s="3">
        <v>692.67003132613991</v>
      </c>
      <c r="J36" s="3">
        <v>1864.2252527168521</v>
      </c>
      <c r="K36" s="244">
        <v>2015</v>
      </c>
      <c r="L36" s="3">
        <v>1659.1338369737234</v>
      </c>
      <c r="M36" s="3">
        <v>2554.3818181818183</v>
      </c>
      <c r="N36" s="3">
        <v>1665.9057581628917</v>
      </c>
      <c r="O36" s="3">
        <v>3326.0732048058117</v>
      </c>
      <c r="P36" s="3">
        <v>3332.3773403744599</v>
      </c>
      <c r="Q36" s="3">
        <v>2435.5323529411767</v>
      </c>
      <c r="R36" s="3">
        <v>3206.5303342963271</v>
      </c>
      <c r="S36" s="3">
        <v>2613.2266338951117</v>
      </c>
      <c r="T36" s="3">
        <v>2417.8849176904027</v>
      </c>
      <c r="U36" s="3">
        <v>2713.123750927834</v>
      </c>
      <c r="V36" s="3">
        <v>1961.8110594566901</v>
      </c>
    </row>
    <row r="37" spans="1:22" ht="13.5" thickBot="1" x14ac:dyDescent="0.25">
      <c r="A37" s="244">
        <v>2016</v>
      </c>
      <c r="B37" s="3">
        <v>2716.8222310054421</v>
      </c>
      <c r="C37" s="3">
        <v>2037.704918032787</v>
      </c>
      <c r="D37" s="3">
        <v>1417.685118619698</v>
      </c>
      <c r="E37" s="3">
        <v>2610.609261215187</v>
      </c>
      <c r="F37" s="3">
        <v>2830.2828618968388</v>
      </c>
      <c r="G37" s="3">
        <v>1653.8003790828545</v>
      </c>
      <c r="H37" s="3">
        <v>394.38943894389439</v>
      </c>
      <c r="I37" s="3">
        <v>1057.8386605783867</v>
      </c>
      <c r="J37" s="3">
        <v>1966.3427097003239</v>
      </c>
      <c r="K37" s="244">
        <v>2016</v>
      </c>
      <c r="L37" s="3">
        <v>1654.6938775510205</v>
      </c>
      <c r="M37" s="3">
        <v>2540.818181818182</v>
      </c>
      <c r="N37" s="3">
        <v>1661.3099257258609</v>
      </c>
      <c r="O37" s="3">
        <v>3339.953596287703</v>
      </c>
      <c r="P37" s="3">
        <v>3442.6766495086572</v>
      </c>
      <c r="Q37" s="3">
        <v>2553.601108033241</v>
      </c>
      <c r="R37" s="3">
        <v>3314.2514011208968</v>
      </c>
      <c r="S37" s="3">
        <v>2789.8395721925135</v>
      </c>
      <c r="T37" s="3">
        <v>2600.4784688995214</v>
      </c>
      <c r="U37" s="3">
        <v>2733.4147716594625</v>
      </c>
      <c r="V37" s="3">
        <v>2057.5407354444451</v>
      </c>
    </row>
    <row r="38" spans="1:22" ht="13.5" thickBot="1" x14ac:dyDescent="0.25">
      <c r="A38" s="244">
        <v>2017</v>
      </c>
      <c r="B38" s="3">
        <v>2745.7952689212898</v>
      </c>
      <c r="C38" s="3">
        <v>2921.9512195121952</v>
      </c>
      <c r="D38" s="3">
        <v>1360.6893021668657</v>
      </c>
      <c r="E38" s="3">
        <v>2636.4289861483589</v>
      </c>
      <c r="F38" s="3">
        <v>3014.8423005565865</v>
      </c>
      <c r="G38" s="3">
        <v>1630.3739396387559</v>
      </c>
      <c r="H38" s="3">
        <v>382.57817485641351</v>
      </c>
      <c r="I38" s="3">
        <v>754.98241500586164</v>
      </c>
      <c r="J38" s="3">
        <v>1952.2284261428786</v>
      </c>
      <c r="K38" s="244">
        <v>2017</v>
      </c>
      <c r="L38" s="3">
        <v>1681.4814814814815</v>
      </c>
      <c r="M38" s="3">
        <v>2385.9272727272728</v>
      </c>
      <c r="N38" s="3">
        <v>1686.861810755616</v>
      </c>
      <c r="O38" s="3">
        <v>3394.0214852872491</v>
      </c>
      <c r="P38" s="3">
        <v>3626.2249183387776</v>
      </c>
      <c r="Q38" s="3">
        <v>2802.2284122562673</v>
      </c>
      <c r="R38" s="3">
        <v>3507.9936051159075</v>
      </c>
      <c r="S38" s="3">
        <v>2677.570093457944</v>
      </c>
      <c r="T38" s="3">
        <v>2644.927536231884</v>
      </c>
      <c r="U38" s="3">
        <v>2793.5788479697826</v>
      </c>
      <c r="V38" s="3">
        <v>2050.3269988769734</v>
      </c>
    </row>
    <row r="39" spans="1:22" ht="13.5" thickBot="1" x14ac:dyDescent="0.25">
      <c r="A39" s="244">
        <v>2018</v>
      </c>
      <c r="B39" s="3">
        <v>2781</v>
      </c>
      <c r="C39" s="3">
        <v>2765.7</v>
      </c>
      <c r="D39" s="3">
        <v>1498.8</v>
      </c>
      <c r="E39" s="3">
        <v>2684.9</v>
      </c>
      <c r="F39" s="3">
        <v>2837.1</v>
      </c>
      <c r="G39" s="3">
        <v>1627.7</v>
      </c>
      <c r="H39" s="3">
        <v>382.1</v>
      </c>
      <c r="I39" s="3">
        <v>596.4</v>
      </c>
      <c r="J39" s="3">
        <v>1969.5</v>
      </c>
      <c r="K39" s="244">
        <v>2018</v>
      </c>
      <c r="L39" s="3">
        <v>1763.6</v>
      </c>
      <c r="M39" s="3">
        <v>1984.8</v>
      </c>
      <c r="N39" s="3">
        <v>1765.7</v>
      </c>
      <c r="O39" s="3">
        <v>3400.9</v>
      </c>
      <c r="P39" s="3">
        <v>3394.7</v>
      </c>
      <c r="Q39" s="3">
        <v>2623.7</v>
      </c>
      <c r="R39" s="3">
        <v>3284.3</v>
      </c>
      <c r="S39" s="3">
        <v>2578.9</v>
      </c>
      <c r="T39" s="3">
        <v>2728.1</v>
      </c>
      <c r="U39" s="3">
        <v>2808.3</v>
      </c>
      <c r="V39" s="3">
        <v>2068</v>
      </c>
    </row>
    <row r="40" spans="1:22" ht="13.5" thickBot="1" x14ac:dyDescent="0.25">
      <c r="A40" s="244">
        <v>2019</v>
      </c>
      <c r="B40" s="3">
        <v>2781.4</v>
      </c>
      <c r="C40" s="3">
        <v>2923.8</v>
      </c>
      <c r="D40" s="3">
        <v>1518.2</v>
      </c>
      <c r="E40" s="3">
        <v>2689.1</v>
      </c>
      <c r="F40" s="3">
        <v>2694.1</v>
      </c>
      <c r="G40" s="3">
        <v>1474.8</v>
      </c>
      <c r="H40" s="3">
        <v>393.8</v>
      </c>
      <c r="I40" s="3">
        <v>831.9</v>
      </c>
      <c r="J40" s="3">
        <v>1906.8</v>
      </c>
      <c r="K40" s="244">
        <v>2019</v>
      </c>
      <c r="L40" s="3">
        <v>1768.7</v>
      </c>
      <c r="M40" s="3">
        <v>2210.5</v>
      </c>
      <c r="N40" s="3">
        <v>1774.4</v>
      </c>
      <c r="O40" s="3">
        <v>3319.6</v>
      </c>
      <c r="P40" s="3">
        <v>3424.5</v>
      </c>
      <c r="Q40" s="3">
        <v>2670.1</v>
      </c>
      <c r="R40" s="3">
        <v>3315.9</v>
      </c>
      <c r="S40" s="3">
        <v>2476.6999999999998</v>
      </c>
      <c r="T40" s="3">
        <v>2677.1</v>
      </c>
      <c r="U40" s="3">
        <v>2781.6</v>
      </c>
      <c r="V40" s="3">
        <v>2009.8</v>
      </c>
    </row>
    <row r="41" spans="1:22" ht="13.5" thickBot="1" x14ac:dyDescent="0.25">
      <c r="A41" s="244">
        <v>2020</v>
      </c>
      <c r="B41" s="3">
        <v>2572.1999999999998</v>
      </c>
      <c r="C41" s="3">
        <v>2482.9</v>
      </c>
      <c r="D41" s="3">
        <v>1103.5</v>
      </c>
      <c r="E41" s="3">
        <v>2464.6</v>
      </c>
      <c r="F41" s="3">
        <v>2450.1999999999998</v>
      </c>
      <c r="G41" s="3">
        <v>1216.4000000000001</v>
      </c>
      <c r="H41" s="3">
        <v>291.39999999999998</v>
      </c>
      <c r="I41" s="3">
        <v>493.3</v>
      </c>
      <c r="J41" s="3">
        <v>1678.9</v>
      </c>
      <c r="K41" s="244">
        <v>2020</v>
      </c>
      <c r="L41" s="3">
        <v>1401.6</v>
      </c>
      <c r="M41" s="3">
        <v>2042.1</v>
      </c>
      <c r="N41" s="3">
        <v>1412.7</v>
      </c>
      <c r="O41" s="3">
        <v>3102.2</v>
      </c>
      <c r="P41" s="3">
        <v>3083.8</v>
      </c>
      <c r="Q41" s="3">
        <v>2293.1</v>
      </c>
      <c r="R41" s="3">
        <v>2970</v>
      </c>
      <c r="S41" s="3">
        <v>2053.3000000000002</v>
      </c>
      <c r="T41" s="3">
        <v>2126.8000000000002</v>
      </c>
      <c r="U41" s="3">
        <v>2464.4</v>
      </c>
      <c r="V41" s="3">
        <v>1773.4</v>
      </c>
    </row>
    <row r="42" spans="1:22" x14ac:dyDescent="0.2">
      <c r="A42" s="199" t="s">
        <v>240</v>
      </c>
    </row>
    <row r="43" spans="1:22" x14ac:dyDescent="0.2">
      <c r="A43" s="199" t="s">
        <v>241</v>
      </c>
    </row>
    <row r="44" spans="1:22" x14ac:dyDescent="0.2">
      <c r="A44" s="199" t="s">
        <v>242</v>
      </c>
    </row>
    <row r="45" spans="1:22" x14ac:dyDescent="0.2">
      <c r="A45" s="199" t="s">
        <v>243</v>
      </c>
    </row>
    <row r="46" spans="1:22" x14ac:dyDescent="0.2">
      <c r="A46" s="199" t="s">
        <v>301</v>
      </c>
    </row>
    <row r="47" spans="1:22" x14ac:dyDescent="0.2">
      <c r="A47" s="199" t="s">
        <v>245</v>
      </c>
    </row>
    <row r="48" spans="1:22" x14ac:dyDescent="0.2">
      <c r="A48" s="199" t="s">
        <v>246</v>
      </c>
    </row>
    <row r="49" spans="1:1" x14ac:dyDescent="0.2">
      <c r="A49" s="199" t="s">
        <v>247</v>
      </c>
    </row>
    <row r="50" spans="1:1" x14ac:dyDescent="0.2">
      <c r="A50" s="199" t="s">
        <v>306</v>
      </c>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000-000000000000}"/>
  </hyperlink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40"/>
  <sheetViews>
    <sheetView workbookViewId="0">
      <selection activeCell="I105" sqref="I105"/>
    </sheetView>
  </sheetViews>
  <sheetFormatPr defaultRowHeight="12.75" x14ac:dyDescent="0.2"/>
  <sheetData>
    <row r="1" spans="1:23" ht="12.75" customHeight="1" x14ac:dyDescent="0.2">
      <c r="A1" s="590" t="s">
        <v>272</v>
      </c>
      <c r="B1" s="590"/>
      <c r="C1" s="590"/>
      <c r="D1" s="590"/>
      <c r="E1" s="590"/>
      <c r="F1" s="590"/>
      <c r="G1" s="590"/>
      <c r="H1" s="590"/>
      <c r="I1" s="590"/>
      <c r="J1" s="590"/>
      <c r="K1" s="556" t="s">
        <v>272</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customHeight="1" thickBot="1" x14ac:dyDescent="0.25">
      <c r="A3" s="561" t="s">
        <v>25</v>
      </c>
      <c r="B3" s="559"/>
      <c r="C3" s="559"/>
      <c r="D3" s="559"/>
      <c r="E3" s="559"/>
      <c r="F3" s="559"/>
      <c r="G3" s="559"/>
      <c r="H3" s="559"/>
      <c r="I3" s="559"/>
      <c r="J3" s="579"/>
      <c r="K3" s="561" t="s">
        <v>25</v>
      </c>
      <c r="L3" s="559"/>
      <c r="M3" s="559"/>
      <c r="N3" s="559"/>
      <c r="O3" s="559"/>
      <c r="P3" s="559"/>
      <c r="Q3" s="559"/>
      <c r="R3" s="559"/>
      <c r="S3" s="559"/>
      <c r="T3" s="559"/>
      <c r="U3" s="559"/>
      <c r="V3" s="579"/>
    </row>
    <row r="4" spans="1:23" ht="13.5" customHeight="1"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22.5" customHeight="1"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36"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11">
        <v>1995</v>
      </c>
      <c r="B7" s="25" t="s">
        <v>235</v>
      </c>
      <c r="C7" s="25" t="s">
        <v>229</v>
      </c>
      <c r="D7" s="25" t="s">
        <v>235</v>
      </c>
      <c r="E7" s="25">
        <v>146.80000000000001</v>
      </c>
      <c r="F7" s="25">
        <v>1.7</v>
      </c>
      <c r="G7" s="25">
        <v>29.5</v>
      </c>
      <c r="H7" s="25">
        <v>0.8</v>
      </c>
      <c r="I7" s="25" t="s">
        <v>229</v>
      </c>
      <c r="J7" s="25">
        <v>178.8</v>
      </c>
      <c r="K7" s="11">
        <v>1995</v>
      </c>
      <c r="L7" s="25">
        <v>6.5</v>
      </c>
      <c r="M7" s="25" t="s">
        <v>229</v>
      </c>
      <c r="N7" s="25">
        <v>6.5</v>
      </c>
      <c r="O7" s="25">
        <v>25.2</v>
      </c>
      <c r="P7" s="25">
        <v>2.4</v>
      </c>
      <c r="Q7" s="25" t="s">
        <v>231</v>
      </c>
      <c r="R7" s="25">
        <v>2.4</v>
      </c>
      <c r="S7" s="25">
        <v>0.4</v>
      </c>
      <c r="T7" s="25">
        <v>0.3</v>
      </c>
      <c r="U7" s="25">
        <v>34.799999999999997</v>
      </c>
      <c r="V7" s="25">
        <v>213.6</v>
      </c>
    </row>
    <row r="8" spans="1:23" ht="13.5" thickBot="1" x14ac:dyDescent="0.25">
      <c r="A8" s="362">
        <v>1996</v>
      </c>
      <c r="B8" s="25" t="s">
        <v>235</v>
      </c>
      <c r="C8" s="25" t="s">
        <v>229</v>
      </c>
      <c r="D8" s="25" t="s">
        <v>235</v>
      </c>
      <c r="E8" s="25">
        <v>145.9</v>
      </c>
      <c r="F8" s="25">
        <v>1.7</v>
      </c>
      <c r="G8" s="25">
        <v>36.9</v>
      </c>
      <c r="H8" s="25">
        <v>1</v>
      </c>
      <c r="I8" s="25" t="s">
        <v>229</v>
      </c>
      <c r="J8" s="25">
        <v>185.5</v>
      </c>
      <c r="K8" s="362">
        <v>1996</v>
      </c>
      <c r="L8" s="25">
        <v>6.7</v>
      </c>
      <c r="M8" s="25" t="s">
        <v>229</v>
      </c>
      <c r="N8" s="25">
        <v>6.7</v>
      </c>
      <c r="O8" s="25">
        <v>25.5</v>
      </c>
      <c r="P8" s="25">
        <v>2.6</v>
      </c>
      <c r="Q8" s="404" t="s">
        <v>268</v>
      </c>
      <c r="R8" s="25">
        <v>2.6</v>
      </c>
      <c r="S8" s="25">
        <v>0.4</v>
      </c>
      <c r="T8" s="25">
        <v>0.3</v>
      </c>
      <c r="U8" s="25">
        <v>35.5</v>
      </c>
      <c r="V8" s="25">
        <v>221</v>
      </c>
    </row>
    <row r="9" spans="1:23" ht="13.5" thickBot="1" x14ac:dyDescent="0.25">
      <c r="A9" s="362">
        <v>1997</v>
      </c>
      <c r="B9" s="25" t="s">
        <v>235</v>
      </c>
      <c r="C9" s="25" t="s">
        <v>229</v>
      </c>
      <c r="D9" s="25" t="s">
        <v>235</v>
      </c>
      <c r="E9" s="25">
        <v>155.1</v>
      </c>
      <c r="F9" s="25">
        <v>1.8</v>
      </c>
      <c r="G9" s="25">
        <v>36.1</v>
      </c>
      <c r="H9" s="25">
        <v>1.1000000000000001</v>
      </c>
      <c r="I9" s="25" t="s">
        <v>229</v>
      </c>
      <c r="J9" s="25">
        <v>194.1</v>
      </c>
      <c r="K9" s="362">
        <v>1997</v>
      </c>
      <c r="L9" s="25">
        <v>6.8</v>
      </c>
      <c r="M9" s="25" t="s">
        <v>229</v>
      </c>
      <c r="N9" s="25">
        <v>6.8</v>
      </c>
      <c r="O9" s="25">
        <v>26.1</v>
      </c>
      <c r="P9" s="25">
        <v>2.6</v>
      </c>
      <c r="Q9" s="404" t="s">
        <v>268</v>
      </c>
      <c r="R9" s="25">
        <v>2.6</v>
      </c>
      <c r="S9" s="25">
        <v>0.3</v>
      </c>
      <c r="T9" s="25">
        <v>0.4</v>
      </c>
      <c r="U9" s="25">
        <v>36.200000000000003</v>
      </c>
      <c r="V9" s="25">
        <v>230.4</v>
      </c>
    </row>
    <row r="10" spans="1:23" ht="13.5" thickBot="1" x14ac:dyDescent="0.25">
      <c r="A10" s="362">
        <v>1998</v>
      </c>
      <c r="B10" s="25" t="s">
        <v>235</v>
      </c>
      <c r="C10" s="25" t="s">
        <v>229</v>
      </c>
      <c r="D10" s="25" t="s">
        <v>235</v>
      </c>
      <c r="E10" s="25">
        <v>154.4</v>
      </c>
      <c r="F10" s="25">
        <v>1.7</v>
      </c>
      <c r="G10" s="25">
        <v>36.700000000000003</v>
      </c>
      <c r="H10" s="25">
        <v>1.3</v>
      </c>
      <c r="I10" s="25" t="s">
        <v>229</v>
      </c>
      <c r="J10" s="25">
        <v>194.1</v>
      </c>
      <c r="K10" s="362">
        <v>1998</v>
      </c>
      <c r="L10" s="25">
        <v>7.6</v>
      </c>
      <c r="M10" s="25" t="s">
        <v>229</v>
      </c>
      <c r="N10" s="25">
        <v>7.6</v>
      </c>
      <c r="O10" s="25">
        <v>26.8</v>
      </c>
      <c r="P10" s="25">
        <v>2.7</v>
      </c>
      <c r="Q10" s="404" t="s">
        <v>268</v>
      </c>
      <c r="R10" s="25">
        <v>2.7</v>
      </c>
      <c r="S10" s="25">
        <v>0.3</v>
      </c>
      <c r="T10" s="25">
        <v>0.4</v>
      </c>
      <c r="U10" s="25">
        <v>37.799999999999997</v>
      </c>
      <c r="V10" s="25">
        <v>231.9</v>
      </c>
    </row>
    <row r="11" spans="1:23" ht="13.5" thickBot="1" x14ac:dyDescent="0.25">
      <c r="A11" s="362">
        <v>1999</v>
      </c>
      <c r="B11" s="25" t="s">
        <v>235</v>
      </c>
      <c r="C11" s="25" t="s">
        <v>229</v>
      </c>
      <c r="D11" s="25" t="s">
        <v>235</v>
      </c>
      <c r="E11" s="25">
        <v>152.9</v>
      </c>
      <c r="F11" s="25">
        <v>1.8</v>
      </c>
      <c r="G11" s="25">
        <v>41.3</v>
      </c>
      <c r="H11" s="25">
        <v>1.7</v>
      </c>
      <c r="I11" s="25" t="s">
        <v>229</v>
      </c>
      <c r="J11" s="25">
        <v>197.7</v>
      </c>
      <c r="K11" s="362">
        <v>1999</v>
      </c>
      <c r="L11" s="25">
        <v>7.4</v>
      </c>
      <c r="M11" s="25" t="s">
        <v>229</v>
      </c>
      <c r="N11" s="25">
        <v>7.4</v>
      </c>
      <c r="O11" s="25">
        <v>27.4</v>
      </c>
      <c r="P11" s="25">
        <v>3.1</v>
      </c>
      <c r="Q11" s="404" t="s">
        <v>268</v>
      </c>
      <c r="R11" s="25">
        <v>3.1</v>
      </c>
      <c r="S11" s="25">
        <v>0.3</v>
      </c>
      <c r="T11" s="25">
        <v>0.4</v>
      </c>
      <c r="U11" s="25">
        <v>38.6</v>
      </c>
      <c r="V11" s="25">
        <v>236.3</v>
      </c>
    </row>
    <row r="12" spans="1:23" ht="13.5" thickBot="1" x14ac:dyDescent="0.25">
      <c r="A12" s="362">
        <v>2000</v>
      </c>
      <c r="B12" s="25" t="s">
        <v>235</v>
      </c>
      <c r="C12" s="25" t="s">
        <v>235</v>
      </c>
      <c r="D12" s="25" t="s">
        <v>235</v>
      </c>
      <c r="E12" s="25">
        <v>156.6</v>
      </c>
      <c r="F12" s="25">
        <v>1.9</v>
      </c>
      <c r="G12" s="25">
        <v>43.8</v>
      </c>
      <c r="H12" s="25">
        <v>2.1</v>
      </c>
      <c r="I12" s="25" t="s">
        <v>229</v>
      </c>
      <c r="J12" s="25">
        <v>204.4</v>
      </c>
      <c r="K12" s="362">
        <v>2000</v>
      </c>
      <c r="L12" s="25">
        <v>8.6999999999999993</v>
      </c>
      <c r="M12" s="25" t="s">
        <v>229</v>
      </c>
      <c r="N12" s="25">
        <v>8.6999999999999993</v>
      </c>
      <c r="O12" s="25">
        <v>28.3</v>
      </c>
      <c r="P12" s="25">
        <v>3.4</v>
      </c>
      <c r="Q12" s="404" t="s">
        <v>268</v>
      </c>
      <c r="R12" s="25">
        <v>3.4</v>
      </c>
      <c r="S12" s="25">
        <v>0.4</v>
      </c>
      <c r="T12" s="25">
        <v>0.4</v>
      </c>
      <c r="U12" s="25">
        <v>41.2</v>
      </c>
      <c r="V12" s="25">
        <v>245.6</v>
      </c>
    </row>
    <row r="13" spans="1:23" ht="13.5" thickBot="1" x14ac:dyDescent="0.25">
      <c r="A13" s="362">
        <v>2001</v>
      </c>
      <c r="B13" s="25" t="s">
        <v>235</v>
      </c>
      <c r="C13" s="25" t="s">
        <v>235</v>
      </c>
      <c r="D13" s="25" t="s">
        <v>235</v>
      </c>
      <c r="E13" s="25">
        <v>161.1</v>
      </c>
      <c r="F13" s="25">
        <v>1.7</v>
      </c>
      <c r="G13" s="25">
        <v>46.3</v>
      </c>
      <c r="H13" s="25">
        <v>1.8</v>
      </c>
      <c r="I13" s="25" t="s">
        <v>229</v>
      </c>
      <c r="J13" s="25">
        <v>210.9</v>
      </c>
      <c r="K13" s="362">
        <v>2001</v>
      </c>
      <c r="L13" s="25">
        <v>8</v>
      </c>
      <c r="M13" s="25" t="s">
        <v>229</v>
      </c>
      <c r="N13" s="25">
        <v>8</v>
      </c>
      <c r="O13" s="25">
        <v>28.9</v>
      </c>
      <c r="P13" s="25">
        <v>3.5</v>
      </c>
      <c r="Q13" s="404" t="s">
        <v>268</v>
      </c>
      <c r="R13" s="25">
        <v>3.5</v>
      </c>
      <c r="S13" s="25">
        <v>0.4</v>
      </c>
      <c r="T13" s="25">
        <v>0.4</v>
      </c>
      <c r="U13" s="25">
        <v>41.2</v>
      </c>
      <c r="V13" s="25">
        <v>252.2</v>
      </c>
    </row>
    <row r="14" spans="1:23" ht="13.5" thickBot="1" x14ac:dyDescent="0.25">
      <c r="A14" s="362">
        <v>2002</v>
      </c>
      <c r="B14" s="25" t="s">
        <v>235</v>
      </c>
      <c r="C14" s="25" t="s">
        <v>235</v>
      </c>
      <c r="D14" s="25" t="s">
        <v>235</v>
      </c>
      <c r="E14" s="25">
        <v>164</v>
      </c>
      <c r="F14" s="25">
        <v>1.8</v>
      </c>
      <c r="G14" s="25">
        <v>46.9</v>
      </c>
      <c r="H14" s="25">
        <v>2</v>
      </c>
      <c r="I14" s="25" t="s">
        <v>229</v>
      </c>
      <c r="J14" s="25">
        <v>214.7</v>
      </c>
      <c r="K14" s="362">
        <v>2002</v>
      </c>
      <c r="L14" s="25">
        <v>8.1999999999999993</v>
      </c>
      <c r="M14" s="25" t="s">
        <v>229</v>
      </c>
      <c r="N14" s="25">
        <v>8.1999999999999993</v>
      </c>
      <c r="O14" s="25">
        <v>29.8</v>
      </c>
      <c r="P14" s="25">
        <v>3.9</v>
      </c>
      <c r="Q14" s="404" t="s">
        <v>268</v>
      </c>
      <c r="R14" s="25">
        <v>3.9</v>
      </c>
      <c r="S14" s="25">
        <v>0.4</v>
      </c>
      <c r="T14" s="25">
        <v>0.5</v>
      </c>
      <c r="U14" s="25">
        <v>42.8</v>
      </c>
      <c r="V14" s="25">
        <v>257.39999999999998</v>
      </c>
    </row>
    <row r="15" spans="1:23" ht="13.5" thickBot="1" x14ac:dyDescent="0.25">
      <c r="A15" s="362">
        <v>2003</v>
      </c>
      <c r="B15" s="25" t="s">
        <v>235</v>
      </c>
      <c r="C15" s="25" t="s">
        <v>235</v>
      </c>
      <c r="D15" s="25" t="s">
        <v>235</v>
      </c>
      <c r="E15" s="25">
        <v>165.1</v>
      </c>
      <c r="F15" s="25">
        <v>1.8</v>
      </c>
      <c r="G15" s="25">
        <v>50.6</v>
      </c>
      <c r="H15" s="25">
        <v>2.7</v>
      </c>
      <c r="I15" s="25" t="s">
        <v>229</v>
      </c>
      <c r="J15" s="25">
        <v>220.2</v>
      </c>
      <c r="K15" s="362">
        <v>2003</v>
      </c>
      <c r="L15" s="25">
        <v>8.3000000000000007</v>
      </c>
      <c r="M15" s="25" t="s">
        <v>229</v>
      </c>
      <c r="N15" s="25">
        <v>8.3000000000000007</v>
      </c>
      <c r="O15" s="25">
        <v>29.7</v>
      </c>
      <c r="P15" s="25">
        <v>4</v>
      </c>
      <c r="Q15" s="404" t="s">
        <v>268</v>
      </c>
      <c r="R15" s="25">
        <v>4</v>
      </c>
      <c r="S15" s="25">
        <v>0.4</v>
      </c>
      <c r="T15" s="25">
        <v>0.4</v>
      </c>
      <c r="U15" s="25">
        <v>42.8</v>
      </c>
      <c r="V15" s="25">
        <v>263</v>
      </c>
    </row>
    <row r="16" spans="1:23" ht="13.5" thickBot="1" x14ac:dyDescent="0.25">
      <c r="A16" s="362">
        <v>2004</v>
      </c>
      <c r="B16" s="25" t="s">
        <v>235</v>
      </c>
      <c r="C16" s="25" t="s">
        <v>235</v>
      </c>
      <c r="D16" s="25" t="s">
        <v>235</v>
      </c>
      <c r="E16" s="25">
        <v>170.6</v>
      </c>
      <c r="F16" s="25">
        <v>1.6</v>
      </c>
      <c r="G16" s="25">
        <v>53.1</v>
      </c>
      <c r="H16" s="25">
        <v>2.2000000000000002</v>
      </c>
      <c r="I16" s="25" t="s">
        <v>229</v>
      </c>
      <c r="J16" s="25">
        <v>227.5</v>
      </c>
      <c r="K16" s="362">
        <v>2004</v>
      </c>
      <c r="L16" s="25">
        <v>8.5</v>
      </c>
      <c r="M16" s="25" t="s">
        <v>231</v>
      </c>
      <c r="N16" s="25">
        <v>8.5</v>
      </c>
      <c r="O16" s="25">
        <v>30.7</v>
      </c>
      <c r="P16" s="25">
        <v>4.3</v>
      </c>
      <c r="Q16" s="404" t="s">
        <v>268</v>
      </c>
      <c r="R16" s="25">
        <v>4.3</v>
      </c>
      <c r="S16" s="25">
        <v>0.5</v>
      </c>
      <c r="T16" s="25">
        <v>0.5</v>
      </c>
      <c r="U16" s="25">
        <v>44.5</v>
      </c>
      <c r="V16" s="25">
        <v>272.10000000000002</v>
      </c>
    </row>
    <row r="17" spans="1:22" ht="13.5" thickBot="1" x14ac:dyDescent="0.25">
      <c r="A17" s="388">
        <v>2005</v>
      </c>
      <c r="B17" s="24" t="s">
        <v>235</v>
      </c>
      <c r="C17" s="26" t="s">
        <v>235</v>
      </c>
      <c r="D17" s="24" t="s">
        <v>235</v>
      </c>
      <c r="E17" s="24">
        <v>168.2</v>
      </c>
      <c r="F17" s="24">
        <v>1.7</v>
      </c>
      <c r="G17" s="24">
        <v>57.4</v>
      </c>
      <c r="H17" s="24">
        <v>2.6</v>
      </c>
      <c r="I17" s="24" t="s">
        <v>229</v>
      </c>
      <c r="J17" s="24">
        <v>229.9</v>
      </c>
      <c r="K17" s="388">
        <v>2005</v>
      </c>
      <c r="L17" s="24">
        <v>8.8000000000000007</v>
      </c>
      <c r="M17" s="26" t="s">
        <v>231</v>
      </c>
      <c r="N17" s="26">
        <v>8.8000000000000007</v>
      </c>
      <c r="O17" s="24">
        <v>31.4</v>
      </c>
      <c r="P17" s="24">
        <v>4.5999999999999996</v>
      </c>
      <c r="Q17" s="270" t="s">
        <v>268</v>
      </c>
      <c r="R17" s="26">
        <v>4.5999999999999996</v>
      </c>
      <c r="S17" s="24">
        <v>0.4</v>
      </c>
      <c r="T17" s="24">
        <v>0.5</v>
      </c>
      <c r="U17" s="24">
        <v>45.7</v>
      </c>
      <c r="V17" s="24">
        <v>275.39999999999998</v>
      </c>
    </row>
    <row r="18" spans="1:22" ht="13.5" thickBot="1" x14ac:dyDescent="0.25">
      <c r="A18" s="388">
        <v>2006</v>
      </c>
      <c r="B18" s="24" t="s">
        <v>235</v>
      </c>
      <c r="C18" s="26" t="s">
        <v>235</v>
      </c>
      <c r="D18" s="24" t="s">
        <v>235</v>
      </c>
      <c r="E18" s="24">
        <v>171</v>
      </c>
      <c r="F18" s="24">
        <v>1.6</v>
      </c>
      <c r="G18" s="24">
        <v>59.6</v>
      </c>
      <c r="H18" s="24">
        <v>3</v>
      </c>
      <c r="I18" s="24" t="s">
        <v>229</v>
      </c>
      <c r="J18" s="24">
        <v>235.2</v>
      </c>
      <c r="K18" s="388">
        <v>2006</v>
      </c>
      <c r="L18" s="24">
        <v>9.1999999999999993</v>
      </c>
      <c r="M18" s="26" t="s">
        <v>231</v>
      </c>
      <c r="N18" s="26">
        <v>9.1999999999999993</v>
      </c>
      <c r="O18" s="24">
        <v>31.6</v>
      </c>
      <c r="P18" s="24">
        <v>5</v>
      </c>
      <c r="Q18" s="270" t="s">
        <v>268</v>
      </c>
      <c r="R18" s="26">
        <v>5</v>
      </c>
      <c r="S18" s="24">
        <v>0.4</v>
      </c>
      <c r="T18" s="24">
        <v>0.5</v>
      </c>
      <c r="U18" s="24">
        <v>46.7</v>
      </c>
      <c r="V18" s="24">
        <v>281.8</v>
      </c>
    </row>
    <row r="19" spans="1:22" ht="13.5" thickBot="1" x14ac:dyDescent="0.25">
      <c r="A19" s="388">
        <v>2007</v>
      </c>
      <c r="B19" s="24" t="s">
        <v>235</v>
      </c>
      <c r="C19" s="26" t="s">
        <v>235</v>
      </c>
      <c r="D19" s="24" t="s">
        <v>235</v>
      </c>
      <c r="E19" s="24" t="s">
        <v>307</v>
      </c>
      <c r="F19" s="24">
        <v>1.5</v>
      </c>
      <c r="G19" s="24" t="s">
        <v>308</v>
      </c>
      <c r="H19" s="24" t="s">
        <v>309</v>
      </c>
      <c r="I19" s="24">
        <v>2.2000000000000002</v>
      </c>
      <c r="J19" s="24">
        <v>270.5</v>
      </c>
      <c r="K19" s="388">
        <v>2007</v>
      </c>
      <c r="L19" s="24">
        <v>9.5</v>
      </c>
      <c r="M19" s="26" t="s">
        <v>231</v>
      </c>
      <c r="N19" s="26">
        <v>9.5</v>
      </c>
      <c r="O19" s="24">
        <v>31.8</v>
      </c>
      <c r="P19" s="24">
        <v>5.5</v>
      </c>
      <c r="Q19" s="270" t="s">
        <v>268</v>
      </c>
      <c r="R19" s="26">
        <v>5.5</v>
      </c>
      <c r="S19" s="24">
        <v>0.4</v>
      </c>
      <c r="T19" s="24">
        <v>1</v>
      </c>
      <c r="U19" s="24">
        <v>48.2</v>
      </c>
      <c r="V19" s="24">
        <v>318.8</v>
      </c>
    </row>
    <row r="20" spans="1:22" ht="13.5" thickBot="1" x14ac:dyDescent="0.25">
      <c r="A20" s="388">
        <v>2008</v>
      </c>
      <c r="B20" s="24" t="s">
        <v>235</v>
      </c>
      <c r="C20" s="26" t="s">
        <v>235</v>
      </c>
      <c r="D20" s="24" t="s">
        <v>235</v>
      </c>
      <c r="E20" s="24">
        <v>163.1</v>
      </c>
      <c r="F20" s="24">
        <v>1.6</v>
      </c>
      <c r="G20" s="24">
        <v>88.6</v>
      </c>
      <c r="H20" s="24">
        <v>4.5</v>
      </c>
      <c r="I20" s="24">
        <v>2</v>
      </c>
      <c r="J20" s="24">
        <v>259.8</v>
      </c>
      <c r="K20" s="388">
        <v>2008</v>
      </c>
      <c r="L20" s="24">
        <v>9.9</v>
      </c>
      <c r="M20" s="26" t="s">
        <v>231</v>
      </c>
      <c r="N20" s="26">
        <v>9.9</v>
      </c>
      <c r="O20" s="24">
        <v>32.4</v>
      </c>
      <c r="P20" s="24">
        <v>5.8</v>
      </c>
      <c r="Q20" s="270" t="s">
        <v>268</v>
      </c>
      <c r="R20" s="26">
        <v>5.8</v>
      </c>
      <c r="S20" s="24">
        <v>0.4</v>
      </c>
      <c r="T20" s="24">
        <v>1.3</v>
      </c>
      <c r="U20" s="24">
        <v>49.8</v>
      </c>
      <c r="V20" s="24">
        <v>309.8</v>
      </c>
    </row>
    <row r="21" spans="1:22" ht="13.5" thickBot="1" x14ac:dyDescent="0.25">
      <c r="A21" s="388">
        <v>2009</v>
      </c>
      <c r="B21" s="24" t="s">
        <v>235</v>
      </c>
      <c r="C21" s="26" t="s">
        <v>235</v>
      </c>
      <c r="D21" s="24" t="s">
        <v>235</v>
      </c>
      <c r="E21" s="24">
        <v>160.30000000000001</v>
      </c>
      <c r="F21" s="24">
        <v>1.8</v>
      </c>
      <c r="G21" s="24">
        <v>92.1</v>
      </c>
      <c r="H21" s="24">
        <v>4.3</v>
      </c>
      <c r="I21" s="24">
        <v>3.5</v>
      </c>
      <c r="J21" s="24">
        <v>262</v>
      </c>
      <c r="K21" s="388">
        <v>2009</v>
      </c>
      <c r="L21" s="24">
        <v>10.199999999999999</v>
      </c>
      <c r="M21" s="26" t="s">
        <v>231</v>
      </c>
      <c r="N21" s="26">
        <v>10.199999999999999</v>
      </c>
      <c r="O21" s="24">
        <v>32.799999999999997</v>
      </c>
      <c r="P21" s="24">
        <v>5.9</v>
      </c>
      <c r="Q21" s="270" t="s">
        <v>268</v>
      </c>
      <c r="R21" s="26">
        <v>5.9</v>
      </c>
      <c r="S21" s="24">
        <v>0.4</v>
      </c>
      <c r="T21" s="24">
        <v>1</v>
      </c>
      <c r="U21" s="24">
        <v>50.3</v>
      </c>
      <c r="V21" s="24">
        <v>312.5</v>
      </c>
    </row>
    <row r="22" spans="1:22" ht="13.5" thickBot="1" x14ac:dyDescent="0.25">
      <c r="A22" s="388">
        <v>2010</v>
      </c>
      <c r="B22" s="24" t="s">
        <v>235</v>
      </c>
      <c r="C22" s="26" t="s">
        <v>235</v>
      </c>
      <c r="D22" s="24" t="s">
        <v>235</v>
      </c>
      <c r="E22" s="24">
        <v>162.30000000000001</v>
      </c>
      <c r="F22" s="24">
        <v>1.6</v>
      </c>
      <c r="G22" s="24">
        <v>96.8</v>
      </c>
      <c r="H22" s="24">
        <v>4.5</v>
      </c>
      <c r="I22" s="24">
        <v>3</v>
      </c>
      <c r="J22" s="24">
        <v>268.2</v>
      </c>
      <c r="K22" s="388">
        <v>2010</v>
      </c>
      <c r="L22" s="24">
        <v>9.6999999999999993</v>
      </c>
      <c r="M22" s="26" t="s">
        <v>231</v>
      </c>
      <c r="N22" s="26">
        <v>9.6999999999999993</v>
      </c>
      <c r="O22" s="24">
        <v>32</v>
      </c>
      <c r="P22" s="24">
        <v>6.2</v>
      </c>
      <c r="Q22" s="270" t="s">
        <v>268</v>
      </c>
      <c r="R22" s="26">
        <v>6.2</v>
      </c>
      <c r="S22" s="24">
        <v>0.5</v>
      </c>
      <c r="T22" s="24">
        <v>0.8</v>
      </c>
      <c r="U22" s="24">
        <v>49.2</v>
      </c>
      <c r="V22" s="24">
        <v>317.39999999999998</v>
      </c>
    </row>
    <row r="23" spans="1:22" ht="13.5" thickBot="1" x14ac:dyDescent="0.25">
      <c r="A23" s="388">
        <v>2011</v>
      </c>
      <c r="B23" s="24">
        <v>159.80000000000001</v>
      </c>
      <c r="C23" s="26">
        <v>0.1</v>
      </c>
      <c r="D23" s="24">
        <v>2</v>
      </c>
      <c r="E23" s="24">
        <v>161.9</v>
      </c>
      <c r="F23" s="24">
        <v>1.6</v>
      </c>
      <c r="G23" s="24">
        <v>92.9</v>
      </c>
      <c r="H23" s="24">
        <v>5</v>
      </c>
      <c r="I23" s="24">
        <v>3.2</v>
      </c>
      <c r="J23" s="24">
        <v>264.60000000000002</v>
      </c>
      <c r="K23" s="388">
        <v>2011</v>
      </c>
      <c r="L23" s="24">
        <v>9.6999999999999993</v>
      </c>
      <c r="M23" s="26">
        <v>0.1</v>
      </c>
      <c r="N23" s="26">
        <v>9.8000000000000007</v>
      </c>
      <c r="O23" s="24">
        <v>31.7</v>
      </c>
      <c r="P23" s="24">
        <v>5.6</v>
      </c>
      <c r="Q23" s="270">
        <v>0.6</v>
      </c>
      <c r="R23" s="26">
        <v>6.2</v>
      </c>
      <c r="S23" s="24">
        <v>0.4</v>
      </c>
      <c r="T23" s="24">
        <v>0.6</v>
      </c>
      <c r="U23" s="24">
        <v>48.8</v>
      </c>
      <c r="V23" s="24">
        <v>313.39999999999998</v>
      </c>
    </row>
    <row r="24" spans="1:22" ht="13.5" thickBot="1" x14ac:dyDescent="0.25">
      <c r="A24" s="388">
        <v>2012</v>
      </c>
      <c r="B24" s="24">
        <v>156.6</v>
      </c>
      <c r="C24" s="26">
        <v>0.2</v>
      </c>
      <c r="D24" s="24">
        <v>2.7</v>
      </c>
      <c r="E24" s="24">
        <v>159.6</v>
      </c>
      <c r="F24" s="24">
        <v>1.6</v>
      </c>
      <c r="G24" s="24">
        <v>93</v>
      </c>
      <c r="H24" s="24">
        <v>5.3</v>
      </c>
      <c r="I24" s="24">
        <v>2.4</v>
      </c>
      <c r="J24" s="24">
        <v>261.89999999999998</v>
      </c>
      <c r="K24" s="388">
        <v>2012</v>
      </c>
      <c r="L24" s="24">
        <v>9.6999999999999993</v>
      </c>
      <c r="M24" s="26">
        <v>0.1</v>
      </c>
      <c r="N24" s="26">
        <v>9.8000000000000007</v>
      </c>
      <c r="O24" s="24">
        <v>31.8</v>
      </c>
      <c r="P24" s="24">
        <v>5.8</v>
      </c>
      <c r="Q24" s="24">
        <v>0.7</v>
      </c>
      <c r="R24" s="26">
        <v>6.5</v>
      </c>
      <c r="S24" s="24">
        <v>0.5</v>
      </c>
      <c r="T24" s="24">
        <v>0.9</v>
      </c>
      <c r="U24" s="24">
        <v>49.6</v>
      </c>
      <c r="V24" s="24">
        <v>311.5</v>
      </c>
    </row>
    <row r="25" spans="1:22" ht="13.5" thickBot="1" x14ac:dyDescent="0.25">
      <c r="A25" s="388">
        <v>2013</v>
      </c>
      <c r="B25" s="24">
        <v>155.30000000000001</v>
      </c>
      <c r="C25" s="26">
        <v>0.6</v>
      </c>
      <c r="D25" s="24">
        <v>5.2</v>
      </c>
      <c r="E25" s="24">
        <v>161.1</v>
      </c>
      <c r="F25" s="24">
        <v>1.6</v>
      </c>
      <c r="G25" s="24">
        <v>92.2</v>
      </c>
      <c r="H25" s="24">
        <v>5.4</v>
      </c>
      <c r="I25" s="24">
        <v>2.1</v>
      </c>
      <c r="J25" s="24">
        <v>262.39999999999998</v>
      </c>
      <c r="K25" s="388">
        <v>2013</v>
      </c>
      <c r="L25" s="24">
        <v>10.199999999999999</v>
      </c>
      <c r="M25" s="26">
        <v>0.1</v>
      </c>
      <c r="N25" s="26">
        <v>10.3</v>
      </c>
      <c r="O25" s="24">
        <v>32.6</v>
      </c>
      <c r="P25" s="24">
        <v>6.3</v>
      </c>
      <c r="Q25" s="24">
        <v>0.8</v>
      </c>
      <c r="R25" s="26">
        <v>7.1</v>
      </c>
      <c r="S25" s="24">
        <v>0.5</v>
      </c>
      <c r="T25" s="24">
        <v>1.2</v>
      </c>
      <c r="U25" s="24">
        <v>51.8</v>
      </c>
      <c r="V25" s="24">
        <v>314.10000000000002</v>
      </c>
    </row>
    <row r="26" spans="1:22" ht="13.5" thickBot="1" x14ac:dyDescent="0.25">
      <c r="A26" s="388">
        <v>2014</v>
      </c>
      <c r="B26" s="24">
        <v>156.6</v>
      </c>
      <c r="C26" s="26">
        <v>0.9</v>
      </c>
      <c r="D26" s="24">
        <v>5.9</v>
      </c>
      <c r="E26" s="24">
        <v>163.4</v>
      </c>
      <c r="F26" s="24">
        <v>1.6</v>
      </c>
      <c r="G26" s="24">
        <v>92.5</v>
      </c>
      <c r="H26" s="24">
        <v>5.7</v>
      </c>
      <c r="I26" s="24">
        <v>2.1</v>
      </c>
      <c r="J26" s="24">
        <v>265.3</v>
      </c>
      <c r="K26" s="388">
        <v>2014</v>
      </c>
      <c r="L26" s="24">
        <v>10.7</v>
      </c>
      <c r="M26" s="26">
        <v>0.1</v>
      </c>
      <c r="N26" s="26">
        <v>10.8</v>
      </c>
      <c r="O26" s="24">
        <v>32.799999999999997</v>
      </c>
      <c r="P26" s="24">
        <v>6.4</v>
      </c>
      <c r="Q26" s="24">
        <v>0.8</v>
      </c>
      <c r="R26" s="26">
        <v>7.3</v>
      </c>
      <c r="S26" s="24">
        <v>0.5</v>
      </c>
      <c r="T26" s="24">
        <v>0.9</v>
      </c>
      <c r="U26" s="24">
        <v>52.2</v>
      </c>
      <c r="V26" s="24">
        <v>317.60000000000002</v>
      </c>
    </row>
    <row r="27" spans="1:22" ht="13.5" thickBot="1" x14ac:dyDescent="0.25">
      <c r="A27" s="388">
        <v>2015</v>
      </c>
      <c r="B27" s="24">
        <v>159.59883013743323</v>
      </c>
      <c r="C27" s="26">
        <v>0.99300100000000002</v>
      </c>
      <c r="D27" s="24">
        <v>5.6396889999999997</v>
      </c>
      <c r="E27" s="24">
        <v>166.23152013743322</v>
      </c>
      <c r="F27" s="24">
        <v>1.56836</v>
      </c>
      <c r="G27" s="24">
        <v>94.133944641214754</v>
      </c>
      <c r="H27" s="24">
        <v>5.8654659999999996</v>
      </c>
      <c r="I27" s="24">
        <v>1.757349</v>
      </c>
      <c r="J27" s="24">
        <v>269.55663977864799</v>
      </c>
      <c r="K27" s="388">
        <v>2015</v>
      </c>
      <c r="L27" s="24">
        <v>10.815742973344264</v>
      </c>
      <c r="M27" s="26">
        <v>0.12892500000000001</v>
      </c>
      <c r="N27" s="26">
        <v>10.944667973344265</v>
      </c>
      <c r="O27" s="24">
        <v>33.471128</v>
      </c>
      <c r="P27" s="24">
        <v>6.7041300000000001</v>
      </c>
      <c r="Q27" s="24">
        <v>0.80446300000000004</v>
      </c>
      <c r="R27" s="26">
        <v>7.5085930000000003</v>
      </c>
      <c r="S27" s="24">
        <v>0.50554939474665739</v>
      </c>
      <c r="T27" s="24">
        <v>1.1257742123140277</v>
      </c>
      <c r="U27" s="24">
        <v>53.555712580404943</v>
      </c>
      <c r="V27" s="24">
        <v>323.11235235905298</v>
      </c>
    </row>
    <row r="28" spans="1:22" ht="13.5" thickBot="1" x14ac:dyDescent="0.25">
      <c r="A28" s="388">
        <v>2016</v>
      </c>
      <c r="B28" s="24">
        <v>163.27699999999999</v>
      </c>
      <c r="C28" s="26">
        <v>1.169</v>
      </c>
      <c r="D28" s="24">
        <v>5.8449999999999998</v>
      </c>
      <c r="E28" s="24">
        <v>170.29</v>
      </c>
      <c r="F28" s="24">
        <v>1.6439999999999999</v>
      </c>
      <c r="G28" s="24">
        <v>98.046000000000006</v>
      </c>
      <c r="H28" s="24">
        <v>5.9749999999999996</v>
      </c>
      <c r="I28" s="24">
        <v>1.75</v>
      </c>
      <c r="J28" s="24">
        <v>277.70600000000002</v>
      </c>
      <c r="K28" s="388">
        <v>2016</v>
      </c>
      <c r="L28" s="24">
        <v>11.041</v>
      </c>
      <c r="M28" s="26">
        <v>0.12947400000000001</v>
      </c>
      <c r="N28" s="26">
        <v>11.17</v>
      </c>
      <c r="O28" s="24">
        <v>33.683999999999997</v>
      </c>
      <c r="P28" s="24">
        <v>7.1040000000000001</v>
      </c>
      <c r="Q28" s="24">
        <v>0.89589799999999997</v>
      </c>
      <c r="R28" s="26">
        <v>8.0000099999999996</v>
      </c>
      <c r="S28" s="24">
        <v>0.50554939474665739</v>
      </c>
      <c r="T28" s="24">
        <v>1.0760000000000001</v>
      </c>
      <c r="U28" s="24">
        <v>54.466999999999999</v>
      </c>
      <c r="V28" s="24">
        <v>332.173</v>
      </c>
    </row>
    <row r="29" spans="1:22" ht="13.5" thickBot="1" x14ac:dyDescent="0.25">
      <c r="A29" s="388">
        <v>2017</v>
      </c>
      <c r="B29" s="24">
        <v>165.75800000000001</v>
      </c>
      <c r="C29" s="26">
        <v>1.143</v>
      </c>
      <c r="D29" s="24">
        <v>5.9509999999999996</v>
      </c>
      <c r="E29" s="24">
        <v>172.851</v>
      </c>
      <c r="F29" s="24">
        <v>1.56</v>
      </c>
      <c r="G29" s="24">
        <v>97.103999999999999</v>
      </c>
      <c r="H29" s="24">
        <v>5.9950000000000001</v>
      </c>
      <c r="I29" s="24">
        <v>1.653</v>
      </c>
      <c r="J29" s="24">
        <v>297.16300000000001</v>
      </c>
      <c r="K29" s="388">
        <v>2017</v>
      </c>
      <c r="L29" s="24">
        <v>11.143000000000001</v>
      </c>
      <c r="M29" s="26">
        <v>0.122145</v>
      </c>
      <c r="N29" s="26">
        <v>11.265000000000001</v>
      </c>
      <c r="O29" s="24">
        <v>34.015999999999998</v>
      </c>
      <c r="P29" s="24">
        <v>7.4889999999999999</v>
      </c>
      <c r="Q29" s="24">
        <v>0.97350000000000003</v>
      </c>
      <c r="R29" s="26">
        <v>8.4619999999999997</v>
      </c>
      <c r="S29" s="24">
        <v>0.55005000000000004</v>
      </c>
      <c r="T29" s="24">
        <v>1.085</v>
      </c>
      <c r="U29" s="24">
        <v>55.377000000000002</v>
      </c>
      <c r="V29" s="24">
        <v>334.54</v>
      </c>
    </row>
    <row r="30" spans="1:22" ht="13.5" thickBot="1" x14ac:dyDescent="0.25">
      <c r="A30" s="388">
        <v>2018</v>
      </c>
      <c r="B30" s="24">
        <v>167.048</v>
      </c>
      <c r="C30" s="26">
        <v>1.1339999999999999</v>
      </c>
      <c r="D30" s="24">
        <v>5.84</v>
      </c>
      <c r="E30" s="24">
        <v>174.024</v>
      </c>
      <c r="F30" s="24">
        <v>1.552</v>
      </c>
      <c r="G30" s="24">
        <v>97.585999999999999</v>
      </c>
      <c r="H30" s="24">
        <v>6.0960000000000001</v>
      </c>
      <c r="I30" s="24">
        <v>1.0269999999999999</v>
      </c>
      <c r="J30" s="24">
        <v>280.286</v>
      </c>
      <c r="K30" s="388">
        <v>2018</v>
      </c>
      <c r="L30" s="24">
        <v>11.458</v>
      </c>
      <c r="M30" s="26">
        <v>0.11799999999999999</v>
      </c>
      <c r="N30" s="26">
        <v>11.576000000000001</v>
      </c>
      <c r="O30" s="24">
        <v>34.581000000000003</v>
      </c>
      <c r="P30" s="24">
        <v>7.4649999999999999</v>
      </c>
      <c r="Q30" s="24">
        <v>0.96399999999999997</v>
      </c>
      <c r="R30" s="26">
        <v>8.4290000000000003</v>
      </c>
      <c r="S30" s="24">
        <v>0.57099999999999995</v>
      </c>
      <c r="T30" s="24">
        <v>1.141</v>
      </c>
      <c r="U30" s="24">
        <v>56.298999999999999</v>
      </c>
      <c r="V30" s="24">
        <v>336.58499999999998</v>
      </c>
    </row>
    <row r="31" spans="1:22" ht="13.5" thickBot="1" x14ac:dyDescent="0.25">
      <c r="A31" s="388">
        <v>2019</v>
      </c>
      <c r="B31" s="24">
        <v>169.25700000000001</v>
      </c>
      <c r="C31" s="26">
        <v>1.2809999999999999</v>
      </c>
      <c r="D31" s="24">
        <v>5.8630000000000004</v>
      </c>
      <c r="E31" s="24">
        <v>176.40100000000001</v>
      </c>
      <c r="F31" s="24">
        <v>1.421</v>
      </c>
      <c r="G31" s="24">
        <v>96.257999999999996</v>
      </c>
      <c r="H31" s="24">
        <v>6.2309999999999999</v>
      </c>
      <c r="I31" s="24">
        <v>1.2689999999999999</v>
      </c>
      <c r="J31" s="24">
        <v>281.57900000000001</v>
      </c>
      <c r="K31" s="388">
        <v>2019</v>
      </c>
      <c r="L31" s="24">
        <v>11.63</v>
      </c>
      <c r="M31" s="26">
        <v>0.182</v>
      </c>
      <c r="N31" s="26">
        <v>11.813000000000001</v>
      </c>
      <c r="O31" s="24">
        <v>35.079000000000001</v>
      </c>
      <c r="P31" s="24">
        <v>7.6269999999999998</v>
      </c>
      <c r="Q31" s="24">
        <v>1.0089999999999999</v>
      </c>
      <c r="R31" s="26">
        <v>8.6359999999999992</v>
      </c>
      <c r="S31" s="24">
        <v>0.58599999999999997</v>
      </c>
      <c r="T31" s="24">
        <v>1.1000000000000001</v>
      </c>
      <c r="U31" s="24">
        <v>57.215000000000003</v>
      </c>
      <c r="V31" s="24">
        <v>338.79399999999998</v>
      </c>
    </row>
    <row r="32" spans="1:22" ht="13.5" thickBot="1" x14ac:dyDescent="0.25">
      <c r="A32" s="388">
        <v>2020</v>
      </c>
      <c r="B32" s="24">
        <v>155.50800000000001</v>
      </c>
      <c r="C32" s="24">
        <v>1.2390000000000001</v>
      </c>
      <c r="D32" s="24">
        <v>4.1070000000000002</v>
      </c>
      <c r="E32" s="24">
        <v>160.85300000000001</v>
      </c>
      <c r="F32" s="24">
        <v>1.284</v>
      </c>
      <c r="G32" s="24">
        <v>73.131</v>
      </c>
      <c r="H32" s="24">
        <v>4.5990000000000002</v>
      </c>
      <c r="I32" s="24">
        <v>0.78400000000000003</v>
      </c>
      <c r="J32" s="24">
        <v>240.65100000000001</v>
      </c>
      <c r="K32" s="388">
        <v>2020</v>
      </c>
      <c r="L32" s="24">
        <v>9.91</v>
      </c>
      <c r="M32" s="24">
        <v>0.17599999999999999</v>
      </c>
      <c r="N32" s="24">
        <v>10.109</v>
      </c>
      <c r="O32" s="24">
        <v>32.366</v>
      </c>
      <c r="P32" s="24">
        <v>6.8869999999999996</v>
      </c>
      <c r="Q32" s="24">
        <v>0.86899999999999999</v>
      </c>
      <c r="R32" s="24">
        <v>7.7569999999999997</v>
      </c>
      <c r="S32" s="24">
        <v>0.48499999999999999</v>
      </c>
      <c r="T32" s="24">
        <v>0.86299999999999999</v>
      </c>
      <c r="U32" s="24">
        <v>51.579000000000001</v>
      </c>
      <c r="V32" s="24">
        <v>292.23</v>
      </c>
    </row>
    <row r="33" spans="1:1" x14ac:dyDescent="0.2">
      <c r="A33" s="199" t="s">
        <v>240</v>
      </c>
    </row>
    <row r="34" spans="1:1" x14ac:dyDescent="0.2">
      <c r="A34" s="199" t="s">
        <v>241</v>
      </c>
    </row>
    <row r="35" spans="1:1" x14ac:dyDescent="0.2">
      <c r="A35" s="199" t="s">
        <v>242</v>
      </c>
    </row>
    <row r="36" spans="1:1" x14ac:dyDescent="0.2">
      <c r="A36" s="199" t="s">
        <v>243</v>
      </c>
    </row>
    <row r="37" spans="1:1" x14ac:dyDescent="0.2">
      <c r="A37" s="199" t="s">
        <v>291</v>
      </c>
    </row>
    <row r="38" spans="1:1" x14ac:dyDescent="0.2">
      <c r="A38" s="199" t="s">
        <v>292</v>
      </c>
    </row>
    <row r="39" spans="1:1" x14ac:dyDescent="0.2">
      <c r="A39" s="199" t="s">
        <v>293</v>
      </c>
    </row>
    <row r="40" spans="1:1" x14ac:dyDescent="0.2">
      <c r="A40" s="199" t="s">
        <v>249</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41"/>
  <sheetViews>
    <sheetView workbookViewId="0">
      <selection activeCell="I105" sqref="I105"/>
    </sheetView>
  </sheetViews>
  <sheetFormatPr defaultRowHeight="12.75" x14ac:dyDescent="0.2"/>
  <cols>
    <col min="2" max="3" width="9.28515625" bestFit="1" customWidth="1"/>
    <col min="4" max="4" width="10" bestFit="1" customWidth="1"/>
    <col min="5" max="7" width="9.28515625" bestFit="1" customWidth="1"/>
    <col min="8" max="9" width="10" bestFit="1" customWidth="1"/>
    <col min="10" max="22" width="9.28515625" bestFit="1" customWidth="1"/>
  </cols>
  <sheetData>
    <row r="1" spans="1:23" ht="12.75" customHeight="1" x14ac:dyDescent="0.2">
      <c r="A1" s="590" t="s">
        <v>272</v>
      </c>
      <c r="B1" s="590"/>
      <c r="C1" s="590"/>
      <c r="D1" s="590"/>
      <c r="E1" s="590"/>
      <c r="F1" s="590"/>
      <c r="G1" s="590"/>
      <c r="H1" s="590"/>
      <c r="I1" s="590"/>
      <c r="J1" s="590"/>
      <c r="K1" s="556" t="s">
        <v>272</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2.75" customHeight="1" thickBot="1" x14ac:dyDescent="0.25">
      <c r="A3" s="577" t="s">
        <v>26</v>
      </c>
      <c r="B3" s="575"/>
      <c r="C3" s="575"/>
      <c r="D3" s="575"/>
      <c r="E3" s="575"/>
      <c r="F3" s="575"/>
      <c r="G3" s="575"/>
      <c r="H3" s="575"/>
      <c r="I3" s="575"/>
      <c r="J3" s="576"/>
      <c r="K3" s="595" t="s">
        <v>26</v>
      </c>
      <c r="L3" s="575"/>
      <c r="M3" s="575"/>
      <c r="N3" s="575"/>
      <c r="O3" s="575"/>
      <c r="P3" s="575"/>
      <c r="Q3" s="575"/>
      <c r="R3" s="575"/>
      <c r="S3" s="575"/>
      <c r="T3" s="575"/>
      <c r="U3" s="575"/>
      <c r="V3" s="576"/>
    </row>
    <row r="4" spans="1:23" ht="12.75" customHeight="1"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2.75" customHeight="1"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53.2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customHeight="1" thickBot="1" x14ac:dyDescent="0.25">
      <c r="A7" s="361">
        <v>1995</v>
      </c>
      <c r="B7" s="400" t="s">
        <v>235</v>
      </c>
      <c r="C7" s="400" t="s">
        <v>229</v>
      </c>
      <c r="D7" s="400" t="s">
        <v>235</v>
      </c>
      <c r="E7" s="1">
        <v>2188</v>
      </c>
      <c r="F7" s="1">
        <v>2446</v>
      </c>
      <c r="G7" s="1">
        <v>1005</v>
      </c>
      <c r="H7" s="2">
        <v>330</v>
      </c>
      <c r="I7" s="2" t="s">
        <v>229</v>
      </c>
      <c r="J7" s="1">
        <v>1796</v>
      </c>
      <c r="K7" s="361">
        <v>1995</v>
      </c>
      <c r="L7" s="1">
        <v>1259</v>
      </c>
      <c r="M7" s="400" t="s">
        <v>229</v>
      </c>
      <c r="N7" s="1">
        <v>1259</v>
      </c>
      <c r="O7" s="1">
        <v>2479</v>
      </c>
      <c r="P7" s="1">
        <v>2290</v>
      </c>
      <c r="Q7" s="400" t="s">
        <v>231</v>
      </c>
      <c r="R7" s="1">
        <v>2290</v>
      </c>
      <c r="S7" s="1">
        <v>3636</v>
      </c>
      <c r="T7" s="1">
        <v>1786</v>
      </c>
      <c r="U7" s="1">
        <v>2089</v>
      </c>
      <c r="V7" s="1">
        <v>1838</v>
      </c>
    </row>
    <row r="8" spans="1:23" ht="13.5" customHeight="1" thickBot="1" x14ac:dyDescent="0.25">
      <c r="A8" s="361">
        <v>1996</v>
      </c>
      <c r="B8" s="400" t="s">
        <v>235</v>
      </c>
      <c r="C8" s="400" t="s">
        <v>229</v>
      </c>
      <c r="D8" s="400" t="s">
        <v>235</v>
      </c>
      <c r="E8" s="1">
        <v>2036</v>
      </c>
      <c r="F8" s="1">
        <v>2518</v>
      </c>
      <c r="G8" s="1">
        <v>1198</v>
      </c>
      <c r="H8" s="2">
        <v>375</v>
      </c>
      <c r="I8" s="2" t="s">
        <v>229</v>
      </c>
      <c r="J8" s="1">
        <v>1753</v>
      </c>
      <c r="K8" s="361">
        <v>1996</v>
      </c>
      <c r="L8" s="1">
        <v>1279</v>
      </c>
      <c r="M8" s="400" t="s">
        <v>229</v>
      </c>
      <c r="N8" s="1">
        <v>1279</v>
      </c>
      <c r="O8" s="1">
        <v>2490</v>
      </c>
      <c r="P8" s="1">
        <v>2334</v>
      </c>
      <c r="Q8" s="400" t="s">
        <v>231</v>
      </c>
      <c r="R8" s="1">
        <v>2334</v>
      </c>
      <c r="S8" s="1">
        <v>3670</v>
      </c>
      <c r="T8" s="1">
        <v>1714</v>
      </c>
      <c r="U8" s="1">
        <v>2103</v>
      </c>
      <c r="V8" s="1">
        <v>1801</v>
      </c>
    </row>
    <row r="9" spans="1:23" ht="13.5" thickBot="1" x14ac:dyDescent="0.25">
      <c r="A9" s="361">
        <v>1997</v>
      </c>
      <c r="B9" s="400" t="s">
        <v>235</v>
      </c>
      <c r="C9" s="400" t="s">
        <v>229</v>
      </c>
      <c r="D9" s="400" t="s">
        <v>235</v>
      </c>
      <c r="E9" s="1">
        <v>2131</v>
      </c>
      <c r="F9" s="1">
        <v>2748</v>
      </c>
      <c r="G9" s="1">
        <v>1110</v>
      </c>
      <c r="H9" s="2">
        <v>349</v>
      </c>
      <c r="I9" s="2" t="s">
        <v>229</v>
      </c>
      <c r="J9" s="1">
        <v>1779</v>
      </c>
      <c r="K9" s="361">
        <v>1997</v>
      </c>
      <c r="L9" s="1">
        <v>1253</v>
      </c>
      <c r="M9" s="400" t="s">
        <v>229</v>
      </c>
      <c r="N9" s="1">
        <v>1253</v>
      </c>
      <c r="O9" s="1">
        <v>2552</v>
      </c>
      <c r="P9" s="1">
        <v>2412</v>
      </c>
      <c r="Q9" s="400" t="s">
        <v>231</v>
      </c>
      <c r="R9" s="1">
        <v>2412</v>
      </c>
      <c r="S9" s="1">
        <v>2542</v>
      </c>
      <c r="T9" s="1">
        <v>2299</v>
      </c>
      <c r="U9" s="1">
        <v>2126</v>
      </c>
      <c r="V9" s="1">
        <v>1827</v>
      </c>
    </row>
    <row r="10" spans="1:23" ht="13.5" thickBot="1" x14ac:dyDescent="0.25">
      <c r="A10" s="361">
        <v>1998</v>
      </c>
      <c r="B10" s="400" t="s">
        <v>235</v>
      </c>
      <c r="C10" s="400" t="s">
        <v>229</v>
      </c>
      <c r="D10" s="400" t="s">
        <v>235</v>
      </c>
      <c r="E10" s="1">
        <v>2140</v>
      </c>
      <c r="F10" s="1">
        <v>2632</v>
      </c>
      <c r="G10" s="1">
        <v>1238</v>
      </c>
      <c r="H10" s="2">
        <v>339</v>
      </c>
      <c r="I10" s="2" t="s">
        <v>229</v>
      </c>
      <c r="J10" s="1">
        <v>1826</v>
      </c>
      <c r="K10" s="361">
        <v>1998</v>
      </c>
      <c r="L10" s="1">
        <v>1373</v>
      </c>
      <c r="M10" s="400" t="s">
        <v>229</v>
      </c>
      <c r="N10" s="1">
        <v>1373</v>
      </c>
      <c r="O10" s="1">
        <v>2603</v>
      </c>
      <c r="P10" s="1">
        <v>2509</v>
      </c>
      <c r="Q10" s="400" t="s">
        <v>231</v>
      </c>
      <c r="R10" s="1">
        <v>2509</v>
      </c>
      <c r="S10" s="1">
        <v>2419</v>
      </c>
      <c r="T10" s="1">
        <v>2247</v>
      </c>
      <c r="U10" s="1">
        <v>2196</v>
      </c>
      <c r="V10" s="1">
        <v>1878</v>
      </c>
    </row>
    <row r="11" spans="1:23" ht="13.5" thickBot="1" x14ac:dyDescent="0.25">
      <c r="A11" s="361">
        <v>1999</v>
      </c>
      <c r="B11" s="400" t="s">
        <v>235</v>
      </c>
      <c r="C11" s="400" t="s">
        <v>229</v>
      </c>
      <c r="D11" s="400" t="s">
        <v>235</v>
      </c>
      <c r="E11" s="1">
        <v>2060</v>
      </c>
      <c r="F11" s="1">
        <v>2740</v>
      </c>
      <c r="G11" s="1">
        <v>1295</v>
      </c>
      <c r="H11" s="2">
        <v>357</v>
      </c>
      <c r="I11" s="2" t="s">
        <v>229</v>
      </c>
      <c r="J11" s="1">
        <v>1772</v>
      </c>
      <c r="K11" s="361">
        <v>1999</v>
      </c>
      <c r="L11" s="1">
        <v>1333</v>
      </c>
      <c r="M11" s="400" t="s">
        <v>229</v>
      </c>
      <c r="N11" s="1">
        <v>1333</v>
      </c>
      <c r="O11" s="1">
        <v>2644</v>
      </c>
      <c r="P11" s="1">
        <v>2627</v>
      </c>
      <c r="Q11" s="400" t="s">
        <v>231</v>
      </c>
      <c r="R11" s="1">
        <v>2627</v>
      </c>
      <c r="S11" s="1">
        <v>2679</v>
      </c>
      <c r="T11" s="1">
        <v>2222</v>
      </c>
      <c r="U11" s="1">
        <v>2220</v>
      </c>
      <c r="V11" s="1">
        <v>1833</v>
      </c>
    </row>
    <row r="12" spans="1:23" ht="13.5" thickBot="1" x14ac:dyDescent="0.25">
      <c r="A12" s="361">
        <v>2000</v>
      </c>
      <c r="B12" s="400" t="s">
        <v>235</v>
      </c>
      <c r="C12" s="400" t="s">
        <v>235</v>
      </c>
      <c r="D12" s="400" t="s">
        <v>235</v>
      </c>
      <c r="E12" s="1">
        <v>2088</v>
      </c>
      <c r="F12" s="1">
        <v>2914</v>
      </c>
      <c r="G12" s="1">
        <v>1324</v>
      </c>
      <c r="H12" s="2">
        <v>431</v>
      </c>
      <c r="I12" s="2" t="s">
        <v>229</v>
      </c>
      <c r="J12" s="1">
        <v>1799</v>
      </c>
      <c r="K12" s="361">
        <v>2000</v>
      </c>
      <c r="L12" s="1">
        <v>1582</v>
      </c>
      <c r="M12" s="400" t="s">
        <v>229</v>
      </c>
      <c r="N12" s="1">
        <v>1582</v>
      </c>
      <c r="O12" s="1">
        <v>2745</v>
      </c>
      <c r="P12" s="1">
        <v>2562</v>
      </c>
      <c r="Q12" s="400" t="s">
        <v>231</v>
      </c>
      <c r="R12" s="1">
        <v>2562</v>
      </c>
      <c r="S12" s="1">
        <v>3361</v>
      </c>
      <c r="T12" s="1">
        <v>1887</v>
      </c>
      <c r="U12" s="1">
        <v>2359</v>
      </c>
      <c r="V12" s="1">
        <v>1874</v>
      </c>
    </row>
    <row r="13" spans="1:23" ht="13.5" thickBot="1" x14ac:dyDescent="0.25">
      <c r="A13" s="361">
        <v>2001</v>
      </c>
      <c r="B13" s="400" t="s">
        <v>235</v>
      </c>
      <c r="C13" s="400" t="s">
        <v>235</v>
      </c>
      <c r="D13" s="400" t="s">
        <v>235</v>
      </c>
      <c r="E13" s="1">
        <v>2118</v>
      </c>
      <c r="F13" s="1">
        <v>2833</v>
      </c>
      <c r="G13" s="1">
        <v>1336</v>
      </c>
      <c r="H13" s="2">
        <v>334</v>
      </c>
      <c r="I13" s="2" t="s">
        <v>229</v>
      </c>
      <c r="J13" s="1">
        <v>1807</v>
      </c>
      <c r="K13" s="361">
        <v>2001</v>
      </c>
      <c r="L13" s="1">
        <v>1436</v>
      </c>
      <c r="M13" s="400" t="s">
        <v>229</v>
      </c>
      <c r="N13" s="1">
        <v>1436</v>
      </c>
      <c r="O13" s="1">
        <v>2696</v>
      </c>
      <c r="P13" s="1">
        <v>2553</v>
      </c>
      <c r="Q13" s="400" t="s">
        <v>231</v>
      </c>
      <c r="R13" s="1">
        <v>2553</v>
      </c>
      <c r="S13" s="1">
        <v>3200</v>
      </c>
      <c r="T13" s="1">
        <v>1869</v>
      </c>
      <c r="U13" s="1">
        <v>2289</v>
      </c>
      <c r="V13" s="1">
        <v>1872</v>
      </c>
    </row>
    <row r="14" spans="1:23" ht="13.5" thickBot="1" x14ac:dyDescent="0.25">
      <c r="A14" s="361">
        <v>2002</v>
      </c>
      <c r="B14" s="400" t="s">
        <v>235</v>
      </c>
      <c r="C14" s="400" t="s">
        <v>235</v>
      </c>
      <c r="D14" s="400" t="s">
        <v>235</v>
      </c>
      <c r="E14" s="1">
        <v>2152</v>
      </c>
      <c r="F14" s="1">
        <v>2922</v>
      </c>
      <c r="G14" s="1">
        <v>1352</v>
      </c>
      <c r="H14" s="2">
        <v>334</v>
      </c>
      <c r="I14" s="2" t="s">
        <v>229</v>
      </c>
      <c r="J14" s="1">
        <v>1827</v>
      </c>
      <c r="K14" s="361">
        <v>2002</v>
      </c>
      <c r="L14" s="1">
        <v>1432</v>
      </c>
      <c r="M14" s="400" t="s">
        <v>229</v>
      </c>
      <c r="N14" s="1">
        <v>1432</v>
      </c>
      <c r="O14" s="1">
        <v>2747</v>
      </c>
      <c r="P14" s="1">
        <v>2693</v>
      </c>
      <c r="Q14" s="400" t="s">
        <v>231</v>
      </c>
      <c r="R14" s="1">
        <v>2693</v>
      </c>
      <c r="S14" s="1">
        <v>3252</v>
      </c>
      <c r="T14" s="1">
        <v>2326</v>
      </c>
      <c r="U14" s="1">
        <v>2331</v>
      </c>
      <c r="V14" s="1">
        <v>1895</v>
      </c>
    </row>
    <row r="15" spans="1:23" ht="13.5" thickBot="1" x14ac:dyDescent="0.25">
      <c r="A15" s="361">
        <v>2003</v>
      </c>
      <c r="B15" s="400" t="s">
        <v>235</v>
      </c>
      <c r="C15" s="400" t="s">
        <v>235</v>
      </c>
      <c r="D15" s="400" t="s">
        <v>235</v>
      </c>
      <c r="E15" s="1">
        <v>2135</v>
      </c>
      <c r="F15" s="1">
        <v>2679</v>
      </c>
      <c r="G15" s="1">
        <v>1407</v>
      </c>
      <c r="H15" s="2">
        <v>490</v>
      </c>
      <c r="I15" s="2" t="s">
        <v>229</v>
      </c>
      <c r="J15" s="1">
        <v>1843</v>
      </c>
      <c r="K15" s="361">
        <v>2003</v>
      </c>
      <c r="L15" s="1">
        <v>1393</v>
      </c>
      <c r="M15" s="400" t="s">
        <v>229</v>
      </c>
      <c r="N15" s="1">
        <v>1393</v>
      </c>
      <c r="O15" s="1">
        <v>2762</v>
      </c>
      <c r="P15" s="1">
        <v>2699</v>
      </c>
      <c r="Q15" s="400" t="s">
        <v>231</v>
      </c>
      <c r="R15" s="1">
        <v>2699</v>
      </c>
      <c r="S15" s="1">
        <v>3540</v>
      </c>
      <c r="T15" s="1">
        <v>2139</v>
      </c>
      <c r="U15" s="1">
        <v>2314</v>
      </c>
      <c r="V15" s="1">
        <v>1906</v>
      </c>
    </row>
    <row r="16" spans="1:23" ht="13.5" thickBot="1" x14ac:dyDescent="0.25">
      <c r="A16" s="361">
        <v>2004</v>
      </c>
      <c r="B16" s="400" t="s">
        <v>235</v>
      </c>
      <c r="C16" s="400" t="s">
        <v>235</v>
      </c>
      <c r="D16" s="400" t="s">
        <v>235</v>
      </c>
      <c r="E16" s="1">
        <v>2105</v>
      </c>
      <c r="F16" s="1">
        <v>2680</v>
      </c>
      <c r="G16" s="1">
        <v>1432</v>
      </c>
      <c r="H16" s="2">
        <v>372</v>
      </c>
      <c r="I16" s="2" t="s">
        <v>229</v>
      </c>
      <c r="J16" s="1">
        <v>1826</v>
      </c>
      <c r="K16" s="361">
        <v>2004</v>
      </c>
      <c r="L16" s="1">
        <v>1365</v>
      </c>
      <c r="M16" s="400" t="s">
        <v>236</v>
      </c>
      <c r="N16" s="1">
        <v>1365</v>
      </c>
      <c r="O16" s="1">
        <v>2827</v>
      </c>
      <c r="P16" s="1">
        <v>2651</v>
      </c>
      <c r="Q16" s="400" t="s">
        <v>231</v>
      </c>
      <c r="R16" s="1">
        <v>2651</v>
      </c>
      <c r="S16" s="1">
        <v>3125</v>
      </c>
      <c r="T16" s="1">
        <v>1511</v>
      </c>
      <c r="U16" s="1">
        <v>2318</v>
      </c>
      <c r="V16" s="1">
        <v>1892</v>
      </c>
    </row>
    <row r="17" spans="1:22" ht="13.5" thickBot="1" x14ac:dyDescent="0.25">
      <c r="A17" s="244">
        <v>2005</v>
      </c>
      <c r="B17" s="401" t="s">
        <v>235</v>
      </c>
      <c r="C17" s="401" t="s">
        <v>235</v>
      </c>
      <c r="D17" s="401" t="s">
        <v>235</v>
      </c>
      <c r="E17" s="3">
        <v>2050</v>
      </c>
      <c r="F17" s="3">
        <v>2764</v>
      </c>
      <c r="G17" s="3">
        <v>1368</v>
      </c>
      <c r="H17" s="20">
        <v>396</v>
      </c>
      <c r="I17" s="20" t="s">
        <v>229</v>
      </c>
      <c r="J17" s="3">
        <v>1753</v>
      </c>
      <c r="K17" s="244">
        <v>2005</v>
      </c>
      <c r="L17" s="3">
        <v>1377</v>
      </c>
      <c r="M17" s="401" t="s">
        <v>236</v>
      </c>
      <c r="N17" s="3">
        <v>1377</v>
      </c>
      <c r="O17" s="3">
        <v>2826</v>
      </c>
      <c r="P17" s="3">
        <v>2796</v>
      </c>
      <c r="Q17" s="401" t="s">
        <v>231</v>
      </c>
      <c r="R17" s="3">
        <v>2796</v>
      </c>
      <c r="S17" s="3">
        <v>2339</v>
      </c>
      <c r="T17" s="3">
        <v>1484</v>
      </c>
      <c r="U17" s="3">
        <v>2325</v>
      </c>
      <c r="V17" s="3">
        <v>1826</v>
      </c>
    </row>
    <row r="18" spans="1:22" ht="13.5" thickBot="1" x14ac:dyDescent="0.25">
      <c r="A18" s="244">
        <v>2006</v>
      </c>
      <c r="B18" s="401" t="s">
        <v>235</v>
      </c>
      <c r="C18" s="401" t="s">
        <v>235</v>
      </c>
      <c r="D18" s="401" t="s">
        <v>235</v>
      </c>
      <c r="E18" s="3">
        <v>2058</v>
      </c>
      <c r="F18" s="3">
        <v>2627</v>
      </c>
      <c r="G18" s="3">
        <v>1370</v>
      </c>
      <c r="H18" s="20">
        <v>364</v>
      </c>
      <c r="I18" s="20" t="s">
        <v>229</v>
      </c>
      <c r="J18" s="3">
        <v>1737</v>
      </c>
      <c r="K18" s="244">
        <v>2006</v>
      </c>
      <c r="L18" s="3">
        <v>1437</v>
      </c>
      <c r="M18" s="401" t="s">
        <v>236</v>
      </c>
      <c r="N18" s="3">
        <v>1437</v>
      </c>
      <c r="O18" s="3">
        <v>2859</v>
      </c>
      <c r="P18" s="3">
        <v>2776</v>
      </c>
      <c r="Q18" s="401" t="s">
        <v>231</v>
      </c>
      <c r="R18" s="3">
        <v>2776</v>
      </c>
      <c r="S18" s="3">
        <v>2484</v>
      </c>
      <c r="T18" s="3">
        <v>1449</v>
      </c>
      <c r="U18" s="3">
        <v>2363</v>
      </c>
      <c r="V18" s="3">
        <v>1816</v>
      </c>
    </row>
    <row r="19" spans="1:22" ht="13.5" thickBot="1" x14ac:dyDescent="0.25">
      <c r="A19" s="244">
        <v>2007</v>
      </c>
      <c r="B19" s="401" t="s">
        <v>235</v>
      </c>
      <c r="C19" s="401" t="s">
        <v>235</v>
      </c>
      <c r="D19" s="401" t="s">
        <v>235</v>
      </c>
      <c r="E19" s="3">
        <v>2422</v>
      </c>
      <c r="F19" s="3">
        <v>2683</v>
      </c>
      <c r="G19" s="3">
        <v>1622</v>
      </c>
      <c r="H19" s="20">
        <v>372</v>
      </c>
      <c r="I19" s="20">
        <v>592</v>
      </c>
      <c r="J19" s="3">
        <v>1878</v>
      </c>
      <c r="K19" s="244">
        <v>2007</v>
      </c>
      <c r="L19" s="3">
        <v>1486</v>
      </c>
      <c r="M19" s="401" t="s">
        <v>236</v>
      </c>
      <c r="N19" s="3">
        <v>1486</v>
      </c>
      <c r="O19" s="3">
        <v>2834</v>
      </c>
      <c r="P19" s="3">
        <v>3039</v>
      </c>
      <c r="Q19" s="401" t="s">
        <v>231</v>
      </c>
      <c r="R19" s="3">
        <v>3039</v>
      </c>
      <c r="S19" s="3">
        <v>2469</v>
      </c>
      <c r="T19" s="3">
        <v>3021</v>
      </c>
      <c r="U19" s="3">
        <v>2420</v>
      </c>
      <c r="V19" s="3">
        <v>1944</v>
      </c>
    </row>
    <row r="20" spans="1:22" ht="13.5" thickBot="1" x14ac:dyDescent="0.25">
      <c r="A20" s="244">
        <v>2008</v>
      </c>
      <c r="B20" s="401" t="s">
        <v>235</v>
      </c>
      <c r="C20" s="401" t="s">
        <v>235</v>
      </c>
      <c r="D20" s="401" t="s">
        <v>235</v>
      </c>
      <c r="E20" s="3">
        <v>2452</v>
      </c>
      <c r="F20" s="3">
        <v>2712</v>
      </c>
      <c r="G20" s="3">
        <v>1346</v>
      </c>
      <c r="H20" s="20">
        <v>364</v>
      </c>
      <c r="I20" s="20">
        <v>538</v>
      </c>
      <c r="J20" s="3">
        <v>1744</v>
      </c>
      <c r="K20" s="244">
        <v>2008</v>
      </c>
      <c r="L20" s="3">
        <v>1496</v>
      </c>
      <c r="M20" s="401" t="s">
        <v>236</v>
      </c>
      <c r="N20" s="3">
        <v>1496</v>
      </c>
      <c r="O20" s="3">
        <v>2848</v>
      </c>
      <c r="P20" s="3">
        <v>2946</v>
      </c>
      <c r="Q20" s="401" t="s">
        <v>231</v>
      </c>
      <c r="R20" s="3">
        <v>2946</v>
      </c>
      <c r="S20" s="3">
        <v>2367</v>
      </c>
      <c r="T20" s="3">
        <v>3881</v>
      </c>
      <c r="U20" s="3">
        <v>2433</v>
      </c>
      <c r="V20" s="3">
        <v>1828</v>
      </c>
    </row>
    <row r="21" spans="1:22" ht="13.5" thickBot="1" x14ac:dyDescent="0.25">
      <c r="A21" s="244">
        <v>2009</v>
      </c>
      <c r="B21" s="401" t="s">
        <v>235</v>
      </c>
      <c r="C21" s="401" t="s">
        <v>235</v>
      </c>
      <c r="D21" s="401" t="s">
        <v>235</v>
      </c>
      <c r="E21" s="3">
        <v>2472</v>
      </c>
      <c r="F21" s="3">
        <v>3390</v>
      </c>
      <c r="G21" s="3">
        <v>1336</v>
      </c>
      <c r="H21" s="20">
        <v>358</v>
      </c>
      <c r="I21" s="20">
        <v>623</v>
      </c>
      <c r="J21" s="3">
        <v>1724</v>
      </c>
      <c r="K21" s="244">
        <v>2009</v>
      </c>
      <c r="L21" s="3">
        <v>1470</v>
      </c>
      <c r="M21" s="401" t="s">
        <v>236</v>
      </c>
      <c r="N21" s="3">
        <v>1470</v>
      </c>
      <c r="O21" s="3">
        <v>2862</v>
      </c>
      <c r="P21" s="3">
        <v>2853</v>
      </c>
      <c r="Q21" s="401" t="s">
        <v>231</v>
      </c>
      <c r="R21" s="3">
        <v>2853</v>
      </c>
      <c r="S21" s="3">
        <v>2062</v>
      </c>
      <c r="T21" s="3">
        <v>3623</v>
      </c>
      <c r="U21" s="3">
        <v>2402</v>
      </c>
      <c r="V21" s="3">
        <v>1808</v>
      </c>
    </row>
    <row r="22" spans="1:22" ht="13.5" thickBot="1" x14ac:dyDescent="0.25">
      <c r="A22" s="244">
        <v>2010</v>
      </c>
      <c r="B22" s="401" t="s">
        <v>235</v>
      </c>
      <c r="C22" s="401" t="s">
        <v>235</v>
      </c>
      <c r="D22" s="401" t="s">
        <v>235</v>
      </c>
      <c r="E22" s="3">
        <v>2450</v>
      </c>
      <c r="F22" s="3">
        <v>2802</v>
      </c>
      <c r="G22" s="3">
        <v>1411</v>
      </c>
      <c r="H22" s="20">
        <v>364</v>
      </c>
      <c r="I22" s="20">
        <v>534</v>
      </c>
      <c r="J22" s="3">
        <v>1748</v>
      </c>
      <c r="K22" s="244">
        <v>2010</v>
      </c>
      <c r="L22" s="3">
        <v>1400</v>
      </c>
      <c r="M22" s="401" t="s">
        <v>236</v>
      </c>
      <c r="N22" s="3">
        <v>1400</v>
      </c>
      <c r="O22" s="3">
        <v>2780</v>
      </c>
      <c r="P22" s="3">
        <v>2947</v>
      </c>
      <c r="Q22" s="401" t="s">
        <v>231</v>
      </c>
      <c r="R22" s="3">
        <v>2947</v>
      </c>
      <c r="S22" s="3">
        <v>2551</v>
      </c>
      <c r="T22" s="3">
        <v>3089</v>
      </c>
      <c r="U22" s="3">
        <v>2343</v>
      </c>
      <c r="V22" s="3">
        <v>1820</v>
      </c>
    </row>
    <row r="23" spans="1:22" ht="13.5" thickBot="1" x14ac:dyDescent="0.25">
      <c r="A23" s="244">
        <v>2011</v>
      </c>
      <c r="B23" s="373">
        <v>2375</v>
      </c>
      <c r="C23" s="3">
        <v>1100</v>
      </c>
      <c r="D23" s="3">
        <v>1841</v>
      </c>
      <c r="E23" s="3">
        <v>2341</v>
      </c>
      <c r="F23" s="3">
        <v>3298</v>
      </c>
      <c r="G23" s="3">
        <v>1422</v>
      </c>
      <c r="H23" s="20">
        <v>372</v>
      </c>
      <c r="I23" s="20">
        <v>565</v>
      </c>
      <c r="J23" s="3">
        <v>1718</v>
      </c>
      <c r="K23" s="244">
        <v>2011</v>
      </c>
      <c r="L23" s="3">
        <v>1348</v>
      </c>
      <c r="M23" s="3">
        <v>2005</v>
      </c>
      <c r="N23" s="3">
        <v>1352</v>
      </c>
      <c r="O23" s="3">
        <v>2799</v>
      </c>
      <c r="P23" s="3">
        <v>2831</v>
      </c>
      <c r="Q23" s="3">
        <v>2231</v>
      </c>
      <c r="R23" s="3">
        <v>2759</v>
      </c>
      <c r="S23" s="3">
        <v>2401</v>
      </c>
      <c r="T23" s="3">
        <v>2191</v>
      </c>
      <c r="U23" s="3">
        <v>2292</v>
      </c>
      <c r="V23" s="3">
        <v>1788</v>
      </c>
    </row>
    <row r="24" spans="1:22" ht="13.5" thickBot="1" x14ac:dyDescent="0.25">
      <c r="A24" s="244">
        <v>2012</v>
      </c>
      <c r="B24" s="3">
        <v>2313</v>
      </c>
      <c r="C24" s="3">
        <v>2762</v>
      </c>
      <c r="D24" s="3">
        <v>1152</v>
      </c>
      <c r="E24" s="3">
        <v>2274</v>
      </c>
      <c r="F24" s="3">
        <v>2811</v>
      </c>
      <c r="G24" s="3">
        <v>1355</v>
      </c>
      <c r="H24" s="20">
        <v>376</v>
      </c>
      <c r="I24" s="20">
        <v>834</v>
      </c>
      <c r="J24" s="3">
        <v>1676</v>
      </c>
      <c r="K24" s="244">
        <v>2012</v>
      </c>
      <c r="L24" s="3">
        <v>1381</v>
      </c>
      <c r="M24" s="3">
        <v>2205</v>
      </c>
      <c r="N24" s="3">
        <v>1386</v>
      </c>
      <c r="O24" s="3">
        <v>3040</v>
      </c>
      <c r="P24" s="3">
        <v>2928</v>
      </c>
      <c r="Q24" s="3">
        <v>2198</v>
      </c>
      <c r="R24" s="3">
        <v>2826</v>
      </c>
      <c r="S24" s="3">
        <v>2435</v>
      </c>
      <c r="T24" s="3">
        <v>2367</v>
      </c>
      <c r="U24" s="3">
        <v>2423</v>
      </c>
      <c r="V24" s="3">
        <v>1766</v>
      </c>
    </row>
    <row r="25" spans="1:22" ht="13.5" thickBot="1" x14ac:dyDescent="0.25">
      <c r="A25" s="244">
        <v>2013</v>
      </c>
      <c r="B25" s="3">
        <v>2355</v>
      </c>
      <c r="C25" s="3">
        <v>2239</v>
      </c>
      <c r="D25" s="3">
        <v>1057</v>
      </c>
      <c r="E25" s="3">
        <v>2265</v>
      </c>
      <c r="F25" s="3">
        <v>2857</v>
      </c>
      <c r="G25" s="3">
        <v>1345</v>
      </c>
      <c r="H25" s="20">
        <v>366</v>
      </c>
      <c r="I25" s="20">
        <v>731</v>
      </c>
      <c r="J25" s="3">
        <v>1662</v>
      </c>
      <c r="K25" s="244">
        <v>2013</v>
      </c>
      <c r="L25" s="3">
        <v>1395</v>
      </c>
      <c r="M25" s="3">
        <v>1695</v>
      </c>
      <c r="N25" s="3">
        <v>1398</v>
      </c>
      <c r="O25" s="3">
        <v>3141</v>
      </c>
      <c r="P25" s="3">
        <v>3067</v>
      </c>
      <c r="Q25" s="3">
        <v>2402</v>
      </c>
      <c r="R25" s="3">
        <v>2974</v>
      </c>
      <c r="S25" s="3">
        <v>2646</v>
      </c>
      <c r="T25" s="3">
        <v>3141</v>
      </c>
      <c r="U25" s="3">
        <v>2502</v>
      </c>
      <c r="V25" s="3">
        <v>1759</v>
      </c>
    </row>
    <row r="26" spans="1:22" ht="13.5" thickBot="1" x14ac:dyDescent="0.25">
      <c r="A26" s="244">
        <v>2014</v>
      </c>
      <c r="B26" s="3">
        <v>2425</v>
      </c>
      <c r="C26" s="3">
        <v>2045</v>
      </c>
      <c r="D26" s="20">
        <v>975</v>
      </c>
      <c r="E26" s="3">
        <v>2299</v>
      </c>
      <c r="F26" s="3">
        <v>2980</v>
      </c>
      <c r="G26" s="3">
        <v>1296</v>
      </c>
      <c r="H26" s="20">
        <v>379</v>
      </c>
      <c r="I26" s="20">
        <v>731</v>
      </c>
      <c r="J26" s="3">
        <v>1649</v>
      </c>
      <c r="K26" s="244">
        <v>2014</v>
      </c>
      <c r="L26" s="3">
        <v>1458</v>
      </c>
      <c r="M26" s="3">
        <v>2000</v>
      </c>
      <c r="N26" s="3">
        <v>1462</v>
      </c>
      <c r="O26" s="3">
        <v>3109</v>
      </c>
      <c r="P26" s="3">
        <v>3111</v>
      </c>
      <c r="Q26" s="3">
        <v>2374</v>
      </c>
      <c r="R26" s="3">
        <v>3049</v>
      </c>
      <c r="S26" s="3">
        <v>2475</v>
      </c>
      <c r="T26" s="3">
        <v>2133</v>
      </c>
      <c r="U26" s="3">
        <v>2491</v>
      </c>
      <c r="V26" s="3">
        <v>1747</v>
      </c>
    </row>
    <row r="27" spans="1:22" ht="13.5" thickBot="1" x14ac:dyDescent="0.25">
      <c r="A27" s="244">
        <v>2015</v>
      </c>
      <c r="B27" s="3">
        <v>2439.7522033972305</v>
      </c>
      <c r="C27" s="3">
        <v>1644.0413907284769</v>
      </c>
      <c r="D27" s="3">
        <v>931.4102394715112</v>
      </c>
      <c r="E27" s="3">
        <v>2306.3686456806554</v>
      </c>
      <c r="F27" s="3">
        <v>2566.8739770867433</v>
      </c>
      <c r="G27" s="3">
        <v>1320.2701951109379</v>
      </c>
      <c r="H27" s="3">
        <v>375.10174585918014</v>
      </c>
      <c r="I27" s="3">
        <v>611.67734075878877</v>
      </c>
      <c r="J27" s="3">
        <v>1658.8611328265363</v>
      </c>
      <c r="K27" s="244">
        <v>2015</v>
      </c>
      <c r="L27" s="3">
        <v>1498.8557335565777</v>
      </c>
      <c r="M27" s="3">
        <v>2344.0909090909095</v>
      </c>
      <c r="N27" s="3">
        <v>1505.2493430538116</v>
      </c>
      <c r="O27" s="3">
        <v>3117.3631368166152</v>
      </c>
      <c r="P27" s="3">
        <v>3218.4973595775323</v>
      </c>
      <c r="Q27" s="3">
        <v>2366.0676470588237</v>
      </c>
      <c r="R27" s="3">
        <v>3098.882789929839</v>
      </c>
      <c r="S27" s="3">
        <v>2515.171118142574</v>
      </c>
      <c r="T27" s="3">
        <v>2380.0723304736316</v>
      </c>
      <c r="U27" s="3">
        <v>2537.4638766419475</v>
      </c>
      <c r="V27" s="3">
        <v>1759.8616149097934</v>
      </c>
    </row>
    <row r="28" spans="1:22" ht="13.5" thickBot="1" x14ac:dyDescent="0.25">
      <c r="A28" s="244">
        <v>2016</v>
      </c>
      <c r="B28" s="3">
        <v>2482.0923656927425</v>
      </c>
      <c r="C28" s="3">
        <v>1916.3934426229507</v>
      </c>
      <c r="D28" s="3">
        <v>1050.5032350826743</v>
      </c>
      <c r="E28" s="3">
        <v>2366.585135360498</v>
      </c>
      <c r="F28" s="3">
        <v>2735.4409317803661</v>
      </c>
      <c r="G28" s="3">
        <v>1440.6030062151956</v>
      </c>
      <c r="H28" s="3">
        <v>394.38943894389439</v>
      </c>
      <c r="I28" s="3">
        <v>887.87417554540843</v>
      </c>
      <c r="J28" s="3">
        <v>1760.5634695727699</v>
      </c>
      <c r="K28" s="244">
        <v>2016</v>
      </c>
      <c r="L28" s="3">
        <v>1502.1768707482993</v>
      </c>
      <c r="M28" s="3">
        <v>2354.0727272727272</v>
      </c>
      <c r="N28" s="3">
        <v>1508.4402430790008</v>
      </c>
      <c r="O28" s="3">
        <v>3126.1252900232021</v>
      </c>
      <c r="P28" s="3">
        <v>3324.2863827795977</v>
      </c>
      <c r="Q28" s="3">
        <v>2481.7119113573408</v>
      </c>
      <c r="R28" s="3">
        <v>3202.5660528422736</v>
      </c>
      <c r="S28" s="3">
        <v>2703.4726991799862</v>
      </c>
      <c r="T28" s="3">
        <v>2574.1626794258373</v>
      </c>
      <c r="U28" s="3">
        <v>2559.0584476602144</v>
      </c>
      <c r="V28" s="3">
        <v>1855.4973997463985</v>
      </c>
    </row>
    <row r="29" spans="1:22" ht="13.5" thickBot="1" x14ac:dyDescent="0.25">
      <c r="A29" s="244">
        <v>2017</v>
      </c>
      <c r="B29" s="3">
        <v>2507.0784681468936</v>
      </c>
      <c r="C29" s="3">
        <v>2787.8048780487807</v>
      </c>
      <c r="D29" s="3">
        <v>1015.3557413410681</v>
      </c>
      <c r="E29" s="3">
        <v>2389.4910005806078</v>
      </c>
      <c r="F29" s="3">
        <v>2894.248608534323</v>
      </c>
      <c r="G29" s="3">
        <v>1400.8886837093889</v>
      </c>
      <c r="H29" s="3">
        <v>382.57817485641351</v>
      </c>
      <c r="I29" s="3">
        <v>645.95545134818292</v>
      </c>
      <c r="J29" s="3">
        <v>1851.8059225285408</v>
      </c>
      <c r="K29" s="244">
        <v>2017</v>
      </c>
      <c r="L29" s="3">
        <v>1528.5322359396434</v>
      </c>
      <c r="M29" s="3">
        <v>2220.818181818182</v>
      </c>
      <c r="N29" s="3">
        <v>1533.6963921034717</v>
      </c>
      <c r="O29" s="3">
        <v>3177.5805698271834</v>
      </c>
      <c r="P29" s="3">
        <v>3494.633691087261</v>
      </c>
      <c r="Q29" s="3">
        <v>2711.6991643454039</v>
      </c>
      <c r="R29" s="3">
        <v>3382.0943245403678</v>
      </c>
      <c r="S29" s="3">
        <v>2570.3271028037384</v>
      </c>
      <c r="T29" s="3">
        <v>2620.7729468599032</v>
      </c>
      <c r="U29" s="3">
        <v>2614.5892351274788</v>
      </c>
      <c r="V29" s="3">
        <v>1841.6532710897761</v>
      </c>
    </row>
    <row r="30" spans="1:22" ht="13.5" thickBot="1" x14ac:dyDescent="0.25">
      <c r="A30" s="244">
        <v>2018</v>
      </c>
      <c r="B30" s="3">
        <v>2533.1999999999998</v>
      </c>
      <c r="C30" s="3">
        <v>2631.1</v>
      </c>
      <c r="D30" s="3">
        <v>1087.7</v>
      </c>
      <c r="E30" s="3">
        <v>2425.6999999999998</v>
      </c>
      <c r="F30" s="3">
        <v>2718</v>
      </c>
      <c r="G30" s="3">
        <v>1392.2</v>
      </c>
      <c r="H30" s="3">
        <v>382.1</v>
      </c>
      <c r="I30" s="3">
        <v>554.79999999999995</v>
      </c>
      <c r="J30" s="3">
        <v>1749.4</v>
      </c>
      <c r="K30" s="244">
        <v>2018</v>
      </c>
      <c r="L30" s="3">
        <v>1594.9</v>
      </c>
      <c r="M30" s="3">
        <v>1787.9</v>
      </c>
      <c r="N30" s="3">
        <v>1596.7</v>
      </c>
      <c r="O30" s="3">
        <v>3213</v>
      </c>
      <c r="P30" s="3">
        <v>3269.8</v>
      </c>
      <c r="Q30" s="3">
        <v>2536.8000000000002</v>
      </c>
      <c r="R30" s="3">
        <v>3165.2</v>
      </c>
      <c r="S30" s="3">
        <v>2504.4</v>
      </c>
      <c r="T30" s="3">
        <v>2697.4</v>
      </c>
      <c r="U30" s="3">
        <v>2639.8</v>
      </c>
      <c r="V30" s="3">
        <v>1854</v>
      </c>
    </row>
    <row r="31" spans="1:22" ht="13.5" thickBot="1" x14ac:dyDescent="0.25">
      <c r="A31" s="244">
        <v>2019</v>
      </c>
      <c r="B31" s="3">
        <v>2532</v>
      </c>
      <c r="C31" s="3">
        <v>2788.8</v>
      </c>
      <c r="D31" s="3">
        <v>1094.2</v>
      </c>
      <c r="E31" s="3">
        <v>2427.6</v>
      </c>
      <c r="F31" s="3">
        <v>2484.3000000000002</v>
      </c>
      <c r="G31" s="3">
        <v>1315.8</v>
      </c>
      <c r="H31" s="3">
        <v>393.8</v>
      </c>
      <c r="I31" s="3">
        <v>775.7</v>
      </c>
      <c r="J31" s="3">
        <v>1718.5</v>
      </c>
      <c r="K31" s="244">
        <v>2019</v>
      </c>
      <c r="L31" s="3">
        <v>1613.2</v>
      </c>
      <c r="M31" s="3">
        <v>1915.8</v>
      </c>
      <c r="N31" s="3">
        <v>1617.3</v>
      </c>
      <c r="O31" s="3">
        <v>3132.6</v>
      </c>
      <c r="P31" s="3">
        <v>3280.4</v>
      </c>
      <c r="Q31" s="3">
        <v>2580.6</v>
      </c>
      <c r="R31" s="3">
        <v>3179.7</v>
      </c>
      <c r="S31" s="3">
        <v>2383.1</v>
      </c>
      <c r="T31" s="3">
        <v>2650.6</v>
      </c>
      <c r="U31" s="3">
        <v>2615</v>
      </c>
      <c r="V31" s="3">
        <v>1824.1</v>
      </c>
    </row>
    <row r="32" spans="1:22" ht="13.5" thickBot="1" x14ac:dyDescent="0.25">
      <c r="A32" s="244">
        <v>2020</v>
      </c>
      <c r="B32" s="3">
        <v>2340</v>
      </c>
      <c r="C32" s="3">
        <v>2355.5</v>
      </c>
      <c r="D32" s="3">
        <v>781.1</v>
      </c>
      <c r="E32" s="3">
        <v>2226.6</v>
      </c>
      <c r="F32" s="3">
        <v>2028.4</v>
      </c>
      <c r="G32" s="3">
        <v>1015</v>
      </c>
      <c r="H32" s="3">
        <v>291.39999999999998</v>
      </c>
      <c r="I32" s="3">
        <v>456.1</v>
      </c>
      <c r="J32" s="3">
        <v>1481.6</v>
      </c>
      <c r="K32" s="244">
        <v>2020</v>
      </c>
      <c r="L32" s="3">
        <v>1289.5</v>
      </c>
      <c r="M32" s="3">
        <v>1852.6</v>
      </c>
      <c r="N32" s="3">
        <v>1299.4000000000001</v>
      </c>
      <c r="O32" s="3">
        <v>2925.3</v>
      </c>
      <c r="P32" s="3">
        <v>2974.9</v>
      </c>
      <c r="Q32" s="3">
        <v>2233.9</v>
      </c>
      <c r="R32" s="3">
        <v>2868.7</v>
      </c>
      <c r="S32" s="3">
        <v>1987.7</v>
      </c>
      <c r="T32" s="3">
        <v>2064.6</v>
      </c>
      <c r="U32" s="3">
        <v>2322.3000000000002</v>
      </c>
      <c r="V32" s="3">
        <v>1582.7</v>
      </c>
    </row>
    <row r="33" spans="1:1" x14ac:dyDescent="0.2">
      <c r="A33" s="199" t="s">
        <v>240</v>
      </c>
    </row>
    <row r="34" spans="1:1" x14ac:dyDescent="0.2">
      <c r="A34" s="199" t="s">
        <v>241</v>
      </c>
    </row>
    <row r="35" spans="1:1" x14ac:dyDescent="0.2">
      <c r="A35" s="199" t="s">
        <v>242</v>
      </c>
    </row>
    <row r="36" spans="1:1" x14ac:dyDescent="0.2">
      <c r="A36" s="199" t="s">
        <v>243</v>
      </c>
    </row>
    <row r="37" spans="1:1" x14ac:dyDescent="0.2">
      <c r="A37" s="199" t="s">
        <v>301</v>
      </c>
    </row>
    <row r="38" spans="1:1" x14ac:dyDescent="0.2">
      <c r="A38" s="199" t="s">
        <v>245</v>
      </c>
    </row>
    <row r="39" spans="1:1" x14ac:dyDescent="0.2">
      <c r="A39" s="199" t="s">
        <v>246</v>
      </c>
    </row>
    <row r="40" spans="1:1" x14ac:dyDescent="0.2">
      <c r="A40" s="199" t="s">
        <v>247</v>
      </c>
    </row>
    <row r="41" spans="1:1" x14ac:dyDescent="0.2">
      <c r="A41" s="199" t="s">
        <v>249</v>
      </c>
    </row>
  </sheetData>
  <mergeCells count="23">
    <mergeCell ref="A4:J4"/>
    <mergeCell ref="A5:A6"/>
    <mergeCell ref="B5:E5"/>
    <mergeCell ref="F5:F6"/>
    <mergeCell ref="G5:G6"/>
    <mergeCell ref="H5:H6"/>
    <mergeCell ref="I5:I6"/>
    <mergeCell ref="J5:J6"/>
    <mergeCell ref="A1:J1"/>
    <mergeCell ref="A2:J2"/>
    <mergeCell ref="A3:J3"/>
    <mergeCell ref="K2:V2"/>
    <mergeCell ref="K3:V3"/>
    <mergeCell ref="K1:V1"/>
    <mergeCell ref="K4:V4"/>
    <mergeCell ref="K5:K6"/>
    <mergeCell ref="L5:N5"/>
    <mergeCell ref="O5:O6"/>
    <mergeCell ref="P5:R5"/>
    <mergeCell ref="S5:S6"/>
    <mergeCell ref="T5:T6"/>
    <mergeCell ref="U5:U6"/>
    <mergeCell ref="V5:V6"/>
  </mergeCells>
  <hyperlinks>
    <hyperlink ref="W6" location="TOC!A1" display="RETURN TO TABLE OF CONTENTS"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41"/>
  <sheetViews>
    <sheetView workbookViewId="0">
      <selection activeCell="I105" sqref="I105"/>
    </sheetView>
  </sheetViews>
  <sheetFormatPr defaultRowHeight="12.75" x14ac:dyDescent="0.2"/>
  <sheetData>
    <row r="1" spans="1:23" ht="12.75" customHeight="1" x14ac:dyDescent="0.2">
      <c r="A1" s="590" t="s">
        <v>272</v>
      </c>
      <c r="B1" s="590"/>
      <c r="C1" s="590"/>
      <c r="D1" s="590"/>
      <c r="E1" s="590"/>
      <c r="F1" s="590"/>
      <c r="G1" s="590"/>
      <c r="H1" s="590"/>
      <c r="I1" s="590"/>
      <c r="J1" s="590"/>
      <c r="K1" s="556" t="s">
        <v>272</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61" t="s">
        <v>310</v>
      </c>
      <c r="B3" s="559"/>
      <c r="C3" s="559"/>
      <c r="D3" s="559"/>
      <c r="E3" s="559"/>
      <c r="F3" s="559"/>
      <c r="G3" s="559"/>
      <c r="H3" s="559"/>
      <c r="I3" s="559"/>
      <c r="J3" s="560"/>
      <c r="K3" s="558" t="s">
        <v>310</v>
      </c>
      <c r="L3" s="559"/>
      <c r="M3" s="559"/>
      <c r="N3" s="559"/>
      <c r="O3" s="559"/>
      <c r="P3" s="559"/>
      <c r="Q3" s="559"/>
      <c r="R3" s="559"/>
      <c r="S3" s="559"/>
      <c r="T3" s="559"/>
      <c r="U3" s="559"/>
      <c r="V3" s="560"/>
    </row>
    <row r="4" spans="1:23" ht="13.5"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8"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361">
        <v>1995</v>
      </c>
      <c r="B7" s="394" t="s">
        <v>235</v>
      </c>
      <c r="C7" s="394" t="s">
        <v>229</v>
      </c>
      <c r="D7" s="394" t="s">
        <v>235</v>
      </c>
      <c r="E7" s="21">
        <v>13.1</v>
      </c>
      <c r="F7" s="21">
        <v>7.8</v>
      </c>
      <c r="G7" s="21">
        <v>14.6</v>
      </c>
      <c r="H7" s="21">
        <v>36.299999999999997</v>
      </c>
      <c r="I7" s="21" t="s">
        <v>229</v>
      </c>
      <c r="J7" s="21">
        <v>13.4</v>
      </c>
      <c r="K7" s="361">
        <v>1995</v>
      </c>
      <c r="L7" s="21">
        <v>33.5</v>
      </c>
      <c r="M7" s="394" t="s">
        <v>229</v>
      </c>
      <c r="N7" s="21">
        <v>33.5</v>
      </c>
      <c r="O7" s="21">
        <v>20.7</v>
      </c>
      <c r="P7" s="21">
        <v>14.2</v>
      </c>
      <c r="Q7" s="394" t="s">
        <v>231</v>
      </c>
      <c r="R7" s="21">
        <v>14.2</v>
      </c>
      <c r="S7" s="21">
        <v>6.3</v>
      </c>
      <c r="T7" s="21">
        <v>6.3</v>
      </c>
      <c r="U7" s="21">
        <v>22.4</v>
      </c>
      <c r="V7" s="21">
        <v>14.9</v>
      </c>
    </row>
    <row r="8" spans="1:23" ht="13.5" thickBot="1" x14ac:dyDescent="0.25">
      <c r="A8" s="361">
        <v>1996</v>
      </c>
      <c r="B8" s="394" t="s">
        <v>235</v>
      </c>
      <c r="C8" s="394" t="s">
        <v>229</v>
      </c>
      <c r="D8" s="394" t="s">
        <v>235</v>
      </c>
      <c r="E8" s="21">
        <v>13.1</v>
      </c>
      <c r="F8" s="21">
        <v>7.7</v>
      </c>
      <c r="G8" s="21">
        <v>14.7</v>
      </c>
      <c r="H8" s="21">
        <v>37.1</v>
      </c>
      <c r="I8" s="21" t="s">
        <v>229</v>
      </c>
      <c r="J8" s="21">
        <v>13.5</v>
      </c>
      <c r="K8" s="361">
        <v>1996</v>
      </c>
      <c r="L8" s="21">
        <v>33.1</v>
      </c>
      <c r="M8" s="394" t="s">
        <v>229</v>
      </c>
      <c r="N8" s="21">
        <v>33.1</v>
      </c>
      <c r="O8" s="21">
        <v>20.7</v>
      </c>
      <c r="P8" s="21">
        <v>14.1</v>
      </c>
      <c r="Q8" s="394" t="s">
        <v>231</v>
      </c>
      <c r="R8" s="21">
        <v>14.1</v>
      </c>
      <c r="S8" s="21">
        <v>6.5</v>
      </c>
      <c r="T8" s="21">
        <v>7.3</v>
      </c>
      <c r="U8" s="21">
        <v>22.3</v>
      </c>
      <c r="V8" s="21">
        <v>14.9</v>
      </c>
    </row>
    <row r="9" spans="1:23" ht="13.5" thickBot="1" x14ac:dyDescent="0.25">
      <c r="A9" s="361">
        <v>1997</v>
      </c>
      <c r="B9" s="394" t="s">
        <v>235</v>
      </c>
      <c r="C9" s="394" t="s">
        <v>229</v>
      </c>
      <c r="D9" s="394" t="s">
        <v>235</v>
      </c>
      <c r="E9" s="21">
        <v>13</v>
      </c>
      <c r="F9" s="21">
        <v>7.4</v>
      </c>
      <c r="G9" s="21">
        <v>15.3</v>
      </c>
      <c r="H9" s="21">
        <v>35.799999999999997</v>
      </c>
      <c r="I9" s="21" t="s">
        <v>229</v>
      </c>
      <c r="J9" s="21">
        <v>13.5</v>
      </c>
      <c r="K9" s="361">
        <v>1997</v>
      </c>
      <c r="L9" s="21">
        <v>33.799999999999997</v>
      </c>
      <c r="M9" s="394" t="s">
        <v>229</v>
      </c>
      <c r="N9" s="21">
        <v>33.799999999999997</v>
      </c>
      <c r="O9" s="21">
        <v>20.7</v>
      </c>
      <c r="P9" s="21">
        <v>15.5</v>
      </c>
      <c r="Q9" s="394" t="s">
        <v>231</v>
      </c>
      <c r="R9" s="21">
        <v>15.5</v>
      </c>
      <c r="S9" s="21">
        <v>7.7</v>
      </c>
      <c r="T9" s="21">
        <v>7.3</v>
      </c>
      <c r="U9" s="21">
        <v>22.5</v>
      </c>
      <c r="V9" s="21">
        <v>14.9</v>
      </c>
    </row>
    <row r="10" spans="1:23" ht="13.5" thickBot="1" x14ac:dyDescent="0.25">
      <c r="A10" s="361">
        <v>1998</v>
      </c>
      <c r="B10" s="394" t="s">
        <v>235</v>
      </c>
      <c r="C10" s="394" t="s">
        <v>229</v>
      </c>
      <c r="D10" s="394" t="s">
        <v>235</v>
      </c>
      <c r="E10" s="21">
        <v>13</v>
      </c>
      <c r="F10" s="21">
        <v>7.7</v>
      </c>
      <c r="G10" s="21">
        <v>16.5</v>
      </c>
      <c r="H10" s="21">
        <v>36.799999999999997</v>
      </c>
      <c r="I10" s="21" t="s">
        <v>229</v>
      </c>
      <c r="J10" s="21">
        <v>13.8</v>
      </c>
      <c r="K10" s="361">
        <v>1998</v>
      </c>
      <c r="L10" s="21">
        <v>31.8</v>
      </c>
      <c r="M10" s="394" t="s">
        <v>229</v>
      </c>
      <c r="N10" s="21">
        <v>31.8</v>
      </c>
      <c r="O10" s="21">
        <v>20.5</v>
      </c>
      <c r="P10" s="21">
        <v>15.7</v>
      </c>
      <c r="Q10" s="394" t="s">
        <v>231</v>
      </c>
      <c r="R10" s="21">
        <v>15.7</v>
      </c>
      <c r="S10" s="21">
        <v>8</v>
      </c>
      <c r="T10" s="21">
        <v>7</v>
      </c>
      <c r="U10" s="21">
        <v>22.2</v>
      </c>
      <c r="V10" s="21">
        <v>15.2</v>
      </c>
    </row>
    <row r="11" spans="1:23" ht="13.5" thickBot="1" x14ac:dyDescent="0.25">
      <c r="A11" s="361">
        <v>1999</v>
      </c>
      <c r="B11" s="394" t="s">
        <v>235</v>
      </c>
      <c r="C11" s="394" t="s">
        <v>229</v>
      </c>
      <c r="D11" s="394" t="s">
        <v>235</v>
      </c>
      <c r="E11" s="21">
        <v>12.9</v>
      </c>
      <c r="F11" s="21">
        <v>7.6</v>
      </c>
      <c r="G11" s="21">
        <v>14.7</v>
      </c>
      <c r="H11" s="21">
        <v>37.9</v>
      </c>
      <c r="I11" s="21" t="s">
        <v>229</v>
      </c>
      <c r="J11" s="21">
        <v>13.4</v>
      </c>
      <c r="K11" s="361">
        <v>1999</v>
      </c>
      <c r="L11" s="21">
        <v>32.9</v>
      </c>
      <c r="M11" s="394" t="s">
        <v>229</v>
      </c>
      <c r="N11" s="21">
        <v>32.9</v>
      </c>
      <c r="O11" s="21">
        <v>20.5</v>
      </c>
      <c r="P11" s="21">
        <v>15.4</v>
      </c>
      <c r="Q11" s="394" t="s">
        <v>231</v>
      </c>
      <c r="R11" s="21">
        <v>15.4</v>
      </c>
      <c r="S11" s="21">
        <v>9.3000000000000007</v>
      </c>
      <c r="T11" s="21">
        <v>7</v>
      </c>
      <c r="U11" s="21">
        <v>22.2</v>
      </c>
      <c r="V11" s="21">
        <v>14.9</v>
      </c>
    </row>
    <row r="12" spans="1:23" ht="13.5" thickBot="1" x14ac:dyDescent="0.25">
      <c r="A12" s="361">
        <v>2000</v>
      </c>
      <c r="B12" s="394" t="s">
        <v>235</v>
      </c>
      <c r="C12" s="394" t="s">
        <v>235</v>
      </c>
      <c r="D12" s="394" t="s">
        <v>235</v>
      </c>
      <c r="E12" s="21">
        <v>12.8</v>
      </c>
      <c r="F12" s="21">
        <v>7.3</v>
      </c>
      <c r="G12" s="21">
        <v>14.7</v>
      </c>
      <c r="H12" s="21">
        <v>31.4</v>
      </c>
      <c r="I12" s="21" t="s">
        <v>229</v>
      </c>
      <c r="J12" s="21">
        <v>13.3</v>
      </c>
      <c r="K12" s="361">
        <v>2000</v>
      </c>
      <c r="L12" s="21">
        <v>28.5</v>
      </c>
      <c r="M12" s="394" t="s">
        <v>229</v>
      </c>
      <c r="N12" s="21">
        <v>28.5</v>
      </c>
      <c r="O12" s="21">
        <v>20.399999999999999</v>
      </c>
      <c r="P12" s="21">
        <v>15.3</v>
      </c>
      <c r="Q12" s="394" t="s">
        <v>231</v>
      </c>
      <c r="R12" s="21">
        <v>15.3</v>
      </c>
      <c r="S12" s="21">
        <v>7.5</v>
      </c>
      <c r="T12" s="21">
        <v>8.3000000000000007</v>
      </c>
      <c r="U12" s="21">
        <v>21.5</v>
      </c>
      <c r="V12" s="21">
        <v>14.7</v>
      </c>
    </row>
    <row r="13" spans="1:23" ht="13.5" thickBot="1" x14ac:dyDescent="0.25">
      <c r="A13" s="361">
        <v>2001</v>
      </c>
      <c r="B13" s="394" t="s">
        <v>235</v>
      </c>
      <c r="C13" s="394" t="s">
        <v>235</v>
      </c>
      <c r="D13" s="394" t="s">
        <v>235</v>
      </c>
      <c r="E13" s="21">
        <v>12.8</v>
      </c>
      <c r="F13" s="21">
        <v>7.2</v>
      </c>
      <c r="G13" s="21">
        <v>14.5</v>
      </c>
      <c r="H13" s="21">
        <v>39</v>
      </c>
      <c r="I13" s="21" t="s">
        <v>229</v>
      </c>
      <c r="J13" s="21">
        <v>13.3</v>
      </c>
      <c r="K13" s="361">
        <v>2001</v>
      </c>
      <c r="L13" s="21">
        <v>31.7</v>
      </c>
      <c r="M13" s="394" t="s">
        <v>229</v>
      </c>
      <c r="N13" s="21">
        <v>31.7</v>
      </c>
      <c r="O13" s="21">
        <v>20.5</v>
      </c>
      <c r="P13" s="21">
        <v>15.3</v>
      </c>
      <c r="Q13" s="394" t="s">
        <v>231</v>
      </c>
      <c r="R13" s="21">
        <v>15.3</v>
      </c>
      <c r="S13" s="21">
        <v>7.3</v>
      </c>
      <c r="T13" s="21">
        <v>8.8000000000000007</v>
      </c>
      <c r="U13" s="21">
        <v>21.9</v>
      </c>
      <c r="V13" s="21">
        <v>14.7</v>
      </c>
    </row>
    <row r="14" spans="1:23" ht="13.5" thickBot="1" x14ac:dyDescent="0.25">
      <c r="A14" s="361">
        <v>2002</v>
      </c>
      <c r="B14" s="394" t="s">
        <v>235</v>
      </c>
      <c r="C14" s="394" t="s">
        <v>235</v>
      </c>
      <c r="D14" s="394" t="s">
        <v>235</v>
      </c>
      <c r="E14" s="21">
        <v>12.8</v>
      </c>
      <c r="F14" s="21">
        <v>7.4</v>
      </c>
      <c r="G14" s="21">
        <v>14.7</v>
      </c>
      <c r="H14" s="21">
        <v>37.5</v>
      </c>
      <c r="I14" s="21" t="s">
        <v>229</v>
      </c>
      <c r="J14" s="21">
        <v>13.4</v>
      </c>
      <c r="K14" s="361">
        <v>2002</v>
      </c>
      <c r="L14" s="21">
        <v>31.6</v>
      </c>
      <c r="M14" s="394" t="s">
        <v>229</v>
      </c>
      <c r="N14" s="21">
        <v>31.6</v>
      </c>
      <c r="O14" s="21">
        <v>20.3</v>
      </c>
      <c r="P14" s="21">
        <v>15.4</v>
      </c>
      <c r="Q14" s="394" t="s">
        <v>231</v>
      </c>
      <c r="R14" s="21">
        <v>15.4</v>
      </c>
      <c r="S14" s="21">
        <v>8.3000000000000007</v>
      </c>
      <c r="T14" s="21">
        <v>6.8</v>
      </c>
      <c r="U14" s="21">
        <v>21.7</v>
      </c>
      <c r="V14" s="21">
        <v>14.8</v>
      </c>
    </row>
    <row r="15" spans="1:23" ht="13.5" thickBot="1" x14ac:dyDescent="0.25">
      <c r="A15" s="361">
        <v>2003</v>
      </c>
      <c r="B15" s="394" t="s">
        <v>235</v>
      </c>
      <c r="C15" s="394" t="s">
        <v>235</v>
      </c>
      <c r="D15" s="394" t="s">
        <v>235</v>
      </c>
      <c r="E15" s="21">
        <v>12.7</v>
      </c>
      <c r="F15" s="21">
        <v>7.3</v>
      </c>
      <c r="G15" s="21">
        <v>14.5</v>
      </c>
      <c r="H15" s="21">
        <v>32.4</v>
      </c>
      <c r="I15" s="21" t="s">
        <v>229</v>
      </c>
      <c r="J15" s="21">
        <v>13.3</v>
      </c>
      <c r="K15" s="361">
        <v>2003</v>
      </c>
      <c r="L15" s="21">
        <v>31.6</v>
      </c>
      <c r="M15" s="394" t="s">
        <v>229</v>
      </c>
      <c r="N15" s="21">
        <v>31.6</v>
      </c>
      <c r="O15" s="21">
        <v>20.6</v>
      </c>
      <c r="P15" s="21">
        <v>15.9</v>
      </c>
      <c r="Q15" s="394" t="s">
        <v>231</v>
      </c>
      <c r="R15" s="21">
        <v>15.9</v>
      </c>
      <c r="S15" s="21">
        <v>8.8000000000000007</v>
      </c>
      <c r="T15" s="21">
        <v>7.8</v>
      </c>
      <c r="U15" s="21">
        <v>22.1</v>
      </c>
      <c r="V15" s="21">
        <v>14.7</v>
      </c>
    </row>
    <row r="16" spans="1:23" ht="13.5" thickBot="1" x14ac:dyDescent="0.25">
      <c r="A16" s="361">
        <v>2004</v>
      </c>
      <c r="B16" s="394" t="s">
        <v>235</v>
      </c>
      <c r="C16" s="394" t="s">
        <v>235</v>
      </c>
      <c r="D16" s="394" t="s">
        <v>235</v>
      </c>
      <c r="E16" s="21">
        <v>12.6</v>
      </c>
      <c r="F16" s="21">
        <v>8.1</v>
      </c>
      <c r="G16" s="21">
        <v>14.5</v>
      </c>
      <c r="H16" s="21">
        <v>37.799999999999997</v>
      </c>
      <c r="I16" s="21" t="s">
        <v>229</v>
      </c>
      <c r="J16" s="21">
        <v>13.2</v>
      </c>
      <c r="K16" s="361">
        <v>2004</v>
      </c>
      <c r="L16" s="21">
        <v>31.6</v>
      </c>
      <c r="M16" s="394" t="s">
        <v>236</v>
      </c>
      <c r="N16" s="21">
        <v>31.6</v>
      </c>
      <c r="O16" s="21">
        <v>20.3</v>
      </c>
      <c r="P16" s="21">
        <v>15.5</v>
      </c>
      <c r="Q16" s="394" t="s">
        <v>231</v>
      </c>
      <c r="R16" s="21">
        <v>15.5</v>
      </c>
      <c r="S16" s="21">
        <v>8</v>
      </c>
      <c r="T16" s="21">
        <v>6.4</v>
      </c>
      <c r="U16" s="21">
        <v>21.7</v>
      </c>
      <c r="V16" s="21">
        <v>14.6</v>
      </c>
    </row>
    <row r="17" spans="1:22" ht="13.5" thickBot="1" x14ac:dyDescent="0.25">
      <c r="A17" s="244">
        <v>2005</v>
      </c>
      <c r="B17" s="263" t="s">
        <v>235</v>
      </c>
      <c r="C17" s="263" t="s">
        <v>235</v>
      </c>
      <c r="D17" s="263" t="s">
        <v>235</v>
      </c>
      <c r="E17" s="22">
        <v>12.7</v>
      </c>
      <c r="F17" s="22">
        <v>7.3</v>
      </c>
      <c r="G17" s="22">
        <v>14.7</v>
      </c>
      <c r="H17" s="22">
        <v>37.6</v>
      </c>
      <c r="I17" s="22" t="s">
        <v>229</v>
      </c>
      <c r="J17" s="22">
        <v>13.5</v>
      </c>
      <c r="K17" s="244">
        <v>2005</v>
      </c>
      <c r="L17" s="22">
        <v>31.5</v>
      </c>
      <c r="M17" s="263" t="s">
        <v>236</v>
      </c>
      <c r="N17" s="22">
        <v>31.5</v>
      </c>
      <c r="O17" s="22">
        <v>20</v>
      </c>
      <c r="P17" s="22">
        <v>14.8</v>
      </c>
      <c r="Q17" s="263" t="s">
        <v>231</v>
      </c>
      <c r="R17" s="22">
        <v>14.8</v>
      </c>
      <c r="S17" s="22">
        <v>9</v>
      </c>
      <c r="T17" s="22">
        <v>7</v>
      </c>
      <c r="U17" s="22">
        <v>21.5</v>
      </c>
      <c r="V17" s="22">
        <v>14.8</v>
      </c>
    </row>
    <row r="18" spans="1:22" ht="13.5" thickBot="1" x14ac:dyDescent="0.25">
      <c r="A18" s="244">
        <v>2006</v>
      </c>
      <c r="B18" s="263" t="s">
        <v>235</v>
      </c>
      <c r="C18" s="263" t="s">
        <v>235</v>
      </c>
      <c r="D18" s="263" t="s">
        <v>235</v>
      </c>
      <c r="E18" s="22">
        <v>12.6</v>
      </c>
      <c r="F18" s="22">
        <v>7.4</v>
      </c>
      <c r="G18" s="22">
        <v>14.6</v>
      </c>
      <c r="H18" s="22">
        <v>38</v>
      </c>
      <c r="I18" s="22" t="s">
        <v>229</v>
      </c>
      <c r="J18" s="22">
        <v>13.4</v>
      </c>
      <c r="K18" s="244">
        <v>2006</v>
      </c>
      <c r="L18" s="22">
        <v>31.2</v>
      </c>
      <c r="M18" s="263" t="s">
        <v>236</v>
      </c>
      <c r="N18" s="22">
        <v>31.2</v>
      </c>
      <c r="O18" s="22">
        <v>20.100000000000001</v>
      </c>
      <c r="P18" s="22">
        <v>14.6</v>
      </c>
      <c r="Q18" s="263" t="s">
        <v>231</v>
      </c>
      <c r="R18" s="22">
        <v>14.6</v>
      </c>
      <c r="S18" s="22">
        <v>9</v>
      </c>
      <c r="T18" s="22">
        <v>7.4</v>
      </c>
      <c r="U18" s="22">
        <v>21.4</v>
      </c>
      <c r="V18" s="22">
        <v>14.7</v>
      </c>
    </row>
    <row r="19" spans="1:22" ht="13.5" thickBot="1" x14ac:dyDescent="0.25">
      <c r="A19" s="244">
        <v>2007</v>
      </c>
      <c r="B19" s="263" t="s">
        <v>235</v>
      </c>
      <c r="C19" s="263" t="s">
        <v>235</v>
      </c>
      <c r="D19" s="263" t="s">
        <v>235</v>
      </c>
      <c r="E19" s="22">
        <v>12.6</v>
      </c>
      <c r="F19" s="22">
        <v>7.3</v>
      </c>
      <c r="G19" s="22">
        <v>12.1</v>
      </c>
      <c r="H19" s="22">
        <v>38.9</v>
      </c>
      <c r="I19" s="22">
        <v>13</v>
      </c>
      <c r="J19" s="22">
        <v>12.7</v>
      </c>
      <c r="K19" s="244">
        <v>2007</v>
      </c>
      <c r="L19" s="22">
        <v>31.3</v>
      </c>
      <c r="M19" s="263" t="s">
        <v>236</v>
      </c>
      <c r="N19" s="22">
        <v>31.3</v>
      </c>
      <c r="O19" s="22">
        <v>20.100000000000001</v>
      </c>
      <c r="P19" s="22">
        <v>15</v>
      </c>
      <c r="Q19" s="263" t="s">
        <v>231</v>
      </c>
      <c r="R19" s="22">
        <v>15</v>
      </c>
      <c r="S19" s="22">
        <v>10.5</v>
      </c>
      <c r="T19" s="22">
        <v>9.5</v>
      </c>
      <c r="U19" s="22">
        <v>21.4</v>
      </c>
      <c r="V19" s="22">
        <v>14</v>
      </c>
    </row>
    <row r="20" spans="1:22" ht="13.5" thickBot="1" x14ac:dyDescent="0.25">
      <c r="A20" s="244">
        <v>2008</v>
      </c>
      <c r="B20" s="263" t="s">
        <v>235</v>
      </c>
      <c r="C20" s="263" t="s">
        <v>235</v>
      </c>
      <c r="D20" s="263" t="s">
        <v>235</v>
      </c>
      <c r="E20" s="22">
        <v>12.6</v>
      </c>
      <c r="F20" s="22">
        <v>7</v>
      </c>
      <c r="G20" s="22">
        <v>14.6</v>
      </c>
      <c r="H20" s="22">
        <v>39.5</v>
      </c>
      <c r="I20" s="22">
        <v>12.6</v>
      </c>
      <c r="J20" s="22">
        <v>13.7</v>
      </c>
      <c r="K20" s="244">
        <v>2008</v>
      </c>
      <c r="L20" s="22">
        <v>31.3</v>
      </c>
      <c r="M20" s="263" t="s">
        <v>236</v>
      </c>
      <c r="N20" s="22">
        <v>31.3</v>
      </c>
      <c r="O20" s="22">
        <v>20.2</v>
      </c>
      <c r="P20" s="22">
        <v>15.1</v>
      </c>
      <c r="Q20" s="263" t="s">
        <v>231</v>
      </c>
      <c r="R20" s="22">
        <v>15.1</v>
      </c>
      <c r="S20" s="22">
        <v>10.3</v>
      </c>
      <c r="T20" s="22">
        <v>7.8</v>
      </c>
      <c r="U20" s="22">
        <v>21.4</v>
      </c>
      <c r="V20" s="22">
        <v>14.9</v>
      </c>
    </row>
    <row r="21" spans="1:22" ht="13.5" thickBot="1" x14ac:dyDescent="0.25">
      <c r="A21" s="244">
        <v>2009</v>
      </c>
      <c r="B21" s="263" t="s">
        <v>235</v>
      </c>
      <c r="C21" s="263" t="s">
        <v>235</v>
      </c>
      <c r="D21" s="263" t="s">
        <v>235</v>
      </c>
      <c r="E21" s="22">
        <v>12.5</v>
      </c>
      <c r="F21" s="22">
        <v>7.1</v>
      </c>
      <c r="G21" s="22">
        <v>14.3</v>
      </c>
      <c r="H21" s="22">
        <v>40.5</v>
      </c>
      <c r="I21" s="22">
        <v>10.7</v>
      </c>
      <c r="J21" s="22">
        <v>13.6</v>
      </c>
      <c r="K21" s="244">
        <v>2009</v>
      </c>
      <c r="L21" s="22">
        <v>31.2</v>
      </c>
      <c r="M21" s="263" t="s">
        <v>236</v>
      </c>
      <c r="N21" s="22">
        <v>31.2</v>
      </c>
      <c r="O21" s="22">
        <v>20.3</v>
      </c>
      <c r="P21" s="22">
        <v>15.1</v>
      </c>
      <c r="Q21" s="263" t="s">
        <v>231</v>
      </c>
      <c r="R21" s="22">
        <v>15.1</v>
      </c>
      <c r="S21" s="22">
        <v>10.3</v>
      </c>
      <c r="T21" s="22">
        <v>7.9</v>
      </c>
      <c r="U21" s="22">
        <v>21.6</v>
      </c>
      <c r="V21" s="22">
        <v>14.9</v>
      </c>
    </row>
    <row r="22" spans="1:22" ht="13.5" thickBot="1" x14ac:dyDescent="0.25">
      <c r="A22" s="244">
        <v>2010</v>
      </c>
      <c r="B22" s="263" t="s">
        <v>235</v>
      </c>
      <c r="C22" s="263" t="s">
        <v>235</v>
      </c>
      <c r="D22" s="263" t="s">
        <v>235</v>
      </c>
      <c r="E22" s="22">
        <v>12.9</v>
      </c>
      <c r="F22" s="22">
        <v>7.3</v>
      </c>
      <c r="G22" s="22">
        <v>15</v>
      </c>
      <c r="H22" s="22">
        <v>41.1</v>
      </c>
      <c r="I22" s="22">
        <v>10.8</v>
      </c>
      <c r="J22" s="22">
        <v>14</v>
      </c>
      <c r="K22" s="244">
        <v>2010</v>
      </c>
      <c r="L22" s="22">
        <v>32.700000000000003</v>
      </c>
      <c r="M22" s="263" t="s">
        <v>236</v>
      </c>
      <c r="N22" s="22">
        <v>32.700000000000003</v>
      </c>
      <c r="O22" s="22">
        <v>20.2</v>
      </c>
      <c r="P22" s="22">
        <v>14.8</v>
      </c>
      <c r="Q22" s="263" t="s">
        <v>231</v>
      </c>
      <c r="R22" s="22">
        <v>14.8</v>
      </c>
      <c r="S22" s="22">
        <v>9</v>
      </c>
      <c r="T22" s="22">
        <v>9.1</v>
      </c>
      <c r="U22" s="22">
        <v>21.7</v>
      </c>
      <c r="V22" s="22">
        <v>15.2</v>
      </c>
    </row>
    <row r="23" spans="1:22" ht="13.5" thickBot="1" x14ac:dyDescent="0.25">
      <c r="A23" s="244">
        <v>2011</v>
      </c>
      <c r="B23" s="263">
        <v>12.7</v>
      </c>
      <c r="C23" s="22">
        <v>12.7</v>
      </c>
      <c r="D23" s="22">
        <v>25.6</v>
      </c>
      <c r="E23" s="22">
        <v>12.9</v>
      </c>
      <c r="F23" s="22">
        <v>7.1</v>
      </c>
      <c r="G23" s="22">
        <v>15</v>
      </c>
      <c r="H23" s="22">
        <v>39.299999999999997</v>
      </c>
      <c r="I23" s="22">
        <v>11.9</v>
      </c>
      <c r="J23" s="22">
        <v>14.1</v>
      </c>
      <c r="K23" s="244">
        <v>2011</v>
      </c>
      <c r="L23" s="22">
        <v>32.700000000000003</v>
      </c>
      <c r="M23" s="22">
        <v>23.6</v>
      </c>
      <c r="N23" s="22">
        <v>32.6</v>
      </c>
      <c r="O23" s="22">
        <v>20</v>
      </c>
      <c r="P23" s="22">
        <v>15.6</v>
      </c>
      <c r="Q23" s="22">
        <v>8.1999999999999993</v>
      </c>
      <c r="R23" s="22">
        <v>14.8</v>
      </c>
      <c r="S23" s="22">
        <v>9.6</v>
      </c>
      <c r="T23" s="22">
        <v>8.1</v>
      </c>
      <c r="U23" s="22">
        <v>21.7</v>
      </c>
      <c r="V23" s="22">
        <v>15.2</v>
      </c>
    </row>
    <row r="24" spans="1:22" ht="13.5" thickBot="1" x14ac:dyDescent="0.25">
      <c r="A24" s="244">
        <v>2012</v>
      </c>
      <c r="B24" s="22">
        <v>12.8</v>
      </c>
      <c r="C24" s="22">
        <v>12.1</v>
      </c>
      <c r="D24" s="22">
        <v>26.6</v>
      </c>
      <c r="E24" s="22">
        <v>13</v>
      </c>
      <c r="F24" s="22">
        <v>7.1</v>
      </c>
      <c r="G24" s="22">
        <v>15.3</v>
      </c>
      <c r="H24" s="22">
        <v>40.1</v>
      </c>
      <c r="I24" s="22">
        <v>11.4</v>
      </c>
      <c r="J24" s="22">
        <v>14.3</v>
      </c>
      <c r="K24" s="244">
        <v>2012</v>
      </c>
      <c r="L24" s="22">
        <v>32.799999999999997</v>
      </c>
      <c r="M24" s="22">
        <v>22.7</v>
      </c>
      <c r="N24" s="22">
        <v>32.700000000000003</v>
      </c>
      <c r="O24" s="22">
        <v>20</v>
      </c>
      <c r="P24" s="22">
        <v>15.7</v>
      </c>
      <c r="Q24" s="22">
        <v>7.7</v>
      </c>
      <c r="R24" s="22">
        <v>14.8</v>
      </c>
      <c r="S24" s="22">
        <v>8.8000000000000007</v>
      </c>
      <c r="T24" s="22">
        <v>8.9</v>
      </c>
      <c r="U24" s="22">
        <v>21.6</v>
      </c>
      <c r="V24" s="22">
        <v>15.5</v>
      </c>
    </row>
    <row r="25" spans="1:22" ht="13.5" thickBot="1" x14ac:dyDescent="0.25">
      <c r="A25" s="244">
        <v>2013</v>
      </c>
      <c r="B25" s="22">
        <v>12.5</v>
      </c>
      <c r="C25" s="22">
        <v>10.5</v>
      </c>
      <c r="D25" s="22">
        <v>26</v>
      </c>
      <c r="E25" s="22">
        <v>12.9</v>
      </c>
      <c r="F25" s="22">
        <v>7.1</v>
      </c>
      <c r="G25" s="22">
        <v>14.8</v>
      </c>
      <c r="H25" s="22">
        <v>40.5</v>
      </c>
      <c r="I25" s="22">
        <v>10.8</v>
      </c>
      <c r="J25" s="22">
        <v>14.1</v>
      </c>
      <c r="K25" s="244">
        <v>2013</v>
      </c>
      <c r="L25" s="22">
        <v>32.5</v>
      </c>
      <c r="M25" s="22">
        <v>28</v>
      </c>
      <c r="N25" s="22">
        <v>32.4</v>
      </c>
      <c r="O25" s="22">
        <v>20.100000000000001</v>
      </c>
      <c r="P25" s="22">
        <v>15.6</v>
      </c>
      <c r="Q25" s="22">
        <v>7.3</v>
      </c>
      <c r="R25" s="22">
        <v>14.6</v>
      </c>
      <c r="S25" s="22">
        <v>7.6</v>
      </c>
      <c r="T25" s="22">
        <v>8.8000000000000007</v>
      </c>
      <c r="U25" s="22">
        <v>21.4</v>
      </c>
      <c r="V25" s="22">
        <v>15.3</v>
      </c>
    </row>
    <row r="26" spans="1:22" ht="13.5" thickBot="1" x14ac:dyDescent="0.25">
      <c r="A26" s="244">
        <v>2014</v>
      </c>
      <c r="B26" s="22">
        <v>12.2</v>
      </c>
      <c r="C26" s="22">
        <v>10.6</v>
      </c>
      <c r="D26" s="22">
        <v>30.9</v>
      </c>
      <c r="E26" s="22">
        <v>12.8</v>
      </c>
      <c r="F26" s="22">
        <v>6.9</v>
      </c>
      <c r="G26" s="22">
        <v>14.8</v>
      </c>
      <c r="H26" s="22">
        <v>40.1</v>
      </c>
      <c r="I26" s="22">
        <v>10.3</v>
      </c>
      <c r="J26" s="22">
        <v>14.1</v>
      </c>
      <c r="K26" s="244">
        <v>2014</v>
      </c>
      <c r="L26" s="22">
        <v>32</v>
      </c>
      <c r="M26" s="22">
        <v>30</v>
      </c>
      <c r="N26" s="22">
        <v>32</v>
      </c>
      <c r="O26" s="22">
        <v>20</v>
      </c>
      <c r="P26" s="22">
        <v>16</v>
      </c>
      <c r="Q26" s="22">
        <v>7.4</v>
      </c>
      <c r="R26" s="22">
        <v>14.9</v>
      </c>
      <c r="S26" s="22">
        <v>8</v>
      </c>
      <c r="T26" s="22">
        <v>11.6</v>
      </c>
      <c r="U26" s="22">
        <v>21.6</v>
      </c>
      <c r="V26" s="22">
        <v>15.3</v>
      </c>
    </row>
    <row r="27" spans="1:22" ht="13.5" thickBot="1" x14ac:dyDescent="0.25">
      <c r="A27" s="244">
        <v>2015</v>
      </c>
      <c r="B27" s="22">
        <v>12.084979431021686</v>
      </c>
      <c r="C27" s="22">
        <v>10.314425665230953</v>
      </c>
      <c r="D27" s="22">
        <v>25.749373945974678</v>
      </c>
      <c r="E27" s="22">
        <v>12.537990831719927</v>
      </c>
      <c r="F27" s="22">
        <v>6.7501989339182327</v>
      </c>
      <c r="G27" s="22">
        <v>14.801185555263576</v>
      </c>
      <c r="H27" s="22">
        <v>39.553581420470259</v>
      </c>
      <c r="I27" s="22">
        <v>10.711377193716217</v>
      </c>
      <c r="J27" s="22">
        <v>13.870605514224467</v>
      </c>
      <c r="K27" s="244">
        <v>2015</v>
      </c>
      <c r="L27" s="22">
        <v>31.999420578049282</v>
      </c>
      <c r="M27" s="22">
        <v>23.952895094046927</v>
      </c>
      <c r="N27" s="22">
        <v>31.904634852200722</v>
      </c>
      <c r="O27" s="22">
        <v>20.19309943781996</v>
      </c>
      <c r="P27" s="22">
        <v>15.755964756053359</v>
      </c>
      <c r="Q27" s="22">
        <v>7.1080211271369844</v>
      </c>
      <c r="R27" s="22">
        <v>14.829432891088915</v>
      </c>
      <c r="S27" s="22">
        <v>8.5499298816056655</v>
      </c>
      <c r="T27" s="22">
        <v>8.833123830369729</v>
      </c>
      <c r="U27" s="22">
        <v>21.485777832565304</v>
      </c>
      <c r="V27" s="22">
        <v>15.132816559248573</v>
      </c>
    </row>
    <row r="28" spans="1:22" ht="13.5" thickBot="1" x14ac:dyDescent="0.25">
      <c r="A28" s="244">
        <v>2016</v>
      </c>
      <c r="B28" s="22">
        <v>12.068215364074549</v>
      </c>
      <c r="C28" s="22">
        <v>10.342172797262617</v>
      </c>
      <c r="D28" s="22">
        <v>25.811804961505562</v>
      </c>
      <c r="E28" s="22">
        <v>12.528175465382581</v>
      </c>
      <c r="F28" s="22">
        <v>6.8789537712895372</v>
      </c>
      <c r="G28" s="22">
        <v>14.922128388715501</v>
      </c>
      <c r="H28" s="22">
        <v>39.229958158995821</v>
      </c>
      <c r="I28" s="22">
        <v>11.016571428571428</v>
      </c>
      <c r="J28" s="22">
        <v>13.904867017637358</v>
      </c>
      <c r="K28" s="244">
        <v>2016</v>
      </c>
      <c r="L28" s="22">
        <v>31.559731908341636</v>
      </c>
      <c r="M28" s="22">
        <v>23.873519007677217</v>
      </c>
      <c r="N28" s="22">
        <v>31.471888988361684</v>
      </c>
      <c r="O28" s="22">
        <v>20.065580097375609</v>
      </c>
      <c r="P28" s="22">
        <v>15.687922297297298</v>
      </c>
      <c r="Q28" s="22">
        <v>7.0521420965333101</v>
      </c>
      <c r="R28" s="22">
        <v>14.720731599085502</v>
      </c>
      <c r="S28" s="22">
        <v>8.7212051795837926</v>
      </c>
      <c r="T28" s="22">
        <v>9.3726765799256508</v>
      </c>
      <c r="U28" s="22">
        <v>21.291589402757634</v>
      </c>
      <c r="V28" s="22">
        <v>15.116081078233332</v>
      </c>
    </row>
    <row r="29" spans="1:22" ht="13.5" thickBot="1" x14ac:dyDescent="0.25">
      <c r="A29" s="244">
        <v>2017</v>
      </c>
      <c r="B29" s="22">
        <v>11.993001846064743</v>
      </c>
      <c r="C29" s="22">
        <v>10.110236220472441</v>
      </c>
      <c r="D29" s="22">
        <v>25.177785246177116</v>
      </c>
      <c r="E29" s="22">
        <v>12.43454767400825</v>
      </c>
      <c r="F29" s="22">
        <v>6.8775641025641017</v>
      </c>
      <c r="G29" s="22">
        <v>15.152588976767177</v>
      </c>
      <c r="H29" s="22">
        <v>38.519099249374477</v>
      </c>
      <c r="I29" s="22">
        <v>10.892921960072595</v>
      </c>
      <c r="J29" s="22">
        <v>13.058015298001433</v>
      </c>
      <c r="K29" s="244">
        <v>2017</v>
      </c>
      <c r="L29" s="22">
        <v>31.505788387328366</v>
      </c>
      <c r="M29" s="22">
        <v>24.184371034426299</v>
      </c>
      <c r="N29" s="22">
        <v>31.426808699511763</v>
      </c>
      <c r="O29" s="22">
        <v>20.085900752587019</v>
      </c>
      <c r="P29" s="22">
        <v>15.660568834290292</v>
      </c>
      <c r="Q29" s="22">
        <v>6.9224447868515657</v>
      </c>
      <c r="R29" s="22">
        <v>14.656227842117703</v>
      </c>
      <c r="S29" s="22">
        <v>8.1465321334424132</v>
      </c>
      <c r="T29" s="22">
        <v>9.2184331797235028</v>
      </c>
      <c r="U29" s="22">
        <v>21.232063853224261</v>
      </c>
      <c r="V29" s="22">
        <v>15.113669516350811</v>
      </c>
    </row>
    <row r="30" spans="1:22" ht="13.5" thickBot="1" x14ac:dyDescent="0.25">
      <c r="A30" s="244">
        <v>2018</v>
      </c>
      <c r="B30" s="22">
        <v>12.0176</v>
      </c>
      <c r="C30" s="22">
        <v>10.103199999999999</v>
      </c>
      <c r="D30" s="22">
        <v>24.917000000000002</v>
      </c>
      <c r="E30" s="22">
        <v>12.437900000000001</v>
      </c>
      <c r="F30" s="22">
        <v>6.7718999999999996</v>
      </c>
      <c r="G30" s="22">
        <v>15.049899999999999</v>
      </c>
      <c r="H30" s="22">
        <v>37.716500000000003</v>
      </c>
      <c r="I30" s="22">
        <v>11.2074</v>
      </c>
      <c r="J30" s="22">
        <v>13.8612</v>
      </c>
      <c r="K30" s="244">
        <v>2018</v>
      </c>
      <c r="L30" s="22">
        <v>30.755099999999999</v>
      </c>
      <c r="M30" s="22">
        <v>24.0169</v>
      </c>
      <c r="N30" s="22">
        <v>30.689</v>
      </c>
      <c r="O30" s="22">
        <v>19.842099999999999</v>
      </c>
      <c r="P30" s="22">
        <v>15.8437</v>
      </c>
      <c r="Q30" s="22">
        <v>6.8910999999999998</v>
      </c>
      <c r="R30" s="22">
        <v>14.819800000000001</v>
      </c>
      <c r="S30" s="22">
        <v>8.6340000000000003</v>
      </c>
      <c r="T30" s="22">
        <v>9.39</v>
      </c>
      <c r="U30" s="22">
        <v>20.9941</v>
      </c>
      <c r="V30" s="22">
        <v>15.0543</v>
      </c>
    </row>
    <row r="31" spans="1:22" ht="13.5" thickBot="1" x14ac:dyDescent="0.25">
      <c r="A31" s="244">
        <v>2019</v>
      </c>
      <c r="B31" s="22">
        <v>11.999000000000001</v>
      </c>
      <c r="C31" s="22">
        <v>9.8670000000000009</v>
      </c>
      <c r="D31" s="22">
        <v>24.870999999999999</v>
      </c>
      <c r="E31" s="22">
        <v>12.412000000000001</v>
      </c>
      <c r="F31" s="22">
        <v>6.915</v>
      </c>
      <c r="G31" s="22">
        <v>15.297000000000001</v>
      </c>
      <c r="H31" s="22">
        <v>37.005000000000003</v>
      </c>
      <c r="I31" s="22">
        <v>11.068</v>
      </c>
      <c r="J31" s="22">
        <v>13.907999999999999</v>
      </c>
      <c r="K31" s="244">
        <v>2019</v>
      </c>
      <c r="L31" s="22">
        <v>30.695</v>
      </c>
      <c r="M31" s="22">
        <v>25.434000000000001</v>
      </c>
      <c r="N31" s="22">
        <v>30.611999999999998</v>
      </c>
      <c r="O31" s="22">
        <v>19.907</v>
      </c>
      <c r="P31" s="22">
        <v>15.919</v>
      </c>
      <c r="Q31" s="22">
        <v>6.8090000000000002</v>
      </c>
      <c r="R31" s="22">
        <v>14.855</v>
      </c>
      <c r="S31" s="22">
        <v>9.2949999999999999</v>
      </c>
      <c r="T31" s="22">
        <v>9.3000000000000007</v>
      </c>
      <c r="U31" s="22">
        <v>21.041</v>
      </c>
      <c r="V31" s="22">
        <v>15.113</v>
      </c>
    </row>
    <row r="32" spans="1:22" ht="13.5" thickBot="1" x14ac:dyDescent="0.25">
      <c r="A32" s="244">
        <v>2020</v>
      </c>
      <c r="B32" s="22">
        <v>11.973000000000001</v>
      </c>
      <c r="C32" s="22">
        <v>10.053000000000001</v>
      </c>
      <c r="D32" s="22">
        <v>24.257999999999999</v>
      </c>
      <c r="E32" s="22">
        <v>12.272</v>
      </c>
      <c r="F32" s="22">
        <v>6.798</v>
      </c>
      <c r="G32" s="22">
        <v>14.906000000000001</v>
      </c>
      <c r="H32" s="22">
        <v>38.78</v>
      </c>
      <c r="I32" s="22">
        <v>10.471</v>
      </c>
      <c r="J32" s="22">
        <v>13.544</v>
      </c>
      <c r="K32" s="244">
        <v>2020</v>
      </c>
      <c r="L32" s="22">
        <v>30.007000000000001</v>
      </c>
      <c r="M32" s="22">
        <v>24.5</v>
      </c>
      <c r="N32" s="22">
        <v>29.916</v>
      </c>
      <c r="O32" s="22">
        <v>19.890999999999998</v>
      </c>
      <c r="P32" s="22">
        <v>15.462</v>
      </c>
      <c r="Q32" s="22">
        <v>6.8949999999999996</v>
      </c>
      <c r="R32" s="22">
        <v>14.500999999999999</v>
      </c>
      <c r="S32" s="22">
        <v>9.202</v>
      </c>
      <c r="T32" s="22">
        <v>8.6050000000000004</v>
      </c>
      <c r="U32" s="22">
        <v>20.756</v>
      </c>
      <c r="V32" s="22">
        <v>14.817</v>
      </c>
    </row>
    <row r="33" spans="1:1" x14ac:dyDescent="0.2">
      <c r="A33" s="199" t="s">
        <v>240</v>
      </c>
    </row>
    <row r="34" spans="1:1" x14ac:dyDescent="0.2">
      <c r="A34" s="199" t="s">
        <v>241</v>
      </c>
    </row>
    <row r="35" spans="1:1" x14ac:dyDescent="0.2">
      <c r="A35" s="199" t="s">
        <v>242</v>
      </c>
    </row>
    <row r="36" spans="1:1" x14ac:dyDescent="0.2">
      <c r="A36" s="199" t="s">
        <v>243</v>
      </c>
    </row>
    <row r="37" spans="1:1" x14ac:dyDescent="0.2">
      <c r="A37" s="199" t="s">
        <v>301</v>
      </c>
    </row>
    <row r="38" spans="1:1" x14ac:dyDescent="0.2">
      <c r="A38" s="199" t="s">
        <v>245</v>
      </c>
    </row>
    <row r="39" spans="1:1" x14ac:dyDescent="0.2">
      <c r="A39" s="199" t="s">
        <v>246</v>
      </c>
    </row>
    <row r="40" spans="1:1" x14ac:dyDescent="0.2">
      <c r="A40" s="199" t="s">
        <v>247</v>
      </c>
    </row>
    <row r="41" spans="1:1" x14ac:dyDescent="0.2">
      <c r="A41" s="199" t="s">
        <v>249</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52"/>
  <sheetViews>
    <sheetView workbookViewId="0">
      <pane xSplit="1" ySplit="6" topLeftCell="B23"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sheetData>
    <row r="1" spans="1:23" ht="12.75" customHeight="1" x14ac:dyDescent="0.2">
      <c r="A1" s="590" t="s">
        <v>272</v>
      </c>
      <c r="B1" s="590"/>
      <c r="C1" s="590"/>
      <c r="D1" s="590"/>
      <c r="E1" s="590"/>
      <c r="F1" s="590"/>
      <c r="G1" s="590"/>
      <c r="H1" s="590"/>
      <c r="I1" s="590"/>
      <c r="J1" s="590"/>
      <c r="K1" s="556" t="s">
        <v>272</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61" t="s">
        <v>311</v>
      </c>
      <c r="B3" s="559"/>
      <c r="C3" s="559"/>
      <c r="D3" s="559"/>
      <c r="E3" s="559"/>
      <c r="F3" s="559"/>
      <c r="G3" s="559"/>
      <c r="H3" s="559"/>
      <c r="I3" s="559"/>
      <c r="J3" s="560"/>
      <c r="K3" s="558" t="s">
        <v>311</v>
      </c>
      <c r="L3" s="559"/>
      <c r="M3" s="559"/>
      <c r="N3" s="559"/>
      <c r="O3" s="559"/>
      <c r="P3" s="559"/>
      <c r="Q3" s="559"/>
      <c r="R3" s="559"/>
      <c r="S3" s="559"/>
      <c r="T3" s="559"/>
      <c r="U3" s="559"/>
      <c r="V3" s="560"/>
    </row>
    <row r="4" spans="1:23" ht="13.5"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8"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361">
        <v>1984</v>
      </c>
      <c r="B7" s="400" t="s">
        <v>235</v>
      </c>
      <c r="C7" s="400" t="s">
        <v>229</v>
      </c>
      <c r="D7" s="400" t="s">
        <v>235</v>
      </c>
      <c r="E7" s="1">
        <v>154326</v>
      </c>
      <c r="F7" s="1">
        <v>2012</v>
      </c>
      <c r="G7" s="1">
        <v>23798</v>
      </c>
      <c r="H7" s="400" t="s">
        <v>229</v>
      </c>
      <c r="I7" s="400" t="s">
        <v>229</v>
      </c>
      <c r="J7" s="1">
        <v>180136</v>
      </c>
      <c r="K7" s="361">
        <v>1984</v>
      </c>
      <c r="L7" s="1">
        <v>21884</v>
      </c>
      <c r="M7" s="400" t="s">
        <v>229</v>
      </c>
      <c r="N7" s="1">
        <v>21884</v>
      </c>
      <c r="O7" s="1">
        <v>47047</v>
      </c>
      <c r="P7" s="1">
        <v>3242</v>
      </c>
      <c r="Q7" s="400" t="s">
        <v>231</v>
      </c>
      <c r="R7" s="1">
        <v>3242</v>
      </c>
      <c r="S7" s="400" t="s">
        <v>229</v>
      </c>
      <c r="T7" s="1">
        <v>3100</v>
      </c>
      <c r="U7" s="1">
        <v>75273</v>
      </c>
      <c r="V7" s="1">
        <v>255409</v>
      </c>
    </row>
    <row r="8" spans="1:23" ht="13.5" thickBot="1" x14ac:dyDescent="0.25">
      <c r="A8" s="361">
        <v>1985</v>
      </c>
      <c r="B8" s="400" t="s">
        <v>235</v>
      </c>
      <c r="C8" s="400" t="s">
        <v>229</v>
      </c>
      <c r="D8" s="400" t="s">
        <v>235</v>
      </c>
      <c r="E8" s="1">
        <v>157581</v>
      </c>
      <c r="F8" s="1">
        <v>1893</v>
      </c>
      <c r="G8" s="1">
        <v>23767</v>
      </c>
      <c r="H8" s="400" t="s">
        <v>229</v>
      </c>
      <c r="I8" s="400" t="s">
        <v>229</v>
      </c>
      <c r="J8" s="1">
        <v>183241</v>
      </c>
      <c r="K8" s="361">
        <v>1985</v>
      </c>
      <c r="L8" s="1">
        <v>22929</v>
      </c>
      <c r="M8" s="400" t="s">
        <v>229</v>
      </c>
      <c r="N8" s="1">
        <v>22929</v>
      </c>
      <c r="O8" s="1">
        <v>49670</v>
      </c>
      <c r="P8" s="1">
        <v>2980</v>
      </c>
      <c r="Q8" s="400" t="s">
        <v>231</v>
      </c>
      <c r="R8" s="1">
        <v>2980</v>
      </c>
      <c r="S8" s="400" t="s">
        <v>229</v>
      </c>
      <c r="T8" s="1">
        <v>3217</v>
      </c>
      <c r="U8" s="1">
        <v>78796</v>
      </c>
      <c r="V8" s="1">
        <v>262037</v>
      </c>
    </row>
    <row r="9" spans="1:23" ht="13.5" thickBot="1" x14ac:dyDescent="0.25">
      <c r="A9" s="361">
        <v>1986</v>
      </c>
      <c r="B9" s="400" t="s">
        <v>235</v>
      </c>
      <c r="C9" s="400" t="s">
        <v>229</v>
      </c>
      <c r="D9" s="400" t="s">
        <v>235</v>
      </c>
      <c r="E9" s="1">
        <v>165839</v>
      </c>
      <c r="F9" s="1">
        <v>2140</v>
      </c>
      <c r="G9" s="1">
        <v>20664</v>
      </c>
      <c r="H9" s="400" t="s">
        <v>229</v>
      </c>
      <c r="I9" s="400" t="s">
        <v>229</v>
      </c>
      <c r="J9" s="1">
        <v>188643</v>
      </c>
      <c r="K9" s="361">
        <v>1986</v>
      </c>
      <c r="L9" s="1">
        <v>22414</v>
      </c>
      <c r="M9" s="400" t="s">
        <v>229</v>
      </c>
      <c r="N9" s="1">
        <v>22414</v>
      </c>
      <c r="O9" s="1">
        <v>51028</v>
      </c>
      <c r="P9" s="1">
        <v>3511</v>
      </c>
      <c r="Q9" s="400" t="s">
        <v>231</v>
      </c>
      <c r="R9" s="1">
        <v>3511</v>
      </c>
      <c r="S9" s="400" t="s">
        <v>229</v>
      </c>
      <c r="T9" s="1">
        <v>3512</v>
      </c>
      <c r="U9" s="1">
        <v>80465</v>
      </c>
      <c r="V9" s="1">
        <v>269108</v>
      </c>
    </row>
    <row r="10" spans="1:23" ht="13.5" thickBot="1" x14ac:dyDescent="0.25">
      <c r="A10" s="361">
        <v>1987</v>
      </c>
      <c r="B10" s="400" t="s">
        <v>235</v>
      </c>
      <c r="C10" s="400" t="s">
        <v>229</v>
      </c>
      <c r="D10" s="400" t="s">
        <v>235</v>
      </c>
      <c r="E10" s="1">
        <v>165176</v>
      </c>
      <c r="F10" s="1">
        <v>2090</v>
      </c>
      <c r="G10" s="1">
        <v>19068</v>
      </c>
      <c r="H10" s="400" t="s">
        <v>229</v>
      </c>
      <c r="I10" s="400" t="s">
        <v>229</v>
      </c>
      <c r="J10" s="1">
        <v>186334</v>
      </c>
      <c r="K10" s="361">
        <v>1987</v>
      </c>
      <c r="L10" s="1">
        <v>23270</v>
      </c>
      <c r="M10" s="400" t="s">
        <v>229</v>
      </c>
      <c r="N10" s="1">
        <v>23270</v>
      </c>
      <c r="O10" s="1">
        <v>51333</v>
      </c>
      <c r="P10" s="1">
        <v>3806</v>
      </c>
      <c r="Q10" s="400" t="s">
        <v>231</v>
      </c>
      <c r="R10" s="1">
        <v>3806</v>
      </c>
      <c r="S10" s="400" t="s">
        <v>229</v>
      </c>
      <c r="T10" s="1">
        <v>3340</v>
      </c>
      <c r="U10" s="1">
        <v>81749</v>
      </c>
      <c r="V10" s="1">
        <v>268083</v>
      </c>
    </row>
    <row r="11" spans="1:23" ht="13.5" thickBot="1" x14ac:dyDescent="0.25">
      <c r="A11" s="361">
        <v>1988</v>
      </c>
      <c r="B11" s="400" t="s">
        <v>235</v>
      </c>
      <c r="C11" s="400" t="s">
        <v>229</v>
      </c>
      <c r="D11" s="400" t="s">
        <v>235</v>
      </c>
      <c r="E11" s="1">
        <v>165407</v>
      </c>
      <c r="F11" s="1">
        <v>2039</v>
      </c>
      <c r="G11" s="1">
        <v>21391</v>
      </c>
      <c r="H11" s="400" t="s">
        <v>229</v>
      </c>
      <c r="I11" s="400" t="s">
        <v>229</v>
      </c>
      <c r="J11" s="1">
        <v>188837</v>
      </c>
      <c r="K11" s="361">
        <v>1988</v>
      </c>
      <c r="L11" s="1">
        <v>23188</v>
      </c>
      <c r="M11" s="400" t="s">
        <v>229</v>
      </c>
      <c r="N11" s="1">
        <v>23188</v>
      </c>
      <c r="O11" s="1">
        <v>46212</v>
      </c>
      <c r="P11" s="1">
        <v>3922</v>
      </c>
      <c r="Q11" s="400" t="s">
        <v>231</v>
      </c>
      <c r="R11" s="1">
        <v>3922</v>
      </c>
      <c r="S11" s="400" t="s">
        <v>229</v>
      </c>
      <c r="T11" s="1">
        <v>3323</v>
      </c>
      <c r="U11" s="1">
        <v>76645</v>
      </c>
      <c r="V11" s="1">
        <v>265482</v>
      </c>
    </row>
    <row r="12" spans="1:23" ht="13.5" thickBot="1" x14ac:dyDescent="0.25">
      <c r="A12" s="361">
        <v>1989</v>
      </c>
      <c r="B12" s="400" t="s">
        <v>235</v>
      </c>
      <c r="C12" s="400" t="s">
        <v>229</v>
      </c>
      <c r="D12" s="400" t="s">
        <v>235</v>
      </c>
      <c r="E12" s="1">
        <v>162990</v>
      </c>
      <c r="F12" s="1">
        <v>2013</v>
      </c>
      <c r="G12" s="1">
        <v>21453</v>
      </c>
      <c r="H12" s="400" t="s">
        <v>229</v>
      </c>
      <c r="I12" s="400" t="s">
        <v>229</v>
      </c>
      <c r="J12" s="1">
        <v>186456</v>
      </c>
      <c r="K12" s="361">
        <v>1989</v>
      </c>
      <c r="L12" s="1">
        <v>22215</v>
      </c>
      <c r="M12" s="400" t="s">
        <v>229</v>
      </c>
      <c r="N12" s="1">
        <v>22215</v>
      </c>
      <c r="O12" s="1">
        <v>46690</v>
      </c>
      <c r="P12" s="1">
        <v>3952</v>
      </c>
      <c r="Q12" s="400" t="s">
        <v>231</v>
      </c>
      <c r="R12" s="1">
        <v>3952</v>
      </c>
      <c r="S12" s="400" t="s">
        <v>229</v>
      </c>
      <c r="T12" s="1">
        <v>3604</v>
      </c>
      <c r="U12" s="1">
        <v>76461</v>
      </c>
      <c r="V12" s="1">
        <v>262917</v>
      </c>
    </row>
    <row r="13" spans="1:23" ht="13.5" thickBot="1" x14ac:dyDescent="0.25">
      <c r="A13" s="361">
        <v>1990</v>
      </c>
      <c r="B13" s="400" t="s">
        <v>235</v>
      </c>
      <c r="C13" s="400" t="s">
        <v>229</v>
      </c>
      <c r="D13" s="400" t="s">
        <v>235</v>
      </c>
      <c r="E13" s="1">
        <v>162189</v>
      </c>
      <c r="F13" s="1">
        <v>1925</v>
      </c>
      <c r="G13" s="1">
        <v>22740</v>
      </c>
      <c r="H13" s="400" t="s">
        <v>229</v>
      </c>
      <c r="I13" s="400" t="s">
        <v>229</v>
      </c>
      <c r="J13" s="1">
        <v>186854</v>
      </c>
      <c r="K13" s="361">
        <v>1990</v>
      </c>
      <c r="L13" s="1">
        <v>21443</v>
      </c>
      <c r="M13" s="400" t="s">
        <v>229</v>
      </c>
      <c r="N13" s="1">
        <v>21443</v>
      </c>
      <c r="O13" s="1">
        <v>46102</v>
      </c>
      <c r="P13" s="1">
        <v>4066</v>
      </c>
      <c r="Q13" s="400" t="s">
        <v>231</v>
      </c>
      <c r="R13" s="1">
        <v>4066</v>
      </c>
      <c r="S13" s="400" t="s">
        <v>229</v>
      </c>
      <c r="T13" s="1">
        <v>3711</v>
      </c>
      <c r="U13" s="1">
        <v>75322</v>
      </c>
      <c r="V13" s="1">
        <v>262176</v>
      </c>
    </row>
    <row r="14" spans="1:23" ht="13.5" thickBot="1" x14ac:dyDescent="0.25">
      <c r="A14" s="361">
        <v>1991</v>
      </c>
      <c r="B14" s="400" t="s">
        <v>235</v>
      </c>
      <c r="C14" s="400" t="s">
        <v>229</v>
      </c>
      <c r="D14" s="400" t="s">
        <v>235</v>
      </c>
      <c r="E14" s="1">
        <v>163555</v>
      </c>
      <c r="F14" s="1">
        <v>1826</v>
      </c>
      <c r="G14" s="1">
        <v>24196</v>
      </c>
      <c r="H14" s="400" t="s">
        <v>229</v>
      </c>
      <c r="I14" s="400" t="s">
        <v>229</v>
      </c>
      <c r="J14" s="1">
        <v>189577</v>
      </c>
      <c r="K14" s="361">
        <v>1991</v>
      </c>
      <c r="L14" s="1">
        <v>21083</v>
      </c>
      <c r="M14" s="400" t="s">
        <v>229</v>
      </c>
      <c r="N14" s="1">
        <v>21083</v>
      </c>
      <c r="O14" s="1">
        <v>47423</v>
      </c>
      <c r="P14" s="1">
        <v>4175</v>
      </c>
      <c r="Q14" s="400" t="s">
        <v>231</v>
      </c>
      <c r="R14" s="1">
        <v>4175</v>
      </c>
      <c r="S14" s="400" t="s">
        <v>229</v>
      </c>
      <c r="T14" s="1">
        <v>3599</v>
      </c>
      <c r="U14" s="1">
        <v>76280</v>
      </c>
      <c r="V14" s="1">
        <v>265857</v>
      </c>
    </row>
    <row r="15" spans="1:23" ht="13.5" thickBot="1" x14ac:dyDescent="0.25">
      <c r="A15" s="361">
        <v>1992</v>
      </c>
      <c r="B15" s="400" t="s">
        <v>235</v>
      </c>
      <c r="C15" s="400" t="s">
        <v>229</v>
      </c>
      <c r="D15" s="400" t="s">
        <v>235</v>
      </c>
      <c r="E15" s="1">
        <v>163387</v>
      </c>
      <c r="F15" s="1">
        <v>1691</v>
      </c>
      <c r="G15" s="1">
        <v>25863</v>
      </c>
      <c r="H15" s="400" t="s">
        <v>229</v>
      </c>
      <c r="I15" s="400" t="s">
        <v>229</v>
      </c>
      <c r="J15" s="1">
        <v>190941</v>
      </c>
      <c r="K15" s="361">
        <v>1992</v>
      </c>
      <c r="L15" s="1">
        <v>21151</v>
      </c>
      <c r="M15" s="400" t="s">
        <v>229</v>
      </c>
      <c r="N15" s="1">
        <v>21151</v>
      </c>
      <c r="O15" s="1">
        <v>47493</v>
      </c>
      <c r="P15" s="1">
        <v>3849</v>
      </c>
      <c r="Q15" s="400" t="s">
        <v>231</v>
      </c>
      <c r="R15" s="1">
        <v>3849</v>
      </c>
      <c r="S15" s="400" t="s">
        <v>229</v>
      </c>
      <c r="T15" s="1">
        <v>3668</v>
      </c>
      <c r="U15" s="1">
        <v>76161</v>
      </c>
      <c r="V15" s="1">
        <v>267102</v>
      </c>
    </row>
    <row r="16" spans="1:23" ht="13.5" thickBot="1" x14ac:dyDescent="0.25">
      <c r="A16" s="361">
        <v>1993</v>
      </c>
      <c r="B16" s="400" t="s">
        <v>235</v>
      </c>
      <c r="C16" s="400" t="s">
        <v>229</v>
      </c>
      <c r="D16" s="400" t="s">
        <v>235</v>
      </c>
      <c r="E16" s="1">
        <v>177167</v>
      </c>
      <c r="F16" s="1">
        <v>1944</v>
      </c>
      <c r="G16" s="1">
        <v>30021</v>
      </c>
      <c r="H16" s="400" t="s">
        <v>229</v>
      </c>
      <c r="I16" s="400" t="s">
        <v>229</v>
      </c>
      <c r="J16" s="1">
        <v>209132</v>
      </c>
      <c r="K16" s="361">
        <v>1993</v>
      </c>
      <c r="L16" s="1">
        <v>20634</v>
      </c>
      <c r="M16" s="400" t="s">
        <v>229</v>
      </c>
      <c r="N16" s="1">
        <v>20634</v>
      </c>
      <c r="O16" s="1">
        <v>52433</v>
      </c>
      <c r="P16" s="1">
        <v>3920</v>
      </c>
      <c r="Q16" s="400" t="s">
        <v>231</v>
      </c>
      <c r="R16" s="1">
        <v>3920</v>
      </c>
      <c r="S16" s="400" t="s">
        <v>229</v>
      </c>
      <c r="T16" s="1">
        <v>3400</v>
      </c>
      <c r="U16" s="1">
        <v>80387</v>
      </c>
      <c r="V16" s="1">
        <v>289519</v>
      </c>
    </row>
    <row r="17" spans="1:22" ht="13.5" thickBot="1" x14ac:dyDescent="0.25">
      <c r="A17" s="361">
        <v>1994</v>
      </c>
      <c r="B17" s="400" t="s">
        <v>235</v>
      </c>
      <c r="C17" s="400" t="s">
        <v>229</v>
      </c>
      <c r="D17" s="400" t="s">
        <v>235</v>
      </c>
      <c r="E17" s="1">
        <v>174373</v>
      </c>
      <c r="F17" s="1">
        <v>1848</v>
      </c>
      <c r="G17" s="1">
        <v>35450</v>
      </c>
      <c r="H17" s="400" t="s">
        <v>229</v>
      </c>
      <c r="I17" s="400" t="s">
        <v>229</v>
      </c>
      <c r="J17" s="1">
        <v>211671</v>
      </c>
      <c r="K17" s="361">
        <v>1994</v>
      </c>
      <c r="L17" s="1">
        <v>22596</v>
      </c>
      <c r="M17" s="400" t="s">
        <v>229</v>
      </c>
      <c r="N17" s="1">
        <v>22596</v>
      </c>
      <c r="O17" s="1">
        <v>51062</v>
      </c>
      <c r="P17" s="1">
        <v>5140</v>
      </c>
      <c r="Q17" s="400" t="s">
        <v>231</v>
      </c>
      <c r="R17" s="1">
        <v>5140</v>
      </c>
      <c r="S17" s="400" t="s">
        <v>229</v>
      </c>
      <c r="T17" s="1">
        <v>3618</v>
      </c>
      <c r="U17" s="1">
        <v>82416</v>
      </c>
      <c r="V17" s="1">
        <v>294087</v>
      </c>
    </row>
    <row r="18" spans="1:22" ht="13.5" thickBot="1" x14ac:dyDescent="0.25">
      <c r="A18" s="361">
        <v>1995</v>
      </c>
      <c r="B18" s="400" t="s">
        <v>235</v>
      </c>
      <c r="C18" s="400" t="s">
        <v>229</v>
      </c>
      <c r="D18" s="400" t="s">
        <v>235</v>
      </c>
      <c r="E18" s="1">
        <v>181973</v>
      </c>
      <c r="F18" s="1">
        <v>1871</v>
      </c>
      <c r="G18" s="1">
        <v>39882</v>
      </c>
      <c r="H18" s="2">
        <v>255</v>
      </c>
      <c r="I18" s="2" t="s">
        <v>229</v>
      </c>
      <c r="J18" s="1">
        <v>223981</v>
      </c>
      <c r="K18" s="361">
        <v>1995</v>
      </c>
      <c r="L18" s="1">
        <v>22320</v>
      </c>
      <c r="M18" s="400" t="s">
        <v>229</v>
      </c>
      <c r="N18" s="1">
        <v>22320</v>
      </c>
      <c r="O18" s="1">
        <v>45644</v>
      </c>
      <c r="P18" s="1">
        <v>4935</v>
      </c>
      <c r="Q18" s="400" t="s">
        <v>231</v>
      </c>
      <c r="R18" s="1">
        <v>4935</v>
      </c>
      <c r="S18" s="1">
        <v>2697</v>
      </c>
      <c r="T18" s="2">
        <v>914</v>
      </c>
      <c r="U18" s="1">
        <v>76510</v>
      </c>
      <c r="V18" s="1">
        <v>300491</v>
      </c>
    </row>
    <row r="19" spans="1:22" ht="13.5" thickBot="1" x14ac:dyDescent="0.25">
      <c r="A19" s="361">
        <v>1996</v>
      </c>
      <c r="B19" s="400" t="s">
        <v>235</v>
      </c>
      <c r="C19" s="400" t="s">
        <v>229</v>
      </c>
      <c r="D19" s="400" t="s">
        <v>235</v>
      </c>
      <c r="E19" s="1">
        <v>190152</v>
      </c>
      <c r="F19" s="1">
        <v>2084</v>
      </c>
      <c r="G19" s="1">
        <v>44667</v>
      </c>
      <c r="H19" s="2">
        <v>177</v>
      </c>
      <c r="I19" s="2" t="s">
        <v>229</v>
      </c>
      <c r="J19" s="1">
        <v>237080</v>
      </c>
      <c r="K19" s="361">
        <v>1996</v>
      </c>
      <c r="L19" s="1">
        <v>22604</v>
      </c>
      <c r="M19" s="400" t="s">
        <v>229</v>
      </c>
      <c r="N19" s="1">
        <v>22604</v>
      </c>
      <c r="O19" s="1">
        <v>45793</v>
      </c>
      <c r="P19" s="1">
        <v>5728</v>
      </c>
      <c r="Q19" s="400" t="s">
        <v>231</v>
      </c>
      <c r="R19" s="1">
        <v>5728</v>
      </c>
      <c r="S19" s="1">
        <v>2830</v>
      </c>
      <c r="T19" s="2">
        <v>909</v>
      </c>
      <c r="U19" s="1">
        <v>77864</v>
      </c>
      <c r="V19" s="1">
        <v>314944</v>
      </c>
    </row>
    <row r="20" spans="1:22" ht="13.5" thickBot="1" x14ac:dyDescent="0.25">
      <c r="A20" s="361">
        <v>1997</v>
      </c>
      <c r="B20" s="400" t="s">
        <v>235</v>
      </c>
      <c r="C20" s="400" t="s">
        <v>229</v>
      </c>
      <c r="D20" s="400" t="s">
        <v>235</v>
      </c>
      <c r="E20" s="1">
        <v>196861</v>
      </c>
      <c r="F20" s="1">
        <v>2037</v>
      </c>
      <c r="G20" s="1">
        <v>44029</v>
      </c>
      <c r="H20" s="2">
        <v>180</v>
      </c>
      <c r="I20" s="2" t="s">
        <v>229</v>
      </c>
      <c r="J20" s="1">
        <v>243107</v>
      </c>
      <c r="K20" s="361">
        <v>1997</v>
      </c>
      <c r="L20" s="1">
        <v>21651</v>
      </c>
      <c r="M20" s="400" t="s">
        <v>229</v>
      </c>
      <c r="N20" s="1">
        <v>21651</v>
      </c>
      <c r="O20" s="1">
        <v>45935</v>
      </c>
      <c r="P20" s="1">
        <v>5940</v>
      </c>
      <c r="Q20" s="400" t="s">
        <v>231</v>
      </c>
      <c r="R20" s="1">
        <v>5940</v>
      </c>
      <c r="S20" s="1">
        <v>3385</v>
      </c>
      <c r="T20" s="2">
        <v>741</v>
      </c>
      <c r="U20" s="1">
        <v>77652</v>
      </c>
      <c r="V20" s="1">
        <v>320759</v>
      </c>
    </row>
    <row r="21" spans="1:22" ht="13.5" thickBot="1" x14ac:dyDescent="0.25">
      <c r="A21" s="361">
        <v>1998</v>
      </c>
      <c r="B21" s="400" t="s">
        <v>235</v>
      </c>
      <c r="C21" s="400" t="s">
        <v>229</v>
      </c>
      <c r="D21" s="400" t="s">
        <v>235</v>
      </c>
      <c r="E21" s="1">
        <v>198644</v>
      </c>
      <c r="F21" s="1">
        <v>2053</v>
      </c>
      <c r="G21" s="1">
        <v>48406</v>
      </c>
      <c r="H21" s="2">
        <v>253</v>
      </c>
      <c r="I21" s="2" t="s">
        <v>229</v>
      </c>
      <c r="J21" s="1">
        <v>249356</v>
      </c>
      <c r="K21" s="361">
        <v>1998</v>
      </c>
      <c r="L21" s="1">
        <v>22488</v>
      </c>
      <c r="M21" s="400" t="s">
        <v>229</v>
      </c>
      <c r="N21" s="1">
        <v>22488</v>
      </c>
      <c r="O21" s="1">
        <v>45163</v>
      </c>
      <c r="P21" s="1">
        <v>6024</v>
      </c>
      <c r="Q21" s="400" t="s">
        <v>231</v>
      </c>
      <c r="R21" s="1">
        <v>6024</v>
      </c>
      <c r="S21" s="1">
        <v>3728</v>
      </c>
      <c r="T21" s="2">
        <v>993</v>
      </c>
      <c r="U21" s="1">
        <v>78396</v>
      </c>
      <c r="V21" s="1">
        <v>327752</v>
      </c>
    </row>
    <row r="22" spans="1:22" ht="13.5" thickBot="1" x14ac:dyDescent="0.25">
      <c r="A22" s="361">
        <v>1999</v>
      </c>
      <c r="B22" s="400" t="s">
        <v>235</v>
      </c>
      <c r="C22" s="400" t="s">
        <v>229</v>
      </c>
      <c r="D22" s="400" t="s">
        <v>235</v>
      </c>
      <c r="E22" s="1">
        <v>204179</v>
      </c>
      <c r="F22" s="1">
        <v>2140</v>
      </c>
      <c r="G22" s="1">
        <v>51186</v>
      </c>
      <c r="H22" s="2">
        <v>246</v>
      </c>
      <c r="I22" s="2" t="s">
        <v>229</v>
      </c>
      <c r="J22" s="1">
        <v>257751</v>
      </c>
      <c r="K22" s="361">
        <v>1999</v>
      </c>
      <c r="L22" s="1">
        <v>22896</v>
      </c>
      <c r="M22" s="400" t="s">
        <v>229</v>
      </c>
      <c r="N22" s="1">
        <v>22896</v>
      </c>
      <c r="O22" s="1">
        <v>46311</v>
      </c>
      <c r="P22" s="1">
        <v>6058</v>
      </c>
      <c r="Q22" s="400" t="s">
        <v>231</v>
      </c>
      <c r="R22" s="1">
        <v>6058</v>
      </c>
      <c r="S22" s="1">
        <v>4024</v>
      </c>
      <c r="T22" s="2">
        <v>845</v>
      </c>
      <c r="U22" s="1">
        <v>80134</v>
      </c>
      <c r="V22" s="1">
        <v>337885</v>
      </c>
    </row>
    <row r="23" spans="1:22" ht="13.5" thickBot="1" x14ac:dyDescent="0.25">
      <c r="A23" s="361">
        <v>2000</v>
      </c>
      <c r="B23" s="400" t="s">
        <v>235</v>
      </c>
      <c r="C23" s="400" t="s">
        <v>235</v>
      </c>
      <c r="D23" s="400" t="s">
        <v>235</v>
      </c>
      <c r="E23" s="1">
        <v>211095</v>
      </c>
      <c r="F23" s="1">
        <v>2223</v>
      </c>
      <c r="G23" s="1">
        <v>52021</v>
      </c>
      <c r="H23" s="2">
        <v>231</v>
      </c>
      <c r="I23" s="2" t="s">
        <v>229</v>
      </c>
      <c r="J23" s="1">
        <v>265570</v>
      </c>
      <c r="K23" s="361">
        <v>2000</v>
      </c>
      <c r="L23" s="1">
        <v>23518</v>
      </c>
      <c r="M23" s="400" t="s">
        <v>229</v>
      </c>
      <c r="N23" s="1">
        <v>23518</v>
      </c>
      <c r="O23" s="1">
        <v>47087</v>
      </c>
      <c r="P23" s="1">
        <v>6572</v>
      </c>
      <c r="Q23" s="400" t="s">
        <v>231</v>
      </c>
      <c r="R23" s="1">
        <v>6572</v>
      </c>
      <c r="S23" s="1">
        <v>4108</v>
      </c>
      <c r="T23" s="2">
        <v>986</v>
      </c>
      <c r="U23" s="1">
        <v>82271</v>
      </c>
      <c r="V23" s="1">
        <v>347841</v>
      </c>
    </row>
    <row r="24" spans="1:22" ht="13.5" thickBot="1" x14ac:dyDescent="0.25">
      <c r="A24" s="361">
        <v>2001</v>
      </c>
      <c r="B24" s="400" t="s">
        <v>235</v>
      </c>
      <c r="C24" s="400" t="s">
        <v>235</v>
      </c>
      <c r="D24" s="400" t="s">
        <v>235</v>
      </c>
      <c r="E24" s="1">
        <v>214674</v>
      </c>
      <c r="F24" s="1">
        <v>2008</v>
      </c>
      <c r="G24" s="1">
        <v>55846</v>
      </c>
      <c r="H24" s="2">
        <v>282</v>
      </c>
      <c r="I24" s="2" t="s">
        <v>229</v>
      </c>
      <c r="J24" s="1">
        <v>272810</v>
      </c>
      <c r="K24" s="361">
        <v>2001</v>
      </c>
      <c r="L24" s="1">
        <v>23851</v>
      </c>
      <c r="M24" s="400" t="s">
        <v>229</v>
      </c>
      <c r="N24" s="1">
        <v>23851</v>
      </c>
      <c r="O24" s="1">
        <v>47865</v>
      </c>
      <c r="P24" s="1">
        <v>7021</v>
      </c>
      <c r="Q24" s="400" t="s">
        <v>231</v>
      </c>
      <c r="R24" s="1">
        <v>7021</v>
      </c>
      <c r="S24" s="1">
        <v>4731</v>
      </c>
      <c r="T24" s="2">
        <v>988</v>
      </c>
      <c r="U24" s="1">
        <v>84456</v>
      </c>
      <c r="V24" s="1">
        <v>357266</v>
      </c>
    </row>
    <row r="25" spans="1:22" ht="13.5" thickBot="1" x14ac:dyDescent="0.25">
      <c r="A25" s="361">
        <v>2002</v>
      </c>
      <c r="B25" s="400" t="s">
        <v>235</v>
      </c>
      <c r="C25" s="400" t="s">
        <v>235</v>
      </c>
      <c r="D25" s="400" t="s">
        <v>235</v>
      </c>
      <c r="E25" s="1">
        <v>214825</v>
      </c>
      <c r="F25" s="1">
        <v>2027</v>
      </c>
      <c r="G25" s="1">
        <v>56746</v>
      </c>
      <c r="H25" s="2">
        <v>260</v>
      </c>
      <c r="I25" s="2" t="s">
        <v>229</v>
      </c>
      <c r="J25" s="1">
        <v>273858</v>
      </c>
      <c r="K25" s="361">
        <v>2002</v>
      </c>
      <c r="L25" s="1">
        <v>24391</v>
      </c>
      <c r="M25" s="400" t="s">
        <v>229</v>
      </c>
      <c r="N25" s="1">
        <v>24391</v>
      </c>
      <c r="O25" s="1">
        <v>48464</v>
      </c>
      <c r="P25" s="1">
        <v>7598</v>
      </c>
      <c r="Q25" s="400" t="s">
        <v>231</v>
      </c>
      <c r="R25" s="1">
        <v>7598</v>
      </c>
      <c r="S25" s="1">
        <v>5336</v>
      </c>
      <c r="T25" s="1">
        <v>1075</v>
      </c>
      <c r="U25" s="1">
        <v>86864</v>
      </c>
      <c r="V25" s="1">
        <v>360722</v>
      </c>
    </row>
    <row r="26" spans="1:22" ht="13.5" thickBot="1" x14ac:dyDescent="0.25">
      <c r="A26" s="361">
        <v>2003</v>
      </c>
      <c r="B26" s="400" t="s">
        <v>235</v>
      </c>
      <c r="C26" s="400" t="s">
        <v>235</v>
      </c>
      <c r="D26" s="400" t="s">
        <v>235</v>
      </c>
      <c r="E26" s="1">
        <v>205478</v>
      </c>
      <c r="F26" s="1">
        <v>1964</v>
      </c>
      <c r="G26" s="1">
        <v>42935</v>
      </c>
      <c r="H26" s="2">
        <v>310</v>
      </c>
      <c r="I26" s="2" t="s">
        <v>229</v>
      </c>
      <c r="J26" s="1">
        <v>250687</v>
      </c>
      <c r="K26" s="361">
        <v>2003</v>
      </c>
      <c r="L26" s="1">
        <v>24813</v>
      </c>
      <c r="M26" s="400" t="s">
        <v>229</v>
      </c>
      <c r="N26" s="1">
        <v>24813</v>
      </c>
      <c r="O26" s="1">
        <v>48327</v>
      </c>
      <c r="P26" s="1">
        <v>7619</v>
      </c>
      <c r="Q26" s="400" t="s">
        <v>231</v>
      </c>
      <c r="R26" s="1">
        <v>7619</v>
      </c>
      <c r="S26" s="1">
        <v>5434</v>
      </c>
      <c r="T26" s="1">
        <v>1102</v>
      </c>
      <c r="U26" s="1">
        <v>87295</v>
      </c>
      <c r="V26" s="1">
        <v>337982</v>
      </c>
    </row>
    <row r="27" spans="1:22" ht="13.5" thickBot="1" x14ac:dyDescent="0.25">
      <c r="A27" s="361">
        <v>2004</v>
      </c>
      <c r="B27" s="400" t="s">
        <v>235</v>
      </c>
      <c r="C27" s="400" t="s">
        <v>235</v>
      </c>
      <c r="D27" s="400" t="s">
        <v>235</v>
      </c>
      <c r="E27" s="1">
        <v>212122</v>
      </c>
      <c r="F27" s="1">
        <v>1928</v>
      </c>
      <c r="G27" s="1">
        <v>43642</v>
      </c>
      <c r="H27" s="2">
        <v>283</v>
      </c>
      <c r="I27" s="2" t="s">
        <v>229</v>
      </c>
      <c r="J27" s="1">
        <v>257975</v>
      </c>
      <c r="K27" s="361">
        <v>2004</v>
      </c>
      <c r="L27" s="1">
        <v>25296</v>
      </c>
      <c r="M27" s="400" t="s">
        <v>236</v>
      </c>
      <c r="N27" s="1">
        <v>25296</v>
      </c>
      <c r="O27" s="1">
        <v>47211</v>
      </c>
      <c r="P27" s="1">
        <v>8184</v>
      </c>
      <c r="Q27" s="400" t="s">
        <v>231</v>
      </c>
      <c r="R27" s="1">
        <v>8184</v>
      </c>
      <c r="S27" s="1">
        <v>5862</v>
      </c>
      <c r="T27" s="1">
        <v>1344</v>
      </c>
      <c r="U27" s="1">
        <v>87897</v>
      </c>
      <c r="V27" s="1">
        <v>345871</v>
      </c>
    </row>
    <row r="28" spans="1:22" ht="13.5" thickBot="1" x14ac:dyDescent="0.25">
      <c r="A28" s="244">
        <v>2005</v>
      </c>
      <c r="B28" s="401" t="s">
        <v>235</v>
      </c>
      <c r="C28" s="401" t="s">
        <v>235</v>
      </c>
      <c r="D28" s="401" t="s">
        <v>235</v>
      </c>
      <c r="E28" s="3">
        <v>217332</v>
      </c>
      <c r="F28" s="3">
        <v>1942</v>
      </c>
      <c r="G28" s="3">
        <v>46624</v>
      </c>
      <c r="H28" s="20">
        <v>292</v>
      </c>
      <c r="I28" s="20" t="s">
        <v>229</v>
      </c>
      <c r="J28" s="3">
        <v>266190</v>
      </c>
      <c r="K28" s="244">
        <v>2005</v>
      </c>
      <c r="L28" s="3">
        <v>25321</v>
      </c>
      <c r="M28" s="401" t="s">
        <v>236</v>
      </c>
      <c r="N28" s="3">
        <v>25321</v>
      </c>
      <c r="O28" s="3">
        <v>47806</v>
      </c>
      <c r="P28" s="3">
        <v>8181</v>
      </c>
      <c r="Q28" s="401" t="s">
        <v>231</v>
      </c>
      <c r="R28" s="3">
        <v>8181</v>
      </c>
      <c r="S28" s="3">
        <v>5737</v>
      </c>
      <c r="T28" s="3">
        <v>1224</v>
      </c>
      <c r="U28" s="3">
        <v>88269</v>
      </c>
      <c r="V28" s="3">
        <v>354458</v>
      </c>
    </row>
    <row r="29" spans="1:22" ht="13.5" thickBot="1" x14ac:dyDescent="0.25">
      <c r="A29" s="244">
        <v>2006</v>
      </c>
      <c r="B29" s="401" t="s">
        <v>235</v>
      </c>
      <c r="C29" s="401" t="s">
        <v>235</v>
      </c>
      <c r="D29" s="401" t="s">
        <v>235</v>
      </c>
      <c r="E29" s="3">
        <v>221302</v>
      </c>
      <c r="F29" s="3">
        <v>1845</v>
      </c>
      <c r="G29" s="3">
        <v>46178</v>
      </c>
      <c r="H29" s="20">
        <v>324</v>
      </c>
      <c r="I29" s="20" t="s">
        <v>229</v>
      </c>
      <c r="J29" s="3">
        <v>269649</v>
      </c>
      <c r="K29" s="244">
        <v>2006</v>
      </c>
      <c r="L29" s="3">
        <v>25314</v>
      </c>
      <c r="M29" s="401" t="s">
        <v>236</v>
      </c>
      <c r="N29" s="3">
        <v>25314</v>
      </c>
      <c r="O29" s="3">
        <v>48323</v>
      </c>
      <c r="P29" s="3">
        <v>8448</v>
      </c>
      <c r="Q29" s="401" t="s">
        <v>231</v>
      </c>
      <c r="R29" s="3">
        <v>8448</v>
      </c>
      <c r="S29" s="3">
        <v>4539</v>
      </c>
      <c r="T29" s="3">
        <v>1211</v>
      </c>
      <c r="U29" s="3">
        <v>87835</v>
      </c>
      <c r="V29" s="3">
        <v>357484</v>
      </c>
    </row>
    <row r="30" spans="1:22" ht="13.5" thickBot="1" x14ac:dyDescent="0.25">
      <c r="A30" s="244">
        <v>2007</v>
      </c>
      <c r="B30" s="401" t="s">
        <v>235</v>
      </c>
      <c r="C30" s="401" t="s">
        <v>235</v>
      </c>
      <c r="D30" s="401" t="s">
        <v>235</v>
      </c>
      <c r="E30" s="3">
        <v>188644</v>
      </c>
      <c r="F30" s="3">
        <v>1792</v>
      </c>
      <c r="G30" s="3">
        <v>91394</v>
      </c>
      <c r="H30" s="20">
        <v>394</v>
      </c>
      <c r="I30" s="20" t="s">
        <v>229</v>
      </c>
      <c r="J30" s="3">
        <v>282224</v>
      </c>
      <c r="K30" s="244">
        <v>2007</v>
      </c>
      <c r="L30" s="3">
        <v>28983</v>
      </c>
      <c r="M30" s="401" t="s">
        <v>236</v>
      </c>
      <c r="N30" s="3">
        <v>28983</v>
      </c>
      <c r="O30" s="3">
        <v>55164</v>
      </c>
      <c r="P30" s="3">
        <v>9930</v>
      </c>
      <c r="Q30" s="401" t="s">
        <v>231</v>
      </c>
      <c r="R30" s="3">
        <v>9930</v>
      </c>
      <c r="S30" s="3">
        <v>4079</v>
      </c>
      <c r="T30" s="3">
        <v>2293</v>
      </c>
      <c r="U30" s="3">
        <v>100449</v>
      </c>
      <c r="V30" s="3">
        <v>382673</v>
      </c>
    </row>
    <row r="31" spans="1:22" ht="13.5" thickBot="1" x14ac:dyDescent="0.25">
      <c r="A31" s="244">
        <v>2008</v>
      </c>
      <c r="B31" s="401" t="s">
        <v>235</v>
      </c>
      <c r="C31" s="401" t="s">
        <v>235</v>
      </c>
      <c r="D31" s="401" t="s">
        <v>235</v>
      </c>
      <c r="E31" s="3">
        <v>192213</v>
      </c>
      <c r="F31" s="3">
        <v>1832</v>
      </c>
      <c r="G31" s="3">
        <v>99323</v>
      </c>
      <c r="H31" s="20">
        <v>435</v>
      </c>
      <c r="I31" s="20" t="s">
        <v>229</v>
      </c>
      <c r="J31" s="3">
        <v>293803</v>
      </c>
      <c r="K31" s="244">
        <v>2008</v>
      </c>
      <c r="L31" s="3">
        <v>27144</v>
      </c>
      <c r="M31" s="401" t="s">
        <v>236</v>
      </c>
      <c r="N31" s="3">
        <v>27144</v>
      </c>
      <c r="O31" s="3">
        <v>49982</v>
      </c>
      <c r="P31" s="3">
        <v>9939</v>
      </c>
      <c r="Q31" s="401" t="s">
        <v>231</v>
      </c>
      <c r="R31" s="3">
        <v>9939</v>
      </c>
      <c r="S31" s="3">
        <v>4165</v>
      </c>
      <c r="T31" s="3">
        <v>2123</v>
      </c>
      <c r="U31" s="3">
        <v>93353</v>
      </c>
      <c r="V31" s="3">
        <v>387155</v>
      </c>
    </row>
    <row r="32" spans="1:22" ht="13.5" thickBot="1" x14ac:dyDescent="0.25">
      <c r="A32" s="244">
        <v>2009</v>
      </c>
      <c r="B32" s="401" t="s">
        <v>235</v>
      </c>
      <c r="C32" s="401" t="s">
        <v>235</v>
      </c>
      <c r="D32" s="401" t="s">
        <v>235</v>
      </c>
      <c r="E32" s="3">
        <v>192510</v>
      </c>
      <c r="F32" s="3">
        <v>1986</v>
      </c>
      <c r="G32" s="3">
        <v>100242</v>
      </c>
      <c r="H32" s="20">
        <v>471</v>
      </c>
      <c r="I32" s="20" t="s">
        <v>229</v>
      </c>
      <c r="J32" s="3">
        <v>295209</v>
      </c>
      <c r="K32" s="244">
        <v>2009</v>
      </c>
      <c r="L32" s="3">
        <v>28278</v>
      </c>
      <c r="M32" s="401" t="s">
        <v>236</v>
      </c>
      <c r="N32" s="3">
        <v>28278</v>
      </c>
      <c r="O32" s="3">
        <v>49741</v>
      </c>
      <c r="P32" s="3">
        <v>10558</v>
      </c>
      <c r="Q32" s="401" t="s">
        <v>231</v>
      </c>
      <c r="R32" s="3">
        <v>10558</v>
      </c>
      <c r="S32" s="3">
        <v>4596</v>
      </c>
      <c r="T32" s="3">
        <v>1944</v>
      </c>
      <c r="U32" s="3">
        <v>95117</v>
      </c>
      <c r="V32" s="3">
        <v>390326</v>
      </c>
    </row>
    <row r="33" spans="1:22" ht="13.5" thickBot="1" x14ac:dyDescent="0.25">
      <c r="A33" s="244">
        <v>2010</v>
      </c>
      <c r="B33" s="401" t="s">
        <v>235</v>
      </c>
      <c r="C33" s="401" t="s">
        <v>235</v>
      </c>
      <c r="D33" s="401" t="s">
        <v>235</v>
      </c>
      <c r="E33" s="3">
        <v>186545</v>
      </c>
      <c r="F33" s="3">
        <v>1786</v>
      </c>
      <c r="G33" s="3">
        <v>102666</v>
      </c>
      <c r="H33" s="20">
        <v>505</v>
      </c>
      <c r="I33" s="20" t="s">
        <v>229</v>
      </c>
      <c r="J33" s="3">
        <v>291502</v>
      </c>
      <c r="K33" s="244">
        <v>2010</v>
      </c>
      <c r="L33" s="3">
        <v>27168</v>
      </c>
      <c r="M33" s="401" t="s">
        <v>236</v>
      </c>
      <c r="N33" s="3">
        <v>27168</v>
      </c>
      <c r="O33" s="3">
        <v>47650</v>
      </c>
      <c r="P33" s="3">
        <v>10372</v>
      </c>
      <c r="Q33" s="401" t="s">
        <v>231</v>
      </c>
      <c r="R33" s="3">
        <v>10372</v>
      </c>
      <c r="S33" s="3">
        <v>4273</v>
      </c>
      <c r="T33" s="3">
        <v>1862</v>
      </c>
      <c r="U33" s="3">
        <v>91325</v>
      </c>
      <c r="V33" s="3">
        <v>382827</v>
      </c>
    </row>
    <row r="34" spans="1:22" ht="13.5" thickBot="1" x14ac:dyDescent="0.25">
      <c r="A34" s="244">
        <v>2011</v>
      </c>
      <c r="B34" s="373">
        <v>189158</v>
      </c>
      <c r="C34" s="20">
        <v>213</v>
      </c>
      <c r="D34" s="3">
        <v>4082</v>
      </c>
      <c r="E34" s="3">
        <v>193453</v>
      </c>
      <c r="F34" s="3">
        <v>1730</v>
      </c>
      <c r="G34" s="3">
        <v>98087</v>
      </c>
      <c r="H34" s="20">
        <v>508</v>
      </c>
      <c r="I34" s="20" t="s">
        <v>229</v>
      </c>
      <c r="J34" s="3">
        <v>293778</v>
      </c>
      <c r="K34" s="244">
        <v>2011</v>
      </c>
      <c r="L34" s="3">
        <v>27689</v>
      </c>
      <c r="M34" s="20">
        <v>130</v>
      </c>
      <c r="N34" s="3">
        <v>27819</v>
      </c>
      <c r="O34" s="3">
        <v>49362</v>
      </c>
      <c r="P34" s="3">
        <v>9590</v>
      </c>
      <c r="Q34" s="20">
        <v>793</v>
      </c>
      <c r="R34" s="3">
        <v>10383</v>
      </c>
      <c r="S34" s="3">
        <v>4186</v>
      </c>
      <c r="T34" s="3">
        <v>1623</v>
      </c>
      <c r="U34" s="3">
        <v>93373</v>
      </c>
      <c r="V34" s="3">
        <v>387152</v>
      </c>
    </row>
    <row r="35" spans="1:22" ht="13.5" thickBot="1" x14ac:dyDescent="0.25">
      <c r="A35" s="244">
        <v>2012</v>
      </c>
      <c r="B35" s="373">
        <v>190292</v>
      </c>
      <c r="C35" s="20">
        <v>242</v>
      </c>
      <c r="D35" s="3">
        <v>4617</v>
      </c>
      <c r="E35" s="3">
        <v>195151</v>
      </c>
      <c r="F35" s="3">
        <v>1774</v>
      </c>
      <c r="G35" s="3">
        <v>96596</v>
      </c>
      <c r="H35" s="20">
        <v>701</v>
      </c>
      <c r="I35" s="20" t="s">
        <v>229</v>
      </c>
      <c r="J35" s="3">
        <v>294222</v>
      </c>
      <c r="K35" s="244">
        <v>2012</v>
      </c>
      <c r="L35" s="3">
        <v>28182</v>
      </c>
      <c r="M35" s="20">
        <v>142</v>
      </c>
      <c r="N35" s="3">
        <v>28324</v>
      </c>
      <c r="O35" s="3">
        <v>49796</v>
      </c>
      <c r="P35" s="3">
        <v>10075</v>
      </c>
      <c r="Q35" s="20">
        <v>903</v>
      </c>
      <c r="R35" s="3">
        <v>10978</v>
      </c>
      <c r="S35" s="3">
        <v>4191</v>
      </c>
      <c r="T35" s="3">
        <v>1370</v>
      </c>
      <c r="U35" s="3">
        <v>94658</v>
      </c>
      <c r="V35" s="3">
        <v>388880</v>
      </c>
    </row>
    <row r="36" spans="1:22" ht="13.5" thickBot="1" x14ac:dyDescent="0.25">
      <c r="A36" s="244">
        <v>2013</v>
      </c>
      <c r="B36" s="373">
        <v>187128</v>
      </c>
      <c r="C36" s="20">
        <v>634</v>
      </c>
      <c r="D36" s="3">
        <v>9092</v>
      </c>
      <c r="E36" s="3">
        <v>196854</v>
      </c>
      <c r="F36" s="3">
        <v>1763</v>
      </c>
      <c r="G36" s="3">
        <v>90734</v>
      </c>
      <c r="H36" s="20">
        <v>582</v>
      </c>
      <c r="I36" s="20" t="s">
        <v>229</v>
      </c>
      <c r="J36" s="3">
        <v>289933</v>
      </c>
      <c r="K36" s="244">
        <v>2013</v>
      </c>
      <c r="L36" s="3">
        <v>29197</v>
      </c>
      <c r="M36" s="20">
        <v>174</v>
      </c>
      <c r="N36" s="3">
        <v>29371</v>
      </c>
      <c r="O36" s="3">
        <v>50669</v>
      </c>
      <c r="P36" s="3">
        <v>10456</v>
      </c>
      <c r="Q36" s="20">
        <v>911</v>
      </c>
      <c r="R36" s="3">
        <v>11367</v>
      </c>
      <c r="S36" s="3">
        <v>4209</v>
      </c>
      <c r="T36" s="3">
        <v>1328</v>
      </c>
      <c r="U36" s="3">
        <v>96945</v>
      </c>
      <c r="V36" s="3">
        <v>386878</v>
      </c>
    </row>
    <row r="37" spans="1:22" ht="13.5" thickBot="1" x14ac:dyDescent="0.25">
      <c r="A37" s="244">
        <v>2014</v>
      </c>
      <c r="B37" s="373">
        <v>184186</v>
      </c>
      <c r="C37" s="20">
        <v>816</v>
      </c>
      <c r="D37" s="3">
        <v>10617</v>
      </c>
      <c r="E37" s="3">
        <v>195619</v>
      </c>
      <c r="F37" s="3">
        <v>1638</v>
      </c>
      <c r="G37" s="3">
        <v>103387</v>
      </c>
      <c r="H37" s="20">
        <v>588</v>
      </c>
      <c r="I37" s="20" t="s">
        <v>229</v>
      </c>
      <c r="J37" s="3">
        <v>301232</v>
      </c>
      <c r="K37" s="244">
        <v>2014</v>
      </c>
      <c r="L37" s="3">
        <v>29602</v>
      </c>
      <c r="M37" s="20">
        <v>182</v>
      </c>
      <c r="N37" s="3">
        <v>29785</v>
      </c>
      <c r="O37" s="3">
        <v>52721</v>
      </c>
      <c r="P37" s="3">
        <v>11963</v>
      </c>
      <c r="Q37" s="20">
        <v>927</v>
      </c>
      <c r="R37" s="3">
        <v>12891</v>
      </c>
      <c r="S37" s="3">
        <v>4757</v>
      </c>
      <c r="T37" s="3">
        <v>1593</v>
      </c>
      <c r="U37" s="3">
        <v>101746</v>
      </c>
      <c r="V37" s="3">
        <v>402978</v>
      </c>
    </row>
    <row r="38" spans="1:22" ht="13.5" thickBot="1" x14ac:dyDescent="0.25">
      <c r="A38" s="244">
        <v>2015</v>
      </c>
      <c r="B38" s="373">
        <v>190490.7</v>
      </c>
      <c r="C38" s="373">
        <v>980.7</v>
      </c>
      <c r="D38" s="3">
        <v>9672.2999999999993</v>
      </c>
      <c r="E38" s="3">
        <v>201143.7</v>
      </c>
      <c r="F38" s="3">
        <v>1789.9</v>
      </c>
      <c r="G38" s="3">
        <v>115923.3</v>
      </c>
      <c r="H38" s="237">
        <v>649.9</v>
      </c>
      <c r="I38" s="236" t="s">
        <v>229</v>
      </c>
      <c r="J38" s="3">
        <v>319506.7</v>
      </c>
      <c r="K38" s="244">
        <v>2015</v>
      </c>
      <c r="L38" s="3">
        <v>29553.8</v>
      </c>
      <c r="M38" s="3">
        <v>185.5</v>
      </c>
      <c r="N38" s="3">
        <v>29739.3</v>
      </c>
      <c r="O38" s="3">
        <v>53164.9</v>
      </c>
      <c r="P38" s="3">
        <v>11384</v>
      </c>
      <c r="Q38" s="3">
        <v>1007.9</v>
      </c>
      <c r="R38" s="3">
        <v>12391.9</v>
      </c>
      <c r="S38" s="3">
        <v>4785.6000000000004</v>
      </c>
      <c r="T38" s="3">
        <v>1747.1</v>
      </c>
      <c r="U38" s="3">
        <v>101828.9</v>
      </c>
      <c r="V38" s="3">
        <v>421335.6</v>
      </c>
    </row>
    <row r="39" spans="1:22" ht="13.5" thickBot="1" x14ac:dyDescent="0.25">
      <c r="A39" s="244">
        <v>2016</v>
      </c>
      <c r="B39" s="373">
        <v>194190</v>
      </c>
      <c r="C39" s="373">
        <v>1162.0999999999999</v>
      </c>
      <c r="D39" s="3">
        <v>10229</v>
      </c>
      <c r="E39" s="3">
        <v>205581</v>
      </c>
      <c r="F39" s="3">
        <v>1848.5</v>
      </c>
      <c r="G39" s="3">
        <v>111729</v>
      </c>
      <c r="H39" s="237">
        <v>600.79999999999995</v>
      </c>
      <c r="I39" s="236" t="s">
        <v>229</v>
      </c>
      <c r="J39" s="3">
        <v>319759</v>
      </c>
      <c r="K39" s="244">
        <v>2016</v>
      </c>
      <c r="L39" s="3">
        <v>29794.6</v>
      </c>
      <c r="M39" s="3">
        <v>186.9</v>
      </c>
      <c r="N39" s="3">
        <v>29982</v>
      </c>
      <c r="O39" s="3">
        <v>53675</v>
      </c>
      <c r="P39" s="3">
        <v>12005.7</v>
      </c>
      <c r="Q39" s="3">
        <v>1315.6</v>
      </c>
      <c r="R39" s="3">
        <v>13321</v>
      </c>
      <c r="S39" s="3">
        <v>4825</v>
      </c>
      <c r="T39" s="3">
        <v>1802</v>
      </c>
      <c r="U39" s="3">
        <v>103605</v>
      </c>
      <c r="V39" s="3">
        <v>423364</v>
      </c>
    </row>
    <row r="40" spans="1:22" ht="13.5" thickBot="1" x14ac:dyDescent="0.25">
      <c r="A40" s="244">
        <v>2017</v>
      </c>
      <c r="B40" s="373">
        <v>194635</v>
      </c>
      <c r="C40" s="373">
        <v>1237</v>
      </c>
      <c r="D40" s="3">
        <v>9897</v>
      </c>
      <c r="E40" s="3">
        <v>205769</v>
      </c>
      <c r="F40" s="3">
        <v>1860</v>
      </c>
      <c r="G40" s="3">
        <v>107228</v>
      </c>
      <c r="H40" s="237">
        <v>583</v>
      </c>
      <c r="I40" s="236" t="s">
        <v>229</v>
      </c>
      <c r="J40" s="3">
        <v>315440</v>
      </c>
      <c r="K40" s="244">
        <v>2017</v>
      </c>
      <c r="L40" s="3">
        <v>30088</v>
      </c>
      <c r="M40" s="3">
        <v>194</v>
      </c>
      <c r="N40" s="3">
        <v>30282</v>
      </c>
      <c r="O40" s="3">
        <v>49228</v>
      </c>
      <c r="P40" s="3">
        <v>12014</v>
      </c>
      <c r="Q40" s="3">
        <v>1456</v>
      </c>
      <c r="R40" s="3">
        <v>13470</v>
      </c>
      <c r="S40" s="3">
        <v>5585</v>
      </c>
      <c r="T40" s="3">
        <v>1943</v>
      </c>
      <c r="U40" s="3">
        <v>100508</v>
      </c>
      <c r="V40" s="3">
        <v>415948</v>
      </c>
    </row>
    <row r="41" spans="1:22" ht="13.5" thickBot="1" x14ac:dyDescent="0.25">
      <c r="A41" s="244">
        <v>2018</v>
      </c>
      <c r="B41" s="373">
        <v>192380</v>
      </c>
      <c r="C41" s="373">
        <v>1276</v>
      </c>
      <c r="D41" s="3">
        <v>10214</v>
      </c>
      <c r="E41" s="3">
        <v>203870</v>
      </c>
      <c r="F41" s="3">
        <v>1699</v>
      </c>
      <c r="G41" s="3">
        <v>108397</v>
      </c>
      <c r="H41" s="237">
        <v>955</v>
      </c>
      <c r="I41" s="236" t="s">
        <v>229</v>
      </c>
      <c r="J41" s="3">
        <v>314921</v>
      </c>
      <c r="K41" s="244">
        <v>2018</v>
      </c>
      <c r="L41" s="3">
        <v>31105</v>
      </c>
      <c r="M41" s="3">
        <v>410</v>
      </c>
      <c r="N41" s="3">
        <v>31515</v>
      </c>
      <c r="O41" s="3">
        <v>48980</v>
      </c>
      <c r="P41" s="3">
        <v>12661</v>
      </c>
      <c r="Q41" s="3">
        <v>1530</v>
      </c>
      <c r="R41" s="3">
        <v>14191</v>
      </c>
      <c r="S41" s="3">
        <v>6548</v>
      </c>
      <c r="T41" s="3">
        <v>1845</v>
      </c>
      <c r="U41" s="3">
        <v>103079</v>
      </c>
      <c r="V41" s="3">
        <v>418000</v>
      </c>
    </row>
    <row r="42" spans="1:22" ht="13.5" thickBot="1" x14ac:dyDescent="0.25">
      <c r="A42" s="244">
        <v>2019</v>
      </c>
      <c r="B42" s="373">
        <v>198040</v>
      </c>
      <c r="C42" s="373">
        <v>1342</v>
      </c>
      <c r="D42" s="3">
        <v>10272</v>
      </c>
      <c r="E42" s="3">
        <v>209654</v>
      </c>
      <c r="F42" s="3">
        <v>1729</v>
      </c>
      <c r="G42" s="3">
        <v>115073</v>
      </c>
      <c r="H42" s="237">
        <v>923</v>
      </c>
      <c r="I42" s="236" t="s">
        <v>229</v>
      </c>
      <c r="J42" s="3">
        <v>327379</v>
      </c>
      <c r="K42" s="244">
        <v>2019</v>
      </c>
      <c r="L42" s="3">
        <v>31522</v>
      </c>
      <c r="M42" s="3">
        <v>292</v>
      </c>
      <c r="N42" s="3">
        <v>31814</v>
      </c>
      <c r="O42" s="3">
        <v>49655</v>
      </c>
      <c r="P42" s="3">
        <v>13085</v>
      </c>
      <c r="Q42" s="3">
        <v>1584</v>
      </c>
      <c r="R42" s="3">
        <v>14669</v>
      </c>
      <c r="S42" s="3">
        <v>6751</v>
      </c>
      <c r="T42" s="3">
        <v>1963</v>
      </c>
      <c r="U42" s="3">
        <v>104852</v>
      </c>
      <c r="V42" s="3">
        <v>432231</v>
      </c>
    </row>
    <row r="43" spans="1:22" ht="13.5" thickBot="1" x14ac:dyDescent="0.25">
      <c r="A43" s="244">
        <v>2020</v>
      </c>
      <c r="B43" s="373">
        <v>194532</v>
      </c>
      <c r="C43" s="373">
        <v>1587</v>
      </c>
      <c r="D43" s="3">
        <v>8094</v>
      </c>
      <c r="E43" s="3">
        <v>204213</v>
      </c>
      <c r="F43" s="3">
        <v>1628</v>
      </c>
      <c r="G43" s="3">
        <v>100476</v>
      </c>
      <c r="H43" s="237">
        <v>932</v>
      </c>
      <c r="I43" s="236" t="s">
        <v>229</v>
      </c>
      <c r="J43" s="3">
        <v>307250</v>
      </c>
      <c r="K43" s="244">
        <v>2020</v>
      </c>
      <c r="L43" s="3">
        <v>32381</v>
      </c>
      <c r="M43" s="3">
        <v>292</v>
      </c>
      <c r="N43" s="3">
        <v>32673</v>
      </c>
      <c r="O43" s="3">
        <v>48927</v>
      </c>
      <c r="P43" s="3">
        <v>12732</v>
      </c>
      <c r="Q43" s="3">
        <v>1503</v>
      </c>
      <c r="R43" s="3">
        <v>14235</v>
      </c>
      <c r="S43" s="3">
        <v>7410</v>
      </c>
      <c r="T43" s="3">
        <v>1705</v>
      </c>
      <c r="U43" s="3">
        <v>104950</v>
      </c>
      <c r="V43" s="3">
        <v>412200</v>
      </c>
    </row>
    <row r="44" spans="1:22" x14ac:dyDescent="0.2">
      <c r="A44" s="199" t="s">
        <v>240</v>
      </c>
    </row>
    <row r="45" spans="1:22" x14ac:dyDescent="0.2">
      <c r="A45" s="199" t="s">
        <v>241</v>
      </c>
    </row>
    <row r="46" spans="1:22" x14ac:dyDescent="0.2">
      <c r="A46" s="199" t="s">
        <v>242</v>
      </c>
    </row>
    <row r="47" spans="1:22" x14ac:dyDescent="0.2">
      <c r="A47" s="199" t="s">
        <v>243</v>
      </c>
    </row>
    <row r="48" spans="1:22" x14ac:dyDescent="0.2">
      <c r="A48" s="199" t="s">
        <v>312</v>
      </c>
    </row>
    <row r="49" spans="1:1" x14ac:dyDescent="0.2">
      <c r="A49" s="199" t="s">
        <v>245</v>
      </c>
    </row>
    <row r="50" spans="1:1" x14ac:dyDescent="0.2">
      <c r="A50" s="199" t="s">
        <v>246</v>
      </c>
    </row>
    <row r="51" spans="1:1" x14ac:dyDescent="0.2">
      <c r="A51" s="199" t="s">
        <v>247</v>
      </c>
    </row>
    <row r="52" spans="1:1" x14ac:dyDescent="0.2">
      <c r="A52" s="209" t="s">
        <v>249</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6"/>
  <sheetViews>
    <sheetView workbookViewId="0">
      <pane xSplit="1" ySplit="4" topLeftCell="B73"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8" width="10.7109375" customWidth="1"/>
  </cols>
  <sheetData>
    <row r="1" spans="1:10" ht="12.75" customHeight="1" x14ac:dyDescent="0.2">
      <c r="A1" s="590" t="s">
        <v>272</v>
      </c>
      <c r="B1" s="590"/>
      <c r="C1" s="590"/>
      <c r="D1" s="590"/>
      <c r="E1" s="590"/>
      <c r="F1" s="590"/>
      <c r="G1" s="590"/>
      <c r="H1" s="590"/>
      <c r="I1" s="146"/>
      <c r="J1" s="146"/>
    </row>
    <row r="2" spans="1:10" ht="13.5" customHeight="1" thickBot="1" x14ac:dyDescent="0.25">
      <c r="A2" s="596" t="s">
        <v>200</v>
      </c>
      <c r="B2" s="596"/>
      <c r="C2" s="596"/>
      <c r="D2" s="596"/>
      <c r="E2" s="596"/>
      <c r="F2" s="596"/>
      <c r="G2" s="596"/>
      <c r="H2" s="596"/>
    </row>
    <row r="3" spans="1:10" ht="18.75" customHeight="1" thickBot="1" x14ac:dyDescent="0.25">
      <c r="A3" s="597" t="s">
        <v>313</v>
      </c>
      <c r="B3" s="598"/>
      <c r="C3" s="598"/>
      <c r="D3" s="598"/>
      <c r="E3" s="598"/>
      <c r="F3" s="598"/>
      <c r="G3" s="598"/>
      <c r="H3" s="599"/>
    </row>
    <row r="4" spans="1:10" ht="34.5" thickBot="1" x14ac:dyDescent="0.25">
      <c r="A4" s="271" t="s">
        <v>204</v>
      </c>
      <c r="B4" s="249" t="s">
        <v>314</v>
      </c>
      <c r="C4" s="249" t="s">
        <v>315</v>
      </c>
      <c r="D4" s="249" t="s">
        <v>316</v>
      </c>
      <c r="E4" s="249" t="s">
        <v>317</v>
      </c>
      <c r="F4" s="249" t="s">
        <v>318</v>
      </c>
      <c r="G4" s="249" t="s">
        <v>319</v>
      </c>
      <c r="H4" s="249" t="s">
        <v>320</v>
      </c>
      <c r="I4" s="235" t="s">
        <v>228</v>
      </c>
    </row>
    <row r="5" spans="1:10" ht="13.5" thickBot="1" x14ac:dyDescent="0.25">
      <c r="A5" s="271">
        <v>1931</v>
      </c>
      <c r="B5" s="250" t="s">
        <v>229</v>
      </c>
      <c r="C5" s="250" t="s">
        <v>229</v>
      </c>
      <c r="D5" s="250" t="s">
        <v>229</v>
      </c>
      <c r="E5" s="250" t="s">
        <v>229</v>
      </c>
      <c r="F5" s="354">
        <v>250000</v>
      </c>
      <c r="G5" s="250" t="s">
        <v>229</v>
      </c>
      <c r="H5" s="250" t="s">
        <v>229</v>
      </c>
    </row>
    <row r="6" spans="1:10" ht="13.5" thickBot="1" x14ac:dyDescent="0.25">
      <c r="A6" s="271">
        <v>1932</v>
      </c>
      <c r="B6" s="250" t="s">
        <v>229</v>
      </c>
      <c r="C6" s="250" t="s">
        <v>229</v>
      </c>
      <c r="D6" s="250" t="s">
        <v>229</v>
      </c>
      <c r="E6" s="250" t="s">
        <v>229</v>
      </c>
      <c r="F6" s="354">
        <v>222000</v>
      </c>
      <c r="G6" s="250" t="s">
        <v>229</v>
      </c>
      <c r="H6" s="250" t="s">
        <v>229</v>
      </c>
    </row>
    <row r="7" spans="1:10" ht="13.5" thickBot="1" x14ac:dyDescent="0.25">
      <c r="A7" s="271">
        <v>1933</v>
      </c>
      <c r="B7" s="250" t="s">
        <v>229</v>
      </c>
      <c r="C7" s="250" t="s">
        <v>229</v>
      </c>
      <c r="D7" s="250" t="s">
        <v>229</v>
      </c>
      <c r="E7" s="250" t="s">
        <v>229</v>
      </c>
      <c r="F7" s="354">
        <v>206000</v>
      </c>
      <c r="G7" s="250" t="s">
        <v>229</v>
      </c>
      <c r="H7" s="250" t="s">
        <v>229</v>
      </c>
    </row>
    <row r="8" spans="1:10" ht="13.5" thickBot="1" x14ac:dyDescent="0.25">
      <c r="A8" s="271">
        <v>1934</v>
      </c>
      <c r="B8" s="250" t="s">
        <v>229</v>
      </c>
      <c r="C8" s="250" t="s">
        <v>229</v>
      </c>
      <c r="D8" s="250" t="s">
        <v>229</v>
      </c>
      <c r="E8" s="250" t="s">
        <v>229</v>
      </c>
      <c r="F8" s="354">
        <v>211000</v>
      </c>
      <c r="G8" s="250" t="s">
        <v>229</v>
      </c>
      <c r="H8" s="250" t="s">
        <v>229</v>
      </c>
    </row>
    <row r="9" spans="1:10" ht="13.5" thickBot="1" x14ac:dyDescent="0.25">
      <c r="A9" s="271">
        <v>1935</v>
      </c>
      <c r="B9" s="250" t="s">
        <v>229</v>
      </c>
      <c r="C9" s="250" t="s">
        <v>229</v>
      </c>
      <c r="D9" s="250" t="s">
        <v>229</v>
      </c>
      <c r="E9" s="250" t="s">
        <v>229</v>
      </c>
      <c r="F9" s="354">
        <v>209000</v>
      </c>
      <c r="G9" s="250" t="s">
        <v>229</v>
      </c>
      <c r="H9" s="250" t="s">
        <v>229</v>
      </c>
    </row>
    <row r="10" spans="1:10" ht="13.5" thickBot="1" x14ac:dyDescent="0.25">
      <c r="A10" s="271">
        <v>1936</v>
      </c>
      <c r="B10" s="250" t="s">
        <v>229</v>
      </c>
      <c r="C10" s="250" t="s">
        <v>229</v>
      </c>
      <c r="D10" s="250" t="s">
        <v>229</v>
      </c>
      <c r="E10" s="250" t="s">
        <v>229</v>
      </c>
      <c r="F10" s="354">
        <v>212000</v>
      </c>
      <c r="G10" s="250" t="s">
        <v>229</v>
      </c>
      <c r="H10" s="250" t="s">
        <v>229</v>
      </c>
    </row>
    <row r="11" spans="1:10" ht="13.5" thickBot="1" x14ac:dyDescent="0.25">
      <c r="A11" s="271">
        <v>1937</v>
      </c>
      <c r="B11" s="250" t="s">
        <v>229</v>
      </c>
      <c r="C11" s="250" t="s">
        <v>229</v>
      </c>
      <c r="D11" s="250" t="s">
        <v>229</v>
      </c>
      <c r="E11" s="250" t="s">
        <v>229</v>
      </c>
      <c r="F11" s="354">
        <v>215000</v>
      </c>
      <c r="G11" s="250" t="s">
        <v>229</v>
      </c>
      <c r="H11" s="250" t="s">
        <v>229</v>
      </c>
    </row>
    <row r="12" spans="1:10" ht="13.5" thickBot="1" x14ac:dyDescent="0.25">
      <c r="A12" s="271">
        <v>1938</v>
      </c>
      <c r="B12" s="250" t="s">
        <v>229</v>
      </c>
      <c r="C12" s="250" t="s">
        <v>229</v>
      </c>
      <c r="D12" s="250" t="s">
        <v>229</v>
      </c>
      <c r="E12" s="250" t="s">
        <v>229</v>
      </c>
      <c r="F12" s="354">
        <v>207000</v>
      </c>
      <c r="G12" s="250" t="s">
        <v>229</v>
      </c>
      <c r="H12" s="250" t="s">
        <v>229</v>
      </c>
    </row>
    <row r="13" spans="1:10" ht="13.5" thickBot="1" x14ac:dyDescent="0.25">
      <c r="A13" s="271">
        <v>1939</v>
      </c>
      <c r="B13" s="250" t="s">
        <v>229</v>
      </c>
      <c r="C13" s="250" t="s">
        <v>229</v>
      </c>
      <c r="D13" s="250" t="s">
        <v>229</v>
      </c>
      <c r="E13" s="250" t="s">
        <v>229</v>
      </c>
      <c r="F13" s="354">
        <v>204000</v>
      </c>
      <c r="G13" s="250" t="s">
        <v>229</v>
      </c>
      <c r="H13" s="250" t="s">
        <v>229</v>
      </c>
    </row>
    <row r="14" spans="1:10" ht="13.5" thickBot="1" x14ac:dyDescent="0.25">
      <c r="A14" s="271">
        <v>1940</v>
      </c>
      <c r="B14" s="250" t="s">
        <v>229</v>
      </c>
      <c r="C14" s="250" t="s">
        <v>229</v>
      </c>
      <c r="D14" s="250" t="s">
        <v>229</v>
      </c>
      <c r="E14" s="250" t="s">
        <v>229</v>
      </c>
      <c r="F14" s="354">
        <v>203000</v>
      </c>
      <c r="G14" s="250" t="s">
        <v>229</v>
      </c>
      <c r="H14" s="250" t="s">
        <v>229</v>
      </c>
    </row>
    <row r="15" spans="1:10" ht="13.5" thickBot="1" x14ac:dyDescent="0.25">
      <c r="A15" s="271">
        <v>1941</v>
      </c>
      <c r="B15" s="250" t="s">
        <v>229</v>
      </c>
      <c r="C15" s="250" t="s">
        <v>229</v>
      </c>
      <c r="D15" s="250" t="s">
        <v>229</v>
      </c>
      <c r="E15" s="250" t="s">
        <v>229</v>
      </c>
      <c r="F15" s="354">
        <v>205000</v>
      </c>
      <c r="G15" s="250" t="s">
        <v>229</v>
      </c>
      <c r="H15" s="250" t="s">
        <v>229</v>
      </c>
    </row>
    <row r="16" spans="1:10" ht="13.5" thickBot="1" x14ac:dyDescent="0.25">
      <c r="A16" s="271">
        <v>1942</v>
      </c>
      <c r="B16" s="250" t="s">
        <v>229</v>
      </c>
      <c r="C16" s="250" t="s">
        <v>229</v>
      </c>
      <c r="D16" s="250" t="s">
        <v>229</v>
      </c>
      <c r="E16" s="250" t="s">
        <v>229</v>
      </c>
      <c r="F16" s="354">
        <v>219000</v>
      </c>
      <c r="G16" s="250" t="s">
        <v>229</v>
      </c>
      <c r="H16" s="250" t="s">
        <v>229</v>
      </c>
    </row>
    <row r="17" spans="1:8" ht="13.5" thickBot="1" x14ac:dyDescent="0.25">
      <c r="A17" s="271">
        <v>1943</v>
      </c>
      <c r="B17" s="250" t="s">
        <v>229</v>
      </c>
      <c r="C17" s="250" t="s">
        <v>229</v>
      </c>
      <c r="D17" s="250" t="s">
        <v>229</v>
      </c>
      <c r="E17" s="250" t="s">
        <v>229</v>
      </c>
      <c r="F17" s="354">
        <v>239000</v>
      </c>
      <c r="G17" s="250" t="s">
        <v>229</v>
      </c>
      <c r="H17" s="250" t="s">
        <v>229</v>
      </c>
    </row>
    <row r="18" spans="1:8" ht="13.5" thickBot="1" x14ac:dyDescent="0.25">
      <c r="A18" s="271">
        <v>1944</v>
      </c>
      <c r="B18" s="250" t="s">
        <v>229</v>
      </c>
      <c r="C18" s="250" t="s">
        <v>229</v>
      </c>
      <c r="D18" s="250" t="s">
        <v>229</v>
      </c>
      <c r="E18" s="250" t="s">
        <v>229</v>
      </c>
      <c r="F18" s="354">
        <v>242000</v>
      </c>
      <c r="G18" s="250" t="s">
        <v>229</v>
      </c>
      <c r="H18" s="250" t="s">
        <v>229</v>
      </c>
    </row>
    <row r="19" spans="1:8" ht="13.5" thickBot="1" x14ac:dyDescent="0.25">
      <c r="A19" s="271">
        <v>1945</v>
      </c>
      <c r="B19" s="250" t="s">
        <v>229</v>
      </c>
      <c r="C19" s="250" t="s">
        <v>229</v>
      </c>
      <c r="D19" s="250" t="s">
        <v>229</v>
      </c>
      <c r="E19" s="250" t="s">
        <v>229</v>
      </c>
      <c r="F19" s="354">
        <v>242000</v>
      </c>
      <c r="G19" s="250" t="s">
        <v>229</v>
      </c>
      <c r="H19" s="250" t="s">
        <v>229</v>
      </c>
    </row>
    <row r="20" spans="1:8" ht="13.5" thickBot="1" x14ac:dyDescent="0.25">
      <c r="A20" s="271">
        <v>1946</v>
      </c>
      <c r="B20" s="250" t="s">
        <v>229</v>
      </c>
      <c r="C20" s="250" t="s">
        <v>229</v>
      </c>
      <c r="D20" s="250" t="s">
        <v>229</v>
      </c>
      <c r="E20" s="250" t="s">
        <v>229</v>
      </c>
      <c r="F20" s="354">
        <v>261000</v>
      </c>
      <c r="G20" s="250" t="s">
        <v>229</v>
      </c>
      <c r="H20" s="250" t="s">
        <v>229</v>
      </c>
    </row>
    <row r="21" spans="1:8" ht="13.5" thickBot="1" x14ac:dyDescent="0.25">
      <c r="A21" s="271">
        <v>1947</v>
      </c>
      <c r="B21" s="250" t="s">
        <v>229</v>
      </c>
      <c r="C21" s="250" t="s">
        <v>229</v>
      </c>
      <c r="D21" s="250" t="s">
        <v>229</v>
      </c>
      <c r="E21" s="250" t="s">
        <v>229</v>
      </c>
      <c r="F21" s="354">
        <v>266000</v>
      </c>
      <c r="G21" s="250" t="s">
        <v>229</v>
      </c>
      <c r="H21" s="250" t="s">
        <v>229</v>
      </c>
    </row>
    <row r="22" spans="1:8" ht="13.5" thickBot="1" x14ac:dyDescent="0.25">
      <c r="A22" s="271">
        <v>1948</v>
      </c>
      <c r="B22" s="250" t="s">
        <v>229</v>
      </c>
      <c r="C22" s="250" t="s">
        <v>229</v>
      </c>
      <c r="D22" s="250" t="s">
        <v>229</v>
      </c>
      <c r="E22" s="250" t="s">
        <v>229</v>
      </c>
      <c r="F22" s="354">
        <v>261000</v>
      </c>
      <c r="G22" s="250" t="s">
        <v>229</v>
      </c>
      <c r="H22" s="250" t="s">
        <v>229</v>
      </c>
    </row>
    <row r="23" spans="1:8" ht="13.5" thickBot="1" x14ac:dyDescent="0.25">
      <c r="A23" s="271">
        <v>1949</v>
      </c>
      <c r="B23" s="250" t="s">
        <v>229</v>
      </c>
      <c r="C23" s="250" t="s">
        <v>229</v>
      </c>
      <c r="D23" s="250" t="s">
        <v>229</v>
      </c>
      <c r="E23" s="250" t="s">
        <v>229</v>
      </c>
      <c r="F23" s="354">
        <v>253000</v>
      </c>
      <c r="G23" s="250" t="s">
        <v>229</v>
      </c>
      <c r="H23" s="250" t="s">
        <v>229</v>
      </c>
    </row>
    <row r="24" spans="1:8" ht="13.5" thickBot="1" x14ac:dyDescent="0.25">
      <c r="A24" s="271">
        <v>1950</v>
      </c>
      <c r="B24" s="250" t="s">
        <v>229</v>
      </c>
      <c r="C24" s="250" t="s">
        <v>229</v>
      </c>
      <c r="D24" s="250" t="s">
        <v>229</v>
      </c>
      <c r="E24" s="250" t="s">
        <v>229</v>
      </c>
      <c r="F24" s="354">
        <v>240000</v>
      </c>
      <c r="G24" s="250" t="s">
        <v>229</v>
      </c>
      <c r="H24" s="250" t="s">
        <v>229</v>
      </c>
    </row>
    <row r="25" spans="1:8" ht="13.5" thickBot="1" x14ac:dyDescent="0.25">
      <c r="A25" s="271">
        <v>1951</v>
      </c>
      <c r="B25" s="250" t="s">
        <v>229</v>
      </c>
      <c r="C25" s="250" t="s">
        <v>229</v>
      </c>
      <c r="D25" s="250" t="s">
        <v>229</v>
      </c>
      <c r="E25" s="250" t="s">
        <v>229</v>
      </c>
      <c r="F25" s="354">
        <v>232000</v>
      </c>
      <c r="G25" s="250" t="s">
        <v>229</v>
      </c>
      <c r="H25" s="250" t="s">
        <v>229</v>
      </c>
    </row>
    <row r="26" spans="1:8" ht="13.5" thickBot="1" x14ac:dyDescent="0.25">
      <c r="A26" s="271">
        <v>1952</v>
      </c>
      <c r="B26" s="250" t="s">
        <v>229</v>
      </c>
      <c r="C26" s="250" t="s">
        <v>229</v>
      </c>
      <c r="D26" s="250" t="s">
        <v>229</v>
      </c>
      <c r="E26" s="250" t="s">
        <v>229</v>
      </c>
      <c r="F26" s="354">
        <v>227000</v>
      </c>
      <c r="G26" s="250" t="s">
        <v>229</v>
      </c>
      <c r="H26" s="250" t="s">
        <v>229</v>
      </c>
    </row>
    <row r="27" spans="1:8" ht="13.5" thickBot="1" x14ac:dyDescent="0.25">
      <c r="A27" s="271">
        <v>1953</v>
      </c>
      <c r="B27" s="250" t="s">
        <v>229</v>
      </c>
      <c r="C27" s="250" t="s">
        <v>229</v>
      </c>
      <c r="D27" s="250" t="s">
        <v>229</v>
      </c>
      <c r="E27" s="250" t="s">
        <v>229</v>
      </c>
      <c r="F27" s="354">
        <v>220000</v>
      </c>
      <c r="G27" s="250" t="s">
        <v>229</v>
      </c>
      <c r="H27" s="250" t="s">
        <v>229</v>
      </c>
    </row>
    <row r="28" spans="1:8" ht="13.5" thickBot="1" x14ac:dyDescent="0.25">
      <c r="A28" s="271">
        <v>1954</v>
      </c>
      <c r="B28" s="250" t="s">
        <v>229</v>
      </c>
      <c r="C28" s="250" t="s">
        <v>229</v>
      </c>
      <c r="D28" s="250" t="s">
        <v>229</v>
      </c>
      <c r="E28" s="250" t="s">
        <v>229</v>
      </c>
      <c r="F28" s="354">
        <v>211000</v>
      </c>
      <c r="G28" s="250" t="s">
        <v>229</v>
      </c>
      <c r="H28" s="250" t="s">
        <v>229</v>
      </c>
    </row>
    <row r="29" spans="1:8" ht="13.5" thickBot="1" x14ac:dyDescent="0.25">
      <c r="A29" s="271">
        <v>1955</v>
      </c>
      <c r="B29" s="250" t="s">
        <v>229</v>
      </c>
      <c r="C29" s="250" t="s">
        <v>229</v>
      </c>
      <c r="D29" s="250" t="s">
        <v>229</v>
      </c>
      <c r="E29" s="250" t="s">
        <v>229</v>
      </c>
      <c r="F29" s="354">
        <v>198000</v>
      </c>
      <c r="G29" s="250" t="s">
        <v>229</v>
      </c>
      <c r="H29" s="250" t="s">
        <v>229</v>
      </c>
    </row>
    <row r="30" spans="1:8" ht="13.5" thickBot="1" x14ac:dyDescent="0.25">
      <c r="A30" s="271">
        <v>1956</v>
      </c>
      <c r="B30" s="250" t="s">
        <v>229</v>
      </c>
      <c r="C30" s="250" t="s">
        <v>229</v>
      </c>
      <c r="D30" s="250" t="s">
        <v>229</v>
      </c>
      <c r="E30" s="250" t="s">
        <v>229</v>
      </c>
      <c r="F30" s="354">
        <v>186000</v>
      </c>
      <c r="G30" s="250" t="s">
        <v>229</v>
      </c>
      <c r="H30" s="250" t="s">
        <v>229</v>
      </c>
    </row>
    <row r="31" spans="1:8" ht="13.5" thickBot="1" x14ac:dyDescent="0.25">
      <c r="A31" s="271">
        <v>1957</v>
      </c>
      <c r="B31" s="250" t="s">
        <v>229</v>
      </c>
      <c r="C31" s="250" t="s">
        <v>229</v>
      </c>
      <c r="D31" s="250" t="s">
        <v>229</v>
      </c>
      <c r="E31" s="250" t="s">
        <v>229</v>
      </c>
      <c r="F31" s="354">
        <v>177000</v>
      </c>
      <c r="G31" s="250" t="s">
        <v>229</v>
      </c>
      <c r="H31" s="250" t="s">
        <v>229</v>
      </c>
    </row>
    <row r="32" spans="1:8" ht="13.5" thickBot="1" x14ac:dyDescent="0.25">
      <c r="A32" s="271">
        <v>1958</v>
      </c>
      <c r="B32" s="250" t="s">
        <v>229</v>
      </c>
      <c r="C32" s="250" t="s">
        <v>229</v>
      </c>
      <c r="D32" s="250" t="s">
        <v>229</v>
      </c>
      <c r="E32" s="250" t="s">
        <v>229</v>
      </c>
      <c r="F32" s="354">
        <v>165000</v>
      </c>
      <c r="G32" s="250" t="s">
        <v>229</v>
      </c>
      <c r="H32" s="250" t="s">
        <v>229</v>
      </c>
    </row>
    <row r="33" spans="1:8" ht="13.5" thickBot="1" x14ac:dyDescent="0.25">
      <c r="A33" s="271">
        <v>1959</v>
      </c>
      <c r="B33" s="250" t="s">
        <v>229</v>
      </c>
      <c r="C33" s="250" t="s">
        <v>229</v>
      </c>
      <c r="D33" s="250" t="s">
        <v>229</v>
      </c>
      <c r="E33" s="250" t="s">
        <v>229</v>
      </c>
      <c r="F33" s="354">
        <v>159100</v>
      </c>
      <c r="G33" s="250" t="s">
        <v>229</v>
      </c>
      <c r="H33" s="250" t="s">
        <v>229</v>
      </c>
    </row>
    <row r="34" spans="1:8" ht="13.5" thickBot="1" x14ac:dyDescent="0.25">
      <c r="A34" s="271">
        <v>1960</v>
      </c>
      <c r="B34" s="250" t="s">
        <v>229</v>
      </c>
      <c r="C34" s="250" t="s">
        <v>229</v>
      </c>
      <c r="D34" s="250" t="s">
        <v>229</v>
      </c>
      <c r="E34" s="250" t="s">
        <v>229</v>
      </c>
      <c r="F34" s="354">
        <v>156400</v>
      </c>
      <c r="G34" s="250" t="s">
        <v>229</v>
      </c>
      <c r="H34" s="250" t="s">
        <v>229</v>
      </c>
    </row>
    <row r="35" spans="1:8" ht="13.5" thickBot="1" x14ac:dyDescent="0.25">
      <c r="A35" s="271">
        <v>1961</v>
      </c>
      <c r="B35" s="250" t="s">
        <v>229</v>
      </c>
      <c r="C35" s="250" t="s">
        <v>229</v>
      </c>
      <c r="D35" s="250" t="s">
        <v>229</v>
      </c>
      <c r="E35" s="250" t="s">
        <v>229</v>
      </c>
      <c r="F35" s="354">
        <v>151800</v>
      </c>
      <c r="G35" s="250" t="s">
        <v>229</v>
      </c>
      <c r="H35" s="250" t="s">
        <v>229</v>
      </c>
    </row>
    <row r="36" spans="1:8" ht="13.5" thickBot="1" x14ac:dyDescent="0.25">
      <c r="A36" s="271">
        <v>1962</v>
      </c>
      <c r="B36" s="250" t="s">
        <v>229</v>
      </c>
      <c r="C36" s="250" t="s">
        <v>229</v>
      </c>
      <c r="D36" s="250" t="s">
        <v>229</v>
      </c>
      <c r="E36" s="250" t="s">
        <v>229</v>
      </c>
      <c r="F36" s="354">
        <v>149100</v>
      </c>
      <c r="G36" s="250" t="s">
        <v>229</v>
      </c>
      <c r="H36" s="250" t="s">
        <v>229</v>
      </c>
    </row>
    <row r="37" spans="1:8" ht="13.5" thickBot="1" x14ac:dyDescent="0.25">
      <c r="A37" s="271">
        <v>1963</v>
      </c>
      <c r="B37" s="250" t="s">
        <v>229</v>
      </c>
      <c r="C37" s="250" t="s">
        <v>229</v>
      </c>
      <c r="D37" s="250" t="s">
        <v>229</v>
      </c>
      <c r="E37" s="250" t="s">
        <v>229</v>
      </c>
      <c r="F37" s="354">
        <v>147200</v>
      </c>
      <c r="G37" s="250" t="s">
        <v>229</v>
      </c>
      <c r="H37" s="250" t="s">
        <v>229</v>
      </c>
    </row>
    <row r="38" spans="1:8" ht="13.5" thickBot="1" x14ac:dyDescent="0.25">
      <c r="A38" s="271">
        <v>1964</v>
      </c>
      <c r="B38" s="250" t="s">
        <v>229</v>
      </c>
      <c r="C38" s="250" t="s">
        <v>229</v>
      </c>
      <c r="D38" s="250" t="s">
        <v>229</v>
      </c>
      <c r="E38" s="250" t="s">
        <v>229</v>
      </c>
      <c r="F38" s="354">
        <v>144800</v>
      </c>
      <c r="G38" s="250" t="s">
        <v>229</v>
      </c>
      <c r="H38" s="250" t="s">
        <v>229</v>
      </c>
    </row>
    <row r="39" spans="1:8" ht="13.5" thickBot="1" x14ac:dyDescent="0.25">
      <c r="A39" s="271">
        <v>1965</v>
      </c>
      <c r="B39" s="250" t="s">
        <v>229</v>
      </c>
      <c r="C39" s="250" t="s">
        <v>229</v>
      </c>
      <c r="D39" s="250" t="s">
        <v>229</v>
      </c>
      <c r="E39" s="250" t="s">
        <v>229</v>
      </c>
      <c r="F39" s="354">
        <v>145000</v>
      </c>
      <c r="G39" s="250" t="s">
        <v>229</v>
      </c>
      <c r="H39" s="250" t="s">
        <v>229</v>
      </c>
    </row>
    <row r="40" spans="1:8" ht="13.5" thickBot="1" x14ac:dyDescent="0.25">
      <c r="A40" s="271">
        <v>1966</v>
      </c>
      <c r="B40" s="250" t="s">
        <v>229</v>
      </c>
      <c r="C40" s="250" t="s">
        <v>229</v>
      </c>
      <c r="D40" s="250" t="s">
        <v>229</v>
      </c>
      <c r="E40" s="250" t="s">
        <v>229</v>
      </c>
      <c r="F40" s="354">
        <v>144300</v>
      </c>
      <c r="G40" s="250" t="s">
        <v>229</v>
      </c>
      <c r="H40" s="250" t="s">
        <v>229</v>
      </c>
    </row>
    <row r="41" spans="1:8" ht="13.5" thickBot="1" x14ac:dyDescent="0.25">
      <c r="A41" s="271">
        <v>1967</v>
      </c>
      <c r="B41" s="250" t="s">
        <v>229</v>
      </c>
      <c r="C41" s="250" t="s">
        <v>229</v>
      </c>
      <c r="D41" s="250" t="s">
        <v>229</v>
      </c>
      <c r="E41" s="250" t="s">
        <v>229</v>
      </c>
      <c r="F41" s="354">
        <v>146100</v>
      </c>
      <c r="G41" s="250" t="s">
        <v>229</v>
      </c>
      <c r="H41" s="250" t="s">
        <v>229</v>
      </c>
    </row>
    <row r="42" spans="1:8" ht="13.5" thickBot="1" x14ac:dyDescent="0.25">
      <c r="A42" s="271">
        <v>1968</v>
      </c>
      <c r="B42" s="250" t="s">
        <v>229</v>
      </c>
      <c r="C42" s="250" t="s">
        <v>229</v>
      </c>
      <c r="D42" s="250" t="s">
        <v>229</v>
      </c>
      <c r="E42" s="250" t="s">
        <v>229</v>
      </c>
      <c r="F42" s="354">
        <v>143590</v>
      </c>
      <c r="G42" s="250" t="s">
        <v>229</v>
      </c>
      <c r="H42" s="250" t="s">
        <v>229</v>
      </c>
    </row>
    <row r="43" spans="1:8" ht="13.5" thickBot="1" x14ac:dyDescent="0.25">
      <c r="A43" s="271">
        <v>1969</v>
      </c>
      <c r="B43" s="250" t="s">
        <v>229</v>
      </c>
      <c r="C43" s="250" t="s">
        <v>229</v>
      </c>
      <c r="D43" s="250" t="s">
        <v>229</v>
      </c>
      <c r="E43" s="250" t="s">
        <v>229</v>
      </c>
      <c r="F43" s="354">
        <v>140860</v>
      </c>
      <c r="G43" s="250" t="s">
        <v>229</v>
      </c>
      <c r="H43" s="250" t="s">
        <v>229</v>
      </c>
    </row>
    <row r="44" spans="1:8" ht="13.5" thickBot="1" x14ac:dyDescent="0.25">
      <c r="A44" s="271">
        <v>1970</v>
      </c>
      <c r="B44" s="250" t="s">
        <v>229</v>
      </c>
      <c r="C44" s="250" t="s">
        <v>229</v>
      </c>
      <c r="D44" s="250" t="s">
        <v>229</v>
      </c>
      <c r="E44" s="250" t="s">
        <v>229</v>
      </c>
      <c r="F44" s="354">
        <v>138040</v>
      </c>
      <c r="G44" s="250" t="s">
        <v>229</v>
      </c>
      <c r="H44" s="250" t="s">
        <v>229</v>
      </c>
    </row>
    <row r="45" spans="1:8" ht="13.5" thickBot="1" x14ac:dyDescent="0.25">
      <c r="A45" s="271">
        <v>1971</v>
      </c>
      <c r="B45" s="250" t="s">
        <v>229</v>
      </c>
      <c r="C45" s="250" t="s">
        <v>229</v>
      </c>
      <c r="D45" s="250" t="s">
        <v>229</v>
      </c>
      <c r="E45" s="250" t="s">
        <v>229</v>
      </c>
      <c r="F45" s="354">
        <v>139120</v>
      </c>
      <c r="G45" s="250" t="s">
        <v>229</v>
      </c>
      <c r="H45" s="250" t="s">
        <v>229</v>
      </c>
    </row>
    <row r="46" spans="1:8" ht="13.5" thickBot="1" x14ac:dyDescent="0.25">
      <c r="A46" s="271">
        <v>1972</v>
      </c>
      <c r="B46" s="250" t="s">
        <v>229</v>
      </c>
      <c r="C46" s="250" t="s">
        <v>229</v>
      </c>
      <c r="D46" s="250" t="s">
        <v>229</v>
      </c>
      <c r="E46" s="250" t="s">
        <v>229</v>
      </c>
      <c r="F46" s="354">
        <v>138420</v>
      </c>
      <c r="G46" s="250" t="s">
        <v>229</v>
      </c>
      <c r="H46" s="250" t="s">
        <v>229</v>
      </c>
    </row>
    <row r="47" spans="1:8" ht="13.5" thickBot="1" x14ac:dyDescent="0.25">
      <c r="A47" s="271">
        <v>1973</v>
      </c>
      <c r="B47" s="250" t="s">
        <v>229</v>
      </c>
      <c r="C47" s="250" t="s">
        <v>229</v>
      </c>
      <c r="D47" s="250" t="s">
        <v>229</v>
      </c>
      <c r="E47" s="250" t="s">
        <v>229</v>
      </c>
      <c r="F47" s="354">
        <v>140700</v>
      </c>
      <c r="G47" s="250" t="s">
        <v>229</v>
      </c>
      <c r="H47" s="250" t="s">
        <v>229</v>
      </c>
    </row>
    <row r="48" spans="1:8" ht="13.5" thickBot="1" x14ac:dyDescent="0.25">
      <c r="A48" s="271">
        <v>1974</v>
      </c>
      <c r="B48" s="250" t="s">
        <v>229</v>
      </c>
      <c r="C48" s="250" t="s">
        <v>229</v>
      </c>
      <c r="D48" s="250" t="s">
        <v>229</v>
      </c>
      <c r="E48" s="250" t="s">
        <v>229</v>
      </c>
      <c r="F48" s="354">
        <v>153100</v>
      </c>
      <c r="G48" s="250" t="s">
        <v>229</v>
      </c>
      <c r="H48" s="250" t="s">
        <v>229</v>
      </c>
    </row>
    <row r="49" spans="1:8" ht="13.5" thickBot="1" x14ac:dyDescent="0.25">
      <c r="A49" s="271">
        <v>1975</v>
      </c>
      <c r="B49" s="250" t="s">
        <v>229</v>
      </c>
      <c r="C49" s="250" t="s">
        <v>229</v>
      </c>
      <c r="D49" s="250" t="s">
        <v>229</v>
      </c>
      <c r="E49" s="250" t="s">
        <v>229</v>
      </c>
      <c r="F49" s="354">
        <v>159800</v>
      </c>
      <c r="G49" s="250" t="s">
        <v>229</v>
      </c>
      <c r="H49" s="250" t="s">
        <v>229</v>
      </c>
    </row>
    <row r="50" spans="1:8" ht="13.5" thickBot="1" x14ac:dyDescent="0.25">
      <c r="A50" s="271">
        <v>1976</v>
      </c>
      <c r="B50" s="250" t="s">
        <v>229</v>
      </c>
      <c r="C50" s="250" t="s">
        <v>229</v>
      </c>
      <c r="D50" s="250" t="s">
        <v>229</v>
      </c>
      <c r="E50" s="250" t="s">
        <v>229</v>
      </c>
      <c r="F50" s="354">
        <v>162950</v>
      </c>
      <c r="G50" s="250" t="s">
        <v>229</v>
      </c>
      <c r="H50" s="250" t="s">
        <v>229</v>
      </c>
    </row>
    <row r="51" spans="1:8" ht="13.5" thickBot="1" x14ac:dyDescent="0.25">
      <c r="A51" s="271">
        <v>1977</v>
      </c>
      <c r="B51" s="250" t="s">
        <v>229</v>
      </c>
      <c r="C51" s="250" t="s">
        <v>229</v>
      </c>
      <c r="D51" s="250" t="s">
        <v>229</v>
      </c>
      <c r="E51" s="250" t="s">
        <v>229</v>
      </c>
      <c r="F51" s="354">
        <v>162510</v>
      </c>
      <c r="G51" s="250" t="s">
        <v>229</v>
      </c>
      <c r="H51" s="250" t="s">
        <v>229</v>
      </c>
    </row>
    <row r="52" spans="1:8" ht="13.5" thickBot="1" x14ac:dyDescent="0.25">
      <c r="A52" s="271">
        <v>1978</v>
      </c>
      <c r="B52" s="250" t="s">
        <v>229</v>
      </c>
      <c r="C52" s="250" t="s">
        <v>229</v>
      </c>
      <c r="D52" s="250" t="s">
        <v>229</v>
      </c>
      <c r="E52" s="250" t="s">
        <v>229</v>
      </c>
      <c r="F52" s="354">
        <v>165400</v>
      </c>
      <c r="G52" s="250" t="s">
        <v>229</v>
      </c>
      <c r="H52" s="250" t="s">
        <v>229</v>
      </c>
    </row>
    <row r="53" spans="1:8" ht="13.5" thickBot="1" x14ac:dyDescent="0.25">
      <c r="A53" s="271">
        <v>1979</v>
      </c>
      <c r="B53" s="354">
        <v>114120</v>
      </c>
      <c r="C53" s="250" t="s">
        <v>229</v>
      </c>
      <c r="D53" s="250" t="s">
        <v>229</v>
      </c>
      <c r="E53" s="250" t="s">
        <v>229</v>
      </c>
      <c r="F53" s="354">
        <v>177900</v>
      </c>
      <c r="G53" s="250" t="s">
        <v>229</v>
      </c>
      <c r="H53" s="250" t="s">
        <v>229</v>
      </c>
    </row>
    <row r="54" spans="1:8" ht="13.5" thickBot="1" x14ac:dyDescent="0.25">
      <c r="A54" s="271">
        <v>1980</v>
      </c>
      <c r="B54" s="354">
        <v>118520</v>
      </c>
      <c r="C54" s="250" t="s">
        <v>229</v>
      </c>
      <c r="D54" s="250" t="s">
        <v>229</v>
      </c>
      <c r="E54" s="250" t="s">
        <v>229</v>
      </c>
      <c r="F54" s="354">
        <v>187000</v>
      </c>
      <c r="G54" s="250" t="s">
        <v>229</v>
      </c>
      <c r="H54" s="250" t="s">
        <v>229</v>
      </c>
    </row>
    <row r="55" spans="1:8" ht="13.5" thickBot="1" x14ac:dyDescent="0.25">
      <c r="A55" s="271">
        <v>1981</v>
      </c>
      <c r="B55" s="354">
        <v>119670</v>
      </c>
      <c r="C55" s="250" t="s">
        <v>229</v>
      </c>
      <c r="D55" s="250" t="s">
        <v>229</v>
      </c>
      <c r="E55" s="250" t="s">
        <v>229</v>
      </c>
      <c r="F55" s="354">
        <v>191600</v>
      </c>
      <c r="G55" s="250" t="s">
        <v>229</v>
      </c>
      <c r="H55" s="250" t="s">
        <v>229</v>
      </c>
    </row>
    <row r="56" spans="1:8" ht="13.5" thickBot="1" x14ac:dyDescent="0.25">
      <c r="A56" s="271">
        <v>1982</v>
      </c>
      <c r="B56" s="354">
        <v>118380</v>
      </c>
      <c r="C56" s="250" t="s">
        <v>229</v>
      </c>
      <c r="D56" s="250" t="s">
        <v>229</v>
      </c>
      <c r="E56" s="250" t="s">
        <v>229</v>
      </c>
      <c r="F56" s="354">
        <v>193950</v>
      </c>
      <c r="G56" s="250" t="s">
        <v>229</v>
      </c>
      <c r="H56" s="250" t="s">
        <v>229</v>
      </c>
    </row>
    <row r="57" spans="1:8" ht="13.5" thickBot="1" x14ac:dyDescent="0.25">
      <c r="A57" s="271">
        <v>1983</v>
      </c>
      <c r="B57" s="354">
        <v>117570</v>
      </c>
      <c r="C57" s="250" t="s">
        <v>229</v>
      </c>
      <c r="D57" s="250" t="s">
        <v>229</v>
      </c>
      <c r="E57" s="250" t="s">
        <v>229</v>
      </c>
      <c r="F57" s="354">
        <v>194960</v>
      </c>
      <c r="G57" s="250" t="s">
        <v>229</v>
      </c>
      <c r="H57" s="250" t="s">
        <v>229</v>
      </c>
    </row>
    <row r="58" spans="1:8" ht="13.5" thickBot="1" x14ac:dyDescent="0.25">
      <c r="A58" s="271" t="s">
        <v>321</v>
      </c>
      <c r="B58" s="354">
        <v>155240</v>
      </c>
      <c r="C58" s="354">
        <v>31420</v>
      </c>
      <c r="D58" s="354">
        <v>43227</v>
      </c>
      <c r="E58" s="354">
        <v>25522</v>
      </c>
      <c r="F58" s="354">
        <v>255409</v>
      </c>
      <c r="G58" s="354">
        <v>7788</v>
      </c>
      <c r="H58" s="354">
        <v>263197</v>
      </c>
    </row>
    <row r="59" spans="1:8" ht="13.5" thickBot="1" x14ac:dyDescent="0.25">
      <c r="A59" s="271">
        <v>1985</v>
      </c>
      <c r="B59" s="354">
        <v>152342</v>
      </c>
      <c r="C59" s="354">
        <v>30514</v>
      </c>
      <c r="D59" s="354">
        <v>45400</v>
      </c>
      <c r="E59" s="354">
        <v>33781</v>
      </c>
      <c r="F59" s="354">
        <v>262037</v>
      </c>
      <c r="G59" s="354">
        <v>7983</v>
      </c>
      <c r="H59" s="354">
        <v>270020</v>
      </c>
    </row>
    <row r="60" spans="1:8" ht="13.5" thickBot="1" x14ac:dyDescent="0.25">
      <c r="A60" s="271">
        <v>1986</v>
      </c>
      <c r="B60" s="354">
        <v>153806</v>
      </c>
      <c r="C60" s="354">
        <v>33621</v>
      </c>
      <c r="D60" s="354">
        <v>45629</v>
      </c>
      <c r="E60" s="354">
        <v>36052</v>
      </c>
      <c r="F60" s="354">
        <v>269108</v>
      </c>
      <c r="G60" s="354">
        <v>8746</v>
      </c>
      <c r="H60" s="354">
        <v>277854</v>
      </c>
    </row>
    <row r="61" spans="1:8" ht="13.5" thickBot="1" x14ac:dyDescent="0.25">
      <c r="A61" s="271">
        <v>1987</v>
      </c>
      <c r="B61" s="354">
        <v>152039</v>
      </c>
      <c r="C61" s="354">
        <v>33467</v>
      </c>
      <c r="D61" s="354">
        <v>46453</v>
      </c>
      <c r="E61" s="354">
        <v>36124</v>
      </c>
      <c r="F61" s="354">
        <v>268083</v>
      </c>
      <c r="G61" s="354">
        <v>8527</v>
      </c>
      <c r="H61" s="354">
        <v>276610</v>
      </c>
    </row>
    <row r="62" spans="1:8" ht="13.5" thickBot="1" x14ac:dyDescent="0.25">
      <c r="A62" s="271">
        <v>1988</v>
      </c>
      <c r="B62" s="354">
        <v>151714</v>
      </c>
      <c r="C62" s="354">
        <v>33743</v>
      </c>
      <c r="D62" s="354">
        <v>44054</v>
      </c>
      <c r="E62" s="354">
        <v>35971</v>
      </c>
      <c r="F62" s="354">
        <v>265482</v>
      </c>
      <c r="G62" s="354">
        <v>10101</v>
      </c>
      <c r="H62" s="354">
        <v>275583</v>
      </c>
    </row>
    <row r="63" spans="1:8" ht="13.5" thickBot="1" x14ac:dyDescent="0.25">
      <c r="A63" s="271">
        <v>1989</v>
      </c>
      <c r="B63" s="354">
        <v>151767</v>
      </c>
      <c r="C63" s="354">
        <v>32464</v>
      </c>
      <c r="D63" s="354">
        <v>43800</v>
      </c>
      <c r="E63" s="354">
        <v>34886</v>
      </c>
      <c r="F63" s="354">
        <v>262917</v>
      </c>
      <c r="G63" s="354">
        <v>9570</v>
      </c>
      <c r="H63" s="354">
        <v>272487</v>
      </c>
    </row>
    <row r="64" spans="1:8" ht="13.5" thickBot="1" x14ac:dyDescent="0.25">
      <c r="A64" s="271">
        <v>1990</v>
      </c>
      <c r="B64" s="354">
        <v>150556</v>
      </c>
      <c r="C64" s="354">
        <v>31424</v>
      </c>
      <c r="D64" s="354">
        <v>44282</v>
      </c>
      <c r="E64" s="354">
        <v>35914</v>
      </c>
      <c r="F64" s="354">
        <v>262176</v>
      </c>
      <c r="G64" s="354">
        <v>10663</v>
      </c>
      <c r="H64" s="354">
        <v>272839</v>
      </c>
    </row>
    <row r="65" spans="1:8" ht="13.5" thickBot="1" x14ac:dyDescent="0.25">
      <c r="A65" s="271">
        <v>1991</v>
      </c>
      <c r="B65" s="354">
        <v>153281</v>
      </c>
      <c r="C65" s="354">
        <v>31861</v>
      </c>
      <c r="D65" s="354">
        <v>42708</v>
      </c>
      <c r="E65" s="354">
        <v>38007</v>
      </c>
      <c r="F65" s="354">
        <v>265857</v>
      </c>
      <c r="G65" s="354">
        <v>10288</v>
      </c>
      <c r="H65" s="354">
        <v>276145</v>
      </c>
    </row>
    <row r="66" spans="1:8" ht="13.5" thickBot="1" x14ac:dyDescent="0.25">
      <c r="A66" s="271">
        <v>1992</v>
      </c>
      <c r="B66" s="354">
        <v>169549</v>
      </c>
      <c r="C66" s="354">
        <v>48270</v>
      </c>
      <c r="D66" s="354">
        <v>24062</v>
      </c>
      <c r="E66" s="354">
        <v>25221</v>
      </c>
      <c r="F66" s="354">
        <v>267102</v>
      </c>
      <c r="G66" s="354">
        <v>11893</v>
      </c>
      <c r="H66" s="354">
        <v>278995</v>
      </c>
    </row>
    <row r="67" spans="1:8" ht="13.5" thickBot="1" x14ac:dyDescent="0.25">
      <c r="A67" s="271">
        <v>1993</v>
      </c>
      <c r="B67" s="354">
        <v>179426</v>
      </c>
      <c r="C67" s="354">
        <v>53041</v>
      </c>
      <c r="D67" s="354">
        <v>28043</v>
      </c>
      <c r="E67" s="354">
        <v>29009</v>
      </c>
      <c r="F67" s="354">
        <v>289519</v>
      </c>
      <c r="G67" s="354">
        <v>9665</v>
      </c>
      <c r="H67" s="354">
        <v>299184</v>
      </c>
    </row>
    <row r="68" spans="1:8" ht="13.5" thickBot="1" x14ac:dyDescent="0.25">
      <c r="A68" s="271">
        <v>1994</v>
      </c>
      <c r="B68" s="354">
        <v>183673</v>
      </c>
      <c r="C68" s="354">
        <v>51405</v>
      </c>
      <c r="D68" s="354">
        <v>27004</v>
      </c>
      <c r="E68" s="354">
        <v>32005</v>
      </c>
      <c r="F68" s="354">
        <v>294087</v>
      </c>
      <c r="G68" s="354">
        <v>10207</v>
      </c>
      <c r="H68" s="354">
        <v>304294</v>
      </c>
    </row>
    <row r="69" spans="1:8" ht="13.5" thickBot="1" x14ac:dyDescent="0.25">
      <c r="A69" s="405">
        <v>1995</v>
      </c>
      <c r="B69" s="406">
        <v>190675</v>
      </c>
      <c r="C69" s="331">
        <v>51905</v>
      </c>
      <c r="D69" s="331">
        <v>27329</v>
      </c>
      <c r="E69" s="331">
        <v>30582</v>
      </c>
      <c r="F69" s="331">
        <v>300491</v>
      </c>
      <c r="G69" s="331">
        <v>10695</v>
      </c>
      <c r="H69" s="331">
        <v>311186</v>
      </c>
    </row>
    <row r="70" spans="1:8" ht="13.5" thickBot="1" x14ac:dyDescent="0.25">
      <c r="A70" s="405">
        <v>1996</v>
      </c>
      <c r="B70" s="406">
        <v>199615</v>
      </c>
      <c r="C70" s="331">
        <v>54645</v>
      </c>
      <c r="D70" s="331">
        <v>27239</v>
      </c>
      <c r="E70" s="331">
        <v>33445</v>
      </c>
      <c r="F70" s="331">
        <v>314944</v>
      </c>
      <c r="G70" s="331">
        <v>11682</v>
      </c>
      <c r="H70" s="331">
        <v>326626</v>
      </c>
    </row>
    <row r="71" spans="1:8" ht="13.5" thickBot="1" x14ac:dyDescent="0.25">
      <c r="A71" s="405">
        <v>1997</v>
      </c>
      <c r="B71" s="406">
        <v>207510</v>
      </c>
      <c r="C71" s="331">
        <v>53322</v>
      </c>
      <c r="D71" s="331">
        <v>27232</v>
      </c>
      <c r="E71" s="331">
        <v>32695</v>
      </c>
      <c r="F71" s="331">
        <v>320759</v>
      </c>
      <c r="G71" s="331">
        <v>13081</v>
      </c>
      <c r="H71" s="331">
        <v>333840</v>
      </c>
    </row>
    <row r="72" spans="1:8" ht="13.5" thickBot="1" x14ac:dyDescent="0.25">
      <c r="A72" s="405">
        <v>1998</v>
      </c>
      <c r="B72" s="406">
        <v>209047</v>
      </c>
      <c r="C72" s="331">
        <v>57128</v>
      </c>
      <c r="D72" s="331">
        <v>28335</v>
      </c>
      <c r="E72" s="331">
        <v>33242</v>
      </c>
      <c r="F72" s="331">
        <v>327752</v>
      </c>
      <c r="G72" s="331">
        <v>10963</v>
      </c>
      <c r="H72" s="331">
        <v>338715</v>
      </c>
    </row>
    <row r="73" spans="1:8" ht="13.5" thickBot="1" x14ac:dyDescent="0.25">
      <c r="A73" s="405">
        <v>1999</v>
      </c>
      <c r="B73" s="406">
        <v>215185</v>
      </c>
      <c r="C73" s="331">
        <v>59018</v>
      </c>
      <c r="D73" s="331">
        <v>28914</v>
      </c>
      <c r="E73" s="331">
        <v>34768</v>
      </c>
      <c r="F73" s="331">
        <v>337885</v>
      </c>
      <c r="G73" s="331">
        <v>11938</v>
      </c>
      <c r="H73" s="331">
        <v>349823</v>
      </c>
    </row>
    <row r="74" spans="1:8" ht="13.5" thickBot="1" x14ac:dyDescent="0.25">
      <c r="A74" s="405">
        <v>2000</v>
      </c>
      <c r="B74" s="406">
        <v>221885</v>
      </c>
      <c r="C74" s="331">
        <v>61155</v>
      </c>
      <c r="D74" s="331">
        <v>29527</v>
      </c>
      <c r="E74" s="331">
        <v>35274</v>
      </c>
      <c r="F74" s="331">
        <v>347841</v>
      </c>
      <c r="G74" s="331">
        <v>11753</v>
      </c>
      <c r="H74" s="331">
        <v>359594</v>
      </c>
    </row>
    <row r="75" spans="1:8" ht="13.5" thickBot="1" x14ac:dyDescent="0.25">
      <c r="A75" s="405">
        <v>2001</v>
      </c>
      <c r="B75" s="406">
        <v>228091</v>
      </c>
      <c r="C75" s="331">
        <v>62404</v>
      </c>
      <c r="D75" s="331">
        <v>29963</v>
      </c>
      <c r="E75" s="331">
        <v>36808</v>
      </c>
      <c r="F75" s="331">
        <v>357266</v>
      </c>
      <c r="G75" s="331">
        <v>13490</v>
      </c>
      <c r="H75" s="331">
        <v>370756</v>
      </c>
    </row>
    <row r="76" spans="1:8" ht="13.5" thickBot="1" x14ac:dyDescent="0.25">
      <c r="A76" s="405">
        <v>2002</v>
      </c>
      <c r="B76" s="406">
        <v>227470</v>
      </c>
      <c r="C76" s="331">
        <v>62679</v>
      </c>
      <c r="D76" s="331">
        <v>30520</v>
      </c>
      <c r="E76" s="331">
        <v>40053</v>
      </c>
      <c r="F76" s="331">
        <v>360722</v>
      </c>
      <c r="G76" s="331">
        <v>13048</v>
      </c>
      <c r="H76" s="331">
        <v>373770</v>
      </c>
    </row>
    <row r="77" spans="1:8" ht="13.5" thickBot="1" x14ac:dyDescent="0.25">
      <c r="A77" s="405">
        <v>2003</v>
      </c>
      <c r="B77" s="406">
        <v>209392</v>
      </c>
      <c r="C77" s="331">
        <v>59007</v>
      </c>
      <c r="D77" s="331">
        <v>29139</v>
      </c>
      <c r="E77" s="331">
        <v>40444</v>
      </c>
      <c r="F77" s="331">
        <v>337982</v>
      </c>
      <c r="G77" s="331">
        <v>12984</v>
      </c>
      <c r="H77" s="331">
        <v>350987</v>
      </c>
    </row>
    <row r="78" spans="1:8" ht="13.5" thickBot="1" x14ac:dyDescent="0.25">
      <c r="A78" s="405">
        <v>2004</v>
      </c>
      <c r="B78" s="406">
        <v>216824</v>
      </c>
      <c r="C78" s="331">
        <v>60160</v>
      </c>
      <c r="D78" s="331">
        <v>30653</v>
      </c>
      <c r="E78" s="331">
        <v>38233</v>
      </c>
      <c r="F78" s="331">
        <v>345871</v>
      </c>
      <c r="G78" s="331">
        <v>12774</v>
      </c>
      <c r="H78" s="331">
        <v>358645</v>
      </c>
    </row>
    <row r="79" spans="1:8" ht="13.5" thickBot="1" x14ac:dyDescent="0.25">
      <c r="A79" s="405">
        <v>2005</v>
      </c>
      <c r="B79" s="406">
        <v>224485</v>
      </c>
      <c r="C79" s="331">
        <v>62898</v>
      </c>
      <c r="D79" s="331">
        <v>30509</v>
      </c>
      <c r="E79" s="331">
        <v>36566</v>
      </c>
      <c r="F79" s="331">
        <v>354458</v>
      </c>
      <c r="G79" s="331">
        <v>12344</v>
      </c>
      <c r="H79" s="331">
        <v>366802</v>
      </c>
    </row>
    <row r="80" spans="1:8" ht="13.5" thickBot="1" x14ac:dyDescent="0.25">
      <c r="A80" s="405">
        <v>2006</v>
      </c>
      <c r="B80" s="406">
        <v>225992</v>
      </c>
      <c r="C80" s="331">
        <v>63806</v>
      </c>
      <c r="D80" s="331">
        <v>30567</v>
      </c>
      <c r="E80" s="331">
        <v>37118</v>
      </c>
      <c r="F80" s="331">
        <v>357484</v>
      </c>
      <c r="G80" s="331">
        <v>12010</v>
      </c>
      <c r="H80" s="331">
        <v>369494</v>
      </c>
    </row>
    <row r="81" spans="1:8" ht="13.5" thickBot="1" x14ac:dyDescent="0.25">
      <c r="A81" s="405">
        <v>2007</v>
      </c>
      <c r="B81" s="406">
        <v>237101</v>
      </c>
      <c r="C81" s="331">
        <v>62059</v>
      </c>
      <c r="D81" s="331">
        <v>32564</v>
      </c>
      <c r="E81" s="331">
        <v>39060</v>
      </c>
      <c r="F81" s="331">
        <v>370784</v>
      </c>
      <c r="G81" s="331">
        <v>11889</v>
      </c>
      <c r="H81" s="331">
        <v>382673</v>
      </c>
    </row>
    <row r="82" spans="1:8" ht="13.5" thickBot="1" x14ac:dyDescent="0.25">
      <c r="A82" s="405">
        <v>2008</v>
      </c>
      <c r="B82" s="406">
        <v>248460</v>
      </c>
      <c r="C82" s="331">
        <v>63423</v>
      </c>
      <c r="D82" s="10">
        <v>33043</v>
      </c>
      <c r="E82" s="10">
        <v>42229</v>
      </c>
      <c r="F82" s="10">
        <v>387155</v>
      </c>
      <c r="G82" s="10">
        <v>12670</v>
      </c>
      <c r="H82" s="10">
        <v>399825</v>
      </c>
    </row>
    <row r="83" spans="1:8" ht="13.5" thickBot="1" x14ac:dyDescent="0.25">
      <c r="A83" s="405">
        <v>2009</v>
      </c>
      <c r="B83" s="406">
        <v>245714</v>
      </c>
      <c r="C83" s="331">
        <v>63891</v>
      </c>
      <c r="D83" s="10">
        <v>38556</v>
      </c>
      <c r="E83" s="10">
        <v>42165</v>
      </c>
      <c r="F83" s="10">
        <v>390326</v>
      </c>
      <c r="G83" s="10">
        <v>12619</v>
      </c>
      <c r="H83" s="10">
        <v>402945</v>
      </c>
    </row>
    <row r="84" spans="1:8" ht="13.5" thickBot="1" x14ac:dyDescent="0.25">
      <c r="A84" s="405">
        <v>2010</v>
      </c>
      <c r="B84" s="406">
        <v>247536</v>
      </c>
      <c r="C84" s="331">
        <v>62341</v>
      </c>
      <c r="D84" s="10">
        <v>34117</v>
      </c>
      <c r="E84" s="10">
        <v>38833</v>
      </c>
      <c r="F84" s="10">
        <v>382827</v>
      </c>
      <c r="G84" s="10">
        <v>11629</v>
      </c>
      <c r="H84" s="10">
        <v>394455</v>
      </c>
    </row>
    <row r="85" spans="1:8" ht="13.5" thickBot="1" x14ac:dyDescent="0.25">
      <c r="A85" s="405">
        <v>2011</v>
      </c>
      <c r="B85" s="406">
        <v>249840</v>
      </c>
      <c r="C85" s="331">
        <v>62845</v>
      </c>
      <c r="D85" s="10">
        <v>34980</v>
      </c>
      <c r="E85" s="10">
        <v>39487</v>
      </c>
      <c r="F85" s="10">
        <v>387152</v>
      </c>
      <c r="G85" s="10">
        <v>10779</v>
      </c>
      <c r="H85" s="10">
        <v>397931</v>
      </c>
    </row>
    <row r="86" spans="1:8" ht="13.5" thickBot="1" x14ac:dyDescent="0.25">
      <c r="A86" s="405">
        <v>2012</v>
      </c>
      <c r="B86" s="406">
        <v>252061</v>
      </c>
      <c r="C86" s="331">
        <v>61993</v>
      </c>
      <c r="D86" s="10">
        <v>35707</v>
      </c>
      <c r="E86" s="10">
        <v>39119</v>
      </c>
      <c r="F86" s="10">
        <v>388880</v>
      </c>
      <c r="G86" s="10">
        <v>12050</v>
      </c>
      <c r="H86" s="10">
        <v>400930</v>
      </c>
    </row>
    <row r="87" spans="1:8" ht="13.5" thickBot="1" x14ac:dyDescent="0.25">
      <c r="A87" s="405">
        <v>2013</v>
      </c>
      <c r="B87" s="406">
        <v>252468</v>
      </c>
      <c r="C87" s="331">
        <v>61865</v>
      </c>
      <c r="D87" s="10">
        <v>35172</v>
      </c>
      <c r="E87" s="10">
        <v>37373</v>
      </c>
      <c r="F87" s="10">
        <v>386878</v>
      </c>
      <c r="G87" s="10">
        <v>12272</v>
      </c>
      <c r="H87" s="10">
        <v>399150</v>
      </c>
    </row>
    <row r="88" spans="1:8" ht="13.5" thickBot="1" x14ac:dyDescent="0.25">
      <c r="A88" s="405">
        <v>2014</v>
      </c>
      <c r="B88" s="406">
        <v>257327</v>
      </c>
      <c r="C88" s="331">
        <v>64357</v>
      </c>
      <c r="D88" s="10">
        <v>36504</v>
      </c>
      <c r="E88" s="10">
        <v>44789</v>
      </c>
      <c r="F88" s="10">
        <v>402977</v>
      </c>
      <c r="G88" s="10">
        <v>12606</v>
      </c>
      <c r="H88" s="10">
        <v>415583</v>
      </c>
    </row>
    <row r="89" spans="1:8" ht="13.5" thickBot="1" x14ac:dyDescent="0.25">
      <c r="A89" s="405">
        <v>2015</v>
      </c>
      <c r="B89" s="406">
        <v>274070.66846535919</v>
      </c>
      <c r="C89" s="331">
        <v>65997.742675787711</v>
      </c>
      <c r="D89" s="10">
        <v>37812.701214349057</v>
      </c>
      <c r="E89" s="10">
        <v>43454.471239901926</v>
      </c>
      <c r="F89" s="10">
        <v>421335.58359539788</v>
      </c>
      <c r="G89" s="10">
        <v>11576.134451924698</v>
      </c>
      <c r="H89" s="10">
        <v>432911.71804732259</v>
      </c>
    </row>
    <row r="90" spans="1:8" ht="13.5" thickBot="1" x14ac:dyDescent="0.25">
      <c r="A90" s="405">
        <v>2016</v>
      </c>
      <c r="B90" s="406">
        <v>275250</v>
      </c>
      <c r="C90" s="331">
        <v>65945</v>
      </c>
      <c r="D90" s="10">
        <v>38030</v>
      </c>
      <c r="E90" s="10">
        <v>44139</v>
      </c>
      <c r="F90" s="10">
        <v>423364</v>
      </c>
      <c r="G90" s="10">
        <v>12680</v>
      </c>
      <c r="H90" s="10">
        <v>436044</v>
      </c>
    </row>
    <row r="91" spans="1:8" ht="13.5" thickBot="1" x14ac:dyDescent="0.25">
      <c r="A91" s="405">
        <v>2017</v>
      </c>
      <c r="B91" s="406">
        <v>271623</v>
      </c>
      <c r="C91" s="331">
        <v>63561</v>
      </c>
      <c r="D91" s="10">
        <v>38696</v>
      </c>
      <c r="E91" s="10">
        <v>42068</v>
      </c>
      <c r="F91" s="10">
        <v>415948</v>
      </c>
      <c r="G91" s="10">
        <v>15566</v>
      </c>
      <c r="H91" s="10">
        <v>431514</v>
      </c>
    </row>
    <row r="92" spans="1:8" ht="13.5" thickBot="1" x14ac:dyDescent="0.25">
      <c r="A92" s="405">
        <v>2018</v>
      </c>
      <c r="B92" s="406">
        <v>274853</v>
      </c>
      <c r="C92" s="331">
        <v>63757</v>
      </c>
      <c r="D92" s="10">
        <v>37428</v>
      </c>
      <c r="E92" s="10">
        <v>41962</v>
      </c>
      <c r="F92" s="10">
        <v>418000</v>
      </c>
      <c r="G92" s="10">
        <v>17890</v>
      </c>
      <c r="H92" s="10">
        <v>435890</v>
      </c>
    </row>
    <row r="93" spans="1:8" ht="13.5" thickBot="1" x14ac:dyDescent="0.25">
      <c r="A93" s="405">
        <v>2019</v>
      </c>
      <c r="B93" s="406">
        <v>284466</v>
      </c>
      <c r="C93" s="331">
        <v>65324</v>
      </c>
      <c r="D93" s="10">
        <v>39089</v>
      </c>
      <c r="E93" s="10">
        <v>43352</v>
      </c>
      <c r="F93" s="10">
        <v>432231</v>
      </c>
      <c r="G93" s="10">
        <v>16040</v>
      </c>
      <c r="H93" s="10">
        <v>448271</v>
      </c>
    </row>
    <row r="94" spans="1:8" ht="13.5" thickBot="1" x14ac:dyDescent="0.25">
      <c r="A94" s="405">
        <v>2020</v>
      </c>
      <c r="B94" s="406">
        <v>268027</v>
      </c>
      <c r="C94" s="331">
        <v>63884</v>
      </c>
      <c r="D94" s="10">
        <v>36171</v>
      </c>
      <c r="E94" s="10">
        <v>44118</v>
      </c>
      <c r="F94" s="10">
        <v>412200</v>
      </c>
      <c r="G94" s="10">
        <v>18054</v>
      </c>
      <c r="H94" s="10">
        <v>430254</v>
      </c>
    </row>
    <row r="95" spans="1:8" x14ac:dyDescent="0.2">
      <c r="A95" s="199" t="s">
        <v>322</v>
      </c>
    </row>
    <row r="96" spans="1:8" x14ac:dyDescent="0.2">
      <c r="A96" s="209" t="s">
        <v>249</v>
      </c>
    </row>
  </sheetData>
  <mergeCells count="3">
    <mergeCell ref="A1:H1"/>
    <mergeCell ref="A2:H2"/>
    <mergeCell ref="A3:H3"/>
  </mergeCells>
  <hyperlinks>
    <hyperlink ref="I4" location="TOC!A1" display="RETURN TO TABLE OF CONTENTS"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97"/>
  <sheetViews>
    <sheetView workbookViewId="0">
      <pane xSplit="1" ySplit="4" topLeftCell="B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5" width="12.7109375" customWidth="1"/>
    <col min="6" max="6" width="10" customWidth="1"/>
  </cols>
  <sheetData>
    <row r="1" spans="1:6" x14ac:dyDescent="0.2">
      <c r="A1" s="600" t="s">
        <v>272</v>
      </c>
      <c r="B1" s="600"/>
      <c r="C1" s="600"/>
      <c r="D1" s="600"/>
      <c r="E1" s="600"/>
    </row>
    <row r="2" spans="1:6" ht="13.5" thickBot="1" x14ac:dyDescent="0.25">
      <c r="A2" s="596" t="s">
        <v>200</v>
      </c>
      <c r="B2" s="596"/>
      <c r="C2" s="596"/>
      <c r="D2" s="596"/>
      <c r="E2" s="596"/>
    </row>
    <row r="3" spans="1:6" ht="26.25" customHeight="1" thickBot="1" x14ac:dyDescent="0.25">
      <c r="A3" s="601" t="s">
        <v>323</v>
      </c>
      <c r="B3" s="602"/>
      <c r="C3" s="602"/>
      <c r="D3" s="602"/>
      <c r="E3" s="603"/>
    </row>
    <row r="4" spans="1:6" ht="49.5" customHeight="1" thickBot="1" x14ac:dyDescent="0.25">
      <c r="A4" s="309" t="s">
        <v>204</v>
      </c>
      <c r="B4" s="309" t="s">
        <v>324</v>
      </c>
      <c r="C4" s="309" t="s">
        <v>325</v>
      </c>
      <c r="D4" s="309" t="s">
        <v>326</v>
      </c>
      <c r="E4" s="309" t="s">
        <v>327</v>
      </c>
      <c r="F4" s="235" t="s">
        <v>228</v>
      </c>
    </row>
    <row r="5" spans="1:6" ht="13.5" thickBot="1" x14ac:dyDescent="0.25">
      <c r="A5" s="309">
        <v>1931</v>
      </c>
      <c r="B5" s="354">
        <v>250000</v>
      </c>
      <c r="C5" s="270">
        <v>423</v>
      </c>
      <c r="D5" s="270" t="s">
        <v>229</v>
      </c>
      <c r="E5" s="270" t="s">
        <v>229</v>
      </c>
    </row>
    <row r="6" spans="1:6" ht="13.5" thickBot="1" x14ac:dyDescent="0.25">
      <c r="A6" s="271">
        <v>1932</v>
      </c>
      <c r="B6" s="354">
        <v>222000</v>
      </c>
      <c r="C6" s="270">
        <v>344</v>
      </c>
      <c r="D6" s="270" t="s">
        <v>229</v>
      </c>
      <c r="E6" s="270" t="s">
        <v>229</v>
      </c>
    </row>
    <row r="7" spans="1:6" ht="13.5" thickBot="1" x14ac:dyDescent="0.25">
      <c r="A7" s="271">
        <v>1933</v>
      </c>
      <c r="B7" s="354">
        <v>206000</v>
      </c>
      <c r="C7" s="270">
        <v>297</v>
      </c>
      <c r="D7" s="270" t="s">
        <v>229</v>
      </c>
      <c r="E7" s="270" t="s">
        <v>229</v>
      </c>
    </row>
    <row r="8" spans="1:6" ht="13.5" thickBot="1" x14ac:dyDescent="0.25">
      <c r="A8" s="271">
        <v>1934</v>
      </c>
      <c r="B8" s="354">
        <v>211000</v>
      </c>
      <c r="C8" s="270">
        <v>314</v>
      </c>
      <c r="D8" s="270" t="s">
        <v>229</v>
      </c>
      <c r="E8" s="270" t="s">
        <v>229</v>
      </c>
    </row>
    <row r="9" spans="1:6" ht="13.5" thickBot="1" x14ac:dyDescent="0.25">
      <c r="A9" s="271">
        <v>1935</v>
      </c>
      <c r="B9" s="354">
        <v>209000</v>
      </c>
      <c r="C9" s="270">
        <v>321</v>
      </c>
      <c r="D9" s="270" t="s">
        <v>229</v>
      </c>
      <c r="E9" s="270" t="s">
        <v>229</v>
      </c>
    </row>
    <row r="10" spans="1:6" ht="13.5" thickBot="1" x14ac:dyDescent="0.25">
      <c r="A10" s="271">
        <v>1936</v>
      </c>
      <c r="B10" s="354">
        <v>212000</v>
      </c>
      <c r="C10" s="270">
        <v>338</v>
      </c>
      <c r="D10" s="270" t="s">
        <v>229</v>
      </c>
      <c r="E10" s="270" t="s">
        <v>229</v>
      </c>
    </row>
    <row r="11" spans="1:6" ht="13.5" thickBot="1" x14ac:dyDescent="0.25">
      <c r="A11" s="271">
        <v>1937</v>
      </c>
      <c r="B11" s="354">
        <v>215000</v>
      </c>
      <c r="C11" s="270">
        <v>356</v>
      </c>
      <c r="D11" s="270" t="s">
        <v>229</v>
      </c>
      <c r="E11" s="270" t="s">
        <v>229</v>
      </c>
    </row>
    <row r="12" spans="1:6" ht="13.5" thickBot="1" x14ac:dyDescent="0.25">
      <c r="A12" s="271">
        <v>1938</v>
      </c>
      <c r="B12" s="354">
        <v>207000</v>
      </c>
      <c r="C12" s="270">
        <v>351</v>
      </c>
      <c r="D12" s="270" t="s">
        <v>229</v>
      </c>
      <c r="E12" s="270" t="s">
        <v>229</v>
      </c>
    </row>
    <row r="13" spans="1:6" ht="13.5" thickBot="1" x14ac:dyDescent="0.25">
      <c r="A13" s="271">
        <v>1939</v>
      </c>
      <c r="B13" s="354">
        <v>204000</v>
      </c>
      <c r="C13" s="270">
        <v>356</v>
      </c>
      <c r="D13" s="270" t="s">
        <v>229</v>
      </c>
      <c r="E13" s="270" t="s">
        <v>229</v>
      </c>
    </row>
    <row r="14" spans="1:6" ht="13.5" thickBot="1" x14ac:dyDescent="0.25">
      <c r="A14" s="271">
        <v>1940</v>
      </c>
      <c r="B14" s="354">
        <v>203000</v>
      </c>
      <c r="C14" s="270">
        <v>360</v>
      </c>
      <c r="D14" s="270" t="s">
        <v>229</v>
      </c>
      <c r="E14" s="270" t="s">
        <v>229</v>
      </c>
    </row>
    <row r="15" spans="1:6" ht="13.5" thickBot="1" x14ac:dyDescent="0.25">
      <c r="A15" s="271">
        <v>1941</v>
      </c>
      <c r="B15" s="354">
        <v>205000</v>
      </c>
      <c r="C15" s="270">
        <v>386</v>
      </c>
      <c r="D15" s="270" t="s">
        <v>229</v>
      </c>
      <c r="E15" s="270" t="s">
        <v>229</v>
      </c>
    </row>
    <row r="16" spans="1:6" ht="13.5" thickBot="1" x14ac:dyDescent="0.25">
      <c r="A16" s="271">
        <v>1942</v>
      </c>
      <c r="B16" s="354">
        <v>219000</v>
      </c>
      <c r="C16" s="270">
        <v>462</v>
      </c>
      <c r="D16" s="270" t="s">
        <v>229</v>
      </c>
      <c r="E16" s="270" t="s">
        <v>229</v>
      </c>
    </row>
    <row r="17" spans="1:5" ht="13.5" thickBot="1" x14ac:dyDescent="0.25">
      <c r="A17" s="271">
        <v>1943</v>
      </c>
      <c r="B17" s="354">
        <v>239000</v>
      </c>
      <c r="C17" s="270">
        <v>554</v>
      </c>
      <c r="D17" s="270" t="s">
        <v>229</v>
      </c>
      <c r="E17" s="270" t="s">
        <v>229</v>
      </c>
    </row>
    <row r="18" spans="1:5" ht="13.5" thickBot="1" x14ac:dyDescent="0.25">
      <c r="A18" s="271">
        <v>1944</v>
      </c>
      <c r="B18" s="354">
        <v>242000</v>
      </c>
      <c r="C18" s="270">
        <v>599</v>
      </c>
      <c r="D18" s="270" t="s">
        <v>229</v>
      </c>
      <c r="E18" s="270" t="s">
        <v>229</v>
      </c>
    </row>
    <row r="19" spans="1:5" ht="13.5" thickBot="1" x14ac:dyDescent="0.25">
      <c r="A19" s="271">
        <v>1945</v>
      </c>
      <c r="B19" s="354">
        <v>242000</v>
      </c>
      <c r="C19" s="270">
        <v>532</v>
      </c>
      <c r="D19" s="270" t="s">
        <v>229</v>
      </c>
      <c r="E19" s="270" t="s">
        <v>229</v>
      </c>
    </row>
    <row r="20" spans="1:5" ht="13.5" thickBot="1" x14ac:dyDescent="0.25">
      <c r="A20" s="271">
        <v>1946</v>
      </c>
      <c r="B20" s="354">
        <v>261000</v>
      </c>
      <c r="C20" s="270">
        <v>713</v>
      </c>
      <c r="D20" s="270" t="s">
        <v>229</v>
      </c>
      <c r="E20" s="270" t="s">
        <v>229</v>
      </c>
    </row>
    <row r="21" spans="1:5" ht="13.5" thickBot="1" x14ac:dyDescent="0.25">
      <c r="A21" s="271">
        <v>1947</v>
      </c>
      <c r="B21" s="354">
        <v>266000</v>
      </c>
      <c r="C21" s="270">
        <v>790</v>
      </c>
      <c r="D21" s="270" t="s">
        <v>229</v>
      </c>
      <c r="E21" s="270" t="s">
        <v>229</v>
      </c>
    </row>
    <row r="22" spans="1:5" ht="13.5" thickBot="1" x14ac:dyDescent="0.25">
      <c r="A22" s="271">
        <v>1948</v>
      </c>
      <c r="B22" s="354">
        <v>261000</v>
      </c>
      <c r="C22" s="270">
        <v>829</v>
      </c>
      <c r="D22" s="270" t="s">
        <v>229</v>
      </c>
      <c r="E22" s="270" t="s">
        <v>229</v>
      </c>
    </row>
    <row r="23" spans="1:5" ht="13.5" thickBot="1" x14ac:dyDescent="0.25">
      <c r="A23" s="271">
        <v>1949</v>
      </c>
      <c r="B23" s="354">
        <v>253000</v>
      </c>
      <c r="C23" s="270">
        <v>841</v>
      </c>
      <c r="D23" s="270" t="s">
        <v>229</v>
      </c>
      <c r="E23" s="270" t="s">
        <v>229</v>
      </c>
    </row>
    <row r="24" spans="1:5" ht="13.5" thickBot="1" x14ac:dyDescent="0.25">
      <c r="A24" s="271">
        <v>1950</v>
      </c>
      <c r="B24" s="354">
        <v>240000</v>
      </c>
      <c r="C24" s="270">
        <v>835</v>
      </c>
      <c r="D24" s="270" t="s">
        <v>229</v>
      </c>
      <c r="E24" s="270" t="s">
        <v>229</v>
      </c>
    </row>
    <row r="25" spans="1:5" ht="13.5" thickBot="1" x14ac:dyDescent="0.25">
      <c r="A25" s="271">
        <v>1951</v>
      </c>
      <c r="B25" s="354">
        <v>232000</v>
      </c>
      <c r="C25" s="270">
        <v>872</v>
      </c>
      <c r="D25" s="270" t="s">
        <v>229</v>
      </c>
      <c r="E25" s="270" t="s">
        <v>229</v>
      </c>
    </row>
    <row r="26" spans="1:5" ht="13.5" thickBot="1" x14ac:dyDescent="0.25">
      <c r="A26" s="271">
        <v>1952</v>
      </c>
      <c r="B26" s="354">
        <v>227000</v>
      </c>
      <c r="C26" s="270">
        <v>903</v>
      </c>
      <c r="D26" s="270" t="s">
        <v>229</v>
      </c>
      <c r="E26" s="270" t="s">
        <v>229</v>
      </c>
    </row>
    <row r="27" spans="1:5" ht="13.5" thickBot="1" x14ac:dyDescent="0.25">
      <c r="A27" s="271">
        <v>1953</v>
      </c>
      <c r="B27" s="354">
        <v>220000</v>
      </c>
      <c r="C27" s="270">
        <v>913</v>
      </c>
      <c r="D27" s="270" t="s">
        <v>229</v>
      </c>
      <c r="E27" s="270" t="s">
        <v>229</v>
      </c>
    </row>
    <row r="28" spans="1:5" ht="13.5" thickBot="1" x14ac:dyDescent="0.25">
      <c r="A28" s="271">
        <v>1954</v>
      </c>
      <c r="B28" s="354">
        <v>211000</v>
      </c>
      <c r="C28" s="270">
        <v>895</v>
      </c>
      <c r="D28" s="270" t="s">
        <v>229</v>
      </c>
      <c r="E28" s="270" t="s">
        <v>229</v>
      </c>
    </row>
    <row r="29" spans="1:5" ht="13.5" thickBot="1" x14ac:dyDescent="0.25">
      <c r="A29" s="271">
        <v>1955</v>
      </c>
      <c r="B29" s="354">
        <v>198000</v>
      </c>
      <c r="C29" s="270">
        <v>864</v>
      </c>
      <c r="D29" s="270" t="s">
        <v>229</v>
      </c>
      <c r="E29" s="270" t="s">
        <v>229</v>
      </c>
    </row>
    <row r="30" spans="1:5" ht="13.5" thickBot="1" x14ac:dyDescent="0.25">
      <c r="A30" s="271">
        <v>1956</v>
      </c>
      <c r="B30" s="354">
        <v>186000</v>
      </c>
      <c r="C30" s="270">
        <v>852</v>
      </c>
      <c r="D30" s="270" t="s">
        <v>229</v>
      </c>
      <c r="E30" s="270" t="s">
        <v>229</v>
      </c>
    </row>
    <row r="31" spans="1:5" ht="13.5" thickBot="1" x14ac:dyDescent="0.25">
      <c r="A31" s="271">
        <v>1957</v>
      </c>
      <c r="B31" s="354">
        <v>177000</v>
      </c>
      <c r="C31" s="270">
        <v>840</v>
      </c>
      <c r="D31" s="270" t="s">
        <v>229</v>
      </c>
      <c r="E31" s="270" t="s">
        <v>229</v>
      </c>
    </row>
    <row r="32" spans="1:5" ht="13.5" thickBot="1" x14ac:dyDescent="0.25">
      <c r="A32" s="271">
        <v>1958</v>
      </c>
      <c r="B32" s="354">
        <v>165000</v>
      </c>
      <c r="C32" s="270">
        <v>831</v>
      </c>
      <c r="D32" s="270" t="s">
        <v>229</v>
      </c>
      <c r="E32" s="270" t="s">
        <v>229</v>
      </c>
    </row>
    <row r="33" spans="1:5" ht="13.5" thickBot="1" x14ac:dyDescent="0.25">
      <c r="A33" s="271">
        <v>1959</v>
      </c>
      <c r="B33" s="354">
        <v>159100</v>
      </c>
      <c r="C33" s="270">
        <v>832</v>
      </c>
      <c r="D33" s="270" t="s">
        <v>229</v>
      </c>
      <c r="E33" s="270" t="s">
        <v>229</v>
      </c>
    </row>
    <row r="34" spans="1:5" ht="13.5" thickBot="1" x14ac:dyDescent="0.25">
      <c r="A34" s="271">
        <v>1960</v>
      </c>
      <c r="B34" s="354">
        <v>156400</v>
      </c>
      <c r="C34" s="270">
        <v>857.3</v>
      </c>
      <c r="D34" s="270" t="s">
        <v>229</v>
      </c>
      <c r="E34" s="270" t="s">
        <v>229</v>
      </c>
    </row>
    <row r="35" spans="1:5" ht="13.5" thickBot="1" x14ac:dyDescent="0.25">
      <c r="A35" s="271">
        <v>1961</v>
      </c>
      <c r="B35" s="354">
        <v>151800</v>
      </c>
      <c r="C35" s="270">
        <v>856.4</v>
      </c>
      <c r="D35" s="270" t="s">
        <v>229</v>
      </c>
      <c r="E35" s="270" t="s">
        <v>229</v>
      </c>
    </row>
    <row r="36" spans="1:5" ht="13.5" thickBot="1" x14ac:dyDescent="0.25">
      <c r="A36" s="271">
        <v>1962</v>
      </c>
      <c r="B36" s="354">
        <v>149100</v>
      </c>
      <c r="C36" s="270">
        <v>878.1</v>
      </c>
      <c r="D36" s="270" t="s">
        <v>229</v>
      </c>
      <c r="E36" s="270" t="s">
        <v>229</v>
      </c>
    </row>
    <row r="37" spans="1:5" ht="13.5" thickBot="1" x14ac:dyDescent="0.25">
      <c r="A37" s="271">
        <v>1963</v>
      </c>
      <c r="B37" s="354">
        <v>147200</v>
      </c>
      <c r="C37" s="270">
        <v>892.3</v>
      </c>
      <c r="D37" s="270" t="s">
        <v>229</v>
      </c>
      <c r="E37" s="270" t="s">
        <v>229</v>
      </c>
    </row>
    <row r="38" spans="1:5" ht="13.5" thickBot="1" x14ac:dyDescent="0.25">
      <c r="A38" s="271">
        <v>1964</v>
      </c>
      <c r="B38" s="354">
        <v>144800</v>
      </c>
      <c r="C38" s="270">
        <v>916.9</v>
      </c>
      <c r="D38" s="270" t="s">
        <v>229</v>
      </c>
      <c r="E38" s="270" t="s">
        <v>229</v>
      </c>
    </row>
    <row r="39" spans="1:5" ht="13.5" thickBot="1" x14ac:dyDescent="0.25">
      <c r="A39" s="271">
        <v>1965</v>
      </c>
      <c r="B39" s="354">
        <v>145000</v>
      </c>
      <c r="C39" s="270">
        <v>963.5</v>
      </c>
      <c r="D39" s="270" t="s">
        <v>229</v>
      </c>
      <c r="E39" s="270" t="s">
        <v>229</v>
      </c>
    </row>
    <row r="40" spans="1:5" ht="13.5" thickBot="1" x14ac:dyDescent="0.25">
      <c r="A40" s="271">
        <v>1966</v>
      </c>
      <c r="B40" s="354">
        <v>144300</v>
      </c>
      <c r="C40" s="270">
        <v>994.9</v>
      </c>
      <c r="D40" s="270" t="s">
        <v>229</v>
      </c>
      <c r="E40" s="270" t="s">
        <v>229</v>
      </c>
    </row>
    <row r="41" spans="1:5" ht="13.5" thickBot="1" x14ac:dyDescent="0.25">
      <c r="A41" s="271">
        <v>1967</v>
      </c>
      <c r="B41" s="354">
        <v>146100</v>
      </c>
      <c r="C41" s="270">
        <v>1055.0999999999999</v>
      </c>
      <c r="D41" s="270" t="s">
        <v>229</v>
      </c>
      <c r="E41" s="270" t="s">
        <v>229</v>
      </c>
    </row>
    <row r="42" spans="1:5" ht="13.5" thickBot="1" x14ac:dyDescent="0.25">
      <c r="A42" s="271">
        <v>1968</v>
      </c>
      <c r="B42" s="354">
        <v>143590</v>
      </c>
      <c r="C42" s="270">
        <v>1109.5</v>
      </c>
      <c r="D42" s="270" t="s">
        <v>229</v>
      </c>
      <c r="E42" s="270" t="s">
        <v>229</v>
      </c>
    </row>
    <row r="43" spans="1:5" ht="13.5" thickBot="1" x14ac:dyDescent="0.25">
      <c r="A43" s="271">
        <v>1969</v>
      </c>
      <c r="B43" s="354">
        <v>140860</v>
      </c>
      <c r="C43" s="270">
        <v>1183.8</v>
      </c>
      <c r="D43" s="270" t="s">
        <v>229</v>
      </c>
      <c r="E43" s="270" t="s">
        <v>229</v>
      </c>
    </row>
    <row r="44" spans="1:5" ht="13.5" thickBot="1" x14ac:dyDescent="0.25">
      <c r="A44" s="271">
        <v>1970</v>
      </c>
      <c r="B44" s="354">
        <v>138040</v>
      </c>
      <c r="C44" s="270">
        <v>1274.0999999999999</v>
      </c>
      <c r="D44" s="270" t="s">
        <v>229</v>
      </c>
      <c r="E44" s="270" t="s">
        <v>229</v>
      </c>
    </row>
    <row r="45" spans="1:5" ht="13.5" thickBot="1" x14ac:dyDescent="0.25">
      <c r="A45" s="271">
        <v>1971</v>
      </c>
      <c r="B45" s="354">
        <v>139120</v>
      </c>
      <c r="C45" s="270">
        <v>1393.1</v>
      </c>
      <c r="D45" s="270" t="s">
        <v>229</v>
      </c>
      <c r="E45" s="270" t="s">
        <v>229</v>
      </c>
    </row>
    <row r="46" spans="1:5" ht="13.5" thickBot="1" x14ac:dyDescent="0.25">
      <c r="A46" s="271">
        <v>1972</v>
      </c>
      <c r="B46" s="354">
        <v>138420</v>
      </c>
      <c r="C46" s="270">
        <v>1455.5</v>
      </c>
      <c r="D46" s="270" t="s">
        <v>229</v>
      </c>
      <c r="E46" s="270" t="s">
        <v>229</v>
      </c>
    </row>
    <row r="47" spans="1:5" ht="13.5" thickBot="1" x14ac:dyDescent="0.25">
      <c r="A47" s="271">
        <v>1973</v>
      </c>
      <c r="B47" s="354">
        <v>140700</v>
      </c>
      <c r="C47" s="270">
        <v>1624.2</v>
      </c>
      <c r="D47" s="270" t="s">
        <v>229</v>
      </c>
      <c r="E47" s="270" t="s">
        <v>229</v>
      </c>
    </row>
    <row r="48" spans="1:5" ht="13.5" thickBot="1" x14ac:dyDescent="0.25">
      <c r="A48" s="271">
        <v>1974</v>
      </c>
      <c r="B48" s="354">
        <v>153100</v>
      </c>
      <c r="C48" s="270">
        <v>1967.1</v>
      </c>
      <c r="D48" s="270" t="s">
        <v>229</v>
      </c>
      <c r="E48" s="270" t="s">
        <v>229</v>
      </c>
    </row>
    <row r="49" spans="1:5" ht="13.5" thickBot="1" x14ac:dyDescent="0.25">
      <c r="A49" s="271">
        <v>1975</v>
      </c>
      <c r="B49" s="354">
        <v>159800</v>
      </c>
      <c r="C49" s="270">
        <v>2236</v>
      </c>
      <c r="D49" s="270">
        <v>613.29999999999995</v>
      </c>
      <c r="E49" s="270">
        <v>2849.3</v>
      </c>
    </row>
    <row r="50" spans="1:5" ht="13.5" thickBot="1" x14ac:dyDescent="0.25">
      <c r="A50" s="271">
        <v>1976</v>
      </c>
      <c r="B50" s="354">
        <v>162950</v>
      </c>
      <c r="C50" s="270">
        <v>2403.6999999999998</v>
      </c>
      <c r="D50" s="270">
        <v>681.7</v>
      </c>
      <c r="E50" s="270">
        <v>3085.4</v>
      </c>
    </row>
    <row r="51" spans="1:5" ht="13.5" thickBot="1" x14ac:dyDescent="0.25">
      <c r="A51" s="271">
        <v>1977</v>
      </c>
      <c r="B51" s="354">
        <v>162510</v>
      </c>
      <c r="C51" s="270">
        <v>2546.6999999999998</v>
      </c>
      <c r="D51" s="270">
        <v>813.6</v>
      </c>
      <c r="E51" s="270">
        <v>3360.3</v>
      </c>
    </row>
    <row r="52" spans="1:5" ht="13.5" thickBot="1" x14ac:dyDescent="0.25">
      <c r="A52" s="271">
        <v>1978</v>
      </c>
      <c r="B52" s="354">
        <v>165400</v>
      </c>
      <c r="C52" s="270">
        <v>2740.5</v>
      </c>
      <c r="D52" s="270">
        <v>964.1</v>
      </c>
      <c r="E52" s="270">
        <v>3704.6</v>
      </c>
    </row>
    <row r="53" spans="1:5" ht="13.5" thickBot="1" x14ac:dyDescent="0.25">
      <c r="A53" s="271">
        <v>1979</v>
      </c>
      <c r="B53" s="354">
        <v>177900</v>
      </c>
      <c r="C53" s="270">
        <v>3025</v>
      </c>
      <c r="D53" s="270">
        <v>1090.4000000000001</v>
      </c>
      <c r="E53" s="270">
        <v>4115.3999999999996</v>
      </c>
    </row>
    <row r="54" spans="1:5" ht="13.5" thickBot="1" x14ac:dyDescent="0.25">
      <c r="A54" s="271">
        <v>1980</v>
      </c>
      <c r="B54" s="354">
        <v>187000</v>
      </c>
      <c r="C54" s="270">
        <v>3280.9</v>
      </c>
      <c r="D54" s="270">
        <v>1353.1</v>
      </c>
      <c r="E54" s="270">
        <v>4634</v>
      </c>
    </row>
    <row r="55" spans="1:5" ht="13.5" thickBot="1" x14ac:dyDescent="0.25">
      <c r="A55" s="271">
        <v>1981</v>
      </c>
      <c r="B55" s="354">
        <v>191600</v>
      </c>
      <c r="C55" s="270">
        <v>3493.5</v>
      </c>
      <c r="D55" s="270">
        <v>1649.1</v>
      </c>
      <c r="E55" s="270">
        <v>5142.6000000000004</v>
      </c>
    </row>
    <row r="56" spans="1:5" ht="13.5" thickBot="1" x14ac:dyDescent="0.25">
      <c r="A56" s="271">
        <v>1982</v>
      </c>
      <c r="B56" s="354">
        <v>193500</v>
      </c>
      <c r="C56" s="270">
        <v>3731.4</v>
      </c>
      <c r="D56" s="270">
        <v>1756.5</v>
      </c>
      <c r="E56" s="270">
        <v>5487.9</v>
      </c>
    </row>
    <row r="57" spans="1:5" ht="13.5" thickBot="1" x14ac:dyDescent="0.25">
      <c r="A57" s="271">
        <v>1983</v>
      </c>
      <c r="B57" s="354">
        <v>194960</v>
      </c>
      <c r="C57" s="270">
        <v>3921.3</v>
      </c>
      <c r="D57" s="270">
        <v>1977.3</v>
      </c>
      <c r="E57" s="270">
        <v>5898.6</v>
      </c>
    </row>
    <row r="58" spans="1:5" ht="13.5" thickBot="1" x14ac:dyDescent="0.25">
      <c r="A58" s="271" t="s">
        <v>328</v>
      </c>
      <c r="B58" s="354">
        <v>263197</v>
      </c>
      <c r="C58" s="270">
        <v>5487.8</v>
      </c>
      <c r="D58" s="270">
        <v>2716.7</v>
      </c>
      <c r="E58" s="270">
        <v>8204.5</v>
      </c>
    </row>
    <row r="59" spans="1:5" ht="13.5" thickBot="1" x14ac:dyDescent="0.25">
      <c r="A59" s="271">
        <v>1985</v>
      </c>
      <c r="B59" s="354">
        <v>270020</v>
      </c>
      <c r="C59" s="270">
        <v>5843.1</v>
      </c>
      <c r="D59" s="270">
        <v>2868.3</v>
      </c>
      <c r="E59" s="270">
        <v>8711.4</v>
      </c>
    </row>
    <row r="60" spans="1:5" ht="13.5" thickBot="1" x14ac:dyDescent="0.25">
      <c r="A60" s="271">
        <v>1986</v>
      </c>
      <c r="B60" s="354">
        <v>277854</v>
      </c>
      <c r="C60" s="270">
        <v>6119.2</v>
      </c>
      <c r="D60" s="270">
        <v>3125.9</v>
      </c>
      <c r="E60" s="270">
        <v>9245.1</v>
      </c>
    </row>
    <row r="61" spans="1:5" ht="13.5" thickBot="1" x14ac:dyDescent="0.25">
      <c r="A61" s="271">
        <v>1987</v>
      </c>
      <c r="B61" s="354">
        <v>276610</v>
      </c>
      <c r="C61" s="270">
        <v>6324.1</v>
      </c>
      <c r="D61" s="270">
        <v>3266.9</v>
      </c>
      <c r="E61" s="270">
        <v>9591</v>
      </c>
    </row>
    <row r="62" spans="1:5" ht="13.5" thickBot="1" x14ac:dyDescent="0.25">
      <c r="A62" s="271">
        <v>1988</v>
      </c>
      <c r="B62" s="354">
        <v>275583</v>
      </c>
      <c r="C62" s="270">
        <v>6675</v>
      </c>
      <c r="D62" s="270">
        <v>3528.9</v>
      </c>
      <c r="E62" s="270">
        <v>10203.9</v>
      </c>
    </row>
    <row r="63" spans="1:5" ht="13.5" thickBot="1" x14ac:dyDescent="0.25">
      <c r="A63" s="271">
        <v>1989</v>
      </c>
      <c r="B63" s="354">
        <v>272487</v>
      </c>
      <c r="C63" s="270">
        <v>6897.7</v>
      </c>
      <c r="D63" s="270">
        <v>3737.3</v>
      </c>
      <c r="E63" s="270">
        <v>10635</v>
      </c>
    </row>
    <row r="64" spans="1:5" ht="13.5" thickBot="1" x14ac:dyDescent="0.25">
      <c r="A64" s="271">
        <v>1990</v>
      </c>
      <c r="B64" s="354">
        <v>272839</v>
      </c>
      <c r="C64" s="270">
        <v>7226.3</v>
      </c>
      <c r="D64" s="270">
        <v>3986</v>
      </c>
      <c r="E64" s="270">
        <v>11212.3</v>
      </c>
    </row>
    <row r="65" spans="1:5" ht="13.5" thickBot="1" x14ac:dyDescent="0.25">
      <c r="A65" s="271">
        <v>1991</v>
      </c>
      <c r="B65" s="354">
        <v>276145</v>
      </c>
      <c r="C65" s="270">
        <v>7394.5</v>
      </c>
      <c r="D65" s="270">
        <v>3998.4</v>
      </c>
      <c r="E65" s="270">
        <v>11392.9</v>
      </c>
    </row>
    <row r="66" spans="1:5" ht="13.5" thickBot="1" x14ac:dyDescent="0.25">
      <c r="A66" s="271">
        <v>1992</v>
      </c>
      <c r="B66" s="354">
        <v>278995</v>
      </c>
      <c r="C66" s="270">
        <v>7670.5</v>
      </c>
      <c r="D66" s="270">
        <v>4318.6000000000004</v>
      </c>
      <c r="E66" s="270">
        <v>11989.1</v>
      </c>
    </row>
    <row r="67" spans="1:5" ht="13.5" thickBot="1" x14ac:dyDescent="0.25">
      <c r="A67" s="271">
        <v>1993</v>
      </c>
      <c r="B67" s="354">
        <v>299184</v>
      </c>
      <c r="C67" s="270">
        <v>7932.1</v>
      </c>
      <c r="D67" s="270">
        <v>4400.3</v>
      </c>
      <c r="E67" s="270">
        <v>12332.4</v>
      </c>
    </row>
    <row r="68" spans="1:5" ht="13.5" thickBot="1" x14ac:dyDescent="0.25">
      <c r="A68" s="271">
        <v>1994</v>
      </c>
      <c r="B68" s="354">
        <v>304294</v>
      </c>
      <c r="C68" s="270">
        <v>8223.7999999999993</v>
      </c>
      <c r="D68" s="270">
        <v>4451.7</v>
      </c>
      <c r="E68" s="270">
        <v>12675.5</v>
      </c>
    </row>
    <row r="69" spans="1:5" ht="13.5" thickBot="1" x14ac:dyDescent="0.25">
      <c r="A69" s="405">
        <v>1995</v>
      </c>
      <c r="B69" s="406">
        <v>311186</v>
      </c>
      <c r="C69" s="246">
        <v>8213.1</v>
      </c>
      <c r="D69" s="246">
        <v>4484</v>
      </c>
      <c r="E69" s="246">
        <v>12697.1</v>
      </c>
    </row>
    <row r="70" spans="1:5" ht="13.5" thickBot="1" x14ac:dyDescent="0.25">
      <c r="A70" s="405">
        <v>1996</v>
      </c>
      <c r="B70" s="406">
        <v>326626</v>
      </c>
      <c r="C70" s="246">
        <v>8437.6</v>
      </c>
      <c r="D70" s="246">
        <v>4401.3999999999996</v>
      </c>
      <c r="E70" s="246">
        <v>12839</v>
      </c>
    </row>
    <row r="71" spans="1:5" ht="13.5" thickBot="1" x14ac:dyDescent="0.25">
      <c r="A71" s="405">
        <v>1997</v>
      </c>
      <c r="B71" s="406">
        <v>333840</v>
      </c>
      <c r="C71" s="246">
        <v>8771.7000000000007</v>
      </c>
      <c r="D71" s="246">
        <v>4503.7</v>
      </c>
      <c r="E71" s="246">
        <v>13275.4</v>
      </c>
    </row>
    <row r="72" spans="1:5" ht="13.5" thickBot="1" x14ac:dyDescent="0.25">
      <c r="A72" s="405">
        <v>1998</v>
      </c>
      <c r="B72" s="406">
        <v>338715</v>
      </c>
      <c r="C72" s="246">
        <v>9211.2000000000007</v>
      </c>
      <c r="D72" s="246">
        <v>4843.6000000000004</v>
      </c>
      <c r="E72" s="246">
        <v>14054.8</v>
      </c>
    </row>
    <row r="73" spans="1:5" ht="13.5" thickBot="1" x14ac:dyDescent="0.25">
      <c r="A73" s="405">
        <v>1999</v>
      </c>
      <c r="B73" s="406">
        <v>349823</v>
      </c>
      <c r="C73" s="246">
        <v>9495.1</v>
      </c>
      <c r="D73" s="246">
        <v>5052.3</v>
      </c>
      <c r="E73" s="246">
        <v>14547.4</v>
      </c>
    </row>
    <row r="74" spans="1:5" ht="13.5" thickBot="1" x14ac:dyDescent="0.25">
      <c r="A74" s="405">
        <v>2000</v>
      </c>
      <c r="B74" s="406">
        <v>359594</v>
      </c>
      <c r="C74" s="246">
        <v>10400.200000000001</v>
      </c>
      <c r="D74" s="246">
        <v>5412.9</v>
      </c>
      <c r="E74" s="246">
        <v>15813.1</v>
      </c>
    </row>
    <row r="75" spans="1:5" ht="13.5" thickBot="1" x14ac:dyDescent="0.25">
      <c r="A75" s="405">
        <v>2001</v>
      </c>
      <c r="B75" s="406">
        <v>370756</v>
      </c>
      <c r="C75" s="246">
        <v>10626.9</v>
      </c>
      <c r="D75" s="246">
        <v>5705.6</v>
      </c>
      <c r="E75" s="246">
        <v>16332.5</v>
      </c>
    </row>
    <row r="76" spans="1:5" ht="13.5" thickBot="1" x14ac:dyDescent="0.25">
      <c r="A76" s="405">
        <v>2002</v>
      </c>
      <c r="B76" s="406">
        <v>373770</v>
      </c>
      <c r="C76" s="246">
        <v>11197.4</v>
      </c>
      <c r="D76" s="246">
        <v>6246.9</v>
      </c>
      <c r="E76" s="246">
        <v>17444.3</v>
      </c>
    </row>
    <row r="77" spans="1:5" ht="13.5" thickBot="1" x14ac:dyDescent="0.25">
      <c r="A77" s="405">
        <v>2003</v>
      </c>
      <c r="B77" s="406">
        <v>350987</v>
      </c>
      <c r="C77" s="246">
        <v>11634</v>
      </c>
      <c r="D77" s="246">
        <v>6913.4</v>
      </c>
      <c r="E77" s="246">
        <v>18547.400000000001</v>
      </c>
    </row>
    <row r="78" spans="1:5" ht="13.5" thickBot="1" x14ac:dyDescent="0.25">
      <c r="A78" s="405">
        <v>2004</v>
      </c>
      <c r="B78" s="406">
        <v>358645</v>
      </c>
      <c r="C78" s="246">
        <v>12487.4</v>
      </c>
      <c r="D78" s="246">
        <v>8172</v>
      </c>
      <c r="E78" s="246">
        <v>20659.400000000001</v>
      </c>
    </row>
    <row r="79" spans="1:5" ht="13.5" thickBot="1" x14ac:dyDescent="0.25">
      <c r="A79" s="405">
        <v>2005</v>
      </c>
      <c r="B79" s="406">
        <v>366802</v>
      </c>
      <c r="C79" s="246">
        <v>12176.6</v>
      </c>
      <c r="D79" s="246">
        <v>8093.3</v>
      </c>
      <c r="E79" s="246">
        <v>20269.900000000001</v>
      </c>
    </row>
    <row r="80" spans="1:5" ht="13.5" thickBot="1" x14ac:dyDescent="0.25">
      <c r="A80" s="405">
        <v>2006</v>
      </c>
      <c r="B80" s="406">
        <v>369494</v>
      </c>
      <c r="C80" s="246">
        <v>12764.1</v>
      </c>
      <c r="D80" s="246">
        <v>8423.5</v>
      </c>
      <c r="E80" s="246">
        <v>21187.599999999999</v>
      </c>
    </row>
    <row r="81" spans="1:5" ht="13.5" thickBot="1" x14ac:dyDescent="0.25">
      <c r="A81" s="405">
        <v>2007</v>
      </c>
      <c r="B81" s="406">
        <v>382673</v>
      </c>
      <c r="C81" s="246">
        <v>13204.7</v>
      </c>
      <c r="D81" s="246">
        <v>9091.6</v>
      </c>
      <c r="E81" s="246">
        <v>22296.3</v>
      </c>
    </row>
    <row r="82" spans="1:5" ht="13.5" thickBot="1" x14ac:dyDescent="0.25">
      <c r="A82" s="405">
        <v>2008</v>
      </c>
      <c r="B82" s="52">
        <v>399825</v>
      </c>
      <c r="C82" s="246">
        <v>13914.2</v>
      </c>
      <c r="D82" s="246">
        <v>9336.5</v>
      </c>
      <c r="E82" s="246">
        <v>23250.7</v>
      </c>
    </row>
    <row r="83" spans="1:5" ht="13.5" thickBot="1" x14ac:dyDescent="0.25">
      <c r="A83" s="405">
        <v>2009</v>
      </c>
      <c r="B83" s="52">
        <v>402945</v>
      </c>
      <c r="C83" s="246">
        <v>14212.3</v>
      </c>
      <c r="D83" s="246">
        <v>9926.7999999999993</v>
      </c>
      <c r="E83" s="246">
        <v>24139.1</v>
      </c>
    </row>
    <row r="84" spans="1:5" ht="13.5" thickBot="1" x14ac:dyDescent="0.25">
      <c r="A84" s="405">
        <v>2010</v>
      </c>
      <c r="B84" s="52">
        <v>394455</v>
      </c>
      <c r="C84" s="26">
        <v>14285.5</v>
      </c>
      <c r="D84" s="26">
        <v>10341.6</v>
      </c>
      <c r="E84" s="246">
        <v>24647.1</v>
      </c>
    </row>
    <row r="85" spans="1:5" ht="13.5" thickBot="1" x14ac:dyDescent="0.25">
      <c r="A85" s="405">
        <v>2011</v>
      </c>
      <c r="B85" s="52">
        <v>397931</v>
      </c>
      <c r="C85" s="26">
        <v>14331.2</v>
      </c>
      <c r="D85" s="26">
        <v>10597.3</v>
      </c>
      <c r="E85" s="246">
        <v>24928.5</v>
      </c>
    </row>
    <row r="86" spans="1:5" ht="13.5" thickBot="1" x14ac:dyDescent="0.25">
      <c r="A86" s="405">
        <v>2012</v>
      </c>
      <c r="B86" s="52">
        <v>400930</v>
      </c>
      <c r="C86" s="26">
        <v>14368.7</v>
      </c>
      <c r="D86" s="26">
        <v>11048.2</v>
      </c>
      <c r="E86" s="246">
        <v>25416.9</v>
      </c>
    </row>
    <row r="87" spans="1:5" ht="13.5" thickBot="1" x14ac:dyDescent="0.25">
      <c r="A87" s="405">
        <v>2013</v>
      </c>
      <c r="B87" s="52">
        <v>399150</v>
      </c>
      <c r="C87" s="26">
        <v>14546.2</v>
      </c>
      <c r="D87" s="26">
        <v>11066.1</v>
      </c>
      <c r="E87" s="246">
        <v>25612.3</v>
      </c>
    </row>
    <row r="88" spans="1:5" ht="13.5" thickBot="1" x14ac:dyDescent="0.25">
      <c r="A88" s="405">
        <v>2014</v>
      </c>
      <c r="B88" s="52">
        <v>415583</v>
      </c>
      <c r="C88" s="26">
        <v>15396.1</v>
      </c>
      <c r="D88" s="26">
        <v>11712.2</v>
      </c>
      <c r="E88" s="246">
        <v>27108.3</v>
      </c>
    </row>
    <row r="89" spans="1:5" ht="13.5" thickBot="1" x14ac:dyDescent="0.25">
      <c r="A89" s="405">
        <v>2015</v>
      </c>
      <c r="B89" s="52">
        <v>432911.71804732259</v>
      </c>
      <c r="C89" s="26">
        <v>15912.54</v>
      </c>
      <c r="D89" s="26">
        <v>11992.444</v>
      </c>
      <c r="E89" s="246">
        <f>C89+D89</f>
        <v>27904.984</v>
      </c>
    </row>
    <row r="90" spans="1:5" ht="13.5" thickBot="1" x14ac:dyDescent="0.25">
      <c r="A90" s="405">
        <v>2016</v>
      </c>
      <c r="B90" s="52">
        <v>436044</v>
      </c>
      <c r="C90" s="26">
        <v>16739.187000000002</v>
      </c>
      <c r="D90" s="26">
        <v>13034.062</v>
      </c>
      <c r="E90" s="246">
        <f>C90+D90</f>
        <v>29773.249000000003</v>
      </c>
    </row>
    <row r="91" spans="1:5" ht="13.5" thickBot="1" x14ac:dyDescent="0.25">
      <c r="A91" s="405">
        <v>2017</v>
      </c>
      <c r="B91" s="52">
        <v>431514</v>
      </c>
      <c r="C91" s="26">
        <v>16687.826000000001</v>
      </c>
      <c r="D91" s="26">
        <v>12729.228999999999</v>
      </c>
      <c r="E91" s="246">
        <v>29417.055</v>
      </c>
    </row>
    <row r="92" spans="1:5" ht="13.5" thickBot="1" x14ac:dyDescent="0.25">
      <c r="A92" s="405">
        <v>2018</v>
      </c>
      <c r="B92" s="52">
        <v>435890</v>
      </c>
      <c r="C92" s="26">
        <v>16946.705000000002</v>
      </c>
      <c r="D92" s="26">
        <v>13476.946</v>
      </c>
      <c r="E92" s="246">
        <v>30423.651000000002</v>
      </c>
    </row>
    <row r="93" spans="1:5" ht="13.5" thickBot="1" x14ac:dyDescent="0.25">
      <c r="A93" s="405">
        <v>2019</v>
      </c>
      <c r="B93" s="52">
        <v>448271</v>
      </c>
      <c r="C93" s="26">
        <v>17511.52</v>
      </c>
      <c r="D93" s="26">
        <v>14042.174000000001</v>
      </c>
      <c r="E93" s="246">
        <v>31553.694</v>
      </c>
    </row>
    <row r="94" spans="1:5" ht="13.5" thickBot="1" x14ac:dyDescent="0.25">
      <c r="A94" s="405">
        <v>2020</v>
      </c>
      <c r="B94" s="52">
        <v>430254</v>
      </c>
      <c r="C94" s="26">
        <v>17132.268</v>
      </c>
      <c r="D94" s="26">
        <v>14176.436</v>
      </c>
      <c r="E94" s="246">
        <v>31308.703999999998</v>
      </c>
    </row>
    <row r="95" spans="1:5" x14ac:dyDescent="0.2">
      <c r="A95" s="199" t="s">
        <v>329</v>
      </c>
    </row>
    <row r="96" spans="1:5" x14ac:dyDescent="0.2">
      <c r="A96" s="199" t="s">
        <v>330</v>
      </c>
    </row>
    <row r="97" spans="1:1" x14ac:dyDescent="0.2">
      <c r="A97" s="199" t="s">
        <v>249</v>
      </c>
    </row>
  </sheetData>
  <mergeCells count="3">
    <mergeCell ref="A1:E1"/>
    <mergeCell ref="A2:E2"/>
    <mergeCell ref="A3:E3"/>
  </mergeCells>
  <hyperlinks>
    <hyperlink ref="F4" location="TOC!A1" display="RETURN TO TABLE OF CONTENTS"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10"/>
  <sheetViews>
    <sheetView workbookViewId="0">
      <pane xSplit="1" ySplit="6" topLeftCell="B82"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sheetData>
    <row r="1" spans="1:23" x14ac:dyDescent="0.2">
      <c r="A1" s="556" t="s">
        <v>331</v>
      </c>
      <c r="B1" s="556"/>
      <c r="C1" s="556"/>
      <c r="D1" s="556"/>
      <c r="E1" s="556"/>
      <c r="F1" s="556"/>
      <c r="G1" s="556"/>
      <c r="H1" s="556"/>
      <c r="I1" s="556"/>
      <c r="J1" s="556"/>
      <c r="K1" s="556" t="s">
        <v>331</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77" t="s">
        <v>332</v>
      </c>
      <c r="B3" s="575"/>
      <c r="C3" s="575"/>
      <c r="D3" s="575"/>
      <c r="E3" s="575"/>
      <c r="F3" s="575"/>
      <c r="G3" s="575"/>
      <c r="H3" s="575"/>
      <c r="I3" s="575"/>
      <c r="J3" s="576"/>
      <c r="K3" s="595" t="s">
        <v>332</v>
      </c>
      <c r="L3" s="575"/>
      <c r="M3" s="575"/>
      <c r="N3" s="575"/>
      <c r="O3" s="575"/>
      <c r="P3" s="575"/>
      <c r="Q3" s="575"/>
      <c r="R3" s="575"/>
      <c r="S3" s="575"/>
      <c r="T3" s="575"/>
      <c r="U3" s="575"/>
      <c r="V3" s="576"/>
    </row>
    <row r="4" spans="1:23" ht="13.5" customHeight="1"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8"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361">
        <v>1926</v>
      </c>
      <c r="B7" s="400" t="s">
        <v>235</v>
      </c>
      <c r="C7" s="400" t="s">
        <v>229</v>
      </c>
      <c r="D7" s="400" t="s">
        <v>235</v>
      </c>
      <c r="E7" s="1">
        <v>14400</v>
      </c>
      <c r="F7" s="400" t="s">
        <v>229</v>
      </c>
      <c r="G7" s="400" t="s">
        <v>229</v>
      </c>
      <c r="H7" s="400" t="s">
        <v>229</v>
      </c>
      <c r="I7" s="400" t="s">
        <v>229</v>
      </c>
      <c r="J7" s="1">
        <v>14400</v>
      </c>
      <c r="K7" s="361">
        <v>1926</v>
      </c>
      <c r="L7" s="400" t="s">
        <v>229</v>
      </c>
      <c r="M7" s="400" t="s">
        <v>229</v>
      </c>
      <c r="N7" s="400" t="s">
        <v>229</v>
      </c>
      <c r="O7" s="1">
        <v>8909</v>
      </c>
      <c r="P7" s="1">
        <v>62857</v>
      </c>
      <c r="Q7" s="400" t="s">
        <v>231</v>
      </c>
      <c r="R7" s="1">
        <v>62857</v>
      </c>
      <c r="S7" s="400" t="s">
        <v>229</v>
      </c>
      <c r="T7" s="400" t="s">
        <v>229</v>
      </c>
      <c r="U7" s="1">
        <v>71766</v>
      </c>
      <c r="V7" s="1">
        <v>86166</v>
      </c>
    </row>
    <row r="8" spans="1:23" ht="13.5" thickBot="1" x14ac:dyDescent="0.25">
      <c r="A8" s="361">
        <v>1927</v>
      </c>
      <c r="B8" s="400" t="s">
        <v>235</v>
      </c>
      <c r="C8" s="400" t="s">
        <v>229</v>
      </c>
      <c r="D8" s="400" t="s">
        <v>235</v>
      </c>
      <c r="E8" s="1">
        <v>18000</v>
      </c>
      <c r="F8" s="400" t="s">
        <v>229</v>
      </c>
      <c r="G8" s="400" t="s">
        <v>229</v>
      </c>
      <c r="H8" s="400" t="s">
        <v>229</v>
      </c>
      <c r="I8" s="400" t="s">
        <v>229</v>
      </c>
      <c r="J8" s="1">
        <v>18000</v>
      </c>
      <c r="K8" s="361">
        <v>1927</v>
      </c>
      <c r="L8" s="400" t="s">
        <v>229</v>
      </c>
      <c r="M8" s="400" t="s">
        <v>229</v>
      </c>
      <c r="N8" s="400" t="s">
        <v>229</v>
      </c>
      <c r="O8" s="1">
        <v>8957</v>
      </c>
      <c r="P8" s="1">
        <v>61379</v>
      </c>
      <c r="Q8" s="400" t="s">
        <v>231</v>
      </c>
      <c r="R8" s="1">
        <v>61379</v>
      </c>
      <c r="S8" s="400" t="s">
        <v>229</v>
      </c>
      <c r="T8" s="400" t="s">
        <v>229</v>
      </c>
      <c r="U8" s="1">
        <v>70336</v>
      </c>
      <c r="V8" s="1">
        <v>88336</v>
      </c>
    </row>
    <row r="9" spans="1:23" ht="13.5" thickBot="1" x14ac:dyDescent="0.25">
      <c r="A9" s="361">
        <v>1928</v>
      </c>
      <c r="B9" s="400" t="s">
        <v>235</v>
      </c>
      <c r="C9" s="400" t="s">
        <v>229</v>
      </c>
      <c r="D9" s="400" t="s">
        <v>235</v>
      </c>
      <c r="E9" s="1">
        <v>19700</v>
      </c>
      <c r="F9" s="2">
        <v>41</v>
      </c>
      <c r="G9" s="400" t="s">
        <v>229</v>
      </c>
      <c r="H9" s="400" t="s">
        <v>229</v>
      </c>
      <c r="I9" s="400" t="s">
        <v>229</v>
      </c>
      <c r="J9" s="1">
        <v>19741</v>
      </c>
      <c r="K9" s="361">
        <v>1928</v>
      </c>
      <c r="L9" s="400" t="s">
        <v>229</v>
      </c>
      <c r="M9" s="400" t="s">
        <v>229</v>
      </c>
      <c r="N9" s="400" t="s">
        <v>229</v>
      </c>
      <c r="O9" s="1">
        <v>9611</v>
      </c>
      <c r="P9" s="1">
        <v>58940</v>
      </c>
      <c r="Q9" s="400" t="s">
        <v>231</v>
      </c>
      <c r="R9" s="1">
        <v>58940</v>
      </c>
      <c r="S9" s="400" t="s">
        <v>229</v>
      </c>
      <c r="T9" s="400" t="s">
        <v>229</v>
      </c>
      <c r="U9" s="1">
        <v>68551</v>
      </c>
      <c r="V9" s="1">
        <v>88292</v>
      </c>
    </row>
    <row r="10" spans="1:23" ht="13.5" thickBot="1" x14ac:dyDescent="0.25">
      <c r="A10" s="361">
        <v>1929</v>
      </c>
      <c r="B10" s="400" t="s">
        <v>235</v>
      </c>
      <c r="C10" s="400" t="s">
        <v>229</v>
      </c>
      <c r="D10" s="400" t="s">
        <v>235</v>
      </c>
      <c r="E10" s="1">
        <v>21100</v>
      </c>
      <c r="F10" s="2">
        <v>57</v>
      </c>
      <c r="G10" s="400" t="s">
        <v>229</v>
      </c>
      <c r="H10" s="400" t="s">
        <v>229</v>
      </c>
      <c r="I10" s="400" t="s">
        <v>229</v>
      </c>
      <c r="J10" s="1">
        <v>21157</v>
      </c>
      <c r="K10" s="361">
        <v>1929</v>
      </c>
      <c r="L10" s="400" t="s">
        <v>229</v>
      </c>
      <c r="M10" s="400" t="s">
        <v>229</v>
      </c>
      <c r="N10" s="400" t="s">
        <v>229</v>
      </c>
      <c r="O10" s="1">
        <v>9983</v>
      </c>
      <c r="P10" s="1">
        <v>56980</v>
      </c>
      <c r="Q10" s="400" t="s">
        <v>231</v>
      </c>
      <c r="R10" s="1">
        <v>56980</v>
      </c>
      <c r="S10" s="400" t="s">
        <v>229</v>
      </c>
      <c r="T10" s="400" t="s">
        <v>229</v>
      </c>
      <c r="U10" s="1">
        <v>66963</v>
      </c>
      <c r="V10" s="1">
        <v>88120</v>
      </c>
    </row>
    <row r="11" spans="1:23" ht="13.5" thickBot="1" x14ac:dyDescent="0.25">
      <c r="A11" s="361">
        <v>1930</v>
      </c>
      <c r="B11" s="400" t="s">
        <v>235</v>
      </c>
      <c r="C11" s="400" t="s">
        <v>229</v>
      </c>
      <c r="D11" s="400" t="s">
        <v>235</v>
      </c>
      <c r="E11" s="1">
        <v>21300</v>
      </c>
      <c r="F11" s="2">
        <v>173</v>
      </c>
      <c r="G11" s="400" t="s">
        <v>229</v>
      </c>
      <c r="H11" s="400" t="s">
        <v>229</v>
      </c>
      <c r="I11" s="400" t="s">
        <v>229</v>
      </c>
      <c r="J11" s="1">
        <v>21473</v>
      </c>
      <c r="K11" s="361">
        <v>1930</v>
      </c>
      <c r="L11" s="400" t="s">
        <v>229</v>
      </c>
      <c r="M11" s="400" t="s">
        <v>229</v>
      </c>
      <c r="N11" s="400" t="s">
        <v>229</v>
      </c>
      <c r="O11" s="1">
        <v>9640</v>
      </c>
      <c r="P11" s="1">
        <v>55150</v>
      </c>
      <c r="Q11" s="400" t="s">
        <v>231</v>
      </c>
      <c r="R11" s="1">
        <v>55150</v>
      </c>
      <c r="S11" s="400" t="s">
        <v>229</v>
      </c>
      <c r="T11" s="400" t="s">
        <v>229</v>
      </c>
      <c r="U11" s="1">
        <v>64790</v>
      </c>
      <c r="V11" s="1">
        <v>86263</v>
      </c>
    </row>
    <row r="12" spans="1:23" ht="13.5" thickBot="1" x14ac:dyDescent="0.25">
      <c r="A12" s="361">
        <v>1931</v>
      </c>
      <c r="B12" s="400" t="s">
        <v>235</v>
      </c>
      <c r="C12" s="400" t="s">
        <v>229</v>
      </c>
      <c r="D12" s="400" t="s">
        <v>235</v>
      </c>
      <c r="E12" s="1">
        <v>20700</v>
      </c>
      <c r="F12" s="2">
        <v>225</v>
      </c>
      <c r="G12" s="400" t="s">
        <v>229</v>
      </c>
      <c r="H12" s="400" t="s">
        <v>229</v>
      </c>
      <c r="I12" s="400" t="s">
        <v>229</v>
      </c>
      <c r="J12" s="1">
        <v>20925</v>
      </c>
      <c r="K12" s="361">
        <v>1931</v>
      </c>
      <c r="L12" s="400" t="s">
        <v>229</v>
      </c>
      <c r="M12" s="400" t="s">
        <v>229</v>
      </c>
      <c r="N12" s="400" t="s">
        <v>229</v>
      </c>
      <c r="O12" s="1">
        <v>9638</v>
      </c>
      <c r="P12" s="1">
        <v>53120</v>
      </c>
      <c r="Q12" s="400" t="s">
        <v>231</v>
      </c>
      <c r="R12" s="1">
        <v>53120</v>
      </c>
      <c r="S12" s="400" t="s">
        <v>229</v>
      </c>
      <c r="T12" s="400" t="s">
        <v>229</v>
      </c>
      <c r="U12" s="1">
        <v>62758</v>
      </c>
      <c r="V12" s="1">
        <v>83683</v>
      </c>
    </row>
    <row r="13" spans="1:23" ht="13.5" thickBot="1" x14ac:dyDescent="0.25">
      <c r="A13" s="361">
        <v>1932</v>
      </c>
      <c r="B13" s="400" t="s">
        <v>235</v>
      </c>
      <c r="C13" s="400" t="s">
        <v>229</v>
      </c>
      <c r="D13" s="400" t="s">
        <v>235</v>
      </c>
      <c r="E13" s="1">
        <v>20200</v>
      </c>
      <c r="F13" s="2">
        <v>269</v>
      </c>
      <c r="G13" s="400" t="s">
        <v>229</v>
      </c>
      <c r="H13" s="400" t="s">
        <v>229</v>
      </c>
      <c r="I13" s="400" t="s">
        <v>229</v>
      </c>
      <c r="J13" s="1">
        <v>20469</v>
      </c>
      <c r="K13" s="361">
        <v>1932</v>
      </c>
      <c r="L13" s="400" t="s">
        <v>229</v>
      </c>
      <c r="M13" s="400" t="s">
        <v>229</v>
      </c>
      <c r="N13" s="400" t="s">
        <v>229</v>
      </c>
      <c r="O13" s="1">
        <v>10434</v>
      </c>
      <c r="P13" s="1">
        <v>49500</v>
      </c>
      <c r="Q13" s="400" t="s">
        <v>231</v>
      </c>
      <c r="R13" s="1">
        <v>49500</v>
      </c>
      <c r="S13" s="400" t="s">
        <v>229</v>
      </c>
      <c r="T13" s="400" t="s">
        <v>229</v>
      </c>
      <c r="U13" s="1">
        <v>59934</v>
      </c>
      <c r="V13" s="1">
        <v>80403</v>
      </c>
    </row>
    <row r="14" spans="1:23" ht="13.5" thickBot="1" x14ac:dyDescent="0.25">
      <c r="A14" s="361">
        <v>1933</v>
      </c>
      <c r="B14" s="400" t="s">
        <v>235</v>
      </c>
      <c r="C14" s="400" t="s">
        <v>229</v>
      </c>
      <c r="D14" s="400" t="s">
        <v>235</v>
      </c>
      <c r="E14" s="1">
        <v>20200</v>
      </c>
      <c r="F14" s="2">
        <v>310</v>
      </c>
      <c r="G14" s="400" t="s">
        <v>229</v>
      </c>
      <c r="H14" s="400" t="s">
        <v>229</v>
      </c>
      <c r="I14" s="400" t="s">
        <v>229</v>
      </c>
      <c r="J14" s="1">
        <v>20510</v>
      </c>
      <c r="K14" s="361">
        <v>1933</v>
      </c>
      <c r="L14" s="400" t="s">
        <v>229</v>
      </c>
      <c r="M14" s="400" t="s">
        <v>229</v>
      </c>
      <c r="N14" s="400" t="s">
        <v>229</v>
      </c>
      <c r="O14" s="1">
        <v>10424</v>
      </c>
      <c r="P14" s="1">
        <v>47700</v>
      </c>
      <c r="Q14" s="400" t="s">
        <v>231</v>
      </c>
      <c r="R14" s="1">
        <v>47700</v>
      </c>
      <c r="S14" s="400" t="s">
        <v>229</v>
      </c>
      <c r="T14" s="400" t="s">
        <v>229</v>
      </c>
      <c r="U14" s="1">
        <v>58124</v>
      </c>
      <c r="V14" s="1">
        <v>78634</v>
      </c>
    </row>
    <row r="15" spans="1:23" ht="13.5" thickBot="1" x14ac:dyDescent="0.25">
      <c r="A15" s="361">
        <v>1934</v>
      </c>
      <c r="B15" s="400" t="s">
        <v>235</v>
      </c>
      <c r="C15" s="400" t="s">
        <v>229</v>
      </c>
      <c r="D15" s="400" t="s">
        <v>235</v>
      </c>
      <c r="E15" s="1">
        <v>22200</v>
      </c>
      <c r="F15" s="2">
        <v>441</v>
      </c>
      <c r="G15" s="400" t="s">
        <v>229</v>
      </c>
      <c r="H15" s="400" t="s">
        <v>229</v>
      </c>
      <c r="I15" s="400" t="s">
        <v>229</v>
      </c>
      <c r="J15" s="1">
        <v>22641</v>
      </c>
      <c r="K15" s="361">
        <v>1934</v>
      </c>
      <c r="L15" s="400" t="s">
        <v>229</v>
      </c>
      <c r="M15" s="400" t="s">
        <v>229</v>
      </c>
      <c r="N15" s="400" t="s">
        <v>229</v>
      </c>
      <c r="O15" s="1">
        <v>10418</v>
      </c>
      <c r="P15" s="1">
        <v>43700</v>
      </c>
      <c r="Q15" s="400" t="s">
        <v>231</v>
      </c>
      <c r="R15" s="1">
        <v>43700</v>
      </c>
      <c r="S15" s="400" t="s">
        <v>229</v>
      </c>
      <c r="T15" s="400" t="s">
        <v>229</v>
      </c>
      <c r="U15" s="1">
        <v>54118</v>
      </c>
      <c r="V15" s="1">
        <v>76759</v>
      </c>
    </row>
    <row r="16" spans="1:23" ht="13.5" thickBot="1" x14ac:dyDescent="0.25">
      <c r="A16" s="361">
        <v>1935</v>
      </c>
      <c r="B16" s="400" t="s">
        <v>235</v>
      </c>
      <c r="C16" s="400" t="s">
        <v>229</v>
      </c>
      <c r="D16" s="400" t="s">
        <v>235</v>
      </c>
      <c r="E16" s="1">
        <v>23800</v>
      </c>
      <c r="F16" s="2">
        <v>578</v>
      </c>
      <c r="G16" s="400" t="s">
        <v>229</v>
      </c>
      <c r="H16" s="400" t="s">
        <v>229</v>
      </c>
      <c r="I16" s="400" t="s">
        <v>229</v>
      </c>
      <c r="J16" s="1">
        <v>24378</v>
      </c>
      <c r="K16" s="361">
        <v>1935</v>
      </c>
      <c r="L16" s="400" t="s">
        <v>229</v>
      </c>
      <c r="M16" s="400" t="s">
        <v>229</v>
      </c>
      <c r="N16" s="400" t="s">
        <v>229</v>
      </c>
      <c r="O16" s="1">
        <v>10416</v>
      </c>
      <c r="P16" s="1">
        <v>40050</v>
      </c>
      <c r="Q16" s="400" t="s">
        <v>231</v>
      </c>
      <c r="R16" s="1">
        <v>40050</v>
      </c>
      <c r="S16" s="400" t="s">
        <v>229</v>
      </c>
      <c r="T16" s="400" t="s">
        <v>229</v>
      </c>
      <c r="U16" s="1">
        <v>50466</v>
      </c>
      <c r="V16" s="1">
        <v>74844</v>
      </c>
    </row>
    <row r="17" spans="1:22" ht="13.5" thickBot="1" x14ac:dyDescent="0.25">
      <c r="A17" s="361">
        <v>1936</v>
      </c>
      <c r="B17" s="400" t="s">
        <v>235</v>
      </c>
      <c r="C17" s="400" t="s">
        <v>229</v>
      </c>
      <c r="D17" s="400" t="s">
        <v>235</v>
      </c>
      <c r="E17" s="1">
        <v>26800</v>
      </c>
      <c r="F17" s="1">
        <v>1136</v>
      </c>
      <c r="G17" s="400" t="s">
        <v>229</v>
      </c>
      <c r="H17" s="400" t="s">
        <v>229</v>
      </c>
      <c r="I17" s="400" t="s">
        <v>229</v>
      </c>
      <c r="J17" s="1">
        <v>27936</v>
      </c>
      <c r="K17" s="361">
        <v>1936</v>
      </c>
      <c r="L17" s="400" t="s">
        <v>229</v>
      </c>
      <c r="M17" s="400" t="s">
        <v>229</v>
      </c>
      <c r="N17" s="400" t="s">
        <v>229</v>
      </c>
      <c r="O17" s="1">
        <v>10923</v>
      </c>
      <c r="P17" s="1">
        <v>37180</v>
      </c>
      <c r="Q17" s="400" t="s">
        <v>231</v>
      </c>
      <c r="R17" s="1">
        <v>37180</v>
      </c>
      <c r="S17" s="400" t="s">
        <v>229</v>
      </c>
      <c r="T17" s="400" t="s">
        <v>229</v>
      </c>
      <c r="U17" s="1">
        <v>48103</v>
      </c>
      <c r="V17" s="1">
        <v>76039</v>
      </c>
    </row>
    <row r="18" spans="1:22" ht="13.5" thickBot="1" x14ac:dyDescent="0.25">
      <c r="A18" s="361">
        <v>1937</v>
      </c>
      <c r="B18" s="400" t="s">
        <v>235</v>
      </c>
      <c r="C18" s="400" t="s">
        <v>229</v>
      </c>
      <c r="D18" s="400" t="s">
        <v>235</v>
      </c>
      <c r="E18" s="1">
        <v>27500</v>
      </c>
      <c r="F18" s="1">
        <v>1655</v>
      </c>
      <c r="G18" s="400" t="s">
        <v>229</v>
      </c>
      <c r="H18" s="400" t="s">
        <v>229</v>
      </c>
      <c r="I18" s="400" t="s">
        <v>229</v>
      </c>
      <c r="J18" s="1">
        <v>29155</v>
      </c>
      <c r="K18" s="361">
        <v>1937</v>
      </c>
      <c r="L18" s="400" t="s">
        <v>229</v>
      </c>
      <c r="M18" s="400" t="s">
        <v>229</v>
      </c>
      <c r="N18" s="400" t="s">
        <v>229</v>
      </c>
      <c r="O18" s="1">
        <v>11032</v>
      </c>
      <c r="P18" s="1">
        <v>34180</v>
      </c>
      <c r="Q18" s="400" t="s">
        <v>231</v>
      </c>
      <c r="R18" s="1">
        <v>34180</v>
      </c>
      <c r="S18" s="400" t="s">
        <v>229</v>
      </c>
      <c r="T18" s="400" t="s">
        <v>229</v>
      </c>
      <c r="U18" s="1">
        <v>45212</v>
      </c>
      <c r="V18" s="1">
        <v>74367</v>
      </c>
    </row>
    <row r="19" spans="1:22" ht="13.5" thickBot="1" x14ac:dyDescent="0.25">
      <c r="A19" s="361">
        <v>1938</v>
      </c>
      <c r="B19" s="400" t="s">
        <v>235</v>
      </c>
      <c r="C19" s="400" t="s">
        <v>229</v>
      </c>
      <c r="D19" s="400" t="s">
        <v>235</v>
      </c>
      <c r="E19" s="1">
        <v>28500</v>
      </c>
      <c r="F19" s="1">
        <v>2032</v>
      </c>
      <c r="G19" s="400" t="s">
        <v>229</v>
      </c>
      <c r="H19" s="400" t="s">
        <v>229</v>
      </c>
      <c r="I19" s="400" t="s">
        <v>229</v>
      </c>
      <c r="J19" s="1">
        <v>30532</v>
      </c>
      <c r="K19" s="361">
        <v>1938</v>
      </c>
      <c r="L19" s="400" t="s">
        <v>229</v>
      </c>
      <c r="M19" s="400" t="s">
        <v>229</v>
      </c>
      <c r="N19" s="400" t="s">
        <v>229</v>
      </c>
      <c r="O19" s="1">
        <v>11205</v>
      </c>
      <c r="P19" s="1">
        <v>31400</v>
      </c>
      <c r="Q19" s="400" t="s">
        <v>231</v>
      </c>
      <c r="R19" s="1">
        <v>31400</v>
      </c>
      <c r="S19" s="400" t="s">
        <v>229</v>
      </c>
      <c r="T19" s="400" t="s">
        <v>229</v>
      </c>
      <c r="U19" s="1">
        <v>42605</v>
      </c>
      <c r="V19" s="1">
        <v>73137</v>
      </c>
    </row>
    <row r="20" spans="1:22" ht="13.5" thickBot="1" x14ac:dyDescent="0.25">
      <c r="A20" s="361">
        <v>1939</v>
      </c>
      <c r="B20" s="400" t="s">
        <v>235</v>
      </c>
      <c r="C20" s="400" t="s">
        <v>229</v>
      </c>
      <c r="D20" s="400" t="s">
        <v>235</v>
      </c>
      <c r="E20" s="1">
        <v>32600</v>
      </c>
      <c r="F20" s="1">
        <v>2184</v>
      </c>
      <c r="G20" s="400" t="s">
        <v>229</v>
      </c>
      <c r="H20" s="400" t="s">
        <v>229</v>
      </c>
      <c r="I20" s="400" t="s">
        <v>229</v>
      </c>
      <c r="J20" s="1">
        <v>34784</v>
      </c>
      <c r="K20" s="361">
        <v>1939</v>
      </c>
      <c r="L20" s="400" t="s">
        <v>229</v>
      </c>
      <c r="M20" s="400" t="s">
        <v>229</v>
      </c>
      <c r="N20" s="400" t="s">
        <v>229</v>
      </c>
      <c r="O20" s="1">
        <v>11052</v>
      </c>
      <c r="P20" s="1">
        <v>29320</v>
      </c>
      <c r="Q20" s="400" t="s">
        <v>231</v>
      </c>
      <c r="R20" s="1">
        <v>29320</v>
      </c>
      <c r="S20" s="400" t="s">
        <v>229</v>
      </c>
      <c r="T20" s="400" t="s">
        <v>229</v>
      </c>
      <c r="U20" s="1">
        <v>40372</v>
      </c>
      <c r="V20" s="1">
        <v>75156</v>
      </c>
    </row>
    <row r="21" spans="1:22" ht="13.5" thickBot="1" x14ac:dyDescent="0.25">
      <c r="A21" s="361">
        <v>1940</v>
      </c>
      <c r="B21" s="400" t="s">
        <v>235</v>
      </c>
      <c r="C21" s="400" t="s">
        <v>229</v>
      </c>
      <c r="D21" s="400" t="s">
        <v>235</v>
      </c>
      <c r="E21" s="1">
        <v>35000</v>
      </c>
      <c r="F21" s="1">
        <v>2802</v>
      </c>
      <c r="G21" s="400" t="s">
        <v>229</v>
      </c>
      <c r="H21" s="400" t="s">
        <v>229</v>
      </c>
      <c r="I21" s="400" t="s">
        <v>229</v>
      </c>
      <c r="J21" s="1">
        <v>37802</v>
      </c>
      <c r="K21" s="361">
        <v>1940</v>
      </c>
      <c r="L21" s="400" t="s">
        <v>229</v>
      </c>
      <c r="M21" s="400" t="s">
        <v>229</v>
      </c>
      <c r="N21" s="400" t="s">
        <v>229</v>
      </c>
      <c r="O21" s="1">
        <v>11032</v>
      </c>
      <c r="P21" s="1">
        <v>26630</v>
      </c>
      <c r="Q21" s="400" t="s">
        <v>231</v>
      </c>
      <c r="R21" s="1">
        <v>26630</v>
      </c>
      <c r="S21" s="400" t="s">
        <v>229</v>
      </c>
      <c r="T21" s="400" t="s">
        <v>229</v>
      </c>
      <c r="U21" s="1">
        <v>37662</v>
      </c>
      <c r="V21" s="1">
        <v>75464</v>
      </c>
    </row>
    <row r="22" spans="1:22" ht="13.5" thickBot="1" x14ac:dyDescent="0.25">
      <c r="A22" s="361">
        <v>1941</v>
      </c>
      <c r="B22" s="400" t="s">
        <v>235</v>
      </c>
      <c r="C22" s="400" t="s">
        <v>229</v>
      </c>
      <c r="D22" s="400" t="s">
        <v>235</v>
      </c>
      <c r="E22" s="1">
        <v>39300</v>
      </c>
      <c r="F22" s="1">
        <v>3029</v>
      </c>
      <c r="G22" s="400" t="s">
        <v>229</v>
      </c>
      <c r="H22" s="400" t="s">
        <v>229</v>
      </c>
      <c r="I22" s="400" t="s">
        <v>229</v>
      </c>
      <c r="J22" s="1">
        <v>42329</v>
      </c>
      <c r="K22" s="361">
        <v>1941</v>
      </c>
      <c r="L22" s="400" t="s">
        <v>229</v>
      </c>
      <c r="M22" s="400" t="s">
        <v>229</v>
      </c>
      <c r="N22" s="400" t="s">
        <v>229</v>
      </c>
      <c r="O22" s="1">
        <v>10578</v>
      </c>
      <c r="P22" s="1">
        <v>27092</v>
      </c>
      <c r="Q22" s="400" t="s">
        <v>231</v>
      </c>
      <c r="R22" s="1">
        <v>27092</v>
      </c>
      <c r="S22" s="400" t="s">
        <v>229</v>
      </c>
      <c r="T22" s="400" t="s">
        <v>229</v>
      </c>
      <c r="U22" s="1">
        <v>37670</v>
      </c>
      <c r="V22" s="1">
        <v>79999</v>
      </c>
    </row>
    <row r="23" spans="1:22" ht="13.5" thickBot="1" x14ac:dyDescent="0.25">
      <c r="A23" s="361">
        <v>1942</v>
      </c>
      <c r="B23" s="400" t="s">
        <v>235</v>
      </c>
      <c r="C23" s="400" t="s">
        <v>229</v>
      </c>
      <c r="D23" s="400" t="s">
        <v>235</v>
      </c>
      <c r="E23" s="1">
        <v>46000</v>
      </c>
      <c r="F23" s="1">
        <v>3385</v>
      </c>
      <c r="G23" s="400" t="s">
        <v>229</v>
      </c>
      <c r="H23" s="400" t="s">
        <v>229</v>
      </c>
      <c r="I23" s="400" t="s">
        <v>229</v>
      </c>
      <c r="J23" s="1">
        <v>49385</v>
      </c>
      <c r="K23" s="361">
        <v>1942</v>
      </c>
      <c r="L23" s="400" t="s">
        <v>229</v>
      </c>
      <c r="M23" s="400" t="s">
        <v>229</v>
      </c>
      <c r="N23" s="400" t="s">
        <v>229</v>
      </c>
      <c r="O23" s="1">
        <v>10278</v>
      </c>
      <c r="P23" s="1">
        <v>27230</v>
      </c>
      <c r="Q23" s="400" t="s">
        <v>231</v>
      </c>
      <c r="R23" s="1">
        <v>27230</v>
      </c>
      <c r="S23" s="400" t="s">
        <v>229</v>
      </c>
      <c r="T23" s="400" t="s">
        <v>229</v>
      </c>
      <c r="U23" s="1">
        <v>37508</v>
      </c>
      <c r="V23" s="1">
        <v>86893</v>
      </c>
    </row>
    <row r="24" spans="1:22" ht="13.5" thickBot="1" x14ac:dyDescent="0.25">
      <c r="A24" s="361">
        <v>1943</v>
      </c>
      <c r="B24" s="400" t="s">
        <v>235</v>
      </c>
      <c r="C24" s="400" t="s">
        <v>229</v>
      </c>
      <c r="D24" s="400" t="s">
        <v>235</v>
      </c>
      <c r="E24" s="1">
        <v>47100</v>
      </c>
      <c r="F24" s="1">
        <v>3501</v>
      </c>
      <c r="G24" s="400" t="s">
        <v>229</v>
      </c>
      <c r="H24" s="400" t="s">
        <v>229</v>
      </c>
      <c r="I24" s="400" t="s">
        <v>229</v>
      </c>
      <c r="J24" s="1">
        <v>50601</v>
      </c>
      <c r="K24" s="361">
        <v>1943</v>
      </c>
      <c r="L24" s="400" t="s">
        <v>229</v>
      </c>
      <c r="M24" s="400" t="s">
        <v>229</v>
      </c>
      <c r="N24" s="400" t="s">
        <v>229</v>
      </c>
      <c r="O24" s="1">
        <v>10255</v>
      </c>
      <c r="P24" s="1">
        <v>27250</v>
      </c>
      <c r="Q24" s="400" t="s">
        <v>231</v>
      </c>
      <c r="R24" s="1">
        <v>27250</v>
      </c>
      <c r="S24" s="400" t="s">
        <v>229</v>
      </c>
      <c r="T24" s="400" t="s">
        <v>229</v>
      </c>
      <c r="U24" s="1">
        <v>37505</v>
      </c>
      <c r="V24" s="1">
        <v>88106</v>
      </c>
    </row>
    <row r="25" spans="1:22" ht="13.5" thickBot="1" x14ac:dyDescent="0.25">
      <c r="A25" s="361">
        <v>1944</v>
      </c>
      <c r="B25" s="400" t="s">
        <v>235</v>
      </c>
      <c r="C25" s="400" t="s">
        <v>229</v>
      </c>
      <c r="D25" s="400" t="s">
        <v>235</v>
      </c>
      <c r="E25" s="1">
        <v>48400</v>
      </c>
      <c r="F25" s="1">
        <v>3561</v>
      </c>
      <c r="G25" s="400" t="s">
        <v>229</v>
      </c>
      <c r="H25" s="400" t="s">
        <v>229</v>
      </c>
      <c r="I25" s="400" t="s">
        <v>229</v>
      </c>
      <c r="J25" s="1">
        <v>51961</v>
      </c>
      <c r="K25" s="361">
        <v>1944</v>
      </c>
      <c r="L25" s="400" t="s">
        <v>229</v>
      </c>
      <c r="M25" s="400" t="s">
        <v>229</v>
      </c>
      <c r="N25" s="400" t="s">
        <v>229</v>
      </c>
      <c r="O25" s="1">
        <v>10219</v>
      </c>
      <c r="P25" s="1">
        <v>27180</v>
      </c>
      <c r="Q25" s="400" t="s">
        <v>231</v>
      </c>
      <c r="R25" s="1">
        <v>27180</v>
      </c>
      <c r="S25" s="400" t="s">
        <v>229</v>
      </c>
      <c r="T25" s="400" t="s">
        <v>229</v>
      </c>
      <c r="U25" s="1">
        <v>37399</v>
      </c>
      <c r="V25" s="1">
        <v>89360</v>
      </c>
    </row>
    <row r="26" spans="1:22" ht="13.5" thickBot="1" x14ac:dyDescent="0.25">
      <c r="A26" s="361">
        <v>1945</v>
      </c>
      <c r="B26" s="400" t="s">
        <v>235</v>
      </c>
      <c r="C26" s="400" t="s">
        <v>229</v>
      </c>
      <c r="D26" s="400" t="s">
        <v>235</v>
      </c>
      <c r="E26" s="1">
        <v>49670</v>
      </c>
      <c r="F26" s="1">
        <v>3711</v>
      </c>
      <c r="G26" s="400" t="s">
        <v>229</v>
      </c>
      <c r="H26" s="400" t="s">
        <v>229</v>
      </c>
      <c r="I26" s="400" t="s">
        <v>229</v>
      </c>
      <c r="J26" s="1">
        <v>53381</v>
      </c>
      <c r="K26" s="361">
        <v>1945</v>
      </c>
      <c r="L26" s="400" t="s">
        <v>229</v>
      </c>
      <c r="M26" s="400" t="s">
        <v>229</v>
      </c>
      <c r="N26" s="400" t="s">
        <v>229</v>
      </c>
      <c r="O26" s="1">
        <v>10217</v>
      </c>
      <c r="P26" s="1">
        <v>26680</v>
      </c>
      <c r="Q26" s="400" t="s">
        <v>231</v>
      </c>
      <c r="R26" s="1">
        <v>26680</v>
      </c>
      <c r="S26" s="400" t="s">
        <v>229</v>
      </c>
      <c r="T26" s="400" t="s">
        <v>229</v>
      </c>
      <c r="U26" s="1">
        <v>36897</v>
      </c>
      <c r="V26" s="1">
        <v>90278</v>
      </c>
    </row>
    <row r="27" spans="1:22" ht="13.5" thickBot="1" x14ac:dyDescent="0.25">
      <c r="A27" s="361">
        <v>1946</v>
      </c>
      <c r="B27" s="400" t="s">
        <v>235</v>
      </c>
      <c r="C27" s="400" t="s">
        <v>229</v>
      </c>
      <c r="D27" s="400" t="s">
        <v>235</v>
      </c>
      <c r="E27" s="1">
        <v>52450</v>
      </c>
      <c r="F27" s="1">
        <v>3916</v>
      </c>
      <c r="G27" s="400" t="s">
        <v>229</v>
      </c>
      <c r="H27" s="400" t="s">
        <v>229</v>
      </c>
      <c r="I27" s="400" t="s">
        <v>229</v>
      </c>
      <c r="J27" s="1">
        <v>56366</v>
      </c>
      <c r="K27" s="361">
        <v>1946</v>
      </c>
      <c r="L27" s="400" t="s">
        <v>229</v>
      </c>
      <c r="M27" s="400" t="s">
        <v>229</v>
      </c>
      <c r="N27" s="400" t="s">
        <v>229</v>
      </c>
      <c r="O27" s="1">
        <v>9429</v>
      </c>
      <c r="P27" s="1">
        <v>24730</v>
      </c>
      <c r="Q27" s="400" t="s">
        <v>231</v>
      </c>
      <c r="R27" s="1">
        <v>24730</v>
      </c>
      <c r="S27" s="400" t="s">
        <v>229</v>
      </c>
      <c r="T27" s="400" t="s">
        <v>229</v>
      </c>
      <c r="U27" s="1">
        <v>34159</v>
      </c>
      <c r="V27" s="1">
        <v>90525</v>
      </c>
    </row>
    <row r="28" spans="1:22" ht="13.5" thickBot="1" x14ac:dyDescent="0.25">
      <c r="A28" s="361">
        <v>1947</v>
      </c>
      <c r="B28" s="400" t="s">
        <v>235</v>
      </c>
      <c r="C28" s="400" t="s">
        <v>229</v>
      </c>
      <c r="D28" s="400" t="s">
        <v>235</v>
      </c>
      <c r="E28" s="1">
        <v>56917</v>
      </c>
      <c r="F28" s="1">
        <v>4707</v>
      </c>
      <c r="G28" s="400" t="s">
        <v>229</v>
      </c>
      <c r="H28" s="400" t="s">
        <v>229</v>
      </c>
      <c r="I28" s="400" t="s">
        <v>229</v>
      </c>
      <c r="J28" s="1">
        <v>61624</v>
      </c>
      <c r="K28" s="361">
        <v>1947</v>
      </c>
      <c r="L28" s="400" t="s">
        <v>229</v>
      </c>
      <c r="M28" s="400" t="s">
        <v>229</v>
      </c>
      <c r="N28" s="400" t="s">
        <v>229</v>
      </c>
      <c r="O28" s="1">
        <v>9370</v>
      </c>
      <c r="P28" s="1">
        <v>21607</v>
      </c>
      <c r="Q28" s="400" t="s">
        <v>231</v>
      </c>
      <c r="R28" s="1">
        <v>21607</v>
      </c>
      <c r="S28" s="400" t="s">
        <v>229</v>
      </c>
      <c r="T28" s="400" t="s">
        <v>229</v>
      </c>
      <c r="U28" s="1">
        <v>30977</v>
      </c>
      <c r="V28" s="1">
        <v>92601</v>
      </c>
    </row>
    <row r="29" spans="1:22" ht="13.5" thickBot="1" x14ac:dyDescent="0.25">
      <c r="A29" s="361">
        <v>1948</v>
      </c>
      <c r="B29" s="400" t="s">
        <v>235</v>
      </c>
      <c r="C29" s="400" t="s">
        <v>229</v>
      </c>
      <c r="D29" s="400" t="s">
        <v>235</v>
      </c>
      <c r="E29" s="1">
        <v>58540</v>
      </c>
      <c r="F29" s="1">
        <v>5697</v>
      </c>
      <c r="G29" s="400" t="s">
        <v>229</v>
      </c>
      <c r="H29" s="400" t="s">
        <v>229</v>
      </c>
      <c r="I29" s="400" t="s">
        <v>229</v>
      </c>
      <c r="J29" s="1">
        <v>64237</v>
      </c>
      <c r="K29" s="361">
        <v>1948</v>
      </c>
      <c r="L29" s="400" t="s">
        <v>229</v>
      </c>
      <c r="M29" s="400" t="s">
        <v>229</v>
      </c>
      <c r="N29" s="400" t="s">
        <v>229</v>
      </c>
      <c r="O29" s="1">
        <v>9456</v>
      </c>
      <c r="P29" s="1">
        <v>17578</v>
      </c>
      <c r="Q29" s="400" t="s">
        <v>231</v>
      </c>
      <c r="R29" s="1">
        <v>17578</v>
      </c>
      <c r="S29" s="400" t="s">
        <v>229</v>
      </c>
      <c r="T29" s="400" t="s">
        <v>229</v>
      </c>
      <c r="U29" s="1">
        <v>27034</v>
      </c>
      <c r="V29" s="1">
        <v>91271</v>
      </c>
    </row>
    <row r="30" spans="1:22" ht="13.5" thickBot="1" x14ac:dyDescent="0.25">
      <c r="A30" s="361">
        <v>1949</v>
      </c>
      <c r="B30" s="400" t="s">
        <v>235</v>
      </c>
      <c r="C30" s="400" t="s">
        <v>229</v>
      </c>
      <c r="D30" s="400" t="s">
        <v>235</v>
      </c>
      <c r="E30" s="1">
        <v>57035</v>
      </c>
      <c r="F30" s="1">
        <v>6338</v>
      </c>
      <c r="G30" s="400" t="s">
        <v>229</v>
      </c>
      <c r="H30" s="400" t="s">
        <v>229</v>
      </c>
      <c r="I30" s="400" t="s">
        <v>229</v>
      </c>
      <c r="J30" s="1">
        <v>63373</v>
      </c>
      <c r="K30" s="361">
        <v>1949</v>
      </c>
      <c r="L30" s="400" t="s">
        <v>229</v>
      </c>
      <c r="M30" s="400" t="s">
        <v>229</v>
      </c>
      <c r="N30" s="400" t="s">
        <v>229</v>
      </c>
      <c r="O30" s="1">
        <v>9869</v>
      </c>
      <c r="P30" s="1">
        <v>15505</v>
      </c>
      <c r="Q30" s="400" t="s">
        <v>231</v>
      </c>
      <c r="R30" s="1">
        <v>15505</v>
      </c>
      <c r="S30" s="400" t="s">
        <v>229</v>
      </c>
      <c r="T30" s="400" t="s">
        <v>229</v>
      </c>
      <c r="U30" s="1">
        <v>25374</v>
      </c>
      <c r="V30" s="1">
        <v>88747</v>
      </c>
    </row>
    <row r="31" spans="1:22" ht="13.5" thickBot="1" x14ac:dyDescent="0.25">
      <c r="A31" s="361">
        <v>1950</v>
      </c>
      <c r="B31" s="400" t="s">
        <v>235</v>
      </c>
      <c r="C31" s="400" t="s">
        <v>229</v>
      </c>
      <c r="D31" s="400" t="s">
        <v>235</v>
      </c>
      <c r="E31" s="1">
        <v>56820</v>
      </c>
      <c r="F31" s="1">
        <v>6504</v>
      </c>
      <c r="G31" s="400" t="s">
        <v>229</v>
      </c>
      <c r="H31" s="400" t="s">
        <v>229</v>
      </c>
      <c r="I31" s="400" t="s">
        <v>229</v>
      </c>
      <c r="J31" s="1">
        <v>63324</v>
      </c>
      <c r="K31" s="361">
        <v>1950</v>
      </c>
      <c r="L31" s="400" t="s">
        <v>229</v>
      </c>
      <c r="M31" s="400" t="s">
        <v>229</v>
      </c>
      <c r="N31" s="400" t="s">
        <v>229</v>
      </c>
      <c r="O31" s="1">
        <v>9743</v>
      </c>
      <c r="P31" s="1">
        <v>13800</v>
      </c>
      <c r="Q31" s="400" t="s">
        <v>231</v>
      </c>
      <c r="R31" s="1">
        <v>13800</v>
      </c>
      <c r="S31" s="400" t="s">
        <v>229</v>
      </c>
      <c r="T31" s="400" t="s">
        <v>229</v>
      </c>
      <c r="U31" s="1">
        <v>23543</v>
      </c>
      <c r="V31" s="1">
        <v>86867</v>
      </c>
    </row>
    <row r="32" spans="1:22" ht="13.5" thickBot="1" x14ac:dyDescent="0.25">
      <c r="A32" s="361">
        <v>1951</v>
      </c>
      <c r="B32" s="400" t="s">
        <v>235</v>
      </c>
      <c r="C32" s="400" t="s">
        <v>229</v>
      </c>
      <c r="D32" s="400" t="s">
        <v>235</v>
      </c>
      <c r="E32" s="1">
        <v>57660</v>
      </c>
      <c r="F32" s="1">
        <v>7071</v>
      </c>
      <c r="G32" s="400" t="s">
        <v>229</v>
      </c>
      <c r="H32" s="400" t="s">
        <v>229</v>
      </c>
      <c r="I32" s="400" t="s">
        <v>229</v>
      </c>
      <c r="J32" s="1">
        <v>64731</v>
      </c>
      <c r="K32" s="361">
        <v>1951</v>
      </c>
      <c r="L32" s="400" t="s">
        <v>229</v>
      </c>
      <c r="M32" s="400" t="s">
        <v>229</v>
      </c>
      <c r="N32" s="400" t="s">
        <v>229</v>
      </c>
      <c r="O32" s="1">
        <v>9644</v>
      </c>
      <c r="P32" s="1">
        <v>10960</v>
      </c>
      <c r="Q32" s="400" t="s">
        <v>231</v>
      </c>
      <c r="R32" s="1">
        <v>10960</v>
      </c>
      <c r="S32" s="400" t="s">
        <v>229</v>
      </c>
      <c r="T32" s="400" t="s">
        <v>229</v>
      </c>
      <c r="U32" s="1">
        <v>20604</v>
      </c>
      <c r="V32" s="1">
        <v>85335</v>
      </c>
    </row>
    <row r="33" spans="1:22" ht="13.5" thickBot="1" x14ac:dyDescent="0.25">
      <c r="A33" s="361">
        <v>1952</v>
      </c>
      <c r="B33" s="400" t="s">
        <v>235</v>
      </c>
      <c r="C33" s="400" t="s">
        <v>229</v>
      </c>
      <c r="D33" s="400" t="s">
        <v>235</v>
      </c>
      <c r="E33" s="1">
        <v>55980</v>
      </c>
      <c r="F33" s="1">
        <v>7180</v>
      </c>
      <c r="G33" s="400" t="s">
        <v>229</v>
      </c>
      <c r="H33" s="400" t="s">
        <v>229</v>
      </c>
      <c r="I33" s="400" t="s">
        <v>229</v>
      </c>
      <c r="J33" s="1">
        <v>63160</v>
      </c>
      <c r="K33" s="361">
        <v>1952</v>
      </c>
      <c r="L33" s="400" t="s">
        <v>229</v>
      </c>
      <c r="M33" s="400" t="s">
        <v>229</v>
      </c>
      <c r="N33" s="400" t="s">
        <v>229</v>
      </c>
      <c r="O33" s="1">
        <v>9476</v>
      </c>
      <c r="P33" s="1">
        <v>9700</v>
      </c>
      <c r="Q33" s="400" t="s">
        <v>231</v>
      </c>
      <c r="R33" s="1">
        <v>9700</v>
      </c>
      <c r="S33" s="400" t="s">
        <v>229</v>
      </c>
      <c r="T33" s="400" t="s">
        <v>229</v>
      </c>
      <c r="U33" s="1">
        <v>19176</v>
      </c>
      <c r="V33" s="1">
        <v>82336</v>
      </c>
    </row>
    <row r="34" spans="1:22" ht="13.5" thickBot="1" x14ac:dyDescent="0.25">
      <c r="A34" s="361">
        <v>1953</v>
      </c>
      <c r="B34" s="400" t="s">
        <v>235</v>
      </c>
      <c r="C34" s="400" t="s">
        <v>229</v>
      </c>
      <c r="D34" s="400" t="s">
        <v>235</v>
      </c>
      <c r="E34" s="1">
        <v>54700</v>
      </c>
      <c r="F34" s="1">
        <v>6941</v>
      </c>
      <c r="G34" s="400" t="s">
        <v>229</v>
      </c>
      <c r="H34" s="400" t="s">
        <v>229</v>
      </c>
      <c r="I34" s="400" t="s">
        <v>229</v>
      </c>
      <c r="J34" s="1">
        <v>61641</v>
      </c>
      <c r="K34" s="361">
        <v>1953</v>
      </c>
      <c r="L34" s="400" t="s">
        <v>229</v>
      </c>
      <c r="M34" s="400" t="s">
        <v>229</v>
      </c>
      <c r="N34" s="400" t="s">
        <v>229</v>
      </c>
      <c r="O34" s="1">
        <v>9244</v>
      </c>
      <c r="P34" s="1">
        <v>7990</v>
      </c>
      <c r="Q34" s="400" t="s">
        <v>231</v>
      </c>
      <c r="R34" s="1">
        <v>7990</v>
      </c>
      <c r="S34" s="400" t="s">
        <v>229</v>
      </c>
      <c r="T34" s="400" t="s">
        <v>229</v>
      </c>
      <c r="U34" s="1">
        <v>17234</v>
      </c>
      <c r="V34" s="1">
        <v>78875</v>
      </c>
    </row>
    <row r="35" spans="1:22" ht="13.5" thickBot="1" x14ac:dyDescent="0.25">
      <c r="A35" s="361">
        <v>1954</v>
      </c>
      <c r="B35" s="400" t="s">
        <v>235</v>
      </c>
      <c r="C35" s="400" t="s">
        <v>229</v>
      </c>
      <c r="D35" s="400" t="s">
        <v>235</v>
      </c>
      <c r="E35" s="1">
        <v>54000</v>
      </c>
      <c r="F35" s="1">
        <v>6598</v>
      </c>
      <c r="G35" s="400" t="s">
        <v>229</v>
      </c>
      <c r="H35" s="400" t="s">
        <v>229</v>
      </c>
      <c r="I35" s="400" t="s">
        <v>229</v>
      </c>
      <c r="J35" s="1">
        <v>60598</v>
      </c>
      <c r="K35" s="361">
        <v>1954</v>
      </c>
      <c r="L35" s="400" t="s">
        <v>229</v>
      </c>
      <c r="M35" s="400" t="s">
        <v>229</v>
      </c>
      <c r="N35" s="400" t="s">
        <v>229</v>
      </c>
      <c r="O35" s="1">
        <v>9200</v>
      </c>
      <c r="P35" s="1">
        <v>6400</v>
      </c>
      <c r="Q35" s="400" t="s">
        <v>231</v>
      </c>
      <c r="R35" s="1">
        <v>6400</v>
      </c>
      <c r="S35" s="400" t="s">
        <v>229</v>
      </c>
      <c r="T35" s="400" t="s">
        <v>229</v>
      </c>
      <c r="U35" s="1">
        <v>15600</v>
      </c>
      <c r="V35" s="1">
        <v>76198</v>
      </c>
    </row>
    <row r="36" spans="1:22" ht="13.5" thickBot="1" x14ac:dyDescent="0.25">
      <c r="A36" s="361">
        <v>1955</v>
      </c>
      <c r="B36" s="400" t="s">
        <v>235</v>
      </c>
      <c r="C36" s="400" t="s">
        <v>229</v>
      </c>
      <c r="D36" s="400" t="s">
        <v>235</v>
      </c>
      <c r="E36" s="1">
        <v>52400</v>
      </c>
      <c r="F36" s="1">
        <v>6157</v>
      </c>
      <c r="G36" s="400" t="s">
        <v>229</v>
      </c>
      <c r="H36" s="400" t="s">
        <v>229</v>
      </c>
      <c r="I36" s="400" t="s">
        <v>229</v>
      </c>
      <c r="J36" s="1">
        <v>58557</v>
      </c>
      <c r="K36" s="361">
        <v>1955</v>
      </c>
      <c r="L36" s="400" t="s">
        <v>229</v>
      </c>
      <c r="M36" s="400" t="s">
        <v>229</v>
      </c>
      <c r="N36" s="400" t="s">
        <v>229</v>
      </c>
      <c r="O36" s="1">
        <v>9232</v>
      </c>
      <c r="P36" s="1">
        <v>5300</v>
      </c>
      <c r="Q36" s="400" t="s">
        <v>231</v>
      </c>
      <c r="R36" s="1">
        <v>5300</v>
      </c>
      <c r="S36" s="400" t="s">
        <v>229</v>
      </c>
      <c r="T36" s="400" t="s">
        <v>229</v>
      </c>
      <c r="U36" s="1">
        <v>14532</v>
      </c>
      <c r="V36" s="1">
        <v>73089</v>
      </c>
    </row>
    <row r="37" spans="1:22" ht="13.5" thickBot="1" x14ac:dyDescent="0.25">
      <c r="A37" s="361">
        <v>1956</v>
      </c>
      <c r="B37" s="400" t="s">
        <v>235</v>
      </c>
      <c r="C37" s="400" t="s">
        <v>229</v>
      </c>
      <c r="D37" s="400" t="s">
        <v>235</v>
      </c>
      <c r="E37" s="1">
        <v>51400</v>
      </c>
      <c r="F37" s="1">
        <v>5748</v>
      </c>
      <c r="G37" s="400" t="s">
        <v>229</v>
      </c>
      <c r="H37" s="400" t="s">
        <v>229</v>
      </c>
      <c r="I37" s="400" t="s">
        <v>229</v>
      </c>
      <c r="J37" s="1">
        <v>57148</v>
      </c>
      <c r="K37" s="361">
        <v>1956</v>
      </c>
      <c r="L37" s="400" t="s">
        <v>229</v>
      </c>
      <c r="M37" s="400" t="s">
        <v>229</v>
      </c>
      <c r="N37" s="400" t="s">
        <v>229</v>
      </c>
      <c r="O37" s="1">
        <v>9255</v>
      </c>
      <c r="P37" s="1">
        <v>3970</v>
      </c>
      <c r="Q37" s="400" t="s">
        <v>231</v>
      </c>
      <c r="R37" s="1">
        <v>3970</v>
      </c>
      <c r="S37" s="400" t="s">
        <v>229</v>
      </c>
      <c r="T37" s="400" t="s">
        <v>229</v>
      </c>
      <c r="U37" s="1">
        <v>13225</v>
      </c>
      <c r="V37" s="1">
        <v>70373</v>
      </c>
    </row>
    <row r="38" spans="1:22" ht="13.5" thickBot="1" x14ac:dyDescent="0.25">
      <c r="A38" s="361">
        <v>1957</v>
      </c>
      <c r="B38" s="400" t="s">
        <v>235</v>
      </c>
      <c r="C38" s="400" t="s">
        <v>229</v>
      </c>
      <c r="D38" s="400" t="s">
        <v>235</v>
      </c>
      <c r="E38" s="1">
        <v>50800</v>
      </c>
      <c r="F38" s="1">
        <v>5412</v>
      </c>
      <c r="G38" s="400" t="s">
        <v>229</v>
      </c>
      <c r="H38" s="400" t="s">
        <v>229</v>
      </c>
      <c r="I38" s="400" t="s">
        <v>229</v>
      </c>
      <c r="J38" s="1">
        <v>56212</v>
      </c>
      <c r="K38" s="361">
        <v>1957</v>
      </c>
      <c r="L38" s="400" t="s">
        <v>229</v>
      </c>
      <c r="M38" s="400" t="s">
        <v>229</v>
      </c>
      <c r="N38" s="400" t="s">
        <v>229</v>
      </c>
      <c r="O38" s="1">
        <v>9158</v>
      </c>
      <c r="P38" s="1">
        <v>3601</v>
      </c>
      <c r="Q38" s="400" t="s">
        <v>231</v>
      </c>
      <c r="R38" s="1">
        <v>3601</v>
      </c>
      <c r="S38" s="400" t="s">
        <v>229</v>
      </c>
      <c r="T38" s="400" t="s">
        <v>229</v>
      </c>
      <c r="U38" s="1">
        <v>12759</v>
      </c>
      <c r="V38" s="1">
        <v>68971</v>
      </c>
    </row>
    <row r="39" spans="1:22" ht="13.5" thickBot="1" x14ac:dyDescent="0.25">
      <c r="A39" s="361">
        <v>1958</v>
      </c>
      <c r="B39" s="400" t="s">
        <v>235</v>
      </c>
      <c r="C39" s="400" t="s">
        <v>229</v>
      </c>
      <c r="D39" s="400" t="s">
        <v>235</v>
      </c>
      <c r="E39" s="1">
        <v>50100</v>
      </c>
      <c r="F39" s="1">
        <v>4848</v>
      </c>
      <c r="G39" s="400" t="s">
        <v>229</v>
      </c>
      <c r="H39" s="400" t="s">
        <v>229</v>
      </c>
      <c r="I39" s="400" t="s">
        <v>229</v>
      </c>
      <c r="J39" s="1">
        <v>54948</v>
      </c>
      <c r="K39" s="361">
        <v>1958</v>
      </c>
      <c r="L39" s="400" t="s">
        <v>229</v>
      </c>
      <c r="M39" s="400" t="s">
        <v>229</v>
      </c>
      <c r="N39" s="400" t="s">
        <v>229</v>
      </c>
      <c r="O39" s="1">
        <v>9093</v>
      </c>
      <c r="P39" s="1">
        <v>3108</v>
      </c>
      <c r="Q39" s="400" t="s">
        <v>231</v>
      </c>
      <c r="R39" s="1">
        <v>3108</v>
      </c>
      <c r="S39" s="400" t="s">
        <v>229</v>
      </c>
      <c r="T39" s="400" t="s">
        <v>229</v>
      </c>
      <c r="U39" s="1">
        <v>12201</v>
      </c>
      <c r="V39" s="1">
        <v>67149</v>
      </c>
    </row>
    <row r="40" spans="1:22" ht="13.5" thickBot="1" x14ac:dyDescent="0.25">
      <c r="A40" s="361">
        <v>1959</v>
      </c>
      <c r="B40" s="400" t="s">
        <v>235</v>
      </c>
      <c r="C40" s="400" t="s">
        <v>229</v>
      </c>
      <c r="D40" s="400" t="s">
        <v>235</v>
      </c>
      <c r="E40" s="1">
        <v>49500</v>
      </c>
      <c r="F40" s="1">
        <v>4297</v>
      </c>
      <c r="G40" s="400" t="s">
        <v>229</v>
      </c>
      <c r="H40" s="400" t="s">
        <v>229</v>
      </c>
      <c r="I40" s="400" t="s">
        <v>229</v>
      </c>
      <c r="J40" s="1">
        <v>53797</v>
      </c>
      <c r="K40" s="361">
        <v>1959</v>
      </c>
      <c r="L40" s="400" t="s">
        <v>229</v>
      </c>
      <c r="M40" s="400" t="s">
        <v>229</v>
      </c>
      <c r="N40" s="400" t="s">
        <v>229</v>
      </c>
      <c r="O40" s="1">
        <v>9000</v>
      </c>
      <c r="P40" s="1">
        <v>2983</v>
      </c>
      <c r="Q40" s="400" t="s">
        <v>231</v>
      </c>
      <c r="R40" s="1">
        <v>2983</v>
      </c>
      <c r="S40" s="400" t="s">
        <v>229</v>
      </c>
      <c r="T40" s="400" t="s">
        <v>229</v>
      </c>
      <c r="U40" s="1">
        <v>11983</v>
      </c>
      <c r="V40" s="1">
        <v>65780</v>
      </c>
    </row>
    <row r="41" spans="1:22" ht="13.5" thickBot="1" x14ac:dyDescent="0.25">
      <c r="A41" s="361">
        <v>1960</v>
      </c>
      <c r="B41" s="400" t="s">
        <v>235</v>
      </c>
      <c r="C41" s="400" t="s">
        <v>229</v>
      </c>
      <c r="D41" s="400" t="s">
        <v>235</v>
      </c>
      <c r="E41" s="1">
        <v>49600</v>
      </c>
      <c r="F41" s="1">
        <v>3826</v>
      </c>
      <c r="G41" s="400" t="s">
        <v>229</v>
      </c>
      <c r="H41" s="400" t="s">
        <v>229</v>
      </c>
      <c r="I41" s="400" t="s">
        <v>229</v>
      </c>
      <c r="J41" s="1">
        <v>53426</v>
      </c>
      <c r="K41" s="361">
        <v>1960</v>
      </c>
      <c r="L41" s="400" t="s">
        <v>229</v>
      </c>
      <c r="M41" s="400" t="s">
        <v>229</v>
      </c>
      <c r="N41" s="400" t="s">
        <v>229</v>
      </c>
      <c r="O41" s="1">
        <v>9010</v>
      </c>
      <c r="P41" s="1">
        <v>2856</v>
      </c>
      <c r="Q41" s="400" t="s">
        <v>231</v>
      </c>
      <c r="R41" s="1">
        <v>2856</v>
      </c>
      <c r="S41" s="400" t="s">
        <v>229</v>
      </c>
      <c r="T41" s="400" t="s">
        <v>229</v>
      </c>
      <c r="U41" s="1">
        <v>11866</v>
      </c>
      <c r="V41" s="1">
        <v>65292</v>
      </c>
    </row>
    <row r="42" spans="1:22" ht="13.5" thickBot="1" x14ac:dyDescent="0.25">
      <c r="A42" s="361">
        <v>1961</v>
      </c>
      <c r="B42" s="400" t="s">
        <v>235</v>
      </c>
      <c r="C42" s="400" t="s">
        <v>229</v>
      </c>
      <c r="D42" s="400" t="s">
        <v>235</v>
      </c>
      <c r="E42" s="1">
        <v>49000</v>
      </c>
      <c r="F42" s="1">
        <v>3593</v>
      </c>
      <c r="G42" s="400" t="s">
        <v>229</v>
      </c>
      <c r="H42" s="400" t="s">
        <v>229</v>
      </c>
      <c r="I42" s="400" t="s">
        <v>229</v>
      </c>
      <c r="J42" s="1">
        <v>52593</v>
      </c>
      <c r="K42" s="361">
        <v>1961</v>
      </c>
      <c r="L42" s="400" t="s">
        <v>229</v>
      </c>
      <c r="M42" s="400" t="s">
        <v>229</v>
      </c>
      <c r="N42" s="400" t="s">
        <v>229</v>
      </c>
      <c r="O42" s="1">
        <v>9078</v>
      </c>
      <c r="P42" s="1">
        <v>2341</v>
      </c>
      <c r="Q42" s="400" t="s">
        <v>231</v>
      </c>
      <c r="R42" s="1">
        <v>2341</v>
      </c>
      <c r="S42" s="400" t="s">
        <v>229</v>
      </c>
      <c r="T42" s="400" t="s">
        <v>229</v>
      </c>
      <c r="U42" s="1">
        <v>11419</v>
      </c>
      <c r="V42" s="1">
        <v>64012</v>
      </c>
    </row>
    <row r="43" spans="1:22" ht="13.5" thickBot="1" x14ac:dyDescent="0.25">
      <c r="A43" s="361">
        <v>1962</v>
      </c>
      <c r="B43" s="400" t="s">
        <v>235</v>
      </c>
      <c r="C43" s="400" t="s">
        <v>229</v>
      </c>
      <c r="D43" s="400" t="s">
        <v>235</v>
      </c>
      <c r="E43" s="1">
        <v>48800</v>
      </c>
      <c r="F43" s="1">
        <v>3161</v>
      </c>
      <c r="G43" s="400" t="s">
        <v>229</v>
      </c>
      <c r="H43" s="400" t="s">
        <v>229</v>
      </c>
      <c r="I43" s="400" t="s">
        <v>229</v>
      </c>
      <c r="J43" s="1">
        <v>51961</v>
      </c>
      <c r="K43" s="361">
        <v>1962</v>
      </c>
      <c r="L43" s="400" t="s">
        <v>229</v>
      </c>
      <c r="M43" s="400" t="s">
        <v>229</v>
      </c>
      <c r="N43" s="400" t="s">
        <v>229</v>
      </c>
      <c r="O43" s="1">
        <v>8865</v>
      </c>
      <c r="P43" s="1">
        <v>2219</v>
      </c>
      <c r="Q43" s="400" t="s">
        <v>231</v>
      </c>
      <c r="R43" s="1">
        <v>2219</v>
      </c>
      <c r="S43" s="400" t="s">
        <v>229</v>
      </c>
      <c r="T43" s="400" t="s">
        <v>229</v>
      </c>
      <c r="U43" s="1">
        <v>11084</v>
      </c>
      <c r="V43" s="1">
        <v>63045</v>
      </c>
    </row>
    <row r="44" spans="1:22" ht="13.5" thickBot="1" x14ac:dyDescent="0.25">
      <c r="A44" s="361">
        <v>1963</v>
      </c>
      <c r="B44" s="400" t="s">
        <v>235</v>
      </c>
      <c r="C44" s="400" t="s">
        <v>229</v>
      </c>
      <c r="D44" s="400" t="s">
        <v>235</v>
      </c>
      <c r="E44" s="1">
        <v>49400</v>
      </c>
      <c r="F44" s="1">
        <v>2155</v>
      </c>
      <c r="G44" s="400" t="s">
        <v>229</v>
      </c>
      <c r="H44" s="400" t="s">
        <v>229</v>
      </c>
      <c r="I44" s="400" t="s">
        <v>229</v>
      </c>
      <c r="J44" s="1">
        <v>51555</v>
      </c>
      <c r="K44" s="361">
        <v>1963</v>
      </c>
      <c r="L44" s="400" t="s">
        <v>229</v>
      </c>
      <c r="M44" s="400" t="s">
        <v>229</v>
      </c>
      <c r="N44" s="400" t="s">
        <v>229</v>
      </c>
      <c r="O44" s="1">
        <v>8878</v>
      </c>
      <c r="P44" s="1">
        <v>1756</v>
      </c>
      <c r="Q44" s="400" t="s">
        <v>231</v>
      </c>
      <c r="R44" s="1">
        <v>1756</v>
      </c>
      <c r="S44" s="400" t="s">
        <v>229</v>
      </c>
      <c r="T44" s="400" t="s">
        <v>229</v>
      </c>
      <c r="U44" s="1">
        <v>10634</v>
      </c>
      <c r="V44" s="1">
        <v>62189</v>
      </c>
    </row>
    <row r="45" spans="1:22" ht="13.5" thickBot="1" x14ac:dyDescent="0.25">
      <c r="A45" s="361">
        <v>1964</v>
      </c>
      <c r="B45" s="400" t="s">
        <v>235</v>
      </c>
      <c r="C45" s="400" t="s">
        <v>229</v>
      </c>
      <c r="D45" s="400" t="s">
        <v>235</v>
      </c>
      <c r="E45" s="1">
        <v>49200</v>
      </c>
      <c r="F45" s="1">
        <v>1865</v>
      </c>
      <c r="G45" s="400" t="s">
        <v>229</v>
      </c>
      <c r="H45" s="400" t="s">
        <v>229</v>
      </c>
      <c r="I45" s="400" t="s">
        <v>229</v>
      </c>
      <c r="J45" s="1">
        <v>51065</v>
      </c>
      <c r="K45" s="361">
        <v>1964</v>
      </c>
      <c r="L45" s="400" t="s">
        <v>229</v>
      </c>
      <c r="M45" s="400" t="s">
        <v>229</v>
      </c>
      <c r="N45" s="400" t="s">
        <v>229</v>
      </c>
      <c r="O45" s="1">
        <v>9061</v>
      </c>
      <c r="P45" s="1">
        <v>1553</v>
      </c>
      <c r="Q45" s="400" t="s">
        <v>231</v>
      </c>
      <c r="R45" s="1">
        <v>1553</v>
      </c>
      <c r="S45" s="400" t="s">
        <v>229</v>
      </c>
      <c r="T45" s="400" t="s">
        <v>229</v>
      </c>
      <c r="U45" s="1">
        <v>10614</v>
      </c>
      <c r="V45" s="1">
        <v>61679</v>
      </c>
    </row>
    <row r="46" spans="1:22" ht="13.5" thickBot="1" x14ac:dyDescent="0.25">
      <c r="A46" s="361">
        <v>1965</v>
      </c>
      <c r="B46" s="400" t="s">
        <v>235</v>
      </c>
      <c r="C46" s="400" t="s">
        <v>229</v>
      </c>
      <c r="D46" s="400" t="s">
        <v>235</v>
      </c>
      <c r="E46" s="1">
        <v>49600</v>
      </c>
      <c r="F46" s="1">
        <v>1453</v>
      </c>
      <c r="G46" s="400" t="s">
        <v>229</v>
      </c>
      <c r="H46" s="400" t="s">
        <v>229</v>
      </c>
      <c r="I46" s="400" t="s">
        <v>229</v>
      </c>
      <c r="J46" s="1">
        <v>51053</v>
      </c>
      <c r="K46" s="361">
        <v>1965</v>
      </c>
      <c r="L46" s="400" t="s">
        <v>229</v>
      </c>
      <c r="M46" s="400" t="s">
        <v>229</v>
      </c>
      <c r="N46" s="400" t="s">
        <v>229</v>
      </c>
      <c r="O46" s="1">
        <v>9115</v>
      </c>
      <c r="P46" s="1">
        <v>1549</v>
      </c>
      <c r="Q46" s="400" t="s">
        <v>231</v>
      </c>
      <c r="R46" s="1">
        <v>1549</v>
      </c>
      <c r="S46" s="400" t="s">
        <v>229</v>
      </c>
      <c r="T46" s="400" t="s">
        <v>229</v>
      </c>
      <c r="U46" s="1">
        <v>10664</v>
      </c>
      <c r="V46" s="1">
        <v>61717</v>
      </c>
    </row>
    <row r="47" spans="1:22" ht="13.5" thickBot="1" x14ac:dyDescent="0.25">
      <c r="A47" s="361">
        <v>1966</v>
      </c>
      <c r="B47" s="400" t="s">
        <v>235</v>
      </c>
      <c r="C47" s="400" t="s">
        <v>229</v>
      </c>
      <c r="D47" s="400" t="s">
        <v>235</v>
      </c>
      <c r="E47" s="1">
        <v>50130</v>
      </c>
      <c r="F47" s="1">
        <v>1326</v>
      </c>
      <c r="G47" s="400" t="s">
        <v>229</v>
      </c>
      <c r="H47" s="400" t="s">
        <v>229</v>
      </c>
      <c r="I47" s="400" t="s">
        <v>229</v>
      </c>
      <c r="J47" s="1">
        <v>51456</v>
      </c>
      <c r="K47" s="361">
        <v>1966</v>
      </c>
      <c r="L47" s="400" t="s">
        <v>229</v>
      </c>
      <c r="M47" s="400" t="s">
        <v>229</v>
      </c>
      <c r="N47" s="400" t="s">
        <v>229</v>
      </c>
      <c r="O47" s="1">
        <v>9273</v>
      </c>
      <c r="P47" s="1">
        <v>1407</v>
      </c>
      <c r="Q47" s="400" t="s">
        <v>231</v>
      </c>
      <c r="R47" s="1">
        <v>1407</v>
      </c>
      <c r="S47" s="400" t="s">
        <v>229</v>
      </c>
      <c r="T47" s="400" t="s">
        <v>229</v>
      </c>
      <c r="U47" s="1">
        <v>10680</v>
      </c>
      <c r="V47" s="1">
        <v>62136</v>
      </c>
    </row>
    <row r="48" spans="1:22" ht="13.5" thickBot="1" x14ac:dyDescent="0.25">
      <c r="A48" s="361">
        <v>1967</v>
      </c>
      <c r="B48" s="400" t="s">
        <v>235</v>
      </c>
      <c r="C48" s="400" t="s">
        <v>229</v>
      </c>
      <c r="D48" s="400" t="s">
        <v>235</v>
      </c>
      <c r="E48" s="1">
        <v>50180</v>
      </c>
      <c r="F48" s="1">
        <v>1244</v>
      </c>
      <c r="G48" s="400" t="s">
        <v>229</v>
      </c>
      <c r="H48" s="400" t="s">
        <v>229</v>
      </c>
      <c r="I48" s="400" t="s">
        <v>229</v>
      </c>
      <c r="J48" s="1">
        <v>51424</v>
      </c>
      <c r="K48" s="361">
        <v>1967</v>
      </c>
      <c r="L48" s="400" t="s">
        <v>229</v>
      </c>
      <c r="M48" s="400" t="s">
        <v>229</v>
      </c>
      <c r="N48" s="400" t="s">
        <v>229</v>
      </c>
      <c r="O48" s="1">
        <v>9257</v>
      </c>
      <c r="P48" s="1">
        <v>1388</v>
      </c>
      <c r="Q48" s="400" t="s">
        <v>231</v>
      </c>
      <c r="R48" s="1">
        <v>1388</v>
      </c>
      <c r="S48" s="400" t="s">
        <v>229</v>
      </c>
      <c r="T48" s="400" t="s">
        <v>229</v>
      </c>
      <c r="U48" s="1">
        <v>10645</v>
      </c>
      <c r="V48" s="1">
        <v>62069</v>
      </c>
    </row>
    <row r="49" spans="1:22" ht="13.5" thickBot="1" x14ac:dyDescent="0.25">
      <c r="A49" s="361">
        <v>1968</v>
      </c>
      <c r="B49" s="400" t="s">
        <v>235</v>
      </c>
      <c r="C49" s="400" t="s">
        <v>229</v>
      </c>
      <c r="D49" s="400" t="s">
        <v>235</v>
      </c>
      <c r="E49" s="1">
        <v>50000</v>
      </c>
      <c r="F49" s="1">
        <v>1185</v>
      </c>
      <c r="G49" s="400" t="s">
        <v>229</v>
      </c>
      <c r="H49" s="400" t="s">
        <v>229</v>
      </c>
      <c r="I49" s="400" t="s">
        <v>229</v>
      </c>
      <c r="J49" s="1">
        <v>51185</v>
      </c>
      <c r="K49" s="361">
        <v>1968</v>
      </c>
      <c r="L49" s="400" t="s">
        <v>229</v>
      </c>
      <c r="M49" s="400" t="s">
        <v>229</v>
      </c>
      <c r="N49" s="400" t="s">
        <v>229</v>
      </c>
      <c r="O49" s="1">
        <v>9390</v>
      </c>
      <c r="P49" s="1">
        <v>1355</v>
      </c>
      <c r="Q49" s="400" t="s">
        <v>231</v>
      </c>
      <c r="R49" s="1">
        <v>1355</v>
      </c>
      <c r="S49" s="400" t="s">
        <v>229</v>
      </c>
      <c r="T49" s="400" t="s">
        <v>229</v>
      </c>
      <c r="U49" s="1">
        <v>10745</v>
      </c>
      <c r="V49" s="1">
        <v>61930</v>
      </c>
    </row>
    <row r="50" spans="1:22" ht="13.5" thickBot="1" x14ac:dyDescent="0.25">
      <c r="A50" s="361">
        <v>1969</v>
      </c>
      <c r="B50" s="400" t="s">
        <v>235</v>
      </c>
      <c r="C50" s="400" t="s">
        <v>229</v>
      </c>
      <c r="D50" s="400" t="s">
        <v>235</v>
      </c>
      <c r="E50" s="1">
        <v>49600</v>
      </c>
      <c r="F50" s="1">
        <v>1082</v>
      </c>
      <c r="G50" s="400" t="s">
        <v>229</v>
      </c>
      <c r="H50" s="400" t="s">
        <v>229</v>
      </c>
      <c r="I50" s="400" t="s">
        <v>229</v>
      </c>
      <c r="J50" s="1">
        <v>50682</v>
      </c>
      <c r="K50" s="361">
        <v>1969</v>
      </c>
      <c r="L50" s="400" t="s">
        <v>229</v>
      </c>
      <c r="M50" s="400" t="s">
        <v>229</v>
      </c>
      <c r="N50" s="400" t="s">
        <v>229</v>
      </c>
      <c r="O50" s="1">
        <v>9343</v>
      </c>
      <c r="P50" s="1">
        <v>1322</v>
      </c>
      <c r="Q50" s="400" t="s">
        <v>231</v>
      </c>
      <c r="R50" s="1">
        <v>1322</v>
      </c>
      <c r="S50" s="400" t="s">
        <v>229</v>
      </c>
      <c r="T50" s="400" t="s">
        <v>229</v>
      </c>
      <c r="U50" s="1">
        <v>10665</v>
      </c>
      <c r="V50" s="1">
        <v>61347</v>
      </c>
    </row>
    <row r="51" spans="1:22" ht="13.5" thickBot="1" x14ac:dyDescent="0.25">
      <c r="A51" s="361">
        <v>1970</v>
      </c>
      <c r="B51" s="400" t="s">
        <v>235</v>
      </c>
      <c r="C51" s="400" t="s">
        <v>229</v>
      </c>
      <c r="D51" s="400" t="s">
        <v>235</v>
      </c>
      <c r="E51" s="1">
        <v>49700</v>
      </c>
      <c r="F51" s="1">
        <v>1050</v>
      </c>
      <c r="G51" s="400" t="s">
        <v>229</v>
      </c>
      <c r="H51" s="400" t="s">
        <v>229</v>
      </c>
      <c r="I51" s="400" t="s">
        <v>229</v>
      </c>
      <c r="J51" s="1">
        <v>50750</v>
      </c>
      <c r="K51" s="361">
        <v>1970</v>
      </c>
      <c r="L51" s="400" t="s">
        <v>229</v>
      </c>
      <c r="M51" s="400" t="s">
        <v>229</v>
      </c>
      <c r="N51" s="400" t="s">
        <v>229</v>
      </c>
      <c r="O51" s="1">
        <v>9338</v>
      </c>
      <c r="P51" s="1">
        <v>1262</v>
      </c>
      <c r="Q51" s="400" t="s">
        <v>231</v>
      </c>
      <c r="R51" s="1">
        <v>1262</v>
      </c>
      <c r="S51" s="400" t="s">
        <v>229</v>
      </c>
      <c r="T51" s="400" t="s">
        <v>229</v>
      </c>
      <c r="U51" s="1">
        <v>10600</v>
      </c>
      <c r="V51" s="1">
        <v>61350</v>
      </c>
    </row>
    <row r="52" spans="1:22" ht="13.5" thickBot="1" x14ac:dyDescent="0.25">
      <c r="A52" s="361">
        <v>1971</v>
      </c>
      <c r="B52" s="400" t="s">
        <v>235</v>
      </c>
      <c r="C52" s="400" t="s">
        <v>229</v>
      </c>
      <c r="D52" s="400" t="s">
        <v>235</v>
      </c>
      <c r="E52" s="1">
        <v>49150</v>
      </c>
      <c r="F52" s="1">
        <v>1037</v>
      </c>
      <c r="G52" s="400" t="s">
        <v>229</v>
      </c>
      <c r="H52" s="400" t="s">
        <v>229</v>
      </c>
      <c r="I52" s="400" t="s">
        <v>229</v>
      </c>
      <c r="J52" s="1">
        <v>50187</v>
      </c>
      <c r="K52" s="361">
        <v>1971</v>
      </c>
      <c r="L52" s="400" t="s">
        <v>229</v>
      </c>
      <c r="M52" s="400" t="s">
        <v>229</v>
      </c>
      <c r="N52" s="400" t="s">
        <v>229</v>
      </c>
      <c r="O52" s="1">
        <v>9325</v>
      </c>
      <c r="P52" s="1">
        <v>1225</v>
      </c>
      <c r="Q52" s="400" t="s">
        <v>231</v>
      </c>
      <c r="R52" s="1">
        <v>1225</v>
      </c>
      <c r="S52" s="400" t="s">
        <v>229</v>
      </c>
      <c r="T52" s="400" t="s">
        <v>229</v>
      </c>
      <c r="U52" s="1">
        <v>10550</v>
      </c>
      <c r="V52" s="1">
        <v>60737</v>
      </c>
    </row>
    <row r="53" spans="1:22" ht="13.5" thickBot="1" x14ac:dyDescent="0.25">
      <c r="A53" s="361">
        <v>1972</v>
      </c>
      <c r="B53" s="400" t="s">
        <v>235</v>
      </c>
      <c r="C53" s="400" t="s">
        <v>229</v>
      </c>
      <c r="D53" s="400" t="s">
        <v>235</v>
      </c>
      <c r="E53" s="1">
        <v>49075</v>
      </c>
      <c r="F53" s="1">
        <v>1030</v>
      </c>
      <c r="G53" s="400" t="s">
        <v>229</v>
      </c>
      <c r="H53" s="400" t="s">
        <v>229</v>
      </c>
      <c r="I53" s="400" t="s">
        <v>229</v>
      </c>
      <c r="J53" s="1">
        <v>50105</v>
      </c>
      <c r="K53" s="361">
        <v>1972</v>
      </c>
      <c r="L53" s="400" t="s">
        <v>229</v>
      </c>
      <c r="M53" s="400" t="s">
        <v>229</v>
      </c>
      <c r="N53" s="400" t="s">
        <v>229</v>
      </c>
      <c r="O53" s="1">
        <v>9423</v>
      </c>
      <c r="P53" s="1">
        <v>1176</v>
      </c>
      <c r="Q53" s="400" t="s">
        <v>231</v>
      </c>
      <c r="R53" s="1">
        <v>1176</v>
      </c>
      <c r="S53" s="400" t="s">
        <v>229</v>
      </c>
      <c r="T53" s="400" t="s">
        <v>229</v>
      </c>
      <c r="U53" s="1">
        <v>10599</v>
      </c>
      <c r="V53" s="1">
        <v>60704</v>
      </c>
    </row>
    <row r="54" spans="1:22" ht="13.5" thickBot="1" x14ac:dyDescent="0.25">
      <c r="A54" s="361">
        <v>1973</v>
      </c>
      <c r="B54" s="400" t="s">
        <v>235</v>
      </c>
      <c r="C54" s="400" t="s">
        <v>229</v>
      </c>
      <c r="D54" s="400" t="s">
        <v>235</v>
      </c>
      <c r="E54" s="1">
        <v>48286</v>
      </c>
      <c r="F54" s="2">
        <v>794</v>
      </c>
      <c r="G54" s="400" t="s">
        <v>229</v>
      </c>
      <c r="H54" s="400" t="s">
        <v>229</v>
      </c>
      <c r="I54" s="400" t="s">
        <v>229</v>
      </c>
      <c r="J54" s="1">
        <v>49080</v>
      </c>
      <c r="K54" s="361">
        <v>1973</v>
      </c>
      <c r="L54" s="400" t="s">
        <v>229</v>
      </c>
      <c r="M54" s="400" t="s">
        <v>229</v>
      </c>
      <c r="N54" s="400" t="s">
        <v>229</v>
      </c>
      <c r="O54" s="1">
        <v>9387</v>
      </c>
      <c r="P54" s="1">
        <v>1123</v>
      </c>
      <c r="Q54" s="400" t="s">
        <v>231</v>
      </c>
      <c r="R54" s="1">
        <v>1123</v>
      </c>
      <c r="S54" s="400" t="s">
        <v>229</v>
      </c>
      <c r="T54" s="400" t="s">
        <v>229</v>
      </c>
      <c r="U54" s="1">
        <v>10510</v>
      </c>
      <c r="V54" s="1">
        <v>59590</v>
      </c>
    </row>
    <row r="55" spans="1:22" ht="13.5" thickBot="1" x14ac:dyDescent="0.25">
      <c r="A55" s="361">
        <v>1974</v>
      </c>
      <c r="B55" s="400" t="s">
        <v>235</v>
      </c>
      <c r="C55" s="400" t="s">
        <v>229</v>
      </c>
      <c r="D55" s="400" t="s">
        <v>235</v>
      </c>
      <c r="E55" s="1">
        <v>48700</v>
      </c>
      <c r="F55" s="2">
        <v>718</v>
      </c>
      <c r="G55" s="400" t="s">
        <v>229</v>
      </c>
      <c r="H55" s="400" t="s">
        <v>229</v>
      </c>
      <c r="I55" s="400" t="s">
        <v>229</v>
      </c>
      <c r="J55" s="1">
        <v>49418</v>
      </c>
      <c r="K55" s="361">
        <v>1974</v>
      </c>
      <c r="L55" s="400" t="s">
        <v>229</v>
      </c>
      <c r="M55" s="400" t="s">
        <v>229</v>
      </c>
      <c r="N55" s="400" t="s">
        <v>229</v>
      </c>
      <c r="O55" s="1">
        <v>9403</v>
      </c>
      <c r="P55" s="1">
        <v>1068</v>
      </c>
      <c r="Q55" s="400" t="s">
        <v>231</v>
      </c>
      <c r="R55" s="1">
        <v>1068</v>
      </c>
      <c r="S55" s="400" t="s">
        <v>229</v>
      </c>
      <c r="T55" s="400" t="s">
        <v>229</v>
      </c>
      <c r="U55" s="1">
        <v>10471</v>
      </c>
      <c r="V55" s="1">
        <v>59889</v>
      </c>
    </row>
    <row r="56" spans="1:22" ht="13.5" thickBot="1" x14ac:dyDescent="0.25">
      <c r="A56" s="361">
        <v>1975</v>
      </c>
      <c r="B56" s="400" t="s">
        <v>235</v>
      </c>
      <c r="C56" s="400" t="s">
        <v>229</v>
      </c>
      <c r="D56" s="400" t="s">
        <v>235</v>
      </c>
      <c r="E56" s="1">
        <v>50822</v>
      </c>
      <c r="F56" s="2">
        <v>703</v>
      </c>
      <c r="G56" s="400" t="s">
        <v>229</v>
      </c>
      <c r="H56" s="400" t="s">
        <v>229</v>
      </c>
      <c r="I56" s="400" t="s">
        <v>229</v>
      </c>
      <c r="J56" s="1">
        <v>51525</v>
      </c>
      <c r="K56" s="361">
        <v>1975</v>
      </c>
      <c r="L56" s="400" t="s">
        <v>229</v>
      </c>
      <c r="M56" s="400" t="s">
        <v>229</v>
      </c>
      <c r="N56" s="400" t="s">
        <v>229</v>
      </c>
      <c r="O56" s="1">
        <v>9608</v>
      </c>
      <c r="P56" s="1">
        <v>1061</v>
      </c>
      <c r="Q56" s="400" t="s">
        <v>231</v>
      </c>
      <c r="R56" s="1">
        <v>1061</v>
      </c>
      <c r="S56" s="400" t="s">
        <v>229</v>
      </c>
      <c r="T56" s="400" t="s">
        <v>229</v>
      </c>
      <c r="U56" s="1">
        <v>10669</v>
      </c>
      <c r="V56" s="1">
        <v>62194</v>
      </c>
    </row>
    <row r="57" spans="1:22" ht="13.5" thickBot="1" x14ac:dyDescent="0.25">
      <c r="A57" s="361">
        <v>1976</v>
      </c>
      <c r="B57" s="400" t="s">
        <v>235</v>
      </c>
      <c r="C57" s="400" t="s">
        <v>229</v>
      </c>
      <c r="D57" s="400" t="s">
        <v>235</v>
      </c>
      <c r="E57" s="1">
        <v>52382</v>
      </c>
      <c r="F57" s="2">
        <v>685</v>
      </c>
      <c r="G57" s="400" t="s">
        <v>229</v>
      </c>
      <c r="H57" s="400" t="s">
        <v>229</v>
      </c>
      <c r="I57" s="400" t="s">
        <v>229</v>
      </c>
      <c r="J57" s="1">
        <v>53067</v>
      </c>
      <c r="K57" s="361">
        <v>1976</v>
      </c>
      <c r="L57" s="1">
        <v>4438</v>
      </c>
      <c r="M57" s="400" t="s">
        <v>229</v>
      </c>
      <c r="N57" s="1">
        <v>4438</v>
      </c>
      <c r="O57" s="1">
        <v>9714</v>
      </c>
      <c r="P57" s="2">
        <v>963</v>
      </c>
      <c r="Q57" s="400" t="s">
        <v>231</v>
      </c>
      <c r="R57" s="2">
        <v>963</v>
      </c>
      <c r="S57" s="400" t="s">
        <v>229</v>
      </c>
      <c r="T57" s="400" t="s">
        <v>229</v>
      </c>
      <c r="U57" s="1">
        <v>15115</v>
      </c>
      <c r="V57" s="1">
        <v>68182</v>
      </c>
    </row>
    <row r="58" spans="1:22" ht="13.5" thickBot="1" x14ac:dyDescent="0.25">
      <c r="A58" s="361">
        <v>1977</v>
      </c>
      <c r="B58" s="400" t="s">
        <v>235</v>
      </c>
      <c r="C58" s="400" t="s">
        <v>229</v>
      </c>
      <c r="D58" s="400" t="s">
        <v>235</v>
      </c>
      <c r="E58" s="1">
        <v>51968</v>
      </c>
      <c r="F58" s="2">
        <v>645</v>
      </c>
      <c r="G58" s="400" t="s">
        <v>229</v>
      </c>
      <c r="H58" s="400" t="s">
        <v>229</v>
      </c>
      <c r="I58" s="400" t="s">
        <v>229</v>
      </c>
      <c r="J58" s="1">
        <v>52613</v>
      </c>
      <c r="K58" s="361">
        <v>1977</v>
      </c>
      <c r="L58" s="1">
        <v>4340</v>
      </c>
      <c r="M58" s="53" t="s">
        <v>229</v>
      </c>
      <c r="N58" s="1">
        <v>4340</v>
      </c>
      <c r="O58" s="1">
        <v>9639</v>
      </c>
      <c r="P58" s="2">
        <v>992</v>
      </c>
      <c r="Q58" s="400" t="s">
        <v>231</v>
      </c>
      <c r="R58" s="2">
        <v>992</v>
      </c>
      <c r="S58" s="400" t="s">
        <v>229</v>
      </c>
      <c r="T58" s="400" t="s">
        <v>229</v>
      </c>
      <c r="U58" s="1">
        <v>14971</v>
      </c>
      <c r="V58" s="1">
        <v>67584</v>
      </c>
    </row>
    <row r="59" spans="1:22" ht="13.5" thickBot="1" x14ac:dyDescent="0.25">
      <c r="A59" s="361">
        <v>1978</v>
      </c>
      <c r="B59" s="400" t="s">
        <v>235</v>
      </c>
      <c r="C59" s="400" t="s">
        <v>229</v>
      </c>
      <c r="D59" s="400" t="s">
        <v>235</v>
      </c>
      <c r="E59" s="1">
        <v>52866</v>
      </c>
      <c r="F59" s="2">
        <v>593</v>
      </c>
      <c r="G59" s="400" t="s">
        <v>229</v>
      </c>
      <c r="H59" s="400" t="s">
        <v>229</v>
      </c>
      <c r="I59" s="400" t="s">
        <v>229</v>
      </c>
      <c r="J59" s="1">
        <v>53459</v>
      </c>
      <c r="K59" s="361">
        <v>1978</v>
      </c>
      <c r="L59" s="1">
        <v>4473</v>
      </c>
      <c r="M59" s="400" t="s">
        <v>229</v>
      </c>
      <c r="N59" s="1">
        <v>4473</v>
      </c>
      <c r="O59" s="1">
        <v>9576</v>
      </c>
      <c r="P59" s="2">
        <v>944</v>
      </c>
      <c r="Q59" s="400" t="s">
        <v>231</v>
      </c>
      <c r="R59" s="2">
        <v>944</v>
      </c>
      <c r="S59" s="400" t="s">
        <v>229</v>
      </c>
      <c r="T59" s="400" t="s">
        <v>229</v>
      </c>
      <c r="U59" s="1">
        <v>14993</v>
      </c>
      <c r="V59" s="1">
        <v>68452</v>
      </c>
    </row>
    <row r="60" spans="1:22" ht="13.5" thickBot="1" x14ac:dyDescent="0.25">
      <c r="A60" s="361">
        <v>1979</v>
      </c>
      <c r="B60" s="400" t="s">
        <v>235</v>
      </c>
      <c r="C60" s="400" t="s">
        <v>229</v>
      </c>
      <c r="D60" s="400" t="s">
        <v>235</v>
      </c>
      <c r="E60" s="1">
        <v>54490</v>
      </c>
      <c r="F60" s="2">
        <v>725</v>
      </c>
      <c r="G60" s="400" t="s">
        <v>229</v>
      </c>
      <c r="H60" s="400" t="s">
        <v>229</v>
      </c>
      <c r="I60" s="400" t="s">
        <v>229</v>
      </c>
      <c r="J60" s="1">
        <v>55215</v>
      </c>
      <c r="K60" s="361">
        <v>1979</v>
      </c>
      <c r="L60" s="1">
        <v>4350</v>
      </c>
      <c r="M60" s="400" t="s">
        <v>229</v>
      </c>
      <c r="N60" s="1">
        <v>4350</v>
      </c>
      <c r="O60" s="1">
        <v>9522</v>
      </c>
      <c r="P60" s="2">
        <v>959</v>
      </c>
      <c r="Q60" s="400" t="s">
        <v>231</v>
      </c>
      <c r="R60" s="2">
        <v>959</v>
      </c>
      <c r="S60" s="400" t="s">
        <v>229</v>
      </c>
      <c r="T60" s="400" t="s">
        <v>229</v>
      </c>
      <c r="U60" s="1">
        <v>14831</v>
      </c>
      <c r="V60" s="1">
        <v>70046</v>
      </c>
    </row>
    <row r="61" spans="1:22" ht="13.5" thickBot="1" x14ac:dyDescent="0.25">
      <c r="A61" s="361">
        <v>1980</v>
      </c>
      <c r="B61" s="400" t="s">
        <v>235</v>
      </c>
      <c r="C61" s="400" t="s">
        <v>229</v>
      </c>
      <c r="D61" s="400" t="s">
        <v>235</v>
      </c>
      <c r="E61" s="1">
        <v>59411</v>
      </c>
      <c r="F61" s="2">
        <v>823</v>
      </c>
      <c r="G61" s="400" t="s">
        <v>229</v>
      </c>
      <c r="H61" s="400" t="s">
        <v>229</v>
      </c>
      <c r="I61" s="400" t="s">
        <v>229</v>
      </c>
      <c r="J61" s="1">
        <v>60234</v>
      </c>
      <c r="K61" s="361">
        <v>1980</v>
      </c>
      <c r="L61" s="1">
        <v>4500</v>
      </c>
      <c r="M61" s="400" t="s">
        <v>229</v>
      </c>
      <c r="N61" s="1">
        <v>4500</v>
      </c>
      <c r="O61" s="1">
        <v>9641</v>
      </c>
      <c r="P61" s="1">
        <v>1013</v>
      </c>
      <c r="Q61" s="400" t="s">
        <v>231</v>
      </c>
      <c r="R61" s="1">
        <v>1013</v>
      </c>
      <c r="S61" s="400" t="s">
        <v>229</v>
      </c>
      <c r="T61" s="400" t="s">
        <v>229</v>
      </c>
      <c r="U61" s="1">
        <v>15154</v>
      </c>
      <c r="V61" s="1">
        <v>75388</v>
      </c>
    </row>
    <row r="62" spans="1:22" ht="13.5" thickBot="1" x14ac:dyDescent="0.25">
      <c r="A62" s="361">
        <v>1981</v>
      </c>
      <c r="B62" s="400" t="s">
        <v>235</v>
      </c>
      <c r="C62" s="400" t="s">
        <v>229</v>
      </c>
      <c r="D62" s="400" t="s">
        <v>235</v>
      </c>
      <c r="E62" s="1">
        <v>60393</v>
      </c>
      <c r="F62" s="2">
        <v>751</v>
      </c>
      <c r="G62" s="400" t="s">
        <v>229</v>
      </c>
      <c r="H62" s="400" t="s">
        <v>229</v>
      </c>
      <c r="I62" s="400" t="s">
        <v>229</v>
      </c>
      <c r="J62" s="1">
        <v>61144</v>
      </c>
      <c r="K62" s="361">
        <v>1981</v>
      </c>
      <c r="L62" s="1">
        <v>4465</v>
      </c>
      <c r="M62" s="400" t="s">
        <v>229</v>
      </c>
      <c r="N62" s="1">
        <v>4465</v>
      </c>
      <c r="O62" s="1">
        <v>9749</v>
      </c>
      <c r="P62" s="1">
        <v>1075</v>
      </c>
      <c r="Q62" s="400" t="s">
        <v>231</v>
      </c>
      <c r="R62" s="1">
        <v>1075</v>
      </c>
      <c r="S62" s="400" t="s">
        <v>229</v>
      </c>
      <c r="T62" s="400" t="s">
        <v>229</v>
      </c>
      <c r="U62" s="1">
        <v>15289</v>
      </c>
      <c r="V62" s="1">
        <v>76433</v>
      </c>
    </row>
    <row r="63" spans="1:22" ht="13.5" thickBot="1" x14ac:dyDescent="0.25">
      <c r="A63" s="361">
        <v>1982</v>
      </c>
      <c r="B63" s="400" t="s">
        <v>235</v>
      </c>
      <c r="C63" s="400" t="s">
        <v>229</v>
      </c>
      <c r="D63" s="400" t="s">
        <v>235</v>
      </c>
      <c r="E63" s="1">
        <v>62114</v>
      </c>
      <c r="F63" s="2">
        <v>763</v>
      </c>
      <c r="G63" s="400" t="s">
        <v>229</v>
      </c>
      <c r="H63" s="400" t="s">
        <v>229</v>
      </c>
      <c r="I63" s="400" t="s">
        <v>229</v>
      </c>
      <c r="J63" s="1">
        <v>62877</v>
      </c>
      <c r="K63" s="361">
        <v>1982</v>
      </c>
      <c r="L63" s="1">
        <v>4497</v>
      </c>
      <c r="M63" s="400" t="s">
        <v>229</v>
      </c>
      <c r="N63" s="1">
        <v>4497</v>
      </c>
      <c r="O63" s="1">
        <v>9815</v>
      </c>
      <c r="P63" s="1">
        <v>1016</v>
      </c>
      <c r="Q63" s="400" t="s">
        <v>231</v>
      </c>
      <c r="R63" s="1">
        <v>1016</v>
      </c>
      <c r="S63" s="400" t="s">
        <v>229</v>
      </c>
      <c r="T63" s="400" t="s">
        <v>229</v>
      </c>
      <c r="U63" s="1">
        <v>15328</v>
      </c>
      <c r="V63" s="1">
        <v>78205</v>
      </c>
    </row>
    <row r="64" spans="1:22" ht="13.5" thickBot="1" x14ac:dyDescent="0.25">
      <c r="A64" s="361">
        <v>1983</v>
      </c>
      <c r="B64" s="400" t="s">
        <v>235</v>
      </c>
      <c r="C64" s="400" t="s">
        <v>229</v>
      </c>
      <c r="D64" s="400" t="s">
        <v>235</v>
      </c>
      <c r="E64" s="1">
        <v>62093</v>
      </c>
      <c r="F64" s="2">
        <v>686</v>
      </c>
      <c r="G64" s="400" t="s">
        <v>229</v>
      </c>
      <c r="H64" s="400" t="s">
        <v>229</v>
      </c>
      <c r="I64" s="400" t="s">
        <v>229</v>
      </c>
      <c r="J64" s="1">
        <v>62779</v>
      </c>
      <c r="K64" s="361">
        <v>1983</v>
      </c>
      <c r="L64" s="1">
        <v>4423</v>
      </c>
      <c r="M64" s="400" t="s">
        <v>229</v>
      </c>
      <c r="N64" s="1">
        <v>4423</v>
      </c>
      <c r="O64" s="1">
        <v>9891</v>
      </c>
      <c r="P64" s="1">
        <v>1013</v>
      </c>
      <c r="Q64" s="400" t="s">
        <v>231</v>
      </c>
      <c r="R64" s="1">
        <v>1013</v>
      </c>
      <c r="S64" s="400" t="s">
        <v>229</v>
      </c>
      <c r="T64" s="400" t="s">
        <v>229</v>
      </c>
      <c r="U64" s="1">
        <v>15327</v>
      </c>
      <c r="V64" s="1">
        <v>78106</v>
      </c>
    </row>
    <row r="65" spans="1:22" ht="13.5" thickBot="1" x14ac:dyDescent="0.25">
      <c r="A65" s="361">
        <v>1984</v>
      </c>
      <c r="B65" s="400" t="s">
        <v>235</v>
      </c>
      <c r="C65" s="400" t="s">
        <v>229</v>
      </c>
      <c r="D65" s="400" t="s">
        <v>235</v>
      </c>
      <c r="E65" s="1">
        <v>67294</v>
      </c>
      <c r="F65" s="2">
        <v>664</v>
      </c>
      <c r="G65" s="1">
        <v>14164</v>
      </c>
      <c r="H65" s="400" t="s">
        <v>229</v>
      </c>
      <c r="I65" s="400" t="s">
        <v>229</v>
      </c>
      <c r="J65" s="1">
        <v>82122</v>
      </c>
      <c r="K65" s="361">
        <v>1984</v>
      </c>
      <c r="L65" s="1">
        <v>4075</v>
      </c>
      <c r="M65" s="400" t="s">
        <v>229</v>
      </c>
      <c r="N65" s="1">
        <v>4075</v>
      </c>
      <c r="O65" s="1">
        <v>9083</v>
      </c>
      <c r="P65" s="2">
        <v>733</v>
      </c>
      <c r="Q65" s="400" t="s">
        <v>231</v>
      </c>
      <c r="R65" s="2">
        <v>733</v>
      </c>
      <c r="S65" s="400" t="s">
        <v>229</v>
      </c>
      <c r="T65" s="2">
        <v>888</v>
      </c>
      <c r="U65" s="1">
        <v>14779</v>
      </c>
      <c r="V65" s="1">
        <v>96901</v>
      </c>
    </row>
    <row r="66" spans="1:22" ht="13.5" thickBot="1" x14ac:dyDescent="0.25">
      <c r="A66" s="361">
        <v>1985</v>
      </c>
      <c r="B66" s="400" t="s">
        <v>235</v>
      </c>
      <c r="C66" s="400" t="s">
        <v>229</v>
      </c>
      <c r="D66" s="400" t="s">
        <v>235</v>
      </c>
      <c r="E66" s="1">
        <v>64258</v>
      </c>
      <c r="F66" s="2">
        <v>676</v>
      </c>
      <c r="G66" s="1">
        <v>14490</v>
      </c>
      <c r="H66" s="400" t="s">
        <v>229</v>
      </c>
      <c r="I66" s="400" t="s">
        <v>229</v>
      </c>
      <c r="J66" s="1">
        <v>79424</v>
      </c>
      <c r="K66" s="361">
        <v>1985</v>
      </c>
      <c r="L66" s="1">
        <v>4035</v>
      </c>
      <c r="M66" s="400" t="s">
        <v>229</v>
      </c>
      <c r="N66" s="1">
        <v>4035</v>
      </c>
      <c r="O66" s="1">
        <v>9326</v>
      </c>
      <c r="P66" s="2">
        <v>717</v>
      </c>
      <c r="Q66" s="400" t="s">
        <v>231</v>
      </c>
      <c r="R66" s="2">
        <v>717</v>
      </c>
      <c r="S66" s="400" t="s">
        <v>229</v>
      </c>
      <c r="T66" s="2">
        <v>867</v>
      </c>
      <c r="U66" s="1">
        <v>14945</v>
      </c>
      <c r="V66" s="1">
        <v>94369</v>
      </c>
    </row>
    <row r="67" spans="1:22" ht="13.5" thickBot="1" x14ac:dyDescent="0.25">
      <c r="A67" s="361">
        <v>1986</v>
      </c>
      <c r="B67" s="400" t="s">
        <v>235</v>
      </c>
      <c r="C67" s="400" t="s">
        <v>229</v>
      </c>
      <c r="D67" s="400" t="s">
        <v>235</v>
      </c>
      <c r="E67" s="1">
        <v>66218</v>
      </c>
      <c r="F67" s="2">
        <v>680</v>
      </c>
      <c r="G67" s="1">
        <v>15346</v>
      </c>
      <c r="H67" s="400" t="s">
        <v>229</v>
      </c>
      <c r="I67" s="400" t="s">
        <v>229</v>
      </c>
      <c r="J67" s="1">
        <v>82244</v>
      </c>
      <c r="K67" s="361">
        <v>1986</v>
      </c>
      <c r="L67" s="1">
        <v>4440</v>
      </c>
      <c r="M67" s="400" t="s">
        <v>229</v>
      </c>
      <c r="N67" s="1">
        <v>4440</v>
      </c>
      <c r="O67" s="1">
        <v>10386</v>
      </c>
      <c r="P67" s="2">
        <v>697</v>
      </c>
      <c r="Q67" s="400" t="s">
        <v>231</v>
      </c>
      <c r="R67" s="2">
        <v>697</v>
      </c>
      <c r="S67" s="400" t="s">
        <v>229</v>
      </c>
      <c r="T67" s="2">
        <v>942</v>
      </c>
      <c r="U67" s="1">
        <v>16465</v>
      </c>
      <c r="V67" s="1">
        <v>98709</v>
      </c>
    </row>
    <row r="68" spans="1:22" ht="13.5" thickBot="1" x14ac:dyDescent="0.25">
      <c r="A68" s="361">
        <v>1987</v>
      </c>
      <c r="B68" s="400" t="s">
        <v>235</v>
      </c>
      <c r="C68" s="400" t="s">
        <v>229</v>
      </c>
      <c r="D68" s="400" t="s">
        <v>235</v>
      </c>
      <c r="E68" s="1">
        <v>63017</v>
      </c>
      <c r="F68" s="2">
        <v>671</v>
      </c>
      <c r="G68" s="1">
        <v>15944</v>
      </c>
      <c r="H68" s="400" t="s">
        <v>229</v>
      </c>
      <c r="I68" s="400" t="s">
        <v>229</v>
      </c>
      <c r="J68" s="1">
        <v>79632</v>
      </c>
      <c r="K68" s="361">
        <v>1987</v>
      </c>
      <c r="L68" s="1">
        <v>4686</v>
      </c>
      <c r="M68" s="400" t="s">
        <v>229</v>
      </c>
      <c r="N68" s="1">
        <v>4686</v>
      </c>
      <c r="O68" s="1">
        <v>10168</v>
      </c>
      <c r="P68" s="2">
        <v>766</v>
      </c>
      <c r="Q68" s="400" t="s">
        <v>231</v>
      </c>
      <c r="R68" s="2">
        <v>766</v>
      </c>
      <c r="S68" s="400" t="s">
        <v>229</v>
      </c>
      <c r="T68" s="2">
        <v>875</v>
      </c>
      <c r="U68" s="1">
        <v>16495</v>
      </c>
      <c r="V68" s="1">
        <v>96127</v>
      </c>
    </row>
    <row r="69" spans="1:22" ht="13.5" thickBot="1" x14ac:dyDescent="0.25">
      <c r="A69" s="361">
        <v>1988</v>
      </c>
      <c r="B69" s="400" t="s">
        <v>235</v>
      </c>
      <c r="C69" s="400" t="s">
        <v>229</v>
      </c>
      <c r="D69" s="400" t="s">
        <v>235</v>
      </c>
      <c r="E69" s="1">
        <v>62572</v>
      </c>
      <c r="F69" s="2">
        <v>710</v>
      </c>
      <c r="G69" s="1">
        <v>16812</v>
      </c>
      <c r="H69" s="400" t="s">
        <v>229</v>
      </c>
      <c r="I69" s="400" t="s">
        <v>229</v>
      </c>
      <c r="J69" s="1">
        <v>80094</v>
      </c>
      <c r="K69" s="361">
        <v>1988</v>
      </c>
      <c r="L69" s="1">
        <v>4649</v>
      </c>
      <c r="M69" s="400" t="s">
        <v>229</v>
      </c>
      <c r="N69" s="1">
        <v>4649</v>
      </c>
      <c r="O69" s="1">
        <v>10539</v>
      </c>
      <c r="P69" s="2">
        <v>831</v>
      </c>
      <c r="Q69" s="400" t="s">
        <v>231</v>
      </c>
      <c r="R69" s="2">
        <v>831</v>
      </c>
      <c r="S69" s="400" t="s">
        <v>229</v>
      </c>
      <c r="T69" s="1">
        <v>1096</v>
      </c>
      <c r="U69" s="1">
        <v>17115</v>
      </c>
      <c r="V69" s="1">
        <v>97209</v>
      </c>
    </row>
    <row r="70" spans="1:22" ht="13.5" thickBot="1" x14ac:dyDescent="0.25">
      <c r="A70" s="361">
        <v>1989</v>
      </c>
      <c r="B70" s="400" t="s">
        <v>235</v>
      </c>
      <c r="C70" s="400" t="s">
        <v>229</v>
      </c>
      <c r="D70" s="400" t="s">
        <v>235</v>
      </c>
      <c r="E70" s="1">
        <v>58919</v>
      </c>
      <c r="F70" s="2">
        <v>725</v>
      </c>
      <c r="G70" s="1">
        <v>15856</v>
      </c>
      <c r="H70" s="400" t="s">
        <v>229</v>
      </c>
      <c r="I70" s="400" t="s">
        <v>229</v>
      </c>
      <c r="J70" s="1">
        <v>75500</v>
      </c>
      <c r="K70" s="361">
        <v>1989</v>
      </c>
      <c r="L70" s="1">
        <v>4472</v>
      </c>
      <c r="M70" s="400" t="s">
        <v>229</v>
      </c>
      <c r="N70" s="1">
        <v>4472</v>
      </c>
      <c r="O70" s="1">
        <v>10506</v>
      </c>
      <c r="P70" s="2">
        <v>755</v>
      </c>
      <c r="Q70" s="400" t="s">
        <v>231</v>
      </c>
      <c r="R70" s="2">
        <v>755</v>
      </c>
      <c r="S70" s="400" t="s">
        <v>229</v>
      </c>
      <c r="T70" s="1">
        <v>1060</v>
      </c>
      <c r="U70" s="1">
        <v>16793</v>
      </c>
      <c r="V70" s="1">
        <v>92293</v>
      </c>
    </row>
    <row r="71" spans="1:22" ht="13.5" thickBot="1" x14ac:dyDescent="0.25">
      <c r="A71" s="361">
        <v>1990</v>
      </c>
      <c r="B71" s="400" t="s">
        <v>235</v>
      </c>
      <c r="C71" s="400" t="s">
        <v>229</v>
      </c>
      <c r="D71" s="400" t="s">
        <v>235</v>
      </c>
      <c r="E71" s="1">
        <v>58714</v>
      </c>
      <c r="F71" s="2">
        <v>610</v>
      </c>
      <c r="G71" s="1">
        <v>16471</v>
      </c>
      <c r="H71" s="400" t="s">
        <v>229</v>
      </c>
      <c r="I71" s="400" t="s">
        <v>229</v>
      </c>
      <c r="J71" s="1">
        <v>75795</v>
      </c>
      <c r="K71" s="361">
        <v>1990</v>
      </c>
      <c r="L71" s="1">
        <v>4982</v>
      </c>
      <c r="M71" s="400" t="s">
        <v>229</v>
      </c>
      <c r="N71" s="1">
        <v>4982</v>
      </c>
      <c r="O71" s="1">
        <v>10567</v>
      </c>
      <c r="P71" s="2">
        <v>910</v>
      </c>
      <c r="Q71" s="400" t="s">
        <v>231</v>
      </c>
      <c r="R71" s="2">
        <v>910</v>
      </c>
      <c r="S71" s="400" t="s">
        <v>229</v>
      </c>
      <c r="T71" s="1">
        <v>1176</v>
      </c>
      <c r="U71" s="1">
        <v>17635</v>
      </c>
      <c r="V71" s="1">
        <v>93430</v>
      </c>
    </row>
    <row r="72" spans="1:22" ht="13.5" thickBot="1" x14ac:dyDescent="0.25">
      <c r="A72" s="361">
        <v>1991</v>
      </c>
      <c r="B72" s="400" t="s">
        <v>235</v>
      </c>
      <c r="C72" s="400" t="s">
        <v>229</v>
      </c>
      <c r="D72" s="400" t="s">
        <v>235</v>
      </c>
      <c r="E72" s="1">
        <v>60377</v>
      </c>
      <c r="F72" s="2">
        <v>551</v>
      </c>
      <c r="G72" s="1">
        <v>17879</v>
      </c>
      <c r="H72" s="400" t="s">
        <v>229</v>
      </c>
      <c r="I72" s="400" t="s">
        <v>229</v>
      </c>
      <c r="J72" s="1">
        <v>78807</v>
      </c>
      <c r="K72" s="361">
        <v>1991</v>
      </c>
      <c r="L72" s="1">
        <v>5126</v>
      </c>
      <c r="M72" s="400" t="s">
        <v>229</v>
      </c>
      <c r="N72" s="1">
        <v>5126</v>
      </c>
      <c r="O72" s="1">
        <v>10478</v>
      </c>
      <c r="P72" s="1">
        <v>1092</v>
      </c>
      <c r="Q72" s="400" t="s">
        <v>231</v>
      </c>
      <c r="R72" s="1">
        <v>1092</v>
      </c>
      <c r="S72" s="400" t="s">
        <v>229</v>
      </c>
      <c r="T72" s="1">
        <v>1568</v>
      </c>
      <c r="U72" s="1">
        <v>18264</v>
      </c>
      <c r="V72" s="1">
        <v>97071</v>
      </c>
    </row>
    <row r="73" spans="1:22" ht="13.5" thickBot="1" x14ac:dyDescent="0.25">
      <c r="A73" s="361">
        <v>1992</v>
      </c>
      <c r="B73" s="400" t="s">
        <v>235</v>
      </c>
      <c r="C73" s="400" t="s">
        <v>229</v>
      </c>
      <c r="D73" s="400" t="s">
        <v>235</v>
      </c>
      <c r="E73" s="1">
        <v>63080</v>
      </c>
      <c r="F73" s="2">
        <v>665</v>
      </c>
      <c r="G73" s="1">
        <v>20695</v>
      </c>
      <c r="H73" s="400" t="s">
        <v>229</v>
      </c>
      <c r="I73" s="400" t="s">
        <v>229</v>
      </c>
      <c r="J73" s="1">
        <v>84440</v>
      </c>
      <c r="K73" s="361">
        <v>1992</v>
      </c>
      <c r="L73" s="1">
        <v>5164</v>
      </c>
      <c r="M73" s="400" t="s">
        <v>229</v>
      </c>
      <c r="N73" s="1">
        <v>5164</v>
      </c>
      <c r="O73" s="1">
        <v>10391</v>
      </c>
      <c r="P73" s="1">
        <v>1055</v>
      </c>
      <c r="Q73" s="400" t="s">
        <v>231</v>
      </c>
      <c r="R73" s="1">
        <v>1055</v>
      </c>
      <c r="S73" s="400" t="s">
        <v>229</v>
      </c>
      <c r="T73" s="1">
        <v>1821</v>
      </c>
      <c r="U73" s="1">
        <v>18431</v>
      </c>
      <c r="V73" s="1">
        <v>102871</v>
      </c>
    </row>
    <row r="74" spans="1:22" ht="13.5" thickBot="1" x14ac:dyDescent="0.25">
      <c r="A74" s="361">
        <v>1993</v>
      </c>
      <c r="B74" s="400" t="s">
        <v>235</v>
      </c>
      <c r="C74" s="400" t="s">
        <v>229</v>
      </c>
      <c r="D74" s="400" t="s">
        <v>235</v>
      </c>
      <c r="E74" s="1">
        <v>64850</v>
      </c>
      <c r="F74" s="2">
        <v>635</v>
      </c>
      <c r="G74" s="1">
        <v>23527</v>
      </c>
      <c r="H74" s="400" t="s">
        <v>229</v>
      </c>
      <c r="I74" s="400" t="s">
        <v>229</v>
      </c>
      <c r="J74" s="1">
        <v>89012</v>
      </c>
      <c r="K74" s="361">
        <v>1993</v>
      </c>
      <c r="L74" s="1">
        <v>4982</v>
      </c>
      <c r="M74" s="400" t="s">
        <v>229</v>
      </c>
      <c r="N74" s="1">
        <v>4982</v>
      </c>
      <c r="O74" s="1">
        <v>10282</v>
      </c>
      <c r="P74" s="1">
        <v>1001</v>
      </c>
      <c r="Q74" s="400" t="s">
        <v>231</v>
      </c>
      <c r="R74" s="1">
        <v>1001</v>
      </c>
      <c r="S74" s="400" t="s">
        <v>229</v>
      </c>
      <c r="T74" s="1">
        <v>2268</v>
      </c>
      <c r="U74" s="1">
        <v>18533</v>
      </c>
      <c r="V74" s="1">
        <v>107545</v>
      </c>
    </row>
    <row r="75" spans="1:22" ht="13.5" thickBot="1" x14ac:dyDescent="0.25">
      <c r="A75" s="361">
        <v>1994</v>
      </c>
      <c r="B75" s="400" t="s">
        <v>235</v>
      </c>
      <c r="C75" s="400" t="s">
        <v>229</v>
      </c>
      <c r="D75" s="400" t="s">
        <v>235</v>
      </c>
      <c r="E75" s="1">
        <v>68123</v>
      </c>
      <c r="F75" s="2">
        <v>643</v>
      </c>
      <c r="G75" s="1">
        <v>28729</v>
      </c>
      <c r="H75" s="400" t="s">
        <v>229</v>
      </c>
      <c r="I75" s="400" t="s">
        <v>229</v>
      </c>
      <c r="J75" s="1">
        <v>97495</v>
      </c>
      <c r="K75" s="361">
        <v>1994</v>
      </c>
      <c r="L75" s="1">
        <v>5126</v>
      </c>
      <c r="M75" s="400" t="s">
        <v>229</v>
      </c>
      <c r="N75" s="1">
        <v>5126</v>
      </c>
      <c r="O75" s="1">
        <v>10282</v>
      </c>
      <c r="P75" s="1">
        <v>1051</v>
      </c>
      <c r="Q75" s="400" t="s">
        <v>231</v>
      </c>
      <c r="R75" s="1">
        <v>1051</v>
      </c>
      <c r="S75" s="400" t="s">
        <v>229</v>
      </c>
      <c r="T75" s="1">
        <v>2462</v>
      </c>
      <c r="U75" s="1">
        <v>18921</v>
      </c>
      <c r="V75" s="1">
        <v>116416</v>
      </c>
    </row>
    <row r="76" spans="1:22" ht="13.5" thickBot="1" x14ac:dyDescent="0.25">
      <c r="A76" s="361">
        <v>1995</v>
      </c>
      <c r="B76" s="400" t="s">
        <v>235</v>
      </c>
      <c r="C76" s="400" t="s">
        <v>229</v>
      </c>
      <c r="D76" s="400" t="s">
        <v>235</v>
      </c>
      <c r="E76" s="1">
        <v>67107</v>
      </c>
      <c r="F76" s="2">
        <v>695</v>
      </c>
      <c r="G76" s="1">
        <v>29352</v>
      </c>
      <c r="H76" s="1">
        <v>2421</v>
      </c>
      <c r="I76" s="2" t="s">
        <v>229</v>
      </c>
      <c r="J76" s="1">
        <v>99575</v>
      </c>
      <c r="K76" s="361">
        <v>1995</v>
      </c>
      <c r="L76" s="1">
        <v>5164</v>
      </c>
      <c r="M76" s="400" t="s">
        <v>229</v>
      </c>
      <c r="N76" s="1">
        <v>5164</v>
      </c>
      <c r="O76" s="1">
        <v>10166</v>
      </c>
      <c r="P76" s="1">
        <v>1048</v>
      </c>
      <c r="Q76" s="400" t="s">
        <v>231</v>
      </c>
      <c r="R76" s="1">
        <v>1048</v>
      </c>
      <c r="S76" s="2">
        <v>110</v>
      </c>
      <c r="T76" s="2">
        <v>168</v>
      </c>
      <c r="U76" s="1">
        <v>16656</v>
      </c>
      <c r="V76" s="1">
        <v>116231</v>
      </c>
    </row>
    <row r="77" spans="1:22" ht="13.5" thickBot="1" x14ac:dyDescent="0.25">
      <c r="A77" s="361">
        <v>1996</v>
      </c>
      <c r="B77" s="400" t="s">
        <v>235</v>
      </c>
      <c r="C77" s="400" t="s">
        <v>229</v>
      </c>
      <c r="D77" s="400" t="s">
        <v>235</v>
      </c>
      <c r="E77" s="1">
        <v>71678</v>
      </c>
      <c r="F77" s="2">
        <v>675</v>
      </c>
      <c r="G77" s="1">
        <v>30804</v>
      </c>
      <c r="H77" s="1">
        <v>2668</v>
      </c>
      <c r="I77" s="2" t="s">
        <v>229</v>
      </c>
      <c r="J77" s="1">
        <v>105825</v>
      </c>
      <c r="K77" s="361">
        <v>1996</v>
      </c>
      <c r="L77" s="1">
        <v>5240</v>
      </c>
      <c r="M77" s="400" t="s">
        <v>229</v>
      </c>
      <c r="N77" s="1">
        <v>5240</v>
      </c>
      <c r="O77" s="1">
        <v>10243</v>
      </c>
      <c r="P77" s="1">
        <v>1114</v>
      </c>
      <c r="Q77" s="400" t="s">
        <v>231</v>
      </c>
      <c r="R77" s="1">
        <v>1114</v>
      </c>
      <c r="S77" s="2">
        <v>109</v>
      </c>
      <c r="T77" s="2">
        <v>175</v>
      </c>
      <c r="U77" s="1">
        <v>16881</v>
      </c>
      <c r="V77" s="1">
        <v>122706</v>
      </c>
    </row>
    <row r="78" spans="1:22" ht="13.5" thickBot="1" x14ac:dyDescent="0.25">
      <c r="A78" s="361">
        <v>1997</v>
      </c>
      <c r="B78" s="400" t="s">
        <v>235</v>
      </c>
      <c r="C78" s="400" t="s">
        <v>229</v>
      </c>
      <c r="D78" s="400" t="s">
        <v>235</v>
      </c>
      <c r="E78" s="1">
        <v>72770</v>
      </c>
      <c r="F78" s="2">
        <v>655</v>
      </c>
      <c r="G78" s="1">
        <v>32509</v>
      </c>
      <c r="H78" s="1">
        <v>3148</v>
      </c>
      <c r="I78" s="2" t="s">
        <v>229</v>
      </c>
      <c r="J78" s="1">
        <v>109082</v>
      </c>
      <c r="K78" s="361">
        <v>1997</v>
      </c>
      <c r="L78" s="1">
        <v>5426</v>
      </c>
      <c r="M78" s="400" t="s">
        <v>229</v>
      </c>
      <c r="N78" s="1">
        <v>5426</v>
      </c>
      <c r="O78" s="1">
        <v>10228</v>
      </c>
      <c r="P78" s="1">
        <v>1078</v>
      </c>
      <c r="Q78" s="400" t="s">
        <v>231</v>
      </c>
      <c r="R78" s="1">
        <v>1078</v>
      </c>
      <c r="S78" s="2">
        <v>118</v>
      </c>
      <c r="T78" s="2">
        <v>174</v>
      </c>
      <c r="U78" s="1">
        <v>17024</v>
      </c>
      <c r="V78" s="1">
        <v>126106</v>
      </c>
    </row>
    <row r="79" spans="1:22" ht="13.5" thickBot="1" x14ac:dyDescent="0.25">
      <c r="A79" s="361">
        <v>1998</v>
      </c>
      <c r="B79" s="400" t="s">
        <v>235</v>
      </c>
      <c r="C79" s="400" t="s">
        <v>229</v>
      </c>
      <c r="D79" s="400" t="s">
        <v>235</v>
      </c>
      <c r="E79" s="1">
        <v>72142</v>
      </c>
      <c r="F79" s="2">
        <v>646</v>
      </c>
      <c r="G79" s="1">
        <v>29646</v>
      </c>
      <c r="H79" s="1">
        <v>3835</v>
      </c>
      <c r="I79" s="2" t="s">
        <v>229</v>
      </c>
      <c r="J79" s="1">
        <v>106269</v>
      </c>
      <c r="K79" s="361">
        <v>1998</v>
      </c>
      <c r="L79" s="1">
        <v>5536</v>
      </c>
      <c r="M79" s="400" t="s">
        <v>229</v>
      </c>
      <c r="N79" s="1">
        <v>5536</v>
      </c>
      <c r="O79" s="1">
        <v>10296</v>
      </c>
      <c r="P79" s="1">
        <v>1076</v>
      </c>
      <c r="Q79" s="400" t="s">
        <v>231</v>
      </c>
      <c r="R79" s="1">
        <v>1076</v>
      </c>
      <c r="S79" s="2">
        <v>124</v>
      </c>
      <c r="T79" s="2">
        <v>178</v>
      </c>
      <c r="U79" s="1">
        <v>17210</v>
      </c>
      <c r="V79" s="1">
        <v>123479</v>
      </c>
    </row>
    <row r="80" spans="1:22" ht="13.5" thickBot="1" x14ac:dyDescent="0.25">
      <c r="A80" s="361">
        <v>1999</v>
      </c>
      <c r="B80" s="400" t="s">
        <v>235</v>
      </c>
      <c r="C80" s="400" t="s">
        <v>229</v>
      </c>
      <c r="D80" s="400" t="s">
        <v>235</v>
      </c>
      <c r="E80" s="1">
        <v>74228</v>
      </c>
      <c r="F80" s="2">
        <v>657</v>
      </c>
      <c r="G80" s="1">
        <v>31884</v>
      </c>
      <c r="H80" s="1">
        <v>4767</v>
      </c>
      <c r="I80" s="2" t="s">
        <v>229</v>
      </c>
      <c r="J80" s="1">
        <v>111536</v>
      </c>
      <c r="K80" s="361">
        <v>1999</v>
      </c>
      <c r="L80" s="1">
        <v>5550</v>
      </c>
      <c r="M80" s="400" t="s">
        <v>229</v>
      </c>
      <c r="N80" s="1">
        <v>5550</v>
      </c>
      <c r="O80" s="1">
        <v>10362</v>
      </c>
      <c r="P80" s="1">
        <v>1180</v>
      </c>
      <c r="Q80" s="400" t="s">
        <v>231</v>
      </c>
      <c r="R80" s="1">
        <v>1180</v>
      </c>
      <c r="S80" s="2">
        <v>112</v>
      </c>
      <c r="T80" s="2">
        <v>180</v>
      </c>
      <c r="U80" s="1">
        <v>17384</v>
      </c>
      <c r="V80" s="1">
        <v>128920</v>
      </c>
    </row>
    <row r="81" spans="1:22" ht="13.5" thickBot="1" x14ac:dyDescent="0.25">
      <c r="A81" s="361">
        <v>2000</v>
      </c>
      <c r="B81" s="400" t="s">
        <v>235</v>
      </c>
      <c r="C81" s="400" t="s">
        <v>235</v>
      </c>
      <c r="D81" s="400" t="s">
        <v>235</v>
      </c>
      <c r="E81" s="1">
        <v>75013</v>
      </c>
      <c r="F81" s="2">
        <v>652</v>
      </c>
      <c r="G81" s="1">
        <v>33080</v>
      </c>
      <c r="H81" s="1">
        <v>4877</v>
      </c>
      <c r="I81" s="2" t="s">
        <v>229</v>
      </c>
      <c r="J81" s="1">
        <v>113622</v>
      </c>
      <c r="K81" s="361">
        <v>2000</v>
      </c>
      <c r="L81" s="1">
        <v>5498</v>
      </c>
      <c r="M81" s="400" t="s">
        <v>229</v>
      </c>
      <c r="N81" s="1">
        <v>5498</v>
      </c>
      <c r="O81" s="1">
        <v>10311</v>
      </c>
      <c r="P81" s="1">
        <v>1327</v>
      </c>
      <c r="Q81" s="400" t="s">
        <v>231</v>
      </c>
      <c r="R81" s="1">
        <v>1327</v>
      </c>
      <c r="S81" s="2">
        <v>119</v>
      </c>
      <c r="T81" s="2">
        <v>212</v>
      </c>
      <c r="U81" s="1">
        <v>17467</v>
      </c>
      <c r="V81" s="1">
        <v>131089</v>
      </c>
    </row>
    <row r="82" spans="1:22" ht="13.5" thickBot="1" x14ac:dyDescent="0.25">
      <c r="A82" s="361">
        <v>2001</v>
      </c>
      <c r="B82" s="400" t="s">
        <v>235</v>
      </c>
      <c r="C82" s="400" t="s">
        <v>235</v>
      </c>
      <c r="D82" s="400" t="s">
        <v>235</v>
      </c>
      <c r="E82" s="1">
        <v>76075</v>
      </c>
      <c r="F82" s="2">
        <v>600</v>
      </c>
      <c r="G82" s="1">
        <v>34661</v>
      </c>
      <c r="H82" s="1">
        <v>5388</v>
      </c>
      <c r="I82" s="2" t="s">
        <v>229</v>
      </c>
      <c r="J82" s="1">
        <v>116724</v>
      </c>
      <c r="K82" s="361">
        <v>2001</v>
      </c>
      <c r="L82" s="1">
        <v>5572</v>
      </c>
      <c r="M82" s="400" t="s">
        <v>229</v>
      </c>
      <c r="N82" s="1">
        <v>5572</v>
      </c>
      <c r="O82" s="1">
        <v>10718</v>
      </c>
      <c r="P82" s="1">
        <v>1371</v>
      </c>
      <c r="Q82" s="400" t="s">
        <v>231</v>
      </c>
      <c r="R82" s="1">
        <v>1371</v>
      </c>
      <c r="S82" s="2">
        <v>125</v>
      </c>
      <c r="T82" s="2">
        <v>214</v>
      </c>
      <c r="U82" s="1">
        <v>18000</v>
      </c>
      <c r="V82" s="1">
        <v>134724</v>
      </c>
    </row>
    <row r="83" spans="1:22" ht="13.5" thickBot="1" x14ac:dyDescent="0.25">
      <c r="A83" s="361">
        <v>2002</v>
      </c>
      <c r="B83" s="400" t="s">
        <v>235</v>
      </c>
      <c r="C83" s="400" t="s">
        <v>235</v>
      </c>
      <c r="D83" s="400" t="s">
        <v>235</v>
      </c>
      <c r="E83" s="1">
        <v>76190</v>
      </c>
      <c r="F83" s="2">
        <v>616</v>
      </c>
      <c r="G83" s="1">
        <v>34699</v>
      </c>
      <c r="H83" s="1">
        <v>5992</v>
      </c>
      <c r="I83" s="2" t="s">
        <v>229</v>
      </c>
      <c r="J83" s="1">
        <v>117497</v>
      </c>
      <c r="K83" s="361">
        <v>2002</v>
      </c>
      <c r="L83" s="1">
        <v>5724</v>
      </c>
      <c r="M83" s="400" t="s">
        <v>229</v>
      </c>
      <c r="N83" s="1">
        <v>5724</v>
      </c>
      <c r="O83" s="1">
        <v>10849</v>
      </c>
      <c r="P83" s="1">
        <v>1448</v>
      </c>
      <c r="Q83" s="400" t="s">
        <v>231</v>
      </c>
      <c r="R83" s="1">
        <v>1448</v>
      </c>
      <c r="S83" s="2">
        <v>123</v>
      </c>
      <c r="T83" s="2">
        <v>215</v>
      </c>
      <c r="U83" s="1">
        <v>18359</v>
      </c>
      <c r="V83" s="1">
        <v>135856</v>
      </c>
    </row>
    <row r="84" spans="1:22" ht="13.5" thickBot="1" x14ac:dyDescent="0.25">
      <c r="A84" s="361">
        <v>2003</v>
      </c>
      <c r="B84" s="400" t="s">
        <v>235</v>
      </c>
      <c r="C84" s="400" t="s">
        <v>235</v>
      </c>
      <c r="D84" s="400" t="s">
        <v>235</v>
      </c>
      <c r="E84" s="1">
        <v>77328</v>
      </c>
      <c r="F84" s="2">
        <v>672</v>
      </c>
      <c r="G84" s="1">
        <v>35954</v>
      </c>
      <c r="H84" s="1">
        <v>5514</v>
      </c>
      <c r="I84" s="2" t="s">
        <v>229</v>
      </c>
      <c r="J84" s="1">
        <v>119468</v>
      </c>
      <c r="K84" s="361">
        <v>2003</v>
      </c>
      <c r="L84" s="1">
        <v>5959</v>
      </c>
      <c r="M84" s="400" t="s">
        <v>229</v>
      </c>
      <c r="N84" s="1">
        <v>5959</v>
      </c>
      <c r="O84" s="1">
        <v>10754</v>
      </c>
      <c r="P84" s="1">
        <v>1482</v>
      </c>
      <c r="Q84" s="400" t="s">
        <v>231</v>
      </c>
      <c r="R84" s="1">
        <v>1482</v>
      </c>
      <c r="S84" s="2">
        <v>113</v>
      </c>
      <c r="T84" s="2">
        <v>187</v>
      </c>
      <c r="U84" s="1">
        <v>18495</v>
      </c>
      <c r="V84" s="1">
        <v>137963</v>
      </c>
    </row>
    <row r="85" spans="1:22" ht="13.5" thickBot="1" x14ac:dyDescent="0.25">
      <c r="A85" s="361">
        <v>2004</v>
      </c>
      <c r="B85" s="400" t="s">
        <v>235</v>
      </c>
      <c r="C85" s="400" t="s">
        <v>235</v>
      </c>
      <c r="D85" s="400" t="s">
        <v>235</v>
      </c>
      <c r="E85" s="1">
        <v>81033</v>
      </c>
      <c r="F85" s="2">
        <v>597</v>
      </c>
      <c r="G85" s="1">
        <v>37078</v>
      </c>
      <c r="H85" s="1">
        <v>5915</v>
      </c>
      <c r="I85" s="2" t="s">
        <v>229</v>
      </c>
      <c r="J85" s="1">
        <v>124623</v>
      </c>
      <c r="K85" s="361">
        <v>2004</v>
      </c>
      <c r="L85" s="1">
        <v>6228</v>
      </c>
      <c r="M85" s="400" t="s">
        <v>236</v>
      </c>
      <c r="N85" s="1">
        <v>6228</v>
      </c>
      <c r="O85" s="1">
        <v>10858</v>
      </c>
      <c r="P85" s="1">
        <v>1622</v>
      </c>
      <c r="Q85" s="400" t="s">
        <v>231</v>
      </c>
      <c r="R85" s="1">
        <v>1622</v>
      </c>
      <c r="S85" s="2">
        <v>160</v>
      </c>
      <c r="T85" s="2">
        <v>331</v>
      </c>
      <c r="U85" s="1">
        <v>19199</v>
      </c>
      <c r="V85" s="1">
        <v>143822</v>
      </c>
    </row>
    <row r="86" spans="1:22" ht="13.5" thickBot="1" x14ac:dyDescent="0.25">
      <c r="A86" s="244">
        <v>2005</v>
      </c>
      <c r="B86" s="401" t="s">
        <v>235</v>
      </c>
      <c r="C86" s="401" t="s">
        <v>235</v>
      </c>
      <c r="D86" s="401" t="s">
        <v>235</v>
      </c>
      <c r="E86" s="3">
        <v>82027</v>
      </c>
      <c r="F86" s="20">
        <v>615</v>
      </c>
      <c r="G86" s="3">
        <v>41958</v>
      </c>
      <c r="H86" s="3">
        <v>6572</v>
      </c>
      <c r="I86" s="20" t="s">
        <v>229</v>
      </c>
      <c r="J86" s="3">
        <v>131172</v>
      </c>
      <c r="K86" s="244">
        <v>2005</v>
      </c>
      <c r="L86" s="3">
        <v>6392</v>
      </c>
      <c r="M86" s="401" t="s">
        <v>236</v>
      </c>
      <c r="N86" s="3">
        <v>6392</v>
      </c>
      <c r="O86" s="3">
        <v>11110</v>
      </c>
      <c r="P86" s="3">
        <v>1645</v>
      </c>
      <c r="Q86" s="401" t="s">
        <v>231</v>
      </c>
      <c r="R86" s="3">
        <v>1645</v>
      </c>
      <c r="S86" s="20">
        <v>171</v>
      </c>
      <c r="T86" s="20">
        <v>337</v>
      </c>
      <c r="U86" s="3">
        <v>19655</v>
      </c>
      <c r="V86" s="3">
        <v>150827</v>
      </c>
    </row>
    <row r="87" spans="1:22" ht="13.5" thickBot="1" x14ac:dyDescent="0.25">
      <c r="A87" s="244">
        <v>2006</v>
      </c>
      <c r="B87" s="401" t="s">
        <v>235</v>
      </c>
      <c r="C87" s="401" t="s">
        <v>235</v>
      </c>
      <c r="D87" s="401" t="s">
        <v>235</v>
      </c>
      <c r="E87" s="3">
        <v>83080</v>
      </c>
      <c r="F87" s="20">
        <v>609</v>
      </c>
      <c r="G87" s="3">
        <v>43509</v>
      </c>
      <c r="H87" s="3">
        <v>8235</v>
      </c>
      <c r="I87" s="20" t="s">
        <v>229</v>
      </c>
      <c r="J87" s="3">
        <v>135433</v>
      </c>
      <c r="K87" s="244">
        <v>2006</v>
      </c>
      <c r="L87" s="3">
        <v>6403</v>
      </c>
      <c r="M87" s="401" t="s">
        <v>236</v>
      </c>
      <c r="N87" s="3">
        <v>6403</v>
      </c>
      <c r="O87" s="3">
        <v>11052</v>
      </c>
      <c r="P87" s="3">
        <v>1801</v>
      </c>
      <c r="Q87" s="401" t="s">
        <v>231</v>
      </c>
      <c r="R87" s="3">
        <v>1801</v>
      </c>
      <c r="S87" s="20">
        <v>161</v>
      </c>
      <c r="T87" s="20">
        <v>345</v>
      </c>
      <c r="U87" s="3">
        <v>19762</v>
      </c>
      <c r="V87" s="3">
        <v>155195</v>
      </c>
    </row>
    <row r="88" spans="1:22" ht="13.5" thickBot="1" x14ac:dyDescent="0.25">
      <c r="A88" s="244">
        <v>2007</v>
      </c>
      <c r="B88" s="401" t="s">
        <v>235</v>
      </c>
      <c r="C88" s="401" t="s">
        <v>235</v>
      </c>
      <c r="D88" s="401" t="s">
        <v>235</v>
      </c>
      <c r="E88" s="3">
        <v>65249</v>
      </c>
      <c r="F88" s="20">
        <v>559</v>
      </c>
      <c r="G88" s="3">
        <v>64865</v>
      </c>
      <c r="H88" s="3">
        <v>9666</v>
      </c>
      <c r="I88" s="3">
        <v>3718</v>
      </c>
      <c r="J88" s="3">
        <v>144057</v>
      </c>
      <c r="K88" s="244">
        <v>2007</v>
      </c>
      <c r="L88" s="3">
        <v>6391</v>
      </c>
      <c r="M88" s="401" t="s">
        <v>236</v>
      </c>
      <c r="N88" s="3">
        <v>6391</v>
      </c>
      <c r="O88" s="3">
        <v>11222</v>
      </c>
      <c r="P88" s="3">
        <v>1810</v>
      </c>
      <c r="Q88" s="401" t="s">
        <v>231</v>
      </c>
      <c r="R88" s="3">
        <v>1810</v>
      </c>
      <c r="S88" s="20">
        <v>162</v>
      </c>
      <c r="T88" s="20">
        <v>331</v>
      </c>
      <c r="U88" s="3">
        <v>19916</v>
      </c>
      <c r="V88" s="3">
        <v>163973</v>
      </c>
    </row>
    <row r="89" spans="1:22" ht="13.5" thickBot="1" x14ac:dyDescent="0.25">
      <c r="A89" s="244">
        <v>2008</v>
      </c>
      <c r="B89" s="401" t="s">
        <v>235</v>
      </c>
      <c r="C89" s="401" t="s">
        <v>235</v>
      </c>
      <c r="D89" s="401" t="s">
        <v>235</v>
      </c>
      <c r="E89" s="3">
        <v>66506</v>
      </c>
      <c r="F89" s="20">
        <v>590</v>
      </c>
      <c r="G89" s="3">
        <v>65799</v>
      </c>
      <c r="H89" s="3">
        <v>12356</v>
      </c>
      <c r="I89" s="3">
        <v>3718</v>
      </c>
      <c r="J89" s="3">
        <v>148969</v>
      </c>
      <c r="K89" s="244">
        <v>2008</v>
      </c>
      <c r="L89" s="3">
        <v>6617</v>
      </c>
      <c r="M89" s="401" t="s">
        <v>236</v>
      </c>
      <c r="N89" s="3">
        <v>6617</v>
      </c>
      <c r="O89" s="3">
        <v>11377</v>
      </c>
      <c r="P89" s="3">
        <v>1969</v>
      </c>
      <c r="Q89" s="401" t="s">
        <v>231</v>
      </c>
      <c r="R89" s="3">
        <v>1969</v>
      </c>
      <c r="S89" s="20">
        <v>169</v>
      </c>
      <c r="T89" s="20">
        <v>335</v>
      </c>
      <c r="U89" s="3">
        <v>20467</v>
      </c>
      <c r="V89" s="3">
        <v>169436</v>
      </c>
    </row>
    <row r="90" spans="1:22" ht="13.5" thickBot="1" x14ac:dyDescent="0.25">
      <c r="A90" s="244">
        <v>2009</v>
      </c>
      <c r="B90" s="401" t="s">
        <v>235</v>
      </c>
      <c r="C90" s="401" t="s">
        <v>235</v>
      </c>
      <c r="D90" s="401" t="s">
        <v>235</v>
      </c>
      <c r="E90" s="3">
        <v>64832</v>
      </c>
      <c r="F90" s="20">
        <v>531</v>
      </c>
      <c r="G90" s="3">
        <v>68957</v>
      </c>
      <c r="H90" s="3">
        <v>12013</v>
      </c>
      <c r="I90" s="3">
        <v>5620</v>
      </c>
      <c r="J90" s="3">
        <v>151953</v>
      </c>
      <c r="K90" s="244">
        <v>2009</v>
      </c>
      <c r="L90" s="3">
        <v>6941</v>
      </c>
      <c r="M90" s="401" t="s">
        <v>236</v>
      </c>
      <c r="N90" s="3">
        <v>6941</v>
      </c>
      <c r="O90" s="3">
        <v>11461</v>
      </c>
      <c r="P90" s="3">
        <v>2068</v>
      </c>
      <c r="Q90" s="401" t="s">
        <v>231</v>
      </c>
      <c r="R90" s="3">
        <v>2068</v>
      </c>
      <c r="S90" s="20">
        <v>194</v>
      </c>
      <c r="T90" s="20">
        <v>276</v>
      </c>
      <c r="U90" s="3">
        <v>20940</v>
      </c>
      <c r="V90" s="3">
        <v>172893</v>
      </c>
    </row>
    <row r="91" spans="1:22" ht="13.5" thickBot="1" x14ac:dyDescent="0.25">
      <c r="A91" s="244">
        <v>2010</v>
      </c>
      <c r="B91" s="401" t="s">
        <v>235</v>
      </c>
      <c r="C91" s="401" t="s">
        <v>235</v>
      </c>
      <c r="D91" s="401" t="s">
        <v>235</v>
      </c>
      <c r="E91" s="3">
        <v>66239</v>
      </c>
      <c r="F91" s="20">
        <v>571</v>
      </c>
      <c r="G91" s="3">
        <v>68621</v>
      </c>
      <c r="H91" s="3">
        <v>12378</v>
      </c>
      <c r="I91" s="3">
        <v>5620</v>
      </c>
      <c r="J91" s="3">
        <v>153429</v>
      </c>
      <c r="K91" s="244">
        <v>2010</v>
      </c>
      <c r="L91" s="3">
        <v>6927</v>
      </c>
      <c r="M91" s="401" t="s">
        <v>236</v>
      </c>
      <c r="N91" s="3">
        <v>6927</v>
      </c>
      <c r="O91" s="3">
        <v>11510</v>
      </c>
      <c r="P91" s="3">
        <v>2104</v>
      </c>
      <c r="Q91" s="401" t="s">
        <v>231</v>
      </c>
      <c r="R91" s="3">
        <v>2104</v>
      </c>
      <c r="S91" s="20">
        <v>196</v>
      </c>
      <c r="T91" s="20">
        <v>259</v>
      </c>
      <c r="U91" s="3">
        <v>20996</v>
      </c>
      <c r="V91" s="3">
        <v>174425</v>
      </c>
    </row>
    <row r="92" spans="1:22" ht="13.5" thickBot="1" x14ac:dyDescent="0.25">
      <c r="A92" s="244">
        <v>2011</v>
      </c>
      <c r="B92" s="373">
        <v>67288</v>
      </c>
      <c r="C92" s="20">
        <v>80</v>
      </c>
      <c r="D92" s="3">
        <v>1807</v>
      </c>
      <c r="E92" s="3">
        <v>69175</v>
      </c>
      <c r="F92" s="20">
        <v>479</v>
      </c>
      <c r="G92" s="3">
        <v>65336</v>
      </c>
      <c r="H92" s="3">
        <v>13342</v>
      </c>
      <c r="I92" s="3">
        <v>5624</v>
      </c>
      <c r="J92" s="3">
        <v>153956</v>
      </c>
      <c r="K92" s="244">
        <v>2011</v>
      </c>
      <c r="L92" s="3">
        <v>7193</v>
      </c>
      <c r="M92" s="20">
        <v>44</v>
      </c>
      <c r="N92" s="3">
        <v>7237</v>
      </c>
      <c r="O92" s="3">
        <v>11342</v>
      </c>
      <c r="P92" s="3">
        <v>1986</v>
      </c>
      <c r="Q92" s="20">
        <v>271</v>
      </c>
      <c r="R92" s="3">
        <v>2257</v>
      </c>
      <c r="S92" s="20">
        <v>184</v>
      </c>
      <c r="T92" s="20">
        <v>282</v>
      </c>
      <c r="U92" s="3">
        <v>21302</v>
      </c>
      <c r="V92" s="3">
        <v>175258</v>
      </c>
    </row>
    <row r="93" spans="1:22" ht="13.5" thickBot="1" x14ac:dyDescent="0.25">
      <c r="A93" s="244">
        <v>2012</v>
      </c>
      <c r="B93" s="3">
        <v>67721</v>
      </c>
      <c r="C93" s="20">
        <v>84</v>
      </c>
      <c r="D93" s="3">
        <v>2382</v>
      </c>
      <c r="E93" s="3">
        <v>70187</v>
      </c>
      <c r="F93" s="20">
        <v>570</v>
      </c>
      <c r="G93" s="3">
        <v>68632</v>
      </c>
      <c r="H93" s="3">
        <v>14018</v>
      </c>
      <c r="I93" s="3">
        <v>2873</v>
      </c>
      <c r="J93" s="3">
        <v>156279</v>
      </c>
      <c r="K93" s="244">
        <v>2012</v>
      </c>
      <c r="L93" s="3">
        <v>7059</v>
      </c>
      <c r="M93" s="20">
        <v>44</v>
      </c>
      <c r="N93" s="3">
        <v>7103</v>
      </c>
      <c r="O93" s="3">
        <v>10469</v>
      </c>
      <c r="P93" s="3">
        <v>1986</v>
      </c>
      <c r="Q93" s="20">
        <v>324</v>
      </c>
      <c r="R93" s="3">
        <v>2310</v>
      </c>
      <c r="S93" s="20">
        <v>186</v>
      </c>
      <c r="T93" s="20">
        <v>381</v>
      </c>
      <c r="U93" s="3">
        <v>20449</v>
      </c>
      <c r="V93" s="3">
        <v>176728</v>
      </c>
    </row>
    <row r="94" spans="1:22" ht="13.5" thickBot="1" x14ac:dyDescent="0.25">
      <c r="A94" s="244">
        <v>2013</v>
      </c>
      <c r="B94" s="3">
        <v>65950</v>
      </c>
      <c r="C94" s="20">
        <v>268</v>
      </c>
      <c r="D94" s="3">
        <v>4921</v>
      </c>
      <c r="E94" s="3">
        <v>71139</v>
      </c>
      <c r="F94" s="20">
        <v>560</v>
      </c>
      <c r="G94" s="3">
        <v>68559</v>
      </c>
      <c r="H94" s="3">
        <v>14773</v>
      </c>
      <c r="I94" s="3">
        <v>2874</v>
      </c>
      <c r="J94" s="3">
        <v>157905</v>
      </c>
      <c r="K94" s="244">
        <v>2013</v>
      </c>
      <c r="L94" s="3">
        <v>7310</v>
      </c>
      <c r="M94" s="20">
        <v>59</v>
      </c>
      <c r="N94" s="3">
        <v>7369</v>
      </c>
      <c r="O94" s="3">
        <v>10380</v>
      </c>
      <c r="P94" s="3">
        <v>2054</v>
      </c>
      <c r="Q94" s="20">
        <v>333</v>
      </c>
      <c r="R94" s="3">
        <v>2387</v>
      </c>
      <c r="S94" s="20">
        <v>189</v>
      </c>
      <c r="T94" s="20">
        <v>382</v>
      </c>
      <c r="U94" s="3">
        <v>20707</v>
      </c>
      <c r="V94" s="3">
        <v>178612</v>
      </c>
    </row>
    <row r="95" spans="1:22" ht="13.5" thickBot="1" x14ac:dyDescent="0.25">
      <c r="A95" s="244">
        <v>2014</v>
      </c>
      <c r="B95" s="3">
        <v>64573</v>
      </c>
      <c r="C95" s="20">
        <v>440</v>
      </c>
      <c r="D95" s="3">
        <v>6053</v>
      </c>
      <c r="E95" s="3">
        <v>71066</v>
      </c>
      <c r="F95" s="20">
        <v>537</v>
      </c>
      <c r="G95" s="3">
        <v>71359</v>
      </c>
      <c r="H95" s="3">
        <v>15056</v>
      </c>
      <c r="I95" s="3">
        <v>2873</v>
      </c>
      <c r="J95" s="3">
        <v>160891</v>
      </c>
      <c r="K95" s="244">
        <v>2014</v>
      </c>
      <c r="L95" s="3">
        <v>7337</v>
      </c>
      <c r="M95" s="20">
        <v>50</v>
      </c>
      <c r="N95" s="3">
        <v>7387</v>
      </c>
      <c r="O95" s="3">
        <v>10551</v>
      </c>
      <c r="P95" s="3">
        <v>2057</v>
      </c>
      <c r="Q95" s="20">
        <v>337</v>
      </c>
      <c r="R95" s="3">
        <v>2394</v>
      </c>
      <c r="S95" s="20">
        <v>202</v>
      </c>
      <c r="T95" s="20">
        <v>422</v>
      </c>
      <c r="U95" s="3">
        <v>20956</v>
      </c>
      <c r="V95" s="3">
        <v>181847</v>
      </c>
    </row>
    <row r="96" spans="1:22" ht="13.5" thickBot="1" x14ac:dyDescent="0.25">
      <c r="A96" s="244">
        <v>2015</v>
      </c>
      <c r="B96" s="3">
        <v>65416</v>
      </c>
      <c r="C96" s="3">
        <v>604</v>
      </c>
      <c r="D96" s="3">
        <v>6055</v>
      </c>
      <c r="E96" s="3">
        <v>72075</v>
      </c>
      <c r="F96" s="3">
        <v>611</v>
      </c>
      <c r="G96" s="3">
        <v>71299</v>
      </c>
      <c r="H96" s="3">
        <v>15637</v>
      </c>
      <c r="I96" s="3">
        <v>2873</v>
      </c>
      <c r="J96" s="3">
        <v>162495</v>
      </c>
      <c r="K96" s="244">
        <v>2015</v>
      </c>
      <c r="L96" s="3">
        <v>7216</v>
      </c>
      <c r="M96" s="20">
        <v>55</v>
      </c>
      <c r="N96" s="3">
        <v>7271</v>
      </c>
      <c r="O96" s="3">
        <v>10737</v>
      </c>
      <c r="P96" s="3">
        <v>2083</v>
      </c>
      <c r="Q96" s="20">
        <v>340</v>
      </c>
      <c r="R96" s="3">
        <v>2423</v>
      </c>
      <c r="S96" s="20">
        <v>201</v>
      </c>
      <c r="T96" s="20">
        <v>473</v>
      </c>
      <c r="U96" s="3">
        <v>21106</v>
      </c>
      <c r="V96" s="3">
        <v>183601</v>
      </c>
    </row>
    <row r="97" spans="1:22" ht="13.5" thickBot="1" x14ac:dyDescent="0.25">
      <c r="A97" s="244">
        <v>2016</v>
      </c>
      <c r="B97" s="3">
        <v>65782</v>
      </c>
      <c r="C97" s="3">
        <v>610</v>
      </c>
      <c r="D97" s="3">
        <v>5564</v>
      </c>
      <c r="E97" s="3">
        <v>71956</v>
      </c>
      <c r="F97" s="3">
        <v>601</v>
      </c>
      <c r="G97" s="3">
        <v>68059</v>
      </c>
      <c r="H97" s="3">
        <v>15150</v>
      </c>
      <c r="I97" s="3">
        <v>1971</v>
      </c>
      <c r="J97" s="3">
        <v>157737</v>
      </c>
      <c r="K97" s="244">
        <v>2016</v>
      </c>
      <c r="L97" s="3">
        <v>7350</v>
      </c>
      <c r="M97" s="20">
        <v>55</v>
      </c>
      <c r="N97" s="3">
        <v>7405</v>
      </c>
      <c r="O97" s="3">
        <v>10775</v>
      </c>
      <c r="P97" s="3">
        <v>2137</v>
      </c>
      <c r="Q97" s="20">
        <v>361</v>
      </c>
      <c r="R97" s="3">
        <v>2498</v>
      </c>
      <c r="S97" s="20">
        <v>187</v>
      </c>
      <c r="T97" s="20">
        <v>418</v>
      </c>
      <c r="U97" s="3">
        <v>21284</v>
      </c>
      <c r="V97" s="3">
        <v>179021</v>
      </c>
    </row>
    <row r="98" spans="1:22" ht="13.5" thickBot="1" x14ac:dyDescent="0.25">
      <c r="A98" s="244">
        <v>2017</v>
      </c>
      <c r="B98" s="3">
        <v>66116</v>
      </c>
      <c r="C98" s="3">
        <v>410</v>
      </c>
      <c r="D98" s="3">
        <v>5861</v>
      </c>
      <c r="E98" s="3">
        <v>72338</v>
      </c>
      <c r="F98" s="3">
        <v>539</v>
      </c>
      <c r="G98" s="3">
        <v>69316</v>
      </c>
      <c r="H98" s="3">
        <v>15670</v>
      </c>
      <c r="I98" s="3">
        <v>2559</v>
      </c>
      <c r="J98" s="3">
        <v>160472</v>
      </c>
      <c r="K98" s="244">
        <v>2017</v>
      </c>
      <c r="L98" s="3">
        <v>7290</v>
      </c>
      <c r="M98" s="20">
        <v>55</v>
      </c>
      <c r="N98" s="3">
        <v>7345</v>
      </c>
      <c r="O98" s="3">
        <v>10705</v>
      </c>
      <c r="P98" s="3">
        <v>2143</v>
      </c>
      <c r="Q98" s="20">
        <v>359</v>
      </c>
      <c r="R98" s="3">
        <v>2502</v>
      </c>
      <c r="S98" s="20">
        <v>214</v>
      </c>
      <c r="T98" s="20">
        <v>414</v>
      </c>
      <c r="U98" s="3">
        <v>21180</v>
      </c>
      <c r="V98" s="3">
        <v>181652</v>
      </c>
    </row>
    <row r="99" spans="1:22" ht="13.5" thickBot="1" x14ac:dyDescent="0.25">
      <c r="A99" s="244">
        <v>2018</v>
      </c>
      <c r="B99" s="3">
        <v>65943</v>
      </c>
      <c r="C99" s="3">
        <v>431</v>
      </c>
      <c r="D99" s="3">
        <v>5369</v>
      </c>
      <c r="E99" s="3">
        <v>71743</v>
      </c>
      <c r="F99" s="3">
        <v>571</v>
      </c>
      <c r="G99" s="3">
        <v>70093</v>
      </c>
      <c r="H99" s="3">
        <v>15956</v>
      </c>
      <c r="I99" s="3">
        <v>1851</v>
      </c>
      <c r="J99" s="3">
        <v>160214</v>
      </c>
      <c r="K99" s="244">
        <v>2018</v>
      </c>
      <c r="L99" s="3">
        <v>7184</v>
      </c>
      <c r="M99" s="20">
        <v>66</v>
      </c>
      <c r="N99" s="3">
        <v>7250</v>
      </c>
      <c r="O99" s="3">
        <v>10763</v>
      </c>
      <c r="P99" s="3">
        <v>2283</v>
      </c>
      <c r="Q99" s="20">
        <v>380</v>
      </c>
      <c r="R99" s="3">
        <v>2663</v>
      </c>
      <c r="S99" s="20">
        <v>228</v>
      </c>
      <c r="T99" s="20">
        <v>423</v>
      </c>
      <c r="U99" s="3">
        <v>21327</v>
      </c>
      <c r="V99" s="3">
        <v>181541</v>
      </c>
    </row>
    <row r="100" spans="1:22" ht="13.5" thickBot="1" x14ac:dyDescent="0.25">
      <c r="A100" s="244">
        <v>2019</v>
      </c>
      <c r="B100" s="3">
        <v>66847.754894036596</v>
      </c>
      <c r="C100" s="3">
        <v>459.33333333333331</v>
      </c>
      <c r="D100" s="3">
        <v>5358.3284893294222</v>
      </c>
      <c r="E100" s="3">
        <v>72665.416716699343</v>
      </c>
      <c r="F100" s="3">
        <v>572</v>
      </c>
      <c r="G100" s="3">
        <v>73155.499739023449</v>
      </c>
      <c r="H100" s="3">
        <v>15823.555708757147</v>
      </c>
      <c r="I100" s="3">
        <v>1636</v>
      </c>
      <c r="J100" s="3">
        <v>163852.47216447996</v>
      </c>
      <c r="K100" s="244">
        <v>2019</v>
      </c>
      <c r="L100" s="3">
        <v>7209.3260230492033</v>
      </c>
      <c r="M100" s="20">
        <v>95</v>
      </c>
      <c r="N100" s="3">
        <v>7304.3260230492042</v>
      </c>
      <c r="O100" s="3">
        <v>11198</v>
      </c>
      <c r="P100" s="3">
        <v>2325</v>
      </c>
      <c r="Q100" s="20">
        <v>391</v>
      </c>
      <c r="R100" s="3">
        <v>2716</v>
      </c>
      <c r="S100" s="3">
        <v>245.89473684210526</v>
      </c>
      <c r="T100" s="20">
        <v>415</v>
      </c>
      <c r="U100" s="3">
        <v>21879.220759891308</v>
      </c>
      <c r="V100" s="3">
        <v>185731.69292437128</v>
      </c>
    </row>
    <row r="101" spans="1:22" ht="13.5" thickBot="1" x14ac:dyDescent="0.25">
      <c r="A101" s="244">
        <v>2020</v>
      </c>
      <c r="B101" s="3">
        <v>66456</v>
      </c>
      <c r="C101" s="3">
        <v>526</v>
      </c>
      <c r="D101" s="3">
        <v>5258</v>
      </c>
      <c r="E101" s="3">
        <v>72241</v>
      </c>
      <c r="F101" s="3">
        <v>633</v>
      </c>
      <c r="G101" s="3">
        <v>72051</v>
      </c>
      <c r="H101" s="3">
        <v>15781</v>
      </c>
      <c r="I101" s="3">
        <v>1719</v>
      </c>
      <c r="J101" s="3">
        <v>162425</v>
      </c>
      <c r="K101" s="244">
        <v>2020</v>
      </c>
      <c r="L101" s="3">
        <v>7685</v>
      </c>
      <c r="M101" s="3">
        <v>95</v>
      </c>
      <c r="N101" s="3">
        <v>7780</v>
      </c>
      <c r="O101" s="3">
        <v>11064</v>
      </c>
      <c r="P101" s="3">
        <v>2315</v>
      </c>
      <c r="Q101" s="3">
        <v>389</v>
      </c>
      <c r="R101" s="3">
        <v>2704</v>
      </c>
      <c r="S101" s="3">
        <v>244</v>
      </c>
      <c r="T101" s="3">
        <v>418</v>
      </c>
      <c r="U101" s="3">
        <v>22210</v>
      </c>
      <c r="V101" s="3">
        <v>184635</v>
      </c>
    </row>
    <row r="102" spans="1:22" x14ac:dyDescent="0.2">
      <c r="A102" s="199" t="s">
        <v>240</v>
      </c>
    </row>
    <row r="103" spans="1:22" x14ac:dyDescent="0.2">
      <c r="A103" s="199" t="s">
        <v>241</v>
      </c>
    </row>
    <row r="104" spans="1:22" x14ac:dyDescent="0.2">
      <c r="A104" s="199" t="s">
        <v>242</v>
      </c>
    </row>
    <row r="105" spans="1:22" x14ac:dyDescent="0.2">
      <c r="A105" s="199" t="s">
        <v>243</v>
      </c>
    </row>
    <row r="106" spans="1:22" x14ac:dyDescent="0.2">
      <c r="A106" s="199" t="s">
        <v>333</v>
      </c>
    </row>
    <row r="107" spans="1:22" x14ac:dyDescent="0.2">
      <c r="A107" s="199" t="s">
        <v>245</v>
      </c>
    </row>
    <row r="108" spans="1:22" x14ac:dyDescent="0.2">
      <c r="A108" s="199" t="s">
        <v>246</v>
      </c>
    </row>
    <row r="109" spans="1:22" x14ac:dyDescent="0.2">
      <c r="A109" s="199" t="s">
        <v>247</v>
      </c>
    </row>
    <row r="110" spans="1:22" x14ac:dyDescent="0.2">
      <c r="A110" s="199" t="s">
        <v>249</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10"/>
  <sheetViews>
    <sheetView workbookViewId="0">
      <pane xSplit="1" ySplit="6" topLeftCell="B77"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556" t="s">
        <v>331</v>
      </c>
      <c r="B1" s="556"/>
      <c r="C1" s="556"/>
      <c r="D1" s="556"/>
      <c r="E1" s="556"/>
      <c r="F1" s="556"/>
      <c r="G1" s="556"/>
      <c r="H1" s="556"/>
      <c r="I1" s="556"/>
      <c r="J1" s="556"/>
      <c r="K1" s="556" t="s">
        <v>331</v>
      </c>
      <c r="L1" s="556"/>
      <c r="M1" s="556"/>
      <c r="N1" s="556"/>
      <c r="O1" s="556"/>
      <c r="P1" s="556"/>
      <c r="Q1" s="556"/>
      <c r="R1" s="556"/>
      <c r="S1" s="556"/>
      <c r="T1" s="556"/>
      <c r="U1" s="556"/>
      <c r="V1" s="556"/>
    </row>
    <row r="2" spans="1:23" ht="13.5"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77" t="s">
        <v>334</v>
      </c>
      <c r="B3" s="575"/>
      <c r="C3" s="575"/>
      <c r="D3" s="575"/>
      <c r="E3" s="575"/>
      <c r="F3" s="575"/>
      <c r="G3" s="575"/>
      <c r="H3" s="575"/>
      <c r="I3" s="575"/>
      <c r="J3" s="576"/>
      <c r="K3" s="595" t="s">
        <v>334</v>
      </c>
      <c r="L3" s="575"/>
      <c r="M3" s="575"/>
      <c r="N3" s="575"/>
      <c r="O3" s="575"/>
      <c r="P3" s="575"/>
      <c r="Q3" s="575"/>
      <c r="R3" s="575"/>
      <c r="S3" s="575"/>
      <c r="T3" s="575"/>
      <c r="U3" s="575"/>
      <c r="V3" s="576"/>
    </row>
    <row r="4" spans="1:23" ht="13.5"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7.2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361">
        <v>1926</v>
      </c>
      <c r="B7" s="377" t="s">
        <v>235</v>
      </c>
      <c r="C7" s="377" t="s">
        <v>229</v>
      </c>
      <c r="D7" s="377" t="s">
        <v>235</v>
      </c>
      <c r="E7" s="12">
        <v>0.16700000000000001</v>
      </c>
      <c r="F7" s="377" t="s">
        <v>229</v>
      </c>
      <c r="G7" s="377" t="s">
        <v>229</v>
      </c>
      <c r="H7" s="377" t="s">
        <v>229</v>
      </c>
      <c r="I7" s="377" t="s">
        <v>229</v>
      </c>
      <c r="J7" s="12">
        <v>0.16700000000000001</v>
      </c>
      <c r="K7" s="361">
        <v>1926</v>
      </c>
      <c r="L7" s="377" t="s">
        <v>229</v>
      </c>
      <c r="M7" s="377" t="s">
        <v>229</v>
      </c>
      <c r="N7" s="377" t="s">
        <v>229</v>
      </c>
      <c r="O7" s="12">
        <v>0.10299999999999999</v>
      </c>
      <c r="P7" s="12">
        <v>0.72899999999999998</v>
      </c>
      <c r="Q7" s="377" t="s">
        <v>231</v>
      </c>
      <c r="R7" s="12">
        <v>0.72899999999999998</v>
      </c>
      <c r="S7" s="377" t="s">
        <v>229</v>
      </c>
      <c r="T7" s="377" t="s">
        <v>229</v>
      </c>
      <c r="U7" s="12">
        <v>0.83299999999999996</v>
      </c>
      <c r="V7" s="12">
        <v>1</v>
      </c>
    </row>
    <row r="8" spans="1:23" ht="13.5" thickBot="1" x14ac:dyDescent="0.25">
      <c r="A8" s="361">
        <v>1927</v>
      </c>
      <c r="B8" s="377" t="s">
        <v>235</v>
      </c>
      <c r="C8" s="377" t="s">
        <v>229</v>
      </c>
      <c r="D8" s="377" t="s">
        <v>235</v>
      </c>
      <c r="E8" s="12">
        <v>0.20399999999999999</v>
      </c>
      <c r="F8" s="377" t="s">
        <v>229</v>
      </c>
      <c r="G8" s="377" t="s">
        <v>229</v>
      </c>
      <c r="H8" s="377" t="s">
        <v>229</v>
      </c>
      <c r="I8" s="377" t="s">
        <v>229</v>
      </c>
      <c r="J8" s="12">
        <v>0.20399999999999999</v>
      </c>
      <c r="K8" s="361">
        <v>1927</v>
      </c>
      <c r="L8" s="377" t="s">
        <v>229</v>
      </c>
      <c r="M8" s="377" t="s">
        <v>229</v>
      </c>
      <c r="N8" s="377" t="s">
        <v>229</v>
      </c>
      <c r="O8" s="12">
        <v>0.10100000000000001</v>
      </c>
      <c r="P8" s="12">
        <v>0.69499999999999995</v>
      </c>
      <c r="Q8" s="377" t="s">
        <v>231</v>
      </c>
      <c r="R8" s="12">
        <v>0.69499999999999995</v>
      </c>
      <c r="S8" s="377" t="s">
        <v>229</v>
      </c>
      <c r="T8" s="377" t="s">
        <v>229</v>
      </c>
      <c r="U8" s="12">
        <v>0.79600000000000004</v>
      </c>
      <c r="V8" s="12">
        <v>1</v>
      </c>
    </row>
    <row r="9" spans="1:23" ht="13.5" thickBot="1" x14ac:dyDescent="0.25">
      <c r="A9" s="361">
        <v>1928</v>
      </c>
      <c r="B9" s="377" t="s">
        <v>235</v>
      </c>
      <c r="C9" s="377" t="s">
        <v>229</v>
      </c>
      <c r="D9" s="377" t="s">
        <v>235</v>
      </c>
      <c r="E9" s="12">
        <v>0.223</v>
      </c>
      <c r="F9" s="12">
        <v>0</v>
      </c>
      <c r="G9" s="377" t="s">
        <v>229</v>
      </c>
      <c r="H9" s="377" t="s">
        <v>229</v>
      </c>
      <c r="I9" s="377" t="s">
        <v>229</v>
      </c>
      <c r="J9" s="12">
        <v>0.224</v>
      </c>
      <c r="K9" s="361">
        <v>1928</v>
      </c>
      <c r="L9" s="377" t="s">
        <v>229</v>
      </c>
      <c r="M9" s="377" t="s">
        <v>229</v>
      </c>
      <c r="N9" s="377" t="s">
        <v>229</v>
      </c>
      <c r="O9" s="12">
        <v>0.109</v>
      </c>
      <c r="P9" s="12">
        <v>0.66800000000000004</v>
      </c>
      <c r="Q9" s="377" t="s">
        <v>231</v>
      </c>
      <c r="R9" s="12">
        <v>0.66800000000000004</v>
      </c>
      <c r="S9" s="377" t="s">
        <v>229</v>
      </c>
      <c r="T9" s="377" t="s">
        <v>229</v>
      </c>
      <c r="U9" s="12">
        <v>0.77600000000000002</v>
      </c>
      <c r="V9" s="12">
        <v>1</v>
      </c>
    </row>
    <row r="10" spans="1:23" ht="13.5" thickBot="1" x14ac:dyDescent="0.25">
      <c r="A10" s="361">
        <v>1929</v>
      </c>
      <c r="B10" s="377" t="s">
        <v>235</v>
      </c>
      <c r="C10" s="377" t="s">
        <v>229</v>
      </c>
      <c r="D10" s="377" t="s">
        <v>235</v>
      </c>
      <c r="E10" s="12">
        <v>0.23899999999999999</v>
      </c>
      <c r="F10" s="12">
        <v>1E-3</v>
      </c>
      <c r="G10" s="377" t="s">
        <v>229</v>
      </c>
      <c r="H10" s="377" t="s">
        <v>229</v>
      </c>
      <c r="I10" s="377" t="s">
        <v>229</v>
      </c>
      <c r="J10" s="12">
        <v>0.24</v>
      </c>
      <c r="K10" s="361">
        <v>1929</v>
      </c>
      <c r="L10" s="377" t="s">
        <v>229</v>
      </c>
      <c r="M10" s="377" t="s">
        <v>229</v>
      </c>
      <c r="N10" s="377" t="s">
        <v>229</v>
      </c>
      <c r="O10" s="12">
        <v>0.113</v>
      </c>
      <c r="P10" s="12">
        <v>0.64700000000000002</v>
      </c>
      <c r="Q10" s="377" t="s">
        <v>231</v>
      </c>
      <c r="R10" s="12">
        <v>0.64700000000000002</v>
      </c>
      <c r="S10" s="377" t="s">
        <v>229</v>
      </c>
      <c r="T10" s="377" t="s">
        <v>229</v>
      </c>
      <c r="U10" s="12">
        <v>0.76</v>
      </c>
      <c r="V10" s="12">
        <v>1</v>
      </c>
    </row>
    <row r="11" spans="1:23" ht="13.5" thickBot="1" x14ac:dyDescent="0.25">
      <c r="A11" s="361">
        <v>1930</v>
      </c>
      <c r="B11" s="377" t="s">
        <v>235</v>
      </c>
      <c r="C11" s="377" t="s">
        <v>229</v>
      </c>
      <c r="D11" s="377" t="s">
        <v>235</v>
      </c>
      <c r="E11" s="12">
        <v>0.247</v>
      </c>
      <c r="F11" s="12">
        <v>2E-3</v>
      </c>
      <c r="G11" s="377" t="s">
        <v>229</v>
      </c>
      <c r="H11" s="377" t="s">
        <v>229</v>
      </c>
      <c r="I11" s="377" t="s">
        <v>229</v>
      </c>
      <c r="J11" s="12">
        <v>0.249</v>
      </c>
      <c r="K11" s="361">
        <v>1930</v>
      </c>
      <c r="L11" s="377" t="s">
        <v>229</v>
      </c>
      <c r="M11" s="377" t="s">
        <v>229</v>
      </c>
      <c r="N11" s="377" t="s">
        <v>229</v>
      </c>
      <c r="O11" s="12">
        <v>0.112</v>
      </c>
      <c r="P11" s="12">
        <v>0.63900000000000001</v>
      </c>
      <c r="Q11" s="377" t="s">
        <v>231</v>
      </c>
      <c r="R11" s="12">
        <v>0.63900000000000001</v>
      </c>
      <c r="S11" s="377" t="s">
        <v>229</v>
      </c>
      <c r="T11" s="377" t="s">
        <v>229</v>
      </c>
      <c r="U11" s="12">
        <v>0.751</v>
      </c>
      <c r="V11" s="12">
        <v>1</v>
      </c>
    </row>
    <row r="12" spans="1:23" ht="13.5" thickBot="1" x14ac:dyDescent="0.25">
      <c r="A12" s="361">
        <v>1931</v>
      </c>
      <c r="B12" s="377" t="s">
        <v>235</v>
      </c>
      <c r="C12" s="377" t="s">
        <v>229</v>
      </c>
      <c r="D12" s="377" t="s">
        <v>235</v>
      </c>
      <c r="E12" s="12">
        <v>0.247</v>
      </c>
      <c r="F12" s="12">
        <v>3.0000000000000001E-3</v>
      </c>
      <c r="G12" s="377" t="s">
        <v>229</v>
      </c>
      <c r="H12" s="377" t="s">
        <v>229</v>
      </c>
      <c r="I12" s="377" t="s">
        <v>229</v>
      </c>
      <c r="J12" s="12">
        <v>0.25</v>
      </c>
      <c r="K12" s="361">
        <v>1931</v>
      </c>
      <c r="L12" s="377" t="s">
        <v>229</v>
      </c>
      <c r="M12" s="377" t="s">
        <v>229</v>
      </c>
      <c r="N12" s="377" t="s">
        <v>229</v>
      </c>
      <c r="O12" s="12">
        <v>0.115</v>
      </c>
      <c r="P12" s="12">
        <v>0.63500000000000001</v>
      </c>
      <c r="Q12" s="377" t="s">
        <v>231</v>
      </c>
      <c r="R12" s="12">
        <v>0.63500000000000001</v>
      </c>
      <c r="S12" s="377" t="s">
        <v>229</v>
      </c>
      <c r="T12" s="377" t="s">
        <v>229</v>
      </c>
      <c r="U12" s="12">
        <v>0.75</v>
      </c>
      <c r="V12" s="12">
        <v>1</v>
      </c>
    </row>
    <row r="13" spans="1:23" ht="13.5" thickBot="1" x14ac:dyDescent="0.25">
      <c r="A13" s="361">
        <v>1932</v>
      </c>
      <c r="B13" s="377" t="s">
        <v>235</v>
      </c>
      <c r="C13" s="377" t="s">
        <v>229</v>
      </c>
      <c r="D13" s="377" t="s">
        <v>235</v>
      </c>
      <c r="E13" s="12">
        <v>0.251</v>
      </c>
      <c r="F13" s="12">
        <v>3.0000000000000001E-3</v>
      </c>
      <c r="G13" s="377" t="s">
        <v>229</v>
      </c>
      <c r="H13" s="377" t="s">
        <v>229</v>
      </c>
      <c r="I13" s="377" t="s">
        <v>229</v>
      </c>
      <c r="J13" s="12">
        <v>0.255</v>
      </c>
      <c r="K13" s="361">
        <v>1932</v>
      </c>
      <c r="L13" s="377" t="s">
        <v>229</v>
      </c>
      <c r="M13" s="377" t="s">
        <v>229</v>
      </c>
      <c r="N13" s="377" t="s">
        <v>229</v>
      </c>
      <c r="O13" s="12">
        <v>0.13</v>
      </c>
      <c r="P13" s="12">
        <v>0.61599999999999999</v>
      </c>
      <c r="Q13" s="377" t="s">
        <v>231</v>
      </c>
      <c r="R13" s="12">
        <v>0.61599999999999999</v>
      </c>
      <c r="S13" s="377" t="s">
        <v>229</v>
      </c>
      <c r="T13" s="377" t="s">
        <v>229</v>
      </c>
      <c r="U13" s="12">
        <v>0.745</v>
      </c>
      <c r="V13" s="12">
        <v>1</v>
      </c>
    </row>
    <row r="14" spans="1:23" ht="13.5" thickBot="1" x14ac:dyDescent="0.25">
      <c r="A14" s="361">
        <v>1933</v>
      </c>
      <c r="B14" s="377" t="s">
        <v>235</v>
      </c>
      <c r="C14" s="377" t="s">
        <v>229</v>
      </c>
      <c r="D14" s="377" t="s">
        <v>235</v>
      </c>
      <c r="E14" s="12">
        <v>0.25700000000000001</v>
      </c>
      <c r="F14" s="12">
        <v>4.0000000000000001E-3</v>
      </c>
      <c r="G14" s="377" t="s">
        <v>229</v>
      </c>
      <c r="H14" s="377" t="s">
        <v>229</v>
      </c>
      <c r="I14" s="377" t="s">
        <v>229</v>
      </c>
      <c r="J14" s="12">
        <v>0.26100000000000001</v>
      </c>
      <c r="K14" s="361">
        <v>1933</v>
      </c>
      <c r="L14" s="377" t="s">
        <v>229</v>
      </c>
      <c r="M14" s="377" t="s">
        <v>229</v>
      </c>
      <c r="N14" s="377" t="s">
        <v>229</v>
      </c>
      <c r="O14" s="12">
        <v>0.13300000000000001</v>
      </c>
      <c r="P14" s="12">
        <v>0.60699999999999998</v>
      </c>
      <c r="Q14" s="377" t="s">
        <v>231</v>
      </c>
      <c r="R14" s="12">
        <v>0.60699999999999998</v>
      </c>
      <c r="S14" s="377" t="s">
        <v>229</v>
      </c>
      <c r="T14" s="377" t="s">
        <v>229</v>
      </c>
      <c r="U14" s="12">
        <v>0.73899999999999999</v>
      </c>
      <c r="V14" s="12">
        <v>1</v>
      </c>
    </row>
    <row r="15" spans="1:23" ht="13.5" thickBot="1" x14ac:dyDescent="0.25">
      <c r="A15" s="361">
        <v>1934</v>
      </c>
      <c r="B15" s="377" t="s">
        <v>235</v>
      </c>
      <c r="C15" s="377" t="s">
        <v>229</v>
      </c>
      <c r="D15" s="377" t="s">
        <v>235</v>
      </c>
      <c r="E15" s="12">
        <v>0.28899999999999998</v>
      </c>
      <c r="F15" s="12">
        <v>6.0000000000000001E-3</v>
      </c>
      <c r="G15" s="377" t="s">
        <v>229</v>
      </c>
      <c r="H15" s="377" t="s">
        <v>229</v>
      </c>
      <c r="I15" s="377" t="s">
        <v>229</v>
      </c>
      <c r="J15" s="12">
        <v>0.29499999999999998</v>
      </c>
      <c r="K15" s="361">
        <v>1934</v>
      </c>
      <c r="L15" s="377" t="s">
        <v>229</v>
      </c>
      <c r="M15" s="377" t="s">
        <v>229</v>
      </c>
      <c r="N15" s="377" t="s">
        <v>229</v>
      </c>
      <c r="O15" s="12">
        <v>0.13600000000000001</v>
      </c>
      <c r="P15" s="12">
        <v>0.56899999999999995</v>
      </c>
      <c r="Q15" s="377" t="s">
        <v>231</v>
      </c>
      <c r="R15" s="12">
        <v>0.56899999999999995</v>
      </c>
      <c r="S15" s="377" t="s">
        <v>229</v>
      </c>
      <c r="T15" s="377" t="s">
        <v>229</v>
      </c>
      <c r="U15" s="12">
        <v>0.70499999999999996</v>
      </c>
      <c r="V15" s="12">
        <v>1</v>
      </c>
    </row>
    <row r="16" spans="1:23" ht="13.5" thickBot="1" x14ac:dyDescent="0.25">
      <c r="A16" s="361">
        <v>1935</v>
      </c>
      <c r="B16" s="377" t="s">
        <v>235</v>
      </c>
      <c r="C16" s="377" t="s">
        <v>229</v>
      </c>
      <c r="D16" s="377" t="s">
        <v>235</v>
      </c>
      <c r="E16" s="12">
        <v>0.318</v>
      </c>
      <c r="F16" s="12">
        <v>8.0000000000000002E-3</v>
      </c>
      <c r="G16" s="377" t="s">
        <v>229</v>
      </c>
      <c r="H16" s="377" t="s">
        <v>229</v>
      </c>
      <c r="I16" s="377" t="s">
        <v>229</v>
      </c>
      <c r="J16" s="12">
        <v>0.32600000000000001</v>
      </c>
      <c r="K16" s="361">
        <v>1935</v>
      </c>
      <c r="L16" s="377" t="s">
        <v>229</v>
      </c>
      <c r="M16" s="377" t="s">
        <v>229</v>
      </c>
      <c r="N16" s="377" t="s">
        <v>229</v>
      </c>
      <c r="O16" s="12">
        <v>0.13900000000000001</v>
      </c>
      <c r="P16" s="12">
        <v>0.53500000000000003</v>
      </c>
      <c r="Q16" s="377" t="s">
        <v>231</v>
      </c>
      <c r="R16" s="12">
        <v>0.53500000000000003</v>
      </c>
      <c r="S16" s="377" t="s">
        <v>229</v>
      </c>
      <c r="T16" s="377" t="s">
        <v>229</v>
      </c>
      <c r="U16" s="12">
        <v>0.67400000000000004</v>
      </c>
      <c r="V16" s="12">
        <v>1</v>
      </c>
    </row>
    <row r="17" spans="1:22" ht="13.5" thickBot="1" x14ac:dyDescent="0.25">
      <c r="A17" s="361">
        <v>1936</v>
      </c>
      <c r="B17" s="377" t="s">
        <v>235</v>
      </c>
      <c r="C17" s="377" t="s">
        <v>229</v>
      </c>
      <c r="D17" s="377" t="s">
        <v>235</v>
      </c>
      <c r="E17" s="12">
        <v>0.35199999999999998</v>
      </c>
      <c r="F17" s="12">
        <v>1.4999999999999999E-2</v>
      </c>
      <c r="G17" s="377" t="s">
        <v>229</v>
      </c>
      <c r="H17" s="377" t="s">
        <v>229</v>
      </c>
      <c r="I17" s="377" t="s">
        <v>229</v>
      </c>
      <c r="J17" s="12">
        <v>0.36699999999999999</v>
      </c>
      <c r="K17" s="361">
        <v>1936</v>
      </c>
      <c r="L17" s="377" t="s">
        <v>229</v>
      </c>
      <c r="M17" s="377" t="s">
        <v>229</v>
      </c>
      <c r="N17" s="377" t="s">
        <v>229</v>
      </c>
      <c r="O17" s="12">
        <v>0.14399999999999999</v>
      </c>
      <c r="P17" s="12">
        <v>0.48899999999999999</v>
      </c>
      <c r="Q17" s="377" t="s">
        <v>231</v>
      </c>
      <c r="R17" s="12">
        <v>0.48899999999999999</v>
      </c>
      <c r="S17" s="377" t="s">
        <v>229</v>
      </c>
      <c r="T17" s="377" t="s">
        <v>229</v>
      </c>
      <c r="U17" s="12">
        <v>0.63300000000000001</v>
      </c>
      <c r="V17" s="12">
        <v>1</v>
      </c>
    </row>
    <row r="18" spans="1:22" ht="13.5" thickBot="1" x14ac:dyDescent="0.25">
      <c r="A18" s="361">
        <v>1937</v>
      </c>
      <c r="B18" s="377" t="s">
        <v>235</v>
      </c>
      <c r="C18" s="377" t="s">
        <v>229</v>
      </c>
      <c r="D18" s="377" t="s">
        <v>235</v>
      </c>
      <c r="E18" s="12">
        <v>0.37</v>
      </c>
      <c r="F18" s="12">
        <v>2.1999999999999999E-2</v>
      </c>
      <c r="G18" s="377" t="s">
        <v>229</v>
      </c>
      <c r="H18" s="377" t="s">
        <v>229</v>
      </c>
      <c r="I18" s="377" t="s">
        <v>229</v>
      </c>
      <c r="J18" s="12">
        <v>0.39200000000000002</v>
      </c>
      <c r="K18" s="361">
        <v>1937</v>
      </c>
      <c r="L18" s="377" t="s">
        <v>229</v>
      </c>
      <c r="M18" s="377" t="s">
        <v>229</v>
      </c>
      <c r="N18" s="377" t="s">
        <v>229</v>
      </c>
      <c r="O18" s="12">
        <v>0.14799999999999999</v>
      </c>
      <c r="P18" s="12">
        <v>0.46</v>
      </c>
      <c r="Q18" s="377" t="s">
        <v>231</v>
      </c>
      <c r="R18" s="12">
        <v>0.46</v>
      </c>
      <c r="S18" s="377" t="s">
        <v>229</v>
      </c>
      <c r="T18" s="377" t="s">
        <v>229</v>
      </c>
      <c r="U18" s="12">
        <v>0.60799999999999998</v>
      </c>
      <c r="V18" s="12">
        <v>1</v>
      </c>
    </row>
    <row r="19" spans="1:22" ht="13.5" thickBot="1" x14ac:dyDescent="0.25">
      <c r="A19" s="361">
        <v>1938</v>
      </c>
      <c r="B19" s="377" t="s">
        <v>235</v>
      </c>
      <c r="C19" s="377" t="s">
        <v>229</v>
      </c>
      <c r="D19" s="377" t="s">
        <v>235</v>
      </c>
      <c r="E19" s="12">
        <v>0.39</v>
      </c>
      <c r="F19" s="12">
        <v>2.8000000000000001E-2</v>
      </c>
      <c r="G19" s="377" t="s">
        <v>229</v>
      </c>
      <c r="H19" s="377" t="s">
        <v>229</v>
      </c>
      <c r="I19" s="377" t="s">
        <v>229</v>
      </c>
      <c r="J19" s="12">
        <v>0.41699999999999998</v>
      </c>
      <c r="K19" s="361">
        <v>1938</v>
      </c>
      <c r="L19" s="377" t="s">
        <v>229</v>
      </c>
      <c r="M19" s="377" t="s">
        <v>229</v>
      </c>
      <c r="N19" s="377" t="s">
        <v>229</v>
      </c>
      <c r="O19" s="12">
        <v>0.153</v>
      </c>
      <c r="P19" s="12">
        <v>0.42899999999999999</v>
      </c>
      <c r="Q19" s="377" t="s">
        <v>231</v>
      </c>
      <c r="R19" s="12">
        <v>0.42899999999999999</v>
      </c>
      <c r="S19" s="377" t="s">
        <v>229</v>
      </c>
      <c r="T19" s="377" t="s">
        <v>229</v>
      </c>
      <c r="U19" s="12">
        <v>0.58299999999999996</v>
      </c>
      <c r="V19" s="12">
        <v>1</v>
      </c>
    </row>
    <row r="20" spans="1:22" ht="13.5" thickBot="1" x14ac:dyDescent="0.25">
      <c r="A20" s="361">
        <v>1939</v>
      </c>
      <c r="B20" s="377" t="s">
        <v>235</v>
      </c>
      <c r="C20" s="377" t="s">
        <v>229</v>
      </c>
      <c r="D20" s="377" t="s">
        <v>235</v>
      </c>
      <c r="E20" s="12">
        <v>0.434</v>
      </c>
      <c r="F20" s="12">
        <v>2.9000000000000001E-2</v>
      </c>
      <c r="G20" s="377" t="s">
        <v>229</v>
      </c>
      <c r="H20" s="377" t="s">
        <v>229</v>
      </c>
      <c r="I20" s="377" t="s">
        <v>229</v>
      </c>
      <c r="J20" s="12">
        <v>0.46300000000000002</v>
      </c>
      <c r="K20" s="361">
        <v>1939</v>
      </c>
      <c r="L20" s="377" t="s">
        <v>229</v>
      </c>
      <c r="M20" s="377" t="s">
        <v>229</v>
      </c>
      <c r="N20" s="377" t="s">
        <v>229</v>
      </c>
      <c r="O20" s="12">
        <v>0.14699999999999999</v>
      </c>
      <c r="P20" s="12">
        <v>0.39</v>
      </c>
      <c r="Q20" s="377" t="s">
        <v>231</v>
      </c>
      <c r="R20" s="12">
        <v>0.39</v>
      </c>
      <c r="S20" s="377" t="s">
        <v>229</v>
      </c>
      <c r="T20" s="377" t="s">
        <v>229</v>
      </c>
      <c r="U20" s="12">
        <v>0.53700000000000003</v>
      </c>
      <c r="V20" s="12">
        <v>1</v>
      </c>
    </row>
    <row r="21" spans="1:22" ht="13.5" thickBot="1" x14ac:dyDescent="0.25">
      <c r="A21" s="361">
        <v>1940</v>
      </c>
      <c r="B21" s="377" t="s">
        <v>235</v>
      </c>
      <c r="C21" s="377" t="s">
        <v>229</v>
      </c>
      <c r="D21" s="377" t="s">
        <v>235</v>
      </c>
      <c r="E21" s="12">
        <v>0.46400000000000002</v>
      </c>
      <c r="F21" s="12">
        <v>3.6999999999999998E-2</v>
      </c>
      <c r="G21" s="377" t="s">
        <v>229</v>
      </c>
      <c r="H21" s="377" t="s">
        <v>229</v>
      </c>
      <c r="I21" s="377" t="s">
        <v>229</v>
      </c>
      <c r="J21" s="12">
        <v>0.501</v>
      </c>
      <c r="K21" s="361">
        <v>1940</v>
      </c>
      <c r="L21" s="377" t="s">
        <v>229</v>
      </c>
      <c r="M21" s="377" t="s">
        <v>229</v>
      </c>
      <c r="N21" s="377" t="s">
        <v>229</v>
      </c>
      <c r="O21" s="12">
        <v>0.14599999999999999</v>
      </c>
      <c r="P21" s="12">
        <v>0.35299999999999998</v>
      </c>
      <c r="Q21" s="377" t="s">
        <v>231</v>
      </c>
      <c r="R21" s="12">
        <v>0.35299999999999998</v>
      </c>
      <c r="S21" s="377" t="s">
        <v>229</v>
      </c>
      <c r="T21" s="377" t="s">
        <v>229</v>
      </c>
      <c r="U21" s="12">
        <v>0.499</v>
      </c>
      <c r="V21" s="12">
        <v>1</v>
      </c>
    </row>
    <row r="22" spans="1:22" ht="13.5" thickBot="1" x14ac:dyDescent="0.25">
      <c r="A22" s="361">
        <v>1941</v>
      </c>
      <c r="B22" s="377" t="s">
        <v>235</v>
      </c>
      <c r="C22" s="377" t="s">
        <v>229</v>
      </c>
      <c r="D22" s="377" t="s">
        <v>235</v>
      </c>
      <c r="E22" s="12">
        <v>0.49099999999999999</v>
      </c>
      <c r="F22" s="12">
        <v>3.7999999999999999E-2</v>
      </c>
      <c r="G22" s="377" t="s">
        <v>229</v>
      </c>
      <c r="H22" s="377" t="s">
        <v>229</v>
      </c>
      <c r="I22" s="377" t="s">
        <v>229</v>
      </c>
      <c r="J22" s="12">
        <v>0.52900000000000003</v>
      </c>
      <c r="K22" s="361">
        <v>1941</v>
      </c>
      <c r="L22" s="377" t="s">
        <v>229</v>
      </c>
      <c r="M22" s="377" t="s">
        <v>229</v>
      </c>
      <c r="N22" s="377" t="s">
        <v>229</v>
      </c>
      <c r="O22" s="12">
        <v>0.13200000000000001</v>
      </c>
      <c r="P22" s="12">
        <v>0.33900000000000002</v>
      </c>
      <c r="Q22" s="377" t="s">
        <v>231</v>
      </c>
      <c r="R22" s="12">
        <v>0.33900000000000002</v>
      </c>
      <c r="S22" s="377" t="s">
        <v>229</v>
      </c>
      <c r="T22" s="377" t="s">
        <v>229</v>
      </c>
      <c r="U22" s="12">
        <v>0.47099999999999997</v>
      </c>
      <c r="V22" s="12">
        <v>1</v>
      </c>
    </row>
    <row r="23" spans="1:22" ht="13.5" thickBot="1" x14ac:dyDescent="0.25">
      <c r="A23" s="361">
        <v>1942</v>
      </c>
      <c r="B23" s="377" t="s">
        <v>235</v>
      </c>
      <c r="C23" s="377" t="s">
        <v>229</v>
      </c>
      <c r="D23" s="377" t="s">
        <v>235</v>
      </c>
      <c r="E23" s="12">
        <v>0.52900000000000003</v>
      </c>
      <c r="F23" s="12">
        <v>3.9E-2</v>
      </c>
      <c r="G23" s="377" t="s">
        <v>229</v>
      </c>
      <c r="H23" s="377" t="s">
        <v>229</v>
      </c>
      <c r="I23" s="377" t="s">
        <v>229</v>
      </c>
      <c r="J23" s="12">
        <v>0.56799999999999995</v>
      </c>
      <c r="K23" s="361">
        <v>1942</v>
      </c>
      <c r="L23" s="377" t="s">
        <v>229</v>
      </c>
      <c r="M23" s="377" t="s">
        <v>229</v>
      </c>
      <c r="N23" s="377" t="s">
        <v>229</v>
      </c>
      <c r="O23" s="12">
        <v>0.11799999999999999</v>
      </c>
      <c r="P23" s="12">
        <v>0.313</v>
      </c>
      <c r="Q23" s="377" t="s">
        <v>231</v>
      </c>
      <c r="R23" s="12">
        <v>0.313</v>
      </c>
      <c r="S23" s="377" t="s">
        <v>229</v>
      </c>
      <c r="T23" s="377" t="s">
        <v>229</v>
      </c>
      <c r="U23" s="12">
        <v>0.432</v>
      </c>
      <c r="V23" s="12">
        <v>1</v>
      </c>
    </row>
    <row r="24" spans="1:22" ht="13.5" thickBot="1" x14ac:dyDescent="0.25">
      <c r="A24" s="361">
        <v>1943</v>
      </c>
      <c r="B24" s="377" t="s">
        <v>235</v>
      </c>
      <c r="C24" s="377" t="s">
        <v>229</v>
      </c>
      <c r="D24" s="377" t="s">
        <v>235</v>
      </c>
      <c r="E24" s="12">
        <v>0.53500000000000003</v>
      </c>
      <c r="F24" s="12">
        <v>0.04</v>
      </c>
      <c r="G24" s="377" t="s">
        <v>229</v>
      </c>
      <c r="H24" s="377" t="s">
        <v>229</v>
      </c>
      <c r="I24" s="377" t="s">
        <v>229</v>
      </c>
      <c r="J24" s="12">
        <v>0.57399999999999995</v>
      </c>
      <c r="K24" s="361">
        <v>1943</v>
      </c>
      <c r="L24" s="377" t="s">
        <v>229</v>
      </c>
      <c r="M24" s="377" t="s">
        <v>229</v>
      </c>
      <c r="N24" s="377" t="s">
        <v>229</v>
      </c>
      <c r="O24" s="12">
        <v>0.11600000000000001</v>
      </c>
      <c r="P24" s="12">
        <v>0.309</v>
      </c>
      <c r="Q24" s="377" t="s">
        <v>231</v>
      </c>
      <c r="R24" s="12">
        <v>0.309</v>
      </c>
      <c r="S24" s="377" t="s">
        <v>229</v>
      </c>
      <c r="T24" s="377" t="s">
        <v>229</v>
      </c>
      <c r="U24" s="12">
        <v>0.42599999999999999</v>
      </c>
      <c r="V24" s="12">
        <v>1</v>
      </c>
    </row>
    <row r="25" spans="1:22" ht="13.5" thickBot="1" x14ac:dyDescent="0.25">
      <c r="A25" s="361">
        <v>1944</v>
      </c>
      <c r="B25" s="377" t="s">
        <v>235</v>
      </c>
      <c r="C25" s="377" t="s">
        <v>229</v>
      </c>
      <c r="D25" s="377" t="s">
        <v>235</v>
      </c>
      <c r="E25" s="12">
        <v>0.54200000000000004</v>
      </c>
      <c r="F25" s="12">
        <v>0.04</v>
      </c>
      <c r="G25" s="377" t="s">
        <v>229</v>
      </c>
      <c r="H25" s="377" t="s">
        <v>229</v>
      </c>
      <c r="I25" s="377" t="s">
        <v>229</v>
      </c>
      <c r="J25" s="12">
        <v>0.58099999999999996</v>
      </c>
      <c r="K25" s="361">
        <v>1944</v>
      </c>
      <c r="L25" s="377" t="s">
        <v>229</v>
      </c>
      <c r="M25" s="377" t="s">
        <v>229</v>
      </c>
      <c r="N25" s="377" t="s">
        <v>229</v>
      </c>
      <c r="O25" s="12">
        <v>0.114</v>
      </c>
      <c r="P25" s="12">
        <v>0.30399999999999999</v>
      </c>
      <c r="Q25" s="377" t="s">
        <v>231</v>
      </c>
      <c r="R25" s="12">
        <v>0.30399999999999999</v>
      </c>
      <c r="S25" s="377" t="s">
        <v>229</v>
      </c>
      <c r="T25" s="377" t="s">
        <v>229</v>
      </c>
      <c r="U25" s="12">
        <v>0.41899999999999998</v>
      </c>
      <c r="V25" s="12">
        <v>1</v>
      </c>
    </row>
    <row r="26" spans="1:22" ht="13.5" thickBot="1" x14ac:dyDescent="0.25">
      <c r="A26" s="361">
        <v>1945</v>
      </c>
      <c r="B26" s="377" t="s">
        <v>235</v>
      </c>
      <c r="C26" s="377" t="s">
        <v>229</v>
      </c>
      <c r="D26" s="377" t="s">
        <v>235</v>
      </c>
      <c r="E26" s="12">
        <v>0.55000000000000004</v>
      </c>
      <c r="F26" s="12">
        <v>4.1000000000000002E-2</v>
      </c>
      <c r="G26" s="377" t="s">
        <v>229</v>
      </c>
      <c r="H26" s="377" t="s">
        <v>229</v>
      </c>
      <c r="I26" s="377" t="s">
        <v>229</v>
      </c>
      <c r="J26" s="12">
        <v>0.59099999999999997</v>
      </c>
      <c r="K26" s="361">
        <v>1945</v>
      </c>
      <c r="L26" s="377" t="s">
        <v>229</v>
      </c>
      <c r="M26" s="377" t="s">
        <v>229</v>
      </c>
      <c r="N26" s="377" t="s">
        <v>229</v>
      </c>
      <c r="O26" s="12">
        <v>0.113</v>
      </c>
      <c r="P26" s="12">
        <v>0.29599999999999999</v>
      </c>
      <c r="Q26" s="377" t="s">
        <v>231</v>
      </c>
      <c r="R26" s="12">
        <v>0.29599999999999999</v>
      </c>
      <c r="S26" s="377" t="s">
        <v>229</v>
      </c>
      <c r="T26" s="377" t="s">
        <v>229</v>
      </c>
      <c r="U26" s="12">
        <v>0.40899999999999997</v>
      </c>
      <c r="V26" s="12">
        <v>1</v>
      </c>
    </row>
    <row r="27" spans="1:22" ht="13.5" thickBot="1" x14ac:dyDescent="0.25">
      <c r="A27" s="361">
        <v>1946</v>
      </c>
      <c r="B27" s="377" t="s">
        <v>235</v>
      </c>
      <c r="C27" s="377" t="s">
        <v>229</v>
      </c>
      <c r="D27" s="377" t="s">
        <v>235</v>
      </c>
      <c r="E27" s="12">
        <v>0.57899999999999996</v>
      </c>
      <c r="F27" s="12">
        <v>4.2999999999999997E-2</v>
      </c>
      <c r="G27" s="377" t="s">
        <v>229</v>
      </c>
      <c r="H27" s="377" t="s">
        <v>229</v>
      </c>
      <c r="I27" s="377" t="s">
        <v>229</v>
      </c>
      <c r="J27" s="12">
        <v>0.623</v>
      </c>
      <c r="K27" s="361">
        <v>1946</v>
      </c>
      <c r="L27" s="377" t="s">
        <v>229</v>
      </c>
      <c r="M27" s="377" t="s">
        <v>229</v>
      </c>
      <c r="N27" s="377" t="s">
        <v>229</v>
      </c>
      <c r="O27" s="12">
        <v>0.104</v>
      </c>
      <c r="P27" s="12">
        <v>0.27300000000000002</v>
      </c>
      <c r="Q27" s="377" t="s">
        <v>231</v>
      </c>
      <c r="R27" s="12">
        <v>0.27300000000000002</v>
      </c>
      <c r="S27" s="377" t="s">
        <v>229</v>
      </c>
      <c r="T27" s="377" t="s">
        <v>229</v>
      </c>
      <c r="U27" s="12">
        <v>0.377</v>
      </c>
      <c r="V27" s="12">
        <v>1</v>
      </c>
    </row>
    <row r="28" spans="1:22" ht="13.5" thickBot="1" x14ac:dyDescent="0.25">
      <c r="A28" s="361">
        <v>1947</v>
      </c>
      <c r="B28" s="377" t="s">
        <v>235</v>
      </c>
      <c r="C28" s="377" t="s">
        <v>229</v>
      </c>
      <c r="D28" s="377" t="s">
        <v>235</v>
      </c>
      <c r="E28" s="12">
        <v>0.61499999999999999</v>
      </c>
      <c r="F28" s="12">
        <v>5.0999999999999997E-2</v>
      </c>
      <c r="G28" s="377" t="s">
        <v>229</v>
      </c>
      <c r="H28" s="377" t="s">
        <v>229</v>
      </c>
      <c r="I28" s="377" t="s">
        <v>229</v>
      </c>
      <c r="J28" s="12">
        <v>0.66500000000000004</v>
      </c>
      <c r="K28" s="361">
        <v>1947</v>
      </c>
      <c r="L28" s="377" t="s">
        <v>229</v>
      </c>
      <c r="M28" s="377" t="s">
        <v>229</v>
      </c>
      <c r="N28" s="377" t="s">
        <v>229</v>
      </c>
      <c r="O28" s="12">
        <v>0.10100000000000001</v>
      </c>
      <c r="P28" s="12">
        <v>0.23300000000000001</v>
      </c>
      <c r="Q28" s="377" t="s">
        <v>231</v>
      </c>
      <c r="R28" s="12">
        <v>0.23300000000000001</v>
      </c>
      <c r="S28" s="377" t="s">
        <v>229</v>
      </c>
      <c r="T28" s="377" t="s">
        <v>229</v>
      </c>
      <c r="U28" s="12">
        <v>0.33500000000000002</v>
      </c>
      <c r="V28" s="12">
        <v>1</v>
      </c>
    </row>
    <row r="29" spans="1:22" ht="13.5" thickBot="1" x14ac:dyDescent="0.25">
      <c r="A29" s="361">
        <v>1948</v>
      </c>
      <c r="B29" s="377" t="s">
        <v>235</v>
      </c>
      <c r="C29" s="377" t="s">
        <v>229</v>
      </c>
      <c r="D29" s="377" t="s">
        <v>235</v>
      </c>
      <c r="E29" s="12">
        <v>0.64100000000000001</v>
      </c>
      <c r="F29" s="12">
        <v>6.2E-2</v>
      </c>
      <c r="G29" s="377" t="s">
        <v>229</v>
      </c>
      <c r="H29" s="377" t="s">
        <v>229</v>
      </c>
      <c r="I29" s="377" t="s">
        <v>229</v>
      </c>
      <c r="J29" s="12">
        <v>0.70399999999999996</v>
      </c>
      <c r="K29" s="361">
        <v>1948</v>
      </c>
      <c r="L29" s="377" t="s">
        <v>229</v>
      </c>
      <c r="M29" s="377" t="s">
        <v>229</v>
      </c>
      <c r="N29" s="377" t="s">
        <v>229</v>
      </c>
      <c r="O29" s="12">
        <v>0.104</v>
      </c>
      <c r="P29" s="12">
        <v>0.193</v>
      </c>
      <c r="Q29" s="377" t="s">
        <v>231</v>
      </c>
      <c r="R29" s="12">
        <v>0.193</v>
      </c>
      <c r="S29" s="377" t="s">
        <v>229</v>
      </c>
      <c r="T29" s="377" t="s">
        <v>229</v>
      </c>
      <c r="U29" s="12">
        <v>0.29599999999999999</v>
      </c>
      <c r="V29" s="12">
        <v>1</v>
      </c>
    </row>
    <row r="30" spans="1:22" ht="13.5" thickBot="1" x14ac:dyDescent="0.25">
      <c r="A30" s="361">
        <v>1949</v>
      </c>
      <c r="B30" s="377" t="s">
        <v>235</v>
      </c>
      <c r="C30" s="377" t="s">
        <v>229</v>
      </c>
      <c r="D30" s="377" t="s">
        <v>235</v>
      </c>
      <c r="E30" s="12">
        <v>0.64300000000000002</v>
      </c>
      <c r="F30" s="12">
        <v>7.0999999999999994E-2</v>
      </c>
      <c r="G30" s="377" t="s">
        <v>229</v>
      </c>
      <c r="H30" s="377" t="s">
        <v>229</v>
      </c>
      <c r="I30" s="377" t="s">
        <v>229</v>
      </c>
      <c r="J30" s="12">
        <v>0.71399999999999997</v>
      </c>
      <c r="K30" s="361">
        <v>1949</v>
      </c>
      <c r="L30" s="377" t="s">
        <v>229</v>
      </c>
      <c r="M30" s="377" t="s">
        <v>229</v>
      </c>
      <c r="N30" s="377" t="s">
        <v>229</v>
      </c>
      <c r="O30" s="12">
        <v>0.111</v>
      </c>
      <c r="P30" s="12">
        <v>0.17499999999999999</v>
      </c>
      <c r="Q30" s="377" t="s">
        <v>231</v>
      </c>
      <c r="R30" s="12">
        <v>0.17499999999999999</v>
      </c>
      <c r="S30" s="377" t="s">
        <v>229</v>
      </c>
      <c r="T30" s="377" t="s">
        <v>229</v>
      </c>
      <c r="U30" s="12">
        <v>0.28599999999999998</v>
      </c>
      <c r="V30" s="12">
        <v>1</v>
      </c>
    </row>
    <row r="31" spans="1:22" ht="13.5" thickBot="1" x14ac:dyDescent="0.25">
      <c r="A31" s="361">
        <v>1950</v>
      </c>
      <c r="B31" s="377" t="s">
        <v>235</v>
      </c>
      <c r="C31" s="377" t="s">
        <v>229</v>
      </c>
      <c r="D31" s="377" t="s">
        <v>235</v>
      </c>
      <c r="E31" s="12">
        <v>0.65400000000000003</v>
      </c>
      <c r="F31" s="12">
        <v>7.4999999999999997E-2</v>
      </c>
      <c r="G31" s="377" t="s">
        <v>229</v>
      </c>
      <c r="H31" s="377" t="s">
        <v>229</v>
      </c>
      <c r="I31" s="377" t="s">
        <v>229</v>
      </c>
      <c r="J31" s="12">
        <v>0.72899999999999998</v>
      </c>
      <c r="K31" s="361">
        <v>1950</v>
      </c>
      <c r="L31" s="377" t="s">
        <v>229</v>
      </c>
      <c r="M31" s="377" t="s">
        <v>229</v>
      </c>
      <c r="N31" s="377" t="s">
        <v>229</v>
      </c>
      <c r="O31" s="12">
        <v>0.112</v>
      </c>
      <c r="P31" s="12">
        <v>0.159</v>
      </c>
      <c r="Q31" s="377" t="s">
        <v>231</v>
      </c>
      <c r="R31" s="12">
        <v>0.159</v>
      </c>
      <c r="S31" s="377" t="s">
        <v>229</v>
      </c>
      <c r="T31" s="377" t="s">
        <v>229</v>
      </c>
      <c r="U31" s="12">
        <v>0.27100000000000002</v>
      </c>
      <c r="V31" s="12">
        <v>1</v>
      </c>
    </row>
    <row r="32" spans="1:22" ht="13.5" thickBot="1" x14ac:dyDescent="0.25">
      <c r="A32" s="361">
        <v>1951</v>
      </c>
      <c r="B32" s="377" t="s">
        <v>235</v>
      </c>
      <c r="C32" s="377" t="s">
        <v>229</v>
      </c>
      <c r="D32" s="377" t="s">
        <v>235</v>
      </c>
      <c r="E32" s="12">
        <v>0.67600000000000005</v>
      </c>
      <c r="F32" s="12">
        <v>8.3000000000000004E-2</v>
      </c>
      <c r="G32" s="377" t="s">
        <v>229</v>
      </c>
      <c r="H32" s="377" t="s">
        <v>229</v>
      </c>
      <c r="I32" s="377" t="s">
        <v>229</v>
      </c>
      <c r="J32" s="12">
        <v>0.75900000000000001</v>
      </c>
      <c r="K32" s="361">
        <v>1951</v>
      </c>
      <c r="L32" s="377" t="s">
        <v>229</v>
      </c>
      <c r="M32" s="377" t="s">
        <v>229</v>
      </c>
      <c r="N32" s="377" t="s">
        <v>229</v>
      </c>
      <c r="O32" s="12">
        <v>0.113</v>
      </c>
      <c r="P32" s="12">
        <v>0.128</v>
      </c>
      <c r="Q32" s="377" t="s">
        <v>231</v>
      </c>
      <c r="R32" s="12">
        <v>0.128</v>
      </c>
      <c r="S32" s="377" t="s">
        <v>229</v>
      </c>
      <c r="T32" s="377" t="s">
        <v>229</v>
      </c>
      <c r="U32" s="12">
        <v>0.24099999999999999</v>
      </c>
      <c r="V32" s="12">
        <v>1</v>
      </c>
    </row>
    <row r="33" spans="1:22" ht="13.5" thickBot="1" x14ac:dyDescent="0.25">
      <c r="A33" s="361">
        <v>1952</v>
      </c>
      <c r="B33" s="377" t="s">
        <v>235</v>
      </c>
      <c r="C33" s="377" t="s">
        <v>229</v>
      </c>
      <c r="D33" s="377" t="s">
        <v>235</v>
      </c>
      <c r="E33" s="12">
        <v>0.68</v>
      </c>
      <c r="F33" s="12">
        <v>8.6999999999999994E-2</v>
      </c>
      <c r="G33" s="377" t="s">
        <v>229</v>
      </c>
      <c r="H33" s="377" t="s">
        <v>229</v>
      </c>
      <c r="I33" s="377" t="s">
        <v>229</v>
      </c>
      <c r="J33" s="12">
        <v>0.76700000000000002</v>
      </c>
      <c r="K33" s="361">
        <v>1952</v>
      </c>
      <c r="L33" s="377" t="s">
        <v>229</v>
      </c>
      <c r="M33" s="377" t="s">
        <v>229</v>
      </c>
      <c r="N33" s="377" t="s">
        <v>229</v>
      </c>
      <c r="O33" s="12">
        <v>0.115</v>
      </c>
      <c r="P33" s="12">
        <v>0.11799999999999999</v>
      </c>
      <c r="Q33" s="377" t="s">
        <v>231</v>
      </c>
      <c r="R33" s="12">
        <v>0.11799999999999999</v>
      </c>
      <c r="S33" s="377" t="s">
        <v>229</v>
      </c>
      <c r="T33" s="377" t="s">
        <v>229</v>
      </c>
      <c r="U33" s="12">
        <v>0.23300000000000001</v>
      </c>
      <c r="V33" s="12">
        <v>1</v>
      </c>
    </row>
    <row r="34" spans="1:22" ht="13.5" thickBot="1" x14ac:dyDescent="0.25">
      <c r="A34" s="361">
        <v>1953</v>
      </c>
      <c r="B34" s="377" t="s">
        <v>235</v>
      </c>
      <c r="C34" s="377" t="s">
        <v>229</v>
      </c>
      <c r="D34" s="377" t="s">
        <v>235</v>
      </c>
      <c r="E34" s="12">
        <v>0.69399999999999995</v>
      </c>
      <c r="F34" s="12">
        <v>8.7999999999999995E-2</v>
      </c>
      <c r="G34" s="377" t="s">
        <v>229</v>
      </c>
      <c r="H34" s="377" t="s">
        <v>229</v>
      </c>
      <c r="I34" s="377" t="s">
        <v>229</v>
      </c>
      <c r="J34" s="12">
        <v>0.78200000000000003</v>
      </c>
      <c r="K34" s="361">
        <v>1953</v>
      </c>
      <c r="L34" s="377" t="s">
        <v>229</v>
      </c>
      <c r="M34" s="377" t="s">
        <v>229</v>
      </c>
      <c r="N34" s="377" t="s">
        <v>229</v>
      </c>
      <c r="O34" s="12">
        <v>0.11700000000000001</v>
      </c>
      <c r="P34" s="12">
        <v>0.10100000000000001</v>
      </c>
      <c r="Q34" s="377" t="s">
        <v>231</v>
      </c>
      <c r="R34" s="12">
        <v>0.10100000000000001</v>
      </c>
      <c r="S34" s="377" t="s">
        <v>229</v>
      </c>
      <c r="T34" s="377" t="s">
        <v>229</v>
      </c>
      <c r="U34" s="12">
        <v>0.218</v>
      </c>
      <c r="V34" s="12">
        <v>1</v>
      </c>
    </row>
    <row r="35" spans="1:22" ht="13.5" thickBot="1" x14ac:dyDescent="0.25">
      <c r="A35" s="361">
        <v>1954</v>
      </c>
      <c r="B35" s="377" t="s">
        <v>235</v>
      </c>
      <c r="C35" s="377" t="s">
        <v>229</v>
      </c>
      <c r="D35" s="377" t="s">
        <v>235</v>
      </c>
      <c r="E35" s="12">
        <v>0.70899999999999996</v>
      </c>
      <c r="F35" s="12">
        <v>8.6999999999999994E-2</v>
      </c>
      <c r="G35" s="377" t="s">
        <v>229</v>
      </c>
      <c r="H35" s="377" t="s">
        <v>229</v>
      </c>
      <c r="I35" s="377" t="s">
        <v>229</v>
      </c>
      <c r="J35" s="12">
        <v>0.79500000000000004</v>
      </c>
      <c r="K35" s="361">
        <v>1954</v>
      </c>
      <c r="L35" s="377" t="s">
        <v>229</v>
      </c>
      <c r="M35" s="377" t="s">
        <v>229</v>
      </c>
      <c r="N35" s="377" t="s">
        <v>229</v>
      </c>
      <c r="O35" s="12">
        <v>0.121</v>
      </c>
      <c r="P35" s="12">
        <v>8.4000000000000005E-2</v>
      </c>
      <c r="Q35" s="377" t="s">
        <v>231</v>
      </c>
      <c r="R35" s="12">
        <v>8.4000000000000005E-2</v>
      </c>
      <c r="S35" s="377" t="s">
        <v>229</v>
      </c>
      <c r="T35" s="377" t="s">
        <v>229</v>
      </c>
      <c r="U35" s="12">
        <v>0.20499999999999999</v>
      </c>
      <c r="V35" s="12">
        <v>1</v>
      </c>
    </row>
    <row r="36" spans="1:22" ht="13.5" thickBot="1" x14ac:dyDescent="0.25">
      <c r="A36" s="361">
        <v>1955</v>
      </c>
      <c r="B36" s="377" t="s">
        <v>235</v>
      </c>
      <c r="C36" s="377" t="s">
        <v>229</v>
      </c>
      <c r="D36" s="377" t="s">
        <v>235</v>
      </c>
      <c r="E36" s="12">
        <v>0.71699999999999997</v>
      </c>
      <c r="F36" s="12">
        <v>8.4000000000000005E-2</v>
      </c>
      <c r="G36" s="377" t="s">
        <v>229</v>
      </c>
      <c r="H36" s="377" t="s">
        <v>229</v>
      </c>
      <c r="I36" s="377" t="s">
        <v>229</v>
      </c>
      <c r="J36" s="12">
        <v>0.80100000000000005</v>
      </c>
      <c r="K36" s="361">
        <v>1955</v>
      </c>
      <c r="L36" s="377" t="s">
        <v>229</v>
      </c>
      <c r="M36" s="377" t="s">
        <v>229</v>
      </c>
      <c r="N36" s="377" t="s">
        <v>229</v>
      </c>
      <c r="O36" s="12">
        <v>0.126</v>
      </c>
      <c r="P36" s="12">
        <v>7.2999999999999995E-2</v>
      </c>
      <c r="Q36" s="377" t="s">
        <v>231</v>
      </c>
      <c r="R36" s="12">
        <v>7.2999999999999995E-2</v>
      </c>
      <c r="S36" s="377" t="s">
        <v>229</v>
      </c>
      <c r="T36" s="377" t="s">
        <v>229</v>
      </c>
      <c r="U36" s="12">
        <v>0.19900000000000001</v>
      </c>
      <c r="V36" s="12">
        <v>1</v>
      </c>
    </row>
    <row r="37" spans="1:22" ht="13.5" thickBot="1" x14ac:dyDescent="0.25">
      <c r="A37" s="361">
        <v>1956</v>
      </c>
      <c r="B37" s="377" t="s">
        <v>235</v>
      </c>
      <c r="C37" s="377" t="s">
        <v>229</v>
      </c>
      <c r="D37" s="377" t="s">
        <v>235</v>
      </c>
      <c r="E37" s="12">
        <v>0.73</v>
      </c>
      <c r="F37" s="12">
        <v>8.2000000000000003E-2</v>
      </c>
      <c r="G37" s="377" t="s">
        <v>229</v>
      </c>
      <c r="H37" s="377" t="s">
        <v>229</v>
      </c>
      <c r="I37" s="377" t="s">
        <v>229</v>
      </c>
      <c r="J37" s="12">
        <v>0.81200000000000006</v>
      </c>
      <c r="K37" s="361">
        <v>1956</v>
      </c>
      <c r="L37" s="377" t="s">
        <v>229</v>
      </c>
      <c r="M37" s="377" t="s">
        <v>229</v>
      </c>
      <c r="N37" s="377" t="s">
        <v>229</v>
      </c>
      <c r="O37" s="12">
        <v>0.13200000000000001</v>
      </c>
      <c r="P37" s="12">
        <v>5.6000000000000001E-2</v>
      </c>
      <c r="Q37" s="377" t="s">
        <v>231</v>
      </c>
      <c r="R37" s="12">
        <v>5.6000000000000001E-2</v>
      </c>
      <c r="S37" s="377" t="s">
        <v>229</v>
      </c>
      <c r="T37" s="377" t="s">
        <v>229</v>
      </c>
      <c r="U37" s="12">
        <v>0.188</v>
      </c>
      <c r="V37" s="12">
        <v>1</v>
      </c>
    </row>
    <row r="38" spans="1:22" ht="13.5" thickBot="1" x14ac:dyDescent="0.25">
      <c r="A38" s="361">
        <v>1957</v>
      </c>
      <c r="B38" s="377" t="s">
        <v>235</v>
      </c>
      <c r="C38" s="377" t="s">
        <v>229</v>
      </c>
      <c r="D38" s="377" t="s">
        <v>235</v>
      </c>
      <c r="E38" s="12">
        <v>0.73699999999999999</v>
      </c>
      <c r="F38" s="12">
        <v>7.8E-2</v>
      </c>
      <c r="G38" s="377" t="s">
        <v>229</v>
      </c>
      <c r="H38" s="377" t="s">
        <v>229</v>
      </c>
      <c r="I38" s="377" t="s">
        <v>229</v>
      </c>
      <c r="J38" s="12">
        <v>0.81499999999999995</v>
      </c>
      <c r="K38" s="361">
        <v>1957</v>
      </c>
      <c r="L38" s="377" t="s">
        <v>229</v>
      </c>
      <c r="M38" s="377" t="s">
        <v>229</v>
      </c>
      <c r="N38" s="377" t="s">
        <v>229</v>
      </c>
      <c r="O38" s="12">
        <v>0.13300000000000001</v>
      </c>
      <c r="P38" s="12">
        <v>5.1999999999999998E-2</v>
      </c>
      <c r="Q38" s="377" t="s">
        <v>231</v>
      </c>
      <c r="R38" s="12">
        <v>5.1999999999999998E-2</v>
      </c>
      <c r="S38" s="377" t="s">
        <v>229</v>
      </c>
      <c r="T38" s="377" t="s">
        <v>229</v>
      </c>
      <c r="U38" s="12">
        <v>0.185</v>
      </c>
      <c r="V38" s="12">
        <v>1</v>
      </c>
    </row>
    <row r="39" spans="1:22" ht="13.5" thickBot="1" x14ac:dyDescent="0.25">
      <c r="A39" s="361">
        <v>1958</v>
      </c>
      <c r="B39" s="377" t="s">
        <v>235</v>
      </c>
      <c r="C39" s="377" t="s">
        <v>229</v>
      </c>
      <c r="D39" s="377" t="s">
        <v>235</v>
      </c>
      <c r="E39" s="12">
        <v>0.746</v>
      </c>
      <c r="F39" s="12">
        <v>7.1999999999999995E-2</v>
      </c>
      <c r="G39" s="377" t="s">
        <v>229</v>
      </c>
      <c r="H39" s="377" t="s">
        <v>229</v>
      </c>
      <c r="I39" s="377" t="s">
        <v>229</v>
      </c>
      <c r="J39" s="12">
        <v>0.81799999999999995</v>
      </c>
      <c r="K39" s="361">
        <v>1958</v>
      </c>
      <c r="L39" s="377" t="s">
        <v>229</v>
      </c>
      <c r="M39" s="377" t="s">
        <v>229</v>
      </c>
      <c r="N39" s="377" t="s">
        <v>229</v>
      </c>
      <c r="O39" s="12">
        <v>0.13500000000000001</v>
      </c>
      <c r="P39" s="12">
        <v>4.5999999999999999E-2</v>
      </c>
      <c r="Q39" s="377" t="s">
        <v>231</v>
      </c>
      <c r="R39" s="12">
        <v>4.5999999999999999E-2</v>
      </c>
      <c r="S39" s="377" t="s">
        <v>229</v>
      </c>
      <c r="T39" s="377" t="s">
        <v>229</v>
      </c>
      <c r="U39" s="12">
        <v>0.182</v>
      </c>
      <c r="V39" s="12">
        <v>1</v>
      </c>
    </row>
    <row r="40" spans="1:22" ht="13.5" thickBot="1" x14ac:dyDescent="0.25">
      <c r="A40" s="361">
        <v>1959</v>
      </c>
      <c r="B40" s="377" t="s">
        <v>235</v>
      </c>
      <c r="C40" s="377" t="s">
        <v>229</v>
      </c>
      <c r="D40" s="377" t="s">
        <v>235</v>
      </c>
      <c r="E40" s="12">
        <v>0.753</v>
      </c>
      <c r="F40" s="12">
        <v>6.5000000000000002E-2</v>
      </c>
      <c r="G40" s="377" t="s">
        <v>229</v>
      </c>
      <c r="H40" s="377" t="s">
        <v>229</v>
      </c>
      <c r="I40" s="377" t="s">
        <v>229</v>
      </c>
      <c r="J40" s="12">
        <v>0.81799999999999995</v>
      </c>
      <c r="K40" s="361">
        <v>1959</v>
      </c>
      <c r="L40" s="377" t="s">
        <v>229</v>
      </c>
      <c r="M40" s="377" t="s">
        <v>229</v>
      </c>
      <c r="N40" s="377" t="s">
        <v>229</v>
      </c>
      <c r="O40" s="12">
        <v>0.13700000000000001</v>
      </c>
      <c r="P40" s="12">
        <v>4.4999999999999998E-2</v>
      </c>
      <c r="Q40" s="377" t="s">
        <v>231</v>
      </c>
      <c r="R40" s="12">
        <v>4.4999999999999998E-2</v>
      </c>
      <c r="S40" s="377" t="s">
        <v>229</v>
      </c>
      <c r="T40" s="377" t="s">
        <v>229</v>
      </c>
      <c r="U40" s="12">
        <v>0.182</v>
      </c>
      <c r="V40" s="12">
        <v>1</v>
      </c>
    </row>
    <row r="41" spans="1:22" ht="13.5" thickBot="1" x14ac:dyDescent="0.25">
      <c r="A41" s="361">
        <v>1960</v>
      </c>
      <c r="B41" s="377" t="s">
        <v>235</v>
      </c>
      <c r="C41" s="377" t="s">
        <v>229</v>
      </c>
      <c r="D41" s="377" t="s">
        <v>235</v>
      </c>
      <c r="E41" s="12">
        <v>0.76</v>
      </c>
      <c r="F41" s="12">
        <v>5.8999999999999997E-2</v>
      </c>
      <c r="G41" s="377" t="s">
        <v>229</v>
      </c>
      <c r="H41" s="377" t="s">
        <v>229</v>
      </c>
      <c r="I41" s="377" t="s">
        <v>229</v>
      </c>
      <c r="J41" s="12">
        <v>0.81799999999999995</v>
      </c>
      <c r="K41" s="361">
        <v>1960</v>
      </c>
      <c r="L41" s="377" t="s">
        <v>229</v>
      </c>
      <c r="M41" s="377" t="s">
        <v>229</v>
      </c>
      <c r="N41" s="377" t="s">
        <v>229</v>
      </c>
      <c r="O41" s="12">
        <v>0.13800000000000001</v>
      </c>
      <c r="P41" s="12">
        <v>4.3999999999999997E-2</v>
      </c>
      <c r="Q41" s="377" t="s">
        <v>231</v>
      </c>
      <c r="R41" s="12">
        <v>4.3999999999999997E-2</v>
      </c>
      <c r="S41" s="377" t="s">
        <v>229</v>
      </c>
      <c r="T41" s="377" t="s">
        <v>229</v>
      </c>
      <c r="U41" s="12">
        <v>0.182</v>
      </c>
      <c r="V41" s="12">
        <v>1</v>
      </c>
    </row>
    <row r="42" spans="1:22" ht="13.5" thickBot="1" x14ac:dyDescent="0.25">
      <c r="A42" s="361">
        <v>1961</v>
      </c>
      <c r="B42" s="377" t="s">
        <v>235</v>
      </c>
      <c r="C42" s="377" t="s">
        <v>229</v>
      </c>
      <c r="D42" s="377" t="s">
        <v>235</v>
      </c>
      <c r="E42" s="12">
        <v>0.76500000000000001</v>
      </c>
      <c r="F42" s="12">
        <v>5.6000000000000001E-2</v>
      </c>
      <c r="G42" s="377" t="s">
        <v>229</v>
      </c>
      <c r="H42" s="377" t="s">
        <v>229</v>
      </c>
      <c r="I42" s="377" t="s">
        <v>229</v>
      </c>
      <c r="J42" s="12">
        <v>0.82199999999999995</v>
      </c>
      <c r="K42" s="361">
        <v>1961</v>
      </c>
      <c r="L42" s="377" t="s">
        <v>229</v>
      </c>
      <c r="M42" s="377" t="s">
        <v>229</v>
      </c>
      <c r="N42" s="377" t="s">
        <v>229</v>
      </c>
      <c r="O42" s="12">
        <v>0.14199999999999999</v>
      </c>
      <c r="P42" s="12">
        <v>3.6999999999999998E-2</v>
      </c>
      <c r="Q42" s="377" t="s">
        <v>231</v>
      </c>
      <c r="R42" s="12">
        <v>3.6999999999999998E-2</v>
      </c>
      <c r="S42" s="377" t="s">
        <v>229</v>
      </c>
      <c r="T42" s="377" t="s">
        <v>229</v>
      </c>
      <c r="U42" s="12">
        <v>0.17799999999999999</v>
      </c>
      <c r="V42" s="12">
        <v>1</v>
      </c>
    </row>
    <row r="43" spans="1:22" ht="13.5" thickBot="1" x14ac:dyDescent="0.25">
      <c r="A43" s="361">
        <v>1962</v>
      </c>
      <c r="B43" s="377" t="s">
        <v>235</v>
      </c>
      <c r="C43" s="377" t="s">
        <v>229</v>
      </c>
      <c r="D43" s="377" t="s">
        <v>235</v>
      </c>
      <c r="E43" s="12">
        <v>0.77400000000000002</v>
      </c>
      <c r="F43" s="12">
        <v>0.05</v>
      </c>
      <c r="G43" s="377" t="s">
        <v>229</v>
      </c>
      <c r="H43" s="377" t="s">
        <v>229</v>
      </c>
      <c r="I43" s="377" t="s">
        <v>229</v>
      </c>
      <c r="J43" s="12">
        <v>0.82399999999999995</v>
      </c>
      <c r="K43" s="361">
        <v>1962</v>
      </c>
      <c r="L43" s="377" t="s">
        <v>229</v>
      </c>
      <c r="M43" s="377" t="s">
        <v>229</v>
      </c>
      <c r="N43" s="377" t="s">
        <v>229</v>
      </c>
      <c r="O43" s="12">
        <v>0.14099999999999999</v>
      </c>
      <c r="P43" s="12">
        <v>3.5000000000000003E-2</v>
      </c>
      <c r="Q43" s="377" t="s">
        <v>231</v>
      </c>
      <c r="R43" s="12">
        <v>3.5000000000000003E-2</v>
      </c>
      <c r="S43" s="377" t="s">
        <v>229</v>
      </c>
      <c r="T43" s="377" t="s">
        <v>229</v>
      </c>
      <c r="U43" s="12">
        <v>0.17599999999999999</v>
      </c>
      <c r="V43" s="12">
        <v>1</v>
      </c>
    </row>
    <row r="44" spans="1:22" ht="13.5" thickBot="1" x14ac:dyDescent="0.25">
      <c r="A44" s="361">
        <v>1963</v>
      </c>
      <c r="B44" s="377" t="s">
        <v>235</v>
      </c>
      <c r="C44" s="377" t="s">
        <v>229</v>
      </c>
      <c r="D44" s="377" t="s">
        <v>235</v>
      </c>
      <c r="E44" s="12">
        <v>0.79400000000000004</v>
      </c>
      <c r="F44" s="12">
        <v>3.5000000000000003E-2</v>
      </c>
      <c r="G44" s="377" t="s">
        <v>229</v>
      </c>
      <c r="H44" s="377" t="s">
        <v>229</v>
      </c>
      <c r="I44" s="377" t="s">
        <v>229</v>
      </c>
      <c r="J44" s="12">
        <v>0.82899999999999996</v>
      </c>
      <c r="K44" s="361">
        <v>1963</v>
      </c>
      <c r="L44" s="377" t="s">
        <v>229</v>
      </c>
      <c r="M44" s="377" t="s">
        <v>229</v>
      </c>
      <c r="N44" s="377" t="s">
        <v>229</v>
      </c>
      <c r="O44" s="12">
        <v>0.14299999999999999</v>
      </c>
      <c r="P44" s="12">
        <v>2.8000000000000001E-2</v>
      </c>
      <c r="Q44" s="377" t="s">
        <v>231</v>
      </c>
      <c r="R44" s="12">
        <v>2.8000000000000001E-2</v>
      </c>
      <c r="S44" s="377" t="s">
        <v>229</v>
      </c>
      <c r="T44" s="377" t="s">
        <v>229</v>
      </c>
      <c r="U44" s="12">
        <v>0.17100000000000001</v>
      </c>
      <c r="V44" s="12">
        <v>1</v>
      </c>
    </row>
    <row r="45" spans="1:22" ht="13.5" thickBot="1" x14ac:dyDescent="0.25">
      <c r="A45" s="361">
        <v>1964</v>
      </c>
      <c r="B45" s="377" t="s">
        <v>235</v>
      </c>
      <c r="C45" s="377" t="s">
        <v>229</v>
      </c>
      <c r="D45" s="377" t="s">
        <v>235</v>
      </c>
      <c r="E45" s="12">
        <v>0.79800000000000004</v>
      </c>
      <c r="F45" s="12">
        <v>0.03</v>
      </c>
      <c r="G45" s="377" t="s">
        <v>229</v>
      </c>
      <c r="H45" s="377" t="s">
        <v>229</v>
      </c>
      <c r="I45" s="377" t="s">
        <v>229</v>
      </c>
      <c r="J45" s="12">
        <v>0.82799999999999996</v>
      </c>
      <c r="K45" s="361">
        <v>1964</v>
      </c>
      <c r="L45" s="377" t="s">
        <v>229</v>
      </c>
      <c r="M45" s="377" t="s">
        <v>229</v>
      </c>
      <c r="N45" s="377" t="s">
        <v>229</v>
      </c>
      <c r="O45" s="12">
        <v>0.14699999999999999</v>
      </c>
      <c r="P45" s="12">
        <v>2.5000000000000001E-2</v>
      </c>
      <c r="Q45" s="377" t="s">
        <v>231</v>
      </c>
      <c r="R45" s="12">
        <v>2.5000000000000001E-2</v>
      </c>
      <c r="S45" s="377" t="s">
        <v>229</v>
      </c>
      <c r="T45" s="377" t="s">
        <v>229</v>
      </c>
      <c r="U45" s="12">
        <v>0.17199999999999999</v>
      </c>
      <c r="V45" s="12">
        <v>1</v>
      </c>
    </row>
    <row r="46" spans="1:22" ht="13.5" thickBot="1" x14ac:dyDescent="0.25">
      <c r="A46" s="361">
        <v>1965</v>
      </c>
      <c r="B46" s="377" t="s">
        <v>235</v>
      </c>
      <c r="C46" s="377" t="s">
        <v>229</v>
      </c>
      <c r="D46" s="377" t="s">
        <v>235</v>
      </c>
      <c r="E46" s="12">
        <v>0.80400000000000005</v>
      </c>
      <c r="F46" s="12">
        <v>2.4E-2</v>
      </c>
      <c r="G46" s="377" t="s">
        <v>229</v>
      </c>
      <c r="H46" s="377" t="s">
        <v>229</v>
      </c>
      <c r="I46" s="377" t="s">
        <v>229</v>
      </c>
      <c r="J46" s="12">
        <v>0.82699999999999996</v>
      </c>
      <c r="K46" s="361">
        <v>1965</v>
      </c>
      <c r="L46" s="377" t="s">
        <v>229</v>
      </c>
      <c r="M46" s="377" t="s">
        <v>229</v>
      </c>
      <c r="N46" s="377" t="s">
        <v>229</v>
      </c>
      <c r="O46" s="12">
        <v>0.14799999999999999</v>
      </c>
      <c r="P46" s="12">
        <v>2.5000000000000001E-2</v>
      </c>
      <c r="Q46" s="377" t="s">
        <v>231</v>
      </c>
      <c r="R46" s="12">
        <v>2.5000000000000001E-2</v>
      </c>
      <c r="S46" s="377" t="s">
        <v>229</v>
      </c>
      <c r="T46" s="377" t="s">
        <v>229</v>
      </c>
      <c r="U46" s="12">
        <v>0.17299999999999999</v>
      </c>
      <c r="V46" s="12">
        <v>1</v>
      </c>
    </row>
    <row r="47" spans="1:22" ht="13.5" thickBot="1" x14ac:dyDescent="0.25">
      <c r="A47" s="361">
        <v>1966</v>
      </c>
      <c r="B47" s="377" t="s">
        <v>235</v>
      </c>
      <c r="C47" s="377" t="s">
        <v>229</v>
      </c>
      <c r="D47" s="377" t="s">
        <v>235</v>
      </c>
      <c r="E47" s="12">
        <v>0.80700000000000005</v>
      </c>
      <c r="F47" s="12">
        <v>2.1000000000000001E-2</v>
      </c>
      <c r="G47" s="377" t="s">
        <v>229</v>
      </c>
      <c r="H47" s="377" t="s">
        <v>229</v>
      </c>
      <c r="I47" s="377" t="s">
        <v>229</v>
      </c>
      <c r="J47" s="12">
        <v>0.82799999999999996</v>
      </c>
      <c r="K47" s="361">
        <v>1966</v>
      </c>
      <c r="L47" s="377" t="s">
        <v>229</v>
      </c>
      <c r="M47" s="377" t="s">
        <v>229</v>
      </c>
      <c r="N47" s="377" t="s">
        <v>229</v>
      </c>
      <c r="O47" s="12">
        <v>0.14899999999999999</v>
      </c>
      <c r="P47" s="12">
        <v>2.3E-2</v>
      </c>
      <c r="Q47" s="377" t="s">
        <v>231</v>
      </c>
      <c r="R47" s="12">
        <v>2.3E-2</v>
      </c>
      <c r="S47" s="377" t="s">
        <v>229</v>
      </c>
      <c r="T47" s="377" t="s">
        <v>229</v>
      </c>
      <c r="U47" s="12">
        <v>0.17199999999999999</v>
      </c>
      <c r="V47" s="12">
        <v>1</v>
      </c>
    </row>
    <row r="48" spans="1:22" ht="13.5" thickBot="1" x14ac:dyDescent="0.25">
      <c r="A48" s="361">
        <v>1967</v>
      </c>
      <c r="B48" s="377" t="s">
        <v>235</v>
      </c>
      <c r="C48" s="377" t="s">
        <v>229</v>
      </c>
      <c r="D48" s="377" t="s">
        <v>235</v>
      </c>
      <c r="E48" s="12">
        <v>0.80800000000000005</v>
      </c>
      <c r="F48" s="12">
        <v>0.02</v>
      </c>
      <c r="G48" s="377" t="s">
        <v>229</v>
      </c>
      <c r="H48" s="377" t="s">
        <v>229</v>
      </c>
      <c r="I48" s="377" t="s">
        <v>229</v>
      </c>
      <c r="J48" s="12">
        <v>0.82799999999999996</v>
      </c>
      <c r="K48" s="361">
        <v>1967</v>
      </c>
      <c r="L48" s="377" t="s">
        <v>229</v>
      </c>
      <c r="M48" s="377" t="s">
        <v>229</v>
      </c>
      <c r="N48" s="377" t="s">
        <v>229</v>
      </c>
      <c r="O48" s="12">
        <v>0.14899999999999999</v>
      </c>
      <c r="P48" s="12">
        <v>2.1999999999999999E-2</v>
      </c>
      <c r="Q48" s="377" t="s">
        <v>231</v>
      </c>
      <c r="R48" s="12">
        <v>2.1999999999999999E-2</v>
      </c>
      <c r="S48" s="377" t="s">
        <v>229</v>
      </c>
      <c r="T48" s="377" t="s">
        <v>229</v>
      </c>
      <c r="U48" s="12">
        <v>0.17199999999999999</v>
      </c>
      <c r="V48" s="12">
        <v>1</v>
      </c>
    </row>
    <row r="49" spans="1:22" ht="13.5" thickBot="1" x14ac:dyDescent="0.25">
      <c r="A49" s="361">
        <v>1968</v>
      </c>
      <c r="B49" s="377" t="s">
        <v>235</v>
      </c>
      <c r="C49" s="377" t="s">
        <v>229</v>
      </c>
      <c r="D49" s="377" t="s">
        <v>235</v>
      </c>
      <c r="E49" s="12">
        <v>0.80700000000000005</v>
      </c>
      <c r="F49" s="12">
        <v>1.9E-2</v>
      </c>
      <c r="G49" s="377" t="s">
        <v>229</v>
      </c>
      <c r="H49" s="377" t="s">
        <v>229</v>
      </c>
      <c r="I49" s="377" t="s">
        <v>229</v>
      </c>
      <c r="J49" s="12">
        <v>0.82599999999999996</v>
      </c>
      <c r="K49" s="361">
        <v>1968</v>
      </c>
      <c r="L49" s="377" t="s">
        <v>229</v>
      </c>
      <c r="M49" s="377" t="s">
        <v>229</v>
      </c>
      <c r="N49" s="377" t="s">
        <v>229</v>
      </c>
      <c r="O49" s="12">
        <v>0.152</v>
      </c>
      <c r="P49" s="12">
        <v>2.1999999999999999E-2</v>
      </c>
      <c r="Q49" s="377" t="s">
        <v>231</v>
      </c>
      <c r="R49" s="12">
        <v>2.1999999999999999E-2</v>
      </c>
      <c r="S49" s="377" t="s">
        <v>229</v>
      </c>
      <c r="T49" s="377" t="s">
        <v>229</v>
      </c>
      <c r="U49" s="12">
        <v>0.17399999999999999</v>
      </c>
      <c r="V49" s="12">
        <v>1</v>
      </c>
    </row>
    <row r="50" spans="1:22" ht="13.5" thickBot="1" x14ac:dyDescent="0.25">
      <c r="A50" s="361">
        <v>1969</v>
      </c>
      <c r="B50" s="377" t="s">
        <v>235</v>
      </c>
      <c r="C50" s="377" t="s">
        <v>229</v>
      </c>
      <c r="D50" s="377" t="s">
        <v>235</v>
      </c>
      <c r="E50" s="12">
        <v>0.80900000000000005</v>
      </c>
      <c r="F50" s="12">
        <v>1.7999999999999999E-2</v>
      </c>
      <c r="G50" s="377" t="s">
        <v>229</v>
      </c>
      <c r="H50" s="377" t="s">
        <v>229</v>
      </c>
      <c r="I50" s="377" t="s">
        <v>229</v>
      </c>
      <c r="J50" s="12">
        <v>0.82599999999999996</v>
      </c>
      <c r="K50" s="361">
        <v>1969</v>
      </c>
      <c r="L50" s="377" t="s">
        <v>229</v>
      </c>
      <c r="M50" s="377" t="s">
        <v>229</v>
      </c>
      <c r="N50" s="377" t="s">
        <v>229</v>
      </c>
      <c r="O50" s="12">
        <v>0.152</v>
      </c>
      <c r="P50" s="12">
        <v>2.1999999999999999E-2</v>
      </c>
      <c r="Q50" s="377" t="s">
        <v>231</v>
      </c>
      <c r="R50" s="12">
        <v>2.1999999999999999E-2</v>
      </c>
      <c r="S50" s="377" t="s">
        <v>229</v>
      </c>
      <c r="T50" s="377" t="s">
        <v>229</v>
      </c>
      <c r="U50" s="12">
        <v>0.17399999999999999</v>
      </c>
      <c r="V50" s="12">
        <v>1</v>
      </c>
    </row>
    <row r="51" spans="1:22" ht="13.5" thickBot="1" x14ac:dyDescent="0.25">
      <c r="A51" s="361">
        <v>1970</v>
      </c>
      <c r="B51" s="377" t="s">
        <v>235</v>
      </c>
      <c r="C51" s="377" t="s">
        <v>229</v>
      </c>
      <c r="D51" s="377" t="s">
        <v>235</v>
      </c>
      <c r="E51" s="12">
        <v>0.81</v>
      </c>
      <c r="F51" s="12">
        <v>1.7000000000000001E-2</v>
      </c>
      <c r="G51" s="377" t="s">
        <v>229</v>
      </c>
      <c r="H51" s="377" t="s">
        <v>229</v>
      </c>
      <c r="I51" s="377" t="s">
        <v>229</v>
      </c>
      <c r="J51" s="12">
        <v>0.82699999999999996</v>
      </c>
      <c r="K51" s="361">
        <v>1970</v>
      </c>
      <c r="L51" s="377" t="s">
        <v>229</v>
      </c>
      <c r="M51" s="377" t="s">
        <v>229</v>
      </c>
      <c r="N51" s="377" t="s">
        <v>229</v>
      </c>
      <c r="O51" s="12">
        <v>0.152</v>
      </c>
      <c r="P51" s="12">
        <v>2.1000000000000001E-2</v>
      </c>
      <c r="Q51" s="377" t="s">
        <v>231</v>
      </c>
      <c r="R51" s="12">
        <v>2.1000000000000001E-2</v>
      </c>
      <c r="S51" s="377" t="s">
        <v>229</v>
      </c>
      <c r="T51" s="377" t="s">
        <v>229</v>
      </c>
      <c r="U51" s="12">
        <v>0.17299999999999999</v>
      </c>
      <c r="V51" s="12">
        <v>1</v>
      </c>
    </row>
    <row r="52" spans="1:22" ht="13.5" thickBot="1" x14ac:dyDescent="0.25">
      <c r="A52" s="361">
        <v>1971</v>
      </c>
      <c r="B52" s="377" t="s">
        <v>235</v>
      </c>
      <c r="C52" s="377" t="s">
        <v>229</v>
      </c>
      <c r="D52" s="377" t="s">
        <v>235</v>
      </c>
      <c r="E52" s="12">
        <v>0.80900000000000005</v>
      </c>
      <c r="F52" s="12">
        <v>1.7000000000000001E-2</v>
      </c>
      <c r="G52" s="377" t="s">
        <v>229</v>
      </c>
      <c r="H52" s="377" t="s">
        <v>229</v>
      </c>
      <c r="I52" s="377" t="s">
        <v>229</v>
      </c>
      <c r="J52" s="12">
        <v>0.82599999999999996</v>
      </c>
      <c r="K52" s="361">
        <v>1971</v>
      </c>
      <c r="L52" s="377" t="s">
        <v>229</v>
      </c>
      <c r="M52" s="377" t="s">
        <v>229</v>
      </c>
      <c r="N52" s="377" t="s">
        <v>229</v>
      </c>
      <c r="O52" s="12">
        <v>0.154</v>
      </c>
      <c r="P52" s="12">
        <v>0.02</v>
      </c>
      <c r="Q52" s="377" t="s">
        <v>231</v>
      </c>
      <c r="R52" s="12">
        <v>0.02</v>
      </c>
      <c r="S52" s="377" t="s">
        <v>229</v>
      </c>
      <c r="T52" s="377" t="s">
        <v>229</v>
      </c>
      <c r="U52" s="12">
        <v>0.17399999999999999</v>
      </c>
      <c r="V52" s="12">
        <v>1</v>
      </c>
    </row>
    <row r="53" spans="1:22" ht="13.5" thickBot="1" x14ac:dyDescent="0.25">
      <c r="A53" s="361">
        <v>1972</v>
      </c>
      <c r="B53" s="377" t="s">
        <v>235</v>
      </c>
      <c r="C53" s="377" t="s">
        <v>229</v>
      </c>
      <c r="D53" s="377" t="s">
        <v>235</v>
      </c>
      <c r="E53" s="12">
        <v>0.80800000000000005</v>
      </c>
      <c r="F53" s="12">
        <v>1.7000000000000001E-2</v>
      </c>
      <c r="G53" s="377" t="s">
        <v>229</v>
      </c>
      <c r="H53" s="377" t="s">
        <v>229</v>
      </c>
      <c r="I53" s="377" t="s">
        <v>229</v>
      </c>
      <c r="J53" s="12">
        <v>0.82499999999999996</v>
      </c>
      <c r="K53" s="361">
        <v>1972</v>
      </c>
      <c r="L53" s="377" t="s">
        <v>229</v>
      </c>
      <c r="M53" s="377" t="s">
        <v>229</v>
      </c>
      <c r="N53" s="377" t="s">
        <v>229</v>
      </c>
      <c r="O53" s="12">
        <v>0.155</v>
      </c>
      <c r="P53" s="12">
        <v>1.9E-2</v>
      </c>
      <c r="Q53" s="377" t="s">
        <v>231</v>
      </c>
      <c r="R53" s="12">
        <v>1.9E-2</v>
      </c>
      <c r="S53" s="377" t="s">
        <v>229</v>
      </c>
      <c r="T53" s="377" t="s">
        <v>229</v>
      </c>
      <c r="U53" s="12">
        <v>0.17499999999999999</v>
      </c>
      <c r="V53" s="12">
        <v>1</v>
      </c>
    </row>
    <row r="54" spans="1:22" ht="13.5" thickBot="1" x14ac:dyDescent="0.25">
      <c r="A54" s="361">
        <v>1973</v>
      </c>
      <c r="B54" s="377" t="s">
        <v>235</v>
      </c>
      <c r="C54" s="377" t="s">
        <v>229</v>
      </c>
      <c r="D54" s="377" t="s">
        <v>235</v>
      </c>
      <c r="E54" s="12">
        <v>0.81</v>
      </c>
      <c r="F54" s="12">
        <v>1.2999999999999999E-2</v>
      </c>
      <c r="G54" s="377" t="s">
        <v>229</v>
      </c>
      <c r="H54" s="377" t="s">
        <v>229</v>
      </c>
      <c r="I54" s="377" t="s">
        <v>229</v>
      </c>
      <c r="J54" s="12">
        <v>0.82399999999999995</v>
      </c>
      <c r="K54" s="361">
        <v>1973</v>
      </c>
      <c r="L54" s="377" t="s">
        <v>229</v>
      </c>
      <c r="M54" s="377" t="s">
        <v>229</v>
      </c>
      <c r="N54" s="377" t="s">
        <v>229</v>
      </c>
      <c r="O54" s="12">
        <v>0.158</v>
      </c>
      <c r="P54" s="12">
        <v>1.9E-2</v>
      </c>
      <c r="Q54" s="377" t="s">
        <v>231</v>
      </c>
      <c r="R54" s="12">
        <v>1.9E-2</v>
      </c>
      <c r="S54" s="377" t="s">
        <v>229</v>
      </c>
      <c r="T54" s="377" t="s">
        <v>229</v>
      </c>
      <c r="U54" s="12">
        <v>0.17599999999999999</v>
      </c>
      <c r="V54" s="12">
        <v>1</v>
      </c>
    </row>
    <row r="55" spans="1:22" ht="13.5" thickBot="1" x14ac:dyDescent="0.25">
      <c r="A55" s="361">
        <v>1974</v>
      </c>
      <c r="B55" s="377" t="s">
        <v>235</v>
      </c>
      <c r="C55" s="377" t="s">
        <v>229</v>
      </c>
      <c r="D55" s="377" t="s">
        <v>235</v>
      </c>
      <c r="E55" s="12">
        <v>0.81299999999999994</v>
      </c>
      <c r="F55" s="12">
        <v>1.2E-2</v>
      </c>
      <c r="G55" s="377" t="s">
        <v>229</v>
      </c>
      <c r="H55" s="377" t="s">
        <v>229</v>
      </c>
      <c r="I55" s="377" t="s">
        <v>229</v>
      </c>
      <c r="J55" s="12">
        <v>0.82499999999999996</v>
      </c>
      <c r="K55" s="361">
        <v>1974</v>
      </c>
      <c r="L55" s="377" t="s">
        <v>229</v>
      </c>
      <c r="M55" s="377" t="s">
        <v>229</v>
      </c>
      <c r="N55" s="377" t="s">
        <v>229</v>
      </c>
      <c r="O55" s="12">
        <v>0.157</v>
      </c>
      <c r="P55" s="12">
        <v>1.7999999999999999E-2</v>
      </c>
      <c r="Q55" s="377" t="s">
        <v>231</v>
      </c>
      <c r="R55" s="12">
        <v>1.7999999999999999E-2</v>
      </c>
      <c r="S55" s="377" t="s">
        <v>229</v>
      </c>
      <c r="T55" s="377" t="s">
        <v>229</v>
      </c>
      <c r="U55" s="12">
        <v>0.17499999999999999</v>
      </c>
      <c r="V55" s="12">
        <v>1</v>
      </c>
    </row>
    <row r="56" spans="1:22" ht="13.5" thickBot="1" x14ac:dyDescent="0.25">
      <c r="A56" s="361">
        <v>1975</v>
      </c>
      <c r="B56" s="377" t="s">
        <v>235</v>
      </c>
      <c r="C56" s="377" t="s">
        <v>229</v>
      </c>
      <c r="D56" s="377" t="s">
        <v>235</v>
      </c>
      <c r="E56" s="12">
        <v>0.81699999999999995</v>
      </c>
      <c r="F56" s="12">
        <v>1.0999999999999999E-2</v>
      </c>
      <c r="G56" s="377" t="s">
        <v>229</v>
      </c>
      <c r="H56" s="377" t="s">
        <v>229</v>
      </c>
      <c r="I56" s="377" t="s">
        <v>229</v>
      </c>
      <c r="J56" s="12">
        <v>0.82799999999999996</v>
      </c>
      <c r="K56" s="361">
        <v>1975</v>
      </c>
      <c r="L56" s="377" t="s">
        <v>229</v>
      </c>
      <c r="M56" s="377" t="s">
        <v>229</v>
      </c>
      <c r="N56" s="377" t="s">
        <v>229</v>
      </c>
      <c r="O56" s="12">
        <v>0.154</v>
      </c>
      <c r="P56" s="12">
        <v>1.7000000000000001E-2</v>
      </c>
      <c r="Q56" s="377" t="s">
        <v>231</v>
      </c>
      <c r="R56" s="12">
        <v>1.7000000000000001E-2</v>
      </c>
      <c r="S56" s="377" t="s">
        <v>229</v>
      </c>
      <c r="T56" s="377" t="s">
        <v>229</v>
      </c>
      <c r="U56" s="12">
        <v>0.17199999999999999</v>
      </c>
      <c r="V56" s="12">
        <v>1</v>
      </c>
    </row>
    <row r="57" spans="1:22" ht="13.5" thickBot="1" x14ac:dyDescent="0.25">
      <c r="A57" s="361">
        <v>1976</v>
      </c>
      <c r="B57" s="377" t="s">
        <v>235</v>
      </c>
      <c r="C57" s="377" t="s">
        <v>229</v>
      </c>
      <c r="D57" s="377" t="s">
        <v>235</v>
      </c>
      <c r="E57" s="12">
        <v>0.76800000000000002</v>
      </c>
      <c r="F57" s="12">
        <v>0.01</v>
      </c>
      <c r="G57" s="377" t="s">
        <v>229</v>
      </c>
      <c r="H57" s="377" t="s">
        <v>229</v>
      </c>
      <c r="I57" s="377" t="s">
        <v>229</v>
      </c>
      <c r="J57" s="12">
        <v>0.77800000000000002</v>
      </c>
      <c r="K57" s="361">
        <v>1976</v>
      </c>
      <c r="L57" s="12">
        <v>6.5000000000000002E-2</v>
      </c>
      <c r="M57" s="377" t="s">
        <v>229</v>
      </c>
      <c r="N57" s="12">
        <v>6.5000000000000002E-2</v>
      </c>
      <c r="O57" s="12">
        <v>0.14199999999999999</v>
      </c>
      <c r="P57" s="12">
        <v>1.4E-2</v>
      </c>
      <c r="Q57" s="377" t="s">
        <v>231</v>
      </c>
      <c r="R57" s="12">
        <v>1.4E-2</v>
      </c>
      <c r="S57" s="377" t="s">
        <v>229</v>
      </c>
      <c r="T57" s="377" t="s">
        <v>229</v>
      </c>
      <c r="U57" s="12">
        <v>0.222</v>
      </c>
      <c r="V57" s="12">
        <v>1</v>
      </c>
    </row>
    <row r="58" spans="1:22" ht="13.5" thickBot="1" x14ac:dyDescent="0.25">
      <c r="A58" s="361">
        <v>1977</v>
      </c>
      <c r="B58" s="377" t="s">
        <v>235</v>
      </c>
      <c r="C58" s="377" t="s">
        <v>229</v>
      </c>
      <c r="D58" s="377" t="s">
        <v>235</v>
      </c>
      <c r="E58" s="12">
        <v>0.76900000000000002</v>
      </c>
      <c r="F58" s="12">
        <v>0.01</v>
      </c>
      <c r="G58" s="377" t="s">
        <v>229</v>
      </c>
      <c r="H58" s="377" t="s">
        <v>229</v>
      </c>
      <c r="I58" s="377" t="s">
        <v>229</v>
      </c>
      <c r="J58" s="12">
        <v>0.77800000000000002</v>
      </c>
      <c r="K58" s="361">
        <v>1977</v>
      </c>
      <c r="L58" s="12">
        <v>6.4000000000000001E-2</v>
      </c>
      <c r="M58" s="56" t="s">
        <v>229</v>
      </c>
      <c r="N58" s="12">
        <v>6.4000000000000001E-2</v>
      </c>
      <c r="O58" s="12">
        <v>0.14299999999999999</v>
      </c>
      <c r="P58" s="12">
        <v>1.4999999999999999E-2</v>
      </c>
      <c r="Q58" s="377" t="s">
        <v>231</v>
      </c>
      <c r="R58" s="12">
        <v>1.4999999999999999E-2</v>
      </c>
      <c r="S58" s="377" t="s">
        <v>229</v>
      </c>
      <c r="T58" s="377" t="s">
        <v>229</v>
      </c>
      <c r="U58" s="12">
        <v>0.222</v>
      </c>
      <c r="V58" s="12">
        <v>1</v>
      </c>
    </row>
    <row r="59" spans="1:22" ht="13.5" thickBot="1" x14ac:dyDescent="0.25">
      <c r="A59" s="361">
        <v>1978</v>
      </c>
      <c r="B59" s="377" t="s">
        <v>235</v>
      </c>
      <c r="C59" s="377" t="s">
        <v>229</v>
      </c>
      <c r="D59" s="377" t="s">
        <v>235</v>
      </c>
      <c r="E59" s="12">
        <v>0.77200000000000002</v>
      </c>
      <c r="F59" s="12">
        <v>8.9999999999999993E-3</v>
      </c>
      <c r="G59" s="377" t="s">
        <v>229</v>
      </c>
      <c r="H59" s="377" t="s">
        <v>229</v>
      </c>
      <c r="I59" s="377" t="s">
        <v>229</v>
      </c>
      <c r="J59" s="12">
        <v>0.78100000000000003</v>
      </c>
      <c r="K59" s="361">
        <v>1978</v>
      </c>
      <c r="L59" s="12">
        <v>6.5000000000000002E-2</v>
      </c>
      <c r="M59" s="377" t="s">
        <v>229</v>
      </c>
      <c r="N59" s="12">
        <v>6.5000000000000002E-2</v>
      </c>
      <c r="O59" s="12">
        <v>0.14000000000000001</v>
      </c>
      <c r="P59" s="12">
        <v>1.4E-2</v>
      </c>
      <c r="Q59" s="377" t="s">
        <v>231</v>
      </c>
      <c r="R59" s="12">
        <v>1.4E-2</v>
      </c>
      <c r="S59" s="377" t="s">
        <v>229</v>
      </c>
      <c r="T59" s="377" t="s">
        <v>229</v>
      </c>
      <c r="U59" s="12">
        <v>0.219</v>
      </c>
      <c r="V59" s="12">
        <v>1</v>
      </c>
    </row>
    <row r="60" spans="1:22" ht="13.5" thickBot="1" x14ac:dyDescent="0.25">
      <c r="A60" s="361">
        <v>1979</v>
      </c>
      <c r="B60" s="377" t="s">
        <v>235</v>
      </c>
      <c r="C60" s="377" t="s">
        <v>229</v>
      </c>
      <c r="D60" s="377" t="s">
        <v>235</v>
      </c>
      <c r="E60" s="12">
        <v>0.77800000000000002</v>
      </c>
      <c r="F60" s="12">
        <v>0.01</v>
      </c>
      <c r="G60" s="377" t="s">
        <v>229</v>
      </c>
      <c r="H60" s="377" t="s">
        <v>229</v>
      </c>
      <c r="I60" s="377" t="s">
        <v>229</v>
      </c>
      <c r="J60" s="12">
        <v>0.78800000000000003</v>
      </c>
      <c r="K60" s="361">
        <v>1979</v>
      </c>
      <c r="L60" s="12">
        <v>6.2E-2</v>
      </c>
      <c r="M60" s="377" t="s">
        <v>229</v>
      </c>
      <c r="N60" s="12">
        <v>6.2E-2</v>
      </c>
      <c r="O60" s="12">
        <v>0.13600000000000001</v>
      </c>
      <c r="P60" s="12">
        <v>1.4E-2</v>
      </c>
      <c r="Q60" s="377" t="s">
        <v>231</v>
      </c>
      <c r="R60" s="12">
        <v>1.4E-2</v>
      </c>
      <c r="S60" s="377" t="s">
        <v>229</v>
      </c>
      <c r="T60" s="377" t="s">
        <v>229</v>
      </c>
      <c r="U60" s="12">
        <v>0.21199999999999999</v>
      </c>
      <c r="V60" s="12">
        <v>1</v>
      </c>
    </row>
    <row r="61" spans="1:22" ht="13.5" thickBot="1" x14ac:dyDescent="0.25">
      <c r="A61" s="361">
        <v>1980</v>
      </c>
      <c r="B61" s="377" t="s">
        <v>235</v>
      </c>
      <c r="C61" s="377" t="s">
        <v>229</v>
      </c>
      <c r="D61" s="377" t="s">
        <v>235</v>
      </c>
      <c r="E61" s="12">
        <v>0.78800000000000003</v>
      </c>
      <c r="F61" s="12">
        <v>1.0999999999999999E-2</v>
      </c>
      <c r="G61" s="377" t="s">
        <v>229</v>
      </c>
      <c r="H61" s="377" t="s">
        <v>229</v>
      </c>
      <c r="I61" s="377" t="s">
        <v>229</v>
      </c>
      <c r="J61" s="12">
        <v>0.79900000000000004</v>
      </c>
      <c r="K61" s="361">
        <v>1980</v>
      </c>
      <c r="L61" s="12">
        <v>0.06</v>
      </c>
      <c r="M61" s="377" t="s">
        <v>229</v>
      </c>
      <c r="N61" s="12">
        <v>0.06</v>
      </c>
      <c r="O61" s="12">
        <v>0.128</v>
      </c>
      <c r="P61" s="12">
        <v>1.2999999999999999E-2</v>
      </c>
      <c r="Q61" s="377" t="s">
        <v>231</v>
      </c>
      <c r="R61" s="12">
        <v>1.2999999999999999E-2</v>
      </c>
      <c r="S61" s="377" t="s">
        <v>229</v>
      </c>
      <c r="T61" s="377" t="s">
        <v>229</v>
      </c>
      <c r="U61" s="12">
        <v>0.20100000000000001</v>
      </c>
      <c r="V61" s="12">
        <v>1</v>
      </c>
    </row>
    <row r="62" spans="1:22" ht="13.5" thickBot="1" x14ac:dyDescent="0.25">
      <c r="A62" s="361">
        <v>1981</v>
      </c>
      <c r="B62" s="377" t="s">
        <v>235</v>
      </c>
      <c r="C62" s="377" t="s">
        <v>229</v>
      </c>
      <c r="D62" s="377" t="s">
        <v>235</v>
      </c>
      <c r="E62" s="12">
        <v>0.79</v>
      </c>
      <c r="F62" s="12">
        <v>0.01</v>
      </c>
      <c r="G62" s="377" t="s">
        <v>229</v>
      </c>
      <c r="H62" s="377" t="s">
        <v>229</v>
      </c>
      <c r="I62" s="377" t="s">
        <v>229</v>
      </c>
      <c r="J62" s="12">
        <v>0.8</v>
      </c>
      <c r="K62" s="361">
        <v>1981</v>
      </c>
      <c r="L62" s="12">
        <v>5.8000000000000003E-2</v>
      </c>
      <c r="M62" s="377" t="s">
        <v>229</v>
      </c>
      <c r="N62" s="12">
        <v>5.8000000000000003E-2</v>
      </c>
      <c r="O62" s="12">
        <v>0.128</v>
      </c>
      <c r="P62" s="12">
        <v>1.4E-2</v>
      </c>
      <c r="Q62" s="377" t="s">
        <v>231</v>
      </c>
      <c r="R62" s="12">
        <v>1.4E-2</v>
      </c>
      <c r="S62" s="377" t="s">
        <v>229</v>
      </c>
      <c r="T62" s="377" t="s">
        <v>229</v>
      </c>
      <c r="U62" s="12">
        <v>0.2</v>
      </c>
      <c r="V62" s="12">
        <v>1</v>
      </c>
    </row>
    <row r="63" spans="1:22" ht="13.5" thickBot="1" x14ac:dyDescent="0.25">
      <c r="A63" s="361">
        <v>1982</v>
      </c>
      <c r="B63" s="377" t="s">
        <v>235</v>
      </c>
      <c r="C63" s="377" t="s">
        <v>229</v>
      </c>
      <c r="D63" s="377" t="s">
        <v>235</v>
      </c>
      <c r="E63" s="12">
        <v>0.79400000000000004</v>
      </c>
      <c r="F63" s="12">
        <v>0.01</v>
      </c>
      <c r="G63" s="377" t="s">
        <v>229</v>
      </c>
      <c r="H63" s="377" t="s">
        <v>229</v>
      </c>
      <c r="I63" s="377" t="s">
        <v>229</v>
      </c>
      <c r="J63" s="12">
        <v>0.80400000000000005</v>
      </c>
      <c r="K63" s="361">
        <v>1982</v>
      </c>
      <c r="L63" s="12">
        <v>5.8000000000000003E-2</v>
      </c>
      <c r="M63" s="377" t="s">
        <v>229</v>
      </c>
      <c r="N63" s="12">
        <v>5.8000000000000003E-2</v>
      </c>
      <c r="O63" s="12">
        <v>0.126</v>
      </c>
      <c r="P63" s="12">
        <v>1.2999999999999999E-2</v>
      </c>
      <c r="Q63" s="377" t="s">
        <v>231</v>
      </c>
      <c r="R63" s="12">
        <v>1.2999999999999999E-2</v>
      </c>
      <c r="S63" s="377" t="s">
        <v>229</v>
      </c>
      <c r="T63" s="377" t="s">
        <v>229</v>
      </c>
      <c r="U63" s="12">
        <v>0.19600000000000001</v>
      </c>
      <c r="V63" s="12">
        <v>1</v>
      </c>
    </row>
    <row r="64" spans="1:22" ht="13.5" thickBot="1" x14ac:dyDescent="0.25">
      <c r="A64" s="361">
        <v>1983</v>
      </c>
      <c r="B64" s="377" t="s">
        <v>235</v>
      </c>
      <c r="C64" s="377" t="s">
        <v>229</v>
      </c>
      <c r="D64" s="377" t="s">
        <v>235</v>
      </c>
      <c r="E64" s="12">
        <v>0.79500000000000004</v>
      </c>
      <c r="F64" s="12">
        <v>8.9999999999999993E-3</v>
      </c>
      <c r="G64" s="377" t="s">
        <v>229</v>
      </c>
      <c r="H64" s="377" t="s">
        <v>229</v>
      </c>
      <c r="I64" s="377" t="s">
        <v>229</v>
      </c>
      <c r="J64" s="12">
        <v>0.80400000000000005</v>
      </c>
      <c r="K64" s="361">
        <v>1983</v>
      </c>
      <c r="L64" s="12">
        <v>5.7000000000000002E-2</v>
      </c>
      <c r="M64" s="377" t="s">
        <v>229</v>
      </c>
      <c r="N64" s="12">
        <v>5.7000000000000002E-2</v>
      </c>
      <c r="O64" s="12">
        <v>0.127</v>
      </c>
      <c r="P64" s="12">
        <v>1.2999999999999999E-2</v>
      </c>
      <c r="Q64" s="377" t="s">
        <v>231</v>
      </c>
      <c r="R64" s="12">
        <v>1.2999999999999999E-2</v>
      </c>
      <c r="S64" s="377" t="s">
        <v>229</v>
      </c>
      <c r="T64" s="377" t="s">
        <v>229</v>
      </c>
      <c r="U64" s="12">
        <v>0.19600000000000001</v>
      </c>
      <c r="V64" s="12">
        <v>1</v>
      </c>
    </row>
    <row r="65" spans="1:22" ht="13.5" thickBot="1" x14ac:dyDescent="0.25">
      <c r="A65" s="361">
        <v>1984</v>
      </c>
      <c r="B65" s="377" t="s">
        <v>235</v>
      </c>
      <c r="C65" s="377" t="s">
        <v>229</v>
      </c>
      <c r="D65" s="377" t="s">
        <v>235</v>
      </c>
      <c r="E65" s="12">
        <v>0.69399999999999995</v>
      </c>
      <c r="F65" s="12">
        <v>7.0000000000000001E-3</v>
      </c>
      <c r="G65" s="12">
        <v>0.14599999999999999</v>
      </c>
      <c r="H65" s="377" t="s">
        <v>229</v>
      </c>
      <c r="I65" s="377" t="s">
        <v>229</v>
      </c>
      <c r="J65" s="12">
        <v>0.84699999999999998</v>
      </c>
      <c r="K65" s="361">
        <v>1984</v>
      </c>
      <c r="L65" s="12">
        <v>4.2000000000000003E-2</v>
      </c>
      <c r="M65" s="377" t="s">
        <v>229</v>
      </c>
      <c r="N65" s="12">
        <v>4.2000000000000003E-2</v>
      </c>
      <c r="O65" s="12">
        <v>9.4E-2</v>
      </c>
      <c r="P65" s="12">
        <v>8.0000000000000002E-3</v>
      </c>
      <c r="Q65" s="377" t="s">
        <v>231</v>
      </c>
      <c r="R65" s="12">
        <v>8.0000000000000002E-3</v>
      </c>
      <c r="S65" s="377" t="s">
        <v>229</v>
      </c>
      <c r="T65" s="12">
        <v>8.9999999999999993E-3</v>
      </c>
      <c r="U65" s="12">
        <v>0.153</v>
      </c>
      <c r="V65" s="12">
        <v>1</v>
      </c>
    </row>
    <row r="66" spans="1:22" ht="13.5" thickBot="1" x14ac:dyDescent="0.25">
      <c r="A66" s="361">
        <v>1985</v>
      </c>
      <c r="B66" s="377" t="s">
        <v>235</v>
      </c>
      <c r="C66" s="377" t="s">
        <v>229</v>
      </c>
      <c r="D66" s="377" t="s">
        <v>235</v>
      </c>
      <c r="E66" s="12">
        <v>0.68100000000000005</v>
      </c>
      <c r="F66" s="12">
        <v>7.0000000000000001E-3</v>
      </c>
      <c r="G66" s="12">
        <v>0.154</v>
      </c>
      <c r="H66" s="377" t="s">
        <v>229</v>
      </c>
      <c r="I66" s="377" t="s">
        <v>229</v>
      </c>
      <c r="J66" s="12">
        <v>0.84199999999999997</v>
      </c>
      <c r="K66" s="361">
        <v>1985</v>
      </c>
      <c r="L66" s="12">
        <v>4.2999999999999997E-2</v>
      </c>
      <c r="M66" s="377" t="s">
        <v>229</v>
      </c>
      <c r="N66" s="12">
        <v>4.2999999999999997E-2</v>
      </c>
      <c r="O66" s="12">
        <v>9.9000000000000005E-2</v>
      </c>
      <c r="P66" s="12">
        <v>8.0000000000000002E-3</v>
      </c>
      <c r="Q66" s="377" t="s">
        <v>231</v>
      </c>
      <c r="R66" s="12">
        <v>8.0000000000000002E-3</v>
      </c>
      <c r="S66" s="377" t="s">
        <v>229</v>
      </c>
      <c r="T66" s="12">
        <v>8.9999999999999993E-3</v>
      </c>
      <c r="U66" s="12">
        <v>0.158</v>
      </c>
      <c r="V66" s="12">
        <v>1</v>
      </c>
    </row>
    <row r="67" spans="1:22" ht="13.5" thickBot="1" x14ac:dyDescent="0.25">
      <c r="A67" s="361">
        <v>1986</v>
      </c>
      <c r="B67" s="377" t="s">
        <v>235</v>
      </c>
      <c r="C67" s="377" t="s">
        <v>229</v>
      </c>
      <c r="D67" s="377" t="s">
        <v>235</v>
      </c>
      <c r="E67" s="12">
        <v>0.67100000000000004</v>
      </c>
      <c r="F67" s="12">
        <v>7.0000000000000001E-3</v>
      </c>
      <c r="G67" s="12">
        <v>0.155</v>
      </c>
      <c r="H67" s="377" t="s">
        <v>229</v>
      </c>
      <c r="I67" s="377" t="s">
        <v>229</v>
      </c>
      <c r="J67" s="12">
        <v>0.83299999999999996</v>
      </c>
      <c r="K67" s="361">
        <v>1986</v>
      </c>
      <c r="L67" s="12">
        <v>4.4999999999999998E-2</v>
      </c>
      <c r="M67" s="377" t="s">
        <v>229</v>
      </c>
      <c r="N67" s="12">
        <v>4.4999999999999998E-2</v>
      </c>
      <c r="O67" s="12">
        <v>0.105</v>
      </c>
      <c r="P67" s="12">
        <v>7.0000000000000001E-3</v>
      </c>
      <c r="Q67" s="377" t="s">
        <v>231</v>
      </c>
      <c r="R67" s="12">
        <v>7.0000000000000001E-3</v>
      </c>
      <c r="S67" s="377" t="s">
        <v>229</v>
      </c>
      <c r="T67" s="12">
        <v>0.01</v>
      </c>
      <c r="U67" s="12">
        <v>0.16700000000000001</v>
      </c>
      <c r="V67" s="12">
        <v>1</v>
      </c>
    </row>
    <row r="68" spans="1:22" ht="13.5" thickBot="1" x14ac:dyDescent="0.25">
      <c r="A68" s="361">
        <v>1987</v>
      </c>
      <c r="B68" s="377" t="s">
        <v>235</v>
      </c>
      <c r="C68" s="377" t="s">
        <v>229</v>
      </c>
      <c r="D68" s="377" t="s">
        <v>235</v>
      </c>
      <c r="E68" s="12">
        <v>0.65600000000000003</v>
      </c>
      <c r="F68" s="12">
        <v>7.0000000000000001E-3</v>
      </c>
      <c r="G68" s="12">
        <v>0.16600000000000001</v>
      </c>
      <c r="H68" s="377" t="s">
        <v>229</v>
      </c>
      <c r="I68" s="377" t="s">
        <v>229</v>
      </c>
      <c r="J68" s="12">
        <v>0.82799999999999996</v>
      </c>
      <c r="K68" s="361">
        <v>1987</v>
      </c>
      <c r="L68" s="12">
        <v>4.9000000000000002E-2</v>
      </c>
      <c r="M68" s="377" t="s">
        <v>229</v>
      </c>
      <c r="N68" s="12">
        <v>4.9000000000000002E-2</v>
      </c>
      <c r="O68" s="12">
        <v>0.106</v>
      </c>
      <c r="P68" s="12">
        <v>8.0000000000000002E-3</v>
      </c>
      <c r="Q68" s="377" t="s">
        <v>231</v>
      </c>
      <c r="R68" s="12">
        <v>8.0000000000000002E-3</v>
      </c>
      <c r="S68" s="377" t="s">
        <v>229</v>
      </c>
      <c r="T68" s="12">
        <v>8.9999999999999993E-3</v>
      </c>
      <c r="U68" s="12">
        <v>0.17199999999999999</v>
      </c>
      <c r="V68" s="12">
        <v>1</v>
      </c>
    </row>
    <row r="69" spans="1:22" ht="13.5" thickBot="1" x14ac:dyDescent="0.25">
      <c r="A69" s="361">
        <v>1988</v>
      </c>
      <c r="B69" s="377" t="s">
        <v>235</v>
      </c>
      <c r="C69" s="377" t="s">
        <v>229</v>
      </c>
      <c r="D69" s="377" t="s">
        <v>235</v>
      </c>
      <c r="E69" s="12">
        <v>0.64400000000000002</v>
      </c>
      <c r="F69" s="12">
        <v>7.0000000000000001E-3</v>
      </c>
      <c r="G69" s="12">
        <v>0.17299999999999999</v>
      </c>
      <c r="H69" s="377" t="s">
        <v>229</v>
      </c>
      <c r="I69" s="377" t="s">
        <v>229</v>
      </c>
      <c r="J69" s="12">
        <v>0.82399999999999995</v>
      </c>
      <c r="K69" s="361">
        <v>1988</v>
      </c>
      <c r="L69" s="12">
        <v>4.8000000000000001E-2</v>
      </c>
      <c r="M69" s="377" t="s">
        <v>229</v>
      </c>
      <c r="N69" s="12">
        <v>4.8000000000000001E-2</v>
      </c>
      <c r="O69" s="12">
        <v>0.108</v>
      </c>
      <c r="P69" s="12">
        <v>8.9999999999999993E-3</v>
      </c>
      <c r="Q69" s="377" t="s">
        <v>231</v>
      </c>
      <c r="R69" s="12">
        <v>8.9999999999999993E-3</v>
      </c>
      <c r="S69" s="377" t="s">
        <v>229</v>
      </c>
      <c r="T69" s="12">
        <v>1.0999999999999999E-2</v>
      </c>
      <c r="U69" s="12">
        <v>0.17599999999999999</v>
      </c>
      <c r="V69" s="12">
        <v>1</v>
      </c>
    </row>
    <row r="70" spans="1:22" ht="13.5" thickBot="1" x14ac:dyDescent="0.25">
      <c r="A70" s="361">
        <v>1989</v>
      </c>
      <c r="B70" s="377" t="s">
        <v>235</v>
      </c>
      <c r="C70" s="377" t="s">
        <v>229</v>
      </c>
      <c r="D70" s="377" t="s">
        <v>235</v>
      </c>
      <c r="E70" s="12">
        <v>0.63800000000000001</v>
      </c>
      <c r="F70" s="12">
        <v>8.0000000000000002E-3</v>
      </c>
      <c r="G70" s="12">
        <v>0.17199999999999999</v>
      </c>
      <c r="H70" s="377" t="s">
        <v>229</v>
      </c>
      <c r="I70" s="377" t="s">
        <v>229</v>
      </c>
      <c r="J70" s="12">
        <v>0.81799999999999995</v>
      </c>
      <c r="K70" s="361">
        <v>1989</v>
      </c>
      <c r="L70" s="12">
        <v>4.8000000000000001E-2</v>
      </c>
      <c r="M70" s="377" t="s">
        <v>229</v>
      </c>
      <c r="N70" s="12">
        <v>4.8000000000000001E-2</v>
      </c>
      <c r="O70" s="12">
        <v>0.114</v>
      </c>
      <c r="P70" s="12">
        <v>8.0000000000000002E-3</v>
      </c>
      <c r="Q70" s="377" t="s">
        <v>231</v>
      </c>
      <c r="R70" s="12">
        <v>8.0000000000000002E-3</v>
      </c>
      <c r="S70" s="377" t="s">
        <v>229</v>
      </c>
      <c r="T70" s="12">
        <v>1.0999999999999999E-2</v>
      </c>
      <c r="U70" s="12">
        <v>0.182</v>
      </c>
      <c r="V70" s="12">
        <v>1</v>
      </c>
    </row>
    <row r="71" spans="1:22" ht="13.5" thickBot="1" x14ac:dyDescent="0.25">
      <c r="A71" s="361">
        <v>1990</v>
      </c>
      <c r="B71" s="377" t="s">
        <v>235</v>
      </c>
      <c r="C71" s="377" t="s">
        <v>229</v>
      </c>
      <c r="D71" s="377" t="s">
        <v>235</v>
      </c>
      <c r="E71" s="12">
        <v>0.628</v>
      </c>
      <c r="F71" s="12">
        <v>7.0000000000000001E-3</v>
      </c>
      <c r="G71" s="12">
        <v>0.17599999999999999</v>
      </c>
      <c r="H71" s="377" t="s">
        <v>229</v>
      </c>
      <c r="I71" s="377" t="s">
        <v>229</v>
      </c>
      <c r="J71" s="12">
        <v>0.81100000000000005</v>
      </c>
      <c r="K71" s="361">
        <v>1990</v>
      </c>
      <c r="L71" s="12">
        <v>5.2999999999999999E-2</v>
      </c>
      <c r="M71" s="377" t="s">
        <v>229</v>
      </c>
      <c r="N71" s="12">
        <v>5.2999999999999999E-2</v>
      </c>
      <c r="O71" s="12">
        <v>0.113</v>
      </c>
      <c r="P71" s="12">
        <v>0.01</v>
      </c>
      <c r="Q71" s="377" t="s">
        <v>231</v>
      </c>
      <c r="R71" s="12">
        <v>0.01</v>
      </c>
      <c r="S71" s="377" t="s">
        <v>229</v>
      </c>
      <c r="T71" s="12">
        <v>1.2999999999999999E-2</v>
      </c>
      <c r="U71" s="12">
        <v>0.189</v>
      </c>
      <c r="V71" s="12">
        <v>1</v>
      </c>
    </row>
    <row r="72" spans="1:22" ht="13.5" thickBot="1" x14ac:dyDescent="0.25">
      <c r="A72" s="361">
        <v>1991</v>
      </c>
      <c r="B72" s="377" t="s">
        <v>235</v>
      </c>
      <c r="C72" s="377" t="s">
        <v>229</v>
      </c>
      <c r="D72" s="377" t="s">
        <v>235</v>
      </c>
      <c r="E72" s="12">
        <v>0.622</v>
      </c>
      <c r="F72" s="12">
        <v>6.0000000000000001E-3</v>
      </c>
      <c r="G72" s="12">
        <v>0.184</v>
      </c>
      <c r="H72" s="377" t="s">
        <v>229</v>
      </c>
      <c r="I72" s="377" t="s">
        <v>229</v>
      </c>
      <c r="J72" s="12">
        <v>0.81200000000000006</v>
      </c>
      <c r="K72" s="361">
        <v>1991</v>
      </c>
      <c r="L72" s="12">
        <v>5.2999999999999999E-2</v>
      </c>
      <c r="M72" s="377" t="s">
        <v>229</v>
      </c>
      <c r="N72" s="12">
        <v>5.2999999999999999E-2</v>
      </c>
      <c r="O72" s="12">
        <v>0.108</v>
      </c>
      <c r="P72" s="12">
        <v>1.0999999999999999E-2</v>
      </c>
      <c r="Q72" s="377" t="s">
        <v>231</v>
      </c>
      <c r="R72" s="12">
        <v>1.0999999999999999E-2</v>
      </c>
      <c r="S72" s="377" t="s">
        <v>229</v>
      </c>
      <c r="T72" s="12">
        <v>1.6E-2</v>
      </c>
      <c r="U72" s="12">
        <v>0.188</v>
      </c>
      <c r="V72" s="12">
        <v>1</v>
      </c>
    </row>
    <row r="73" spans="1:22" ht="13.5" thickBot="1" x14ac:dyDescent="0.25">
      <c r="A73" s="361">
        <v>1992</v>
      </c>
      <c r="B73" s="377" t="s">
        <v>235</v>
      </c>
      <c r="C73" s="377" t="s">
        <v>229</v>
      </c>
      <c r="D73" s="377" t="s">
        <v>235</v>
      </c>
      <c r="E73" s="12">
        <v>0.61299999999999999</v>
      </c>
      <c r="F73" s="12">
        <v>6.0000000000000001E-3</v>
      </c>
      <c r="G73" s="12">
        <v>0.20100000000000001</v>
      </c>
      <c r="H73" s="377" t="s">
        <v>229</v>
      </c>
      <c r="I73" s="377" t="s">
        <v>229</v>
      </c>
      <c r="J73" s="12">
        <v>0.82099999999999995</v>
      </c>
      <c r="K73" s="361">
        <v>1992</v>
      </c>
      <c r="L73" s="12">
        <v>0.05</v>
      </c>
      <c r="M73" s="377" t="s">
        <v>229</v>
      </c>
      <c r="N73" s="12">
        <v>0.05</v>
      </c>
      <c r="O73" s="12">
        <v>0.10100000000000001</v>
      </c>
      <c r="P73" s="12">
        <v>0.01</v>
      </c>
      <c r="Q73" s="377" t="s">
        <v>231</v>
      </c>
      <c r="R73" s="12">
        <v>0.01</v>
      </c>
      <c r="S73" s="377" t="s">
        <v>229</v>
      </c>
      <c r="T73" s="12">
        <v>1.7999999999999999E-2</v>
      </c>
      <c r="U73" s="12">
        <v>0.17899999999999999</v>
      </c>
      <c r="V73" s="12">
        <v>1</v>
      </c>
    </row>
    <row r="74" spans="1:22" ht="13.5" thickBot="1" x14ac:dyDescent="0.25">
      <c r="A74" s="361">
        <v>1993</v>
      </c>
      <c r="B74" s="377" t="s">
        <v>235</v>
      </c>
      <c r="C74" s="377" t="s">
        <v>229</v>
      </c>
      <c r="D74" s="377" t="s">
        <v>235</v>
      </c>
      <c r="E74" s="12">
        <v>0.60299999999999998</v>
      </c>
      <c r="F74" s="12">
        <v>6.0000000000000001E-3</v>
      </c>
      <c r="G74" s="12">
        <v>0.219</v>
      </c>
      <c r="H74" s="377" t="s">
        <v>229</v>
      </c>
      <c r="I74" s="377" t="s">
        <v>229</v>
      </c>
      <c r="J74" s="12">
        <v>0.82799999999999996</v>
      </c>
      <c r="K74" s="361">
        <v>1993</v>
      </c>
      <c r="L74" s="12">
        <v>4.5999999999999999E-2</v>
      </c>
      <c r="M74" s="377" t="s">
        <v>229</v>
      </c>
      <c r="N74" s="12">
        <v>4.5999999999999999E-2</v>
      </c>
      <c r="O74" s="12">
        <v>9.6000000000000002E-2</v>
      </c>
      <c r="P74" s="12">
        <v>8.9999999999999993E-3</v>
      </c>
      <c r="Q74" s="377" t="s">
        <v>231</v>
      </c>
      <c r="R74" s="12">
        <v>8.9999999999999993E-3</v>
      </c>
      <c r="S74" s="377" t="s">
        <v>229</v>
      </c>
      <c r="T74" s="12">
        <v>2.1000000000000001E-2</v>
      </c>
      <c r="U74" s="12">
        <v>0.17199999999999999</v>
      </c>
      <c r="V74" s="12">
        <v>1</v>
      </c>
    </row>
    <row r="75" spans="1:22" ht="13.5" thickBot="1" x14ac:dyDescent="0.25">
      <c r="A75" s="361">
        <v>1994</v>
      </c>
      <c r="B75" s="377" t="s">
        <v>235</v>
      </c>
      <c r="C75" s="377" t="s">
        <v>229</v>
      </c>
      <c r="D75" s="377" t="s">
        <v>235</v>
      </c>
      <c r="E75" s="12">
        <v>0.58499999999999996</v>
      </c>
      <c r="F75" s="12">
        <v>6.0000000000000001E-3</v>
      </c>
      <c r="G75" s="12">
        <v>0.247</v>
      </c>
      <c r="H75" s="377" t="s">
        <v>229</v>
      </c>
      <c r="I75" s="377" t="s">
        <v>229</v>
      </c>
      <c r="J75" s="12">
        <v>0.83699999999999997</v>
      </c>
      <c r="K75" s="361">
        <v>1994</v>
      </c>
      <c r="L75" s="12">
        <v>4.3999999999999997E-2</v>
      </c>
      <c r="M75" s="377" t="s">
        <v>229</v>
      </c>
      <c r="N75" s="12">
        <v>4.3999999999999997E-2</v>
      </c>
      <c r="O75" s="12">
        <v>8.7999999999999995E-2</v>
      </c>
      <c r="P75" s="12">
        <v>8.9999999999999993E-3</v>
      </c>
      <c r="Q75" s="377" t="s">
        <v>231</v>
      </c>
      <c r="R75" s="12">
        <v>8.9999999999999993E-3</v>
      </c>
      <c r="S75" s="377" t="s">
        <v>229</v>
      </c>
      <c r="T75" s="12">
        <v>2.1000000000000001E-2</v>
      </c>
      <c r="U75" s="12">
        <v>0.16300000000000001</v>
      </c>
      <c r="V75" s="12">
        <v>1</v>
      </c>
    </row>
    <row r="76" spans="1:22" ht="13.5" thickBot="1" x14ac:dyDescent="0.25">
      <c r="A76" s="361">
        <v>1995</v>
      </c>
      <c r="B76" s="377" t="s">
        <v>235</v>
      </c>
      <c r="C76" s="377" t="s">
        <v>229</v>
      </c>
      <c r="D76" s="377" t="s">
        <v>235</v>
      </c>
      <c r="E76" s="12">
        <v>0.57699999999999996</v>
      </c>
      <c r="F76" s="12">
        <v>6.0000000000000001E-3</v>
      </c>
      <c r="G76" s="12">
        <v>0.253</v>
      </c>
      <c r="H76" s="12">
        <v>2.1000000000000001E-2</v>
      </c>
      <c r="I76" s="12" t="s">
        <v>229</v>
      </c>
      <c r="J76" s="12">
        <v>0.85699999999999998</v>
      </c>
      <c r="K76" s="361">
        <v>1995</v>
      </c>
      <c r="L76" s="12">
        <v>4.3999999999999997E-2</v>
      </c>
      <c r="M76" s="377" t="s">
        <v>229</v>
      </c>
      <c r="N76" s="12">
        <v>4.3999999999999997E-2</v>
      </c>
      <c r="O76" s="12">
        <v>8.6999999999999994E-2</v>
      </c>
      <c r="P76" s="12">
        <v>8.9999999999999993E-3</v>
      </c>
      <c r="Q76" s="377" t="s">
        <v>231</v>
      </c>
      <c r="R76" s="12">
        <v>8.9999999999999993E-3</v>
      </c>
      <c r="S76" s="12">
        <v>1E-3</v>
      </c>
      <c r="T76" s="12">
        <v>1E-3</v>
      </c>
      <c r="U76" s="12">
        <v>0.14299999999999999</v>
      </c>
      <c r="V76" s="12">
        <v>1</v>
      </c>
    </row>
    <row r="77" spans="1:22" ht="13.5" thickBot="1" x14ac:dyDescent="0.25">
      <c r="A77" s="361">
        <v>1996</v>
      </c>
      <c r="B77" s="377" t="s">
        <v>235</v>
      </c>
      <c r="C77" s="377" t="s">
        <v>229</v>
      </c>
      <c r="D77" s="377" t="s">
        <v>235</v>
      </c>
      <c r="E77" s="12">
        <v>0.58399999999999996</v>
      </c>
      <c r="F77" s="12">
        <v>6.0000000000000001E-3</v>
      </c>
      <c r="G77" s="12">
        <v>0.251</v>
      </c>
      <c r="H77" s="12">
        <v>2.1999999999999999E-2</v>
      </c>
      <c r="I77" s="12" t="s">
        <v>229</v>
      </c>
      <c r="J77" s="12">
        <v>0.86199999999999999</v>
      </c>
      <c r="K77" s="361">
        <v>1996</v>
      </c>
      <c r="L77" s="12">
        <v>4.2999999999999997E-2</v>
      </c>
      <c r="M77" s="377" t="s">
        <v>229</v>
      </c>
      <c r="N77" s="12">
        <v>4.2999999999999997E-2</v>
      </c>
      <c r="O77" s="12">
        <v>8.3000000000000004E-2</v>
      </c>
      <c r="P77" s="12">
        <v>8.9999999999999993E-3</v>
      </c>
      <c r="Q77" s="377" t="s">
        <v>231</v>
      </c>
      <c r="R77" s="12">
        <v>8.9999999999999993E-3</v>
      </c>
      <c r="S77" s="12">
        <v>1E-3</v>
      </c>
      <c r="T77" s="12">
        <v>1E-3</v>
      </c>
      <c r="U77" s="12">
        <v>0.13800000000000001</v>
      </c>
      <c r="V77" s="12">
        <v>1</v>
      </c>
    </row>
    <row r="78" spans="1:22" ht="13.5" thickBot="1" x14ac:dyDescent="0.25">
      <c r="A78" s="361">
        <v>1997</v>
      </c>
      <c r="B78" s="377" t="s">
        <v>235</v>
      </c>
      <c r="C78" s="377" t="s">
        <v>229</v>
      </c>
      <c r="D78" s="377" t="s">
        <v>235</v>
      </c>
      <c r="E78" s="12">
        <v>0.57699999999999996</v>
      </c>
      <c r="F78" s="12">
        <v>5.0000000000000001E-3</v>
      </c>
      <c r="G78" s="12">
        <v>0.25800000000000001</v>
      </c>
      <c r="H78" s="12">
        <v>2.5000000000000001E-2</v>
      </c>
      <c r="I78" s="12" t="s">
        <v>229</v>
      </c>
      <c r="J78" s="12">
        <v>0.86499999999999999</v>
      </c>
      <c r="K78" s="361">
        <v>1997</v>
      </c>
      <c r="L78" s="12">
        <v>4.2999999999999997E-2</v>
      </c>
      <c r="M78" s="377" t="s">
        <v>229</v>
      </c>
      <c r="N78" s="12">
        <v>4.2999999999999997E-2</v>
      </c>
      <c r="O78" s="12">
        <v>8.1000000000000003E-2</v>
      </c>
      <c r="P78" s="12">
        <v>8.9999999999999993E-3</v>
      </c>
      <c r="Q78" s="377" t="s">
        <v>231</v>
      </c>
      <c r="R78" s="12">
        <v>8.9999999999999993E-3</v>
      </c>
      <c r="S78" s="12">
        <v>1E-3</v>
      </c>
      <c r="T78" s="12">
        <v>1E-3</v>
      </c>
      <c r="U78" s="12">
        <v>0.13500000000000001</v>
      </c>
      <c r="V78" s="12">
        <v>1</v>
      </c>
    </row>
    <row r="79" spans="1:22" ht="13.5" thickBot="1" x14ac:dyDescent="0.25">
      <c r="A79" s="361">
        <v>1998</v>
      </c>
      <c r="B79" s="377" t="s">
        <v>235</v>
      </c>
      <c r="C79" s="377" t="s">
        <v>229</v>
      </c>
      <c r="D79" s="377" t="s">
        <v>235</v>
      </c>
      <c r="E79" s="12">
        <v>0.58399999999999996</v>
      </c>
      <c r="F79" s="12">
        <v>5.0000000000000001E-3</v>
      </c>
      <c r="G79" s="12">
        <v>0.24</v>
      </c>
      <c r="H79" s="12">
        <v>3.1E-2</v>
      </c>
      <c r="I79" s="12" t="s">
        <v>229</v>
      </c>
      <c r="J79" s="12">
        <v>0.86099999999999999</v>
      </c>
      <c r="K79" s="361">
        <v>1998</v>
      </c>
      <c r="L79" s="12">
        <v>4.4999999999999998E-2</v>
      </c>
      <c r="M79" s="377" t="s">
        <v>229</v>
      </c>
      <c r="N79" s="12">
        <v>4.4999999999999998E-2</v>
      </c>
      <c r="O79" s="12">
        <v>8.3000000000000004E-2</v>
      </c>
      <c r="P79" s="12">
        <v>8.9999999999999993E-3</v>
      </c>
      <c r="Q79" s="377" t="s">
        <v>231</v>
      </c>
      <c r="R79" s="12">
        <v>8.9999999999999993E-3</v>
      </c>
      <c r="S79" s="12">
        <v>1E-3</v>
      </c>
      <c r="T79" s="12">
        <v>1E-3</v>
      </c>
      <c r="U79" s="12">
        <v>0.13900000000000001</v>
      </c>
      <c r="V79" s="12">
        <v>1</v>
      </c>
    </row>
    <row r="80" spans="1:22" ht="13.5" thickBot="1" x14ac:dyDescent="0.25">
      <c r="A80" s="361">
        <v>1999</v>
      </c>
      <c r="B80" s="377" t="s">
        <v>235</v>
      </c>
      <c r="C80" s="377" t="s">
        <v>229</v>
      </c>
      <c r="D80" s="377" t="s">
        <v>235</v>
      </c>
      <c r="E80" s="12">
        <v>0.57599999999999996</v>
      </c>
      <c r="F80" s="12">
        <v>5.0000000000000001E-3</v>
      </c>
      <c r="G80" s="12">
        <v>0.247</v>
      </c>
      <c r="H80" s="12">
        <v>3.6999999999999998E-2</v>
      </c>
      <c r="I80" s="12" t="s">
        <v>229</v>
      </c>
      <c r="J80" s="12">
        <v>0.86499999999999999</v>
      </c>
      <c r="K80" s="361">
        <v>1999</v>
      </c>
      <c r="L80" s="12">
        <v>4.2999999999999997E-2</v>
      </c>
      <c r="M80" s="377" t="s">
        <v>229</v>
      </c>
      <c r="N80" s="12">
        <v>4.2999999999999997E-2</v>
      </c>
      <c r="O80" s="12">
        <v>0.08</v>
      </c>
      <c r="P80" s="12">
        <v>8.9999999999999993E-3</v>
      </c>
      <c r="Q80" s="377" t="s">
        <v>231</v>
      </c>
      <c r="R80" s="12">
        <v>8.9999999999999993E-3</v>
      </c>
      <c r="S80" s="12">
        <v>1E-3</v>
      </c>
      <c r="T80" s="12">
        <v>1E-3</v>
      </c>
      <c r="U80" s="12">
        <v>0.13500000000000001</v>
      </c>
      <c r="V80" s="12">
        <v>1</v>
      </c>
    </row>
    <row r="81" spans="1:22" ht="13.5" thickBot="1" x14ac:dyDescent="0.25">
      <c r="A81" s="361">
        <v>2000</v>
      </c>
      <c r="B81" s="377" t="s">
        <v>235</v>
      </c>
      <c r="C81" s="377" t="s">
        <v>235</v>
      </c>
      <c r="D81" s="377" t="s">
        <v>235</v>
      </c>
      <c r="E81" s="12">
        <v>0.57199999999999995</v>
      </c>
      <c r="F81" s="12">
        <v>5.0000000000000001E-3</v>
      </c>
      <c r="G81" s="12">
        <v>0.252</v>
      </c>
      <c r="H81" s="12">
        <v>3.6999999999999998E-2</v>
      </c>
      <c r="I81" s="12" t="s">
        <v>229</v>
      </c>
      <c r="J81" s="12">
        <v>0.86699999999999999</v>
      </c>
      <c r="K81" s="361">
        <v>2000</v>
      </c>
      <c r="L81" s="12">
        <v>4.2000000000000003E-2</v>
      </c>
      <c r="M81" s="377" t="s">
        <v>229</v>
      </c>
      <c r="N81" s="12">
        <v>4.2000000000000003E-2</v>
      </c>
      <c r="O81" s="12">
        <v>7.9000000000000001E-2</v>
      </c>
      <c r="P81" s="12">
        <v>0.01</v>
      </c>
      <c r="Q81" s="377" t="s">
        <v>231</v>
      </c>
      <c r="R81" s="12">
        <v>0.01</v>
      </c>
      <c r="S81" s="12">
        <v>1E-3</v>
      </c>
      <c r="T81" s="12">
        <v>2E-3</v>
      </c>
      <c r="U81" s="12">
        <v>0.13300000000000001</v>
      </c>
      <c r="V81" s="12">
        <v>1</v>
      </c>
    </row>
    <row r="82" spans="1:22" ht="13.5" thickBot="1" x14ac:dyDescent="0.25">
      <c r="A82" s="361">
        <v>2001</v>
      </c>
      <c r="B82" s="377" t="s">
        <v>235</v>
      </c>
      <c r="C82" s="377" t="s">
        <v>235</v>
      </c>
      <c r="D82" s="377" t="s">
        <v>235</v>
      </c>
      <c r="E82" s="12">
        <v>0.56499999999999995</v>
      </c>
      <c r="F82" s="12">
        <v>4.0000000000000001E-3</v>
      </c>
      <c r="G82" s="12">
        <v>0.25700000000000001</v>
      </c>
      <c r="H82" s="12">
        <v>0.04</v>
      </c>
      <c r="I82" s="12" t="s">
        <v>229</v>
      </c>
      <c r="J82" s="12">
        <v>0.86599999999999999</v>
      </c>
      <c r="K82" s="361">
        <v>2001</v>
      </c>
      <c r="L82" s="12">
        <v>4.1000000000000002E-2</v>
      </c>
      <c r="M82" s="377" t="s">
        <v>229</v>
      </c>
      <c r="N82" s="12">
        <v>4.1000000000000002E-2</v>
      </c>
      <c r="O82" s="12">
        <v>0.08</v>
      </c>
      <c r="P82" s="12">
        <v>0.01</v>
      </c>
      <c r="Q82" s="377" t="s">
        <v>231</v>
      </c>
      <c r="R82" s="12">
        <v>0.01</v>
      </c>
      <c r="S82" s="12">
        <v>1E-3</v>
      </c>
      <c r="T82" s="12">
        <v>2E-3</v>
      </c>
      <c r="U82" s="12">
        <v>0.13400000000000001</v>
      </c>
      <c r="V82" s="12">
        <v>1</v>
      </c>
    </row>
    <row r="83" spans="1:22" ht="13.5" thickBot="1" x14ac:dyDescent="0.25">
      <c r="A83" s="361">
        <v>2002</v>
      </c>
      <c r="B83" s="377" t="s">
        <v>235</v>
      </c>
      <c r="C83" s="377" t="s">
        <v>235</v>
      </c>
      <c r="D83" s="377" t="s">
        <v>235</v>
      </c>
      <c r="E83" s="12">
        <v>0.56100000000000005</v>
      </c>
      <c r="F83" s="12">
        <v>5.0000000000000001E-3</v>
      </c>
      <c r="G83" s="12">
        <v>0.255</v>
      </c>
      <c r="H83" s="12">
        <v>4.3999999999999997E-2</v>
      </c>
      <c r="I83" s="12" t="s">
        <v>229</v>
      </c>
      <c r="J83" s="12">
        <v>0.86499999999999999</v>
      </c>
      <c r="K83" s="361">
        <v>2002</v>
      </c>
      <c r="L83" s="12">
        <v>4.2000000000000003E-2</v>
      </c>
      <c r="M83" s="377" t="s">
        <v>229</v>
      </c>
      <c r="N83" s="12">
        <v>4.2000000000000003E-2</v>
      </c>
      <c r="O83" s="12">
        <v>0.08</v>
      </c>
      <c r="P83" s="12">
        <v>1.0999999999999999E-2</v>
      </c>
      <c r="Q83" s="377" t="s">
        <v>231</v>
      </c>
      <c r="R83" s="12">
        <v>1.0999999999999999E-2</v>
      </c>
      <c r="S83" s="12">
        <v>1E-3</v>
      </c>
      <c r="T83" s="12">
        <v>2E-3</v>
      </c>
      <c r="U83" s="12">
        <v>0.13500000000000001</v>
      </c>
      <c r="V83" s="12">
        <v>1</v>
      </c>
    </row>
    <row r="84" spans="1:22" ht="13.5" thickBot="1" x14ac:dyDescent="0.25">
      <c r="A84" s="361">
        <v>2003</v>
      </c>
      <c r="B84" s="377" t="s">
        <v>235</v>
      </c>
      <c r="C84" s="377" t="s">
        <v>235</v>
      </c>
      <c r="D84" s="377" t="s">
        <v>235</v>
      </c>
      <c r="E84" s="12">
        <v>0.56000000000000005</v>
      </c>
      <c r="F84" s="12">
        <v>5.0000000000000001E-3</v>
      </c>
      <c r="G84" s="12">
        <v>0.26100000000000001</v>
      </c>
      <c r="H84" s="12">
        <v>0.04</v>
      </c>
      <c r="I84" s="12" t="s">
        <v>229</v>
      </c>
      <c r="J84" s="12">
        <v>0.86599999999999999</v>
      </c>
      <c r="K84" s="361">
        <v>2003</v>
      </c>
      <c r="L84" s="12">
        <v>4.2999999999999997E-2</v>
      </c>
      <c r="M84" s="377" t="s">
        <v>229</v>
      </c>
      <c r="N84" s="12">
        <v>4.2999999999999997E-2</v>
      </c>
      <c r="O84" s="12">
        <v>7.8E-2</v>
      </c>
      <c r="P84" s="12">
        <v>1.0999999999999999E-2</v>
      </c>
      <c r="Q84" s="377" t="s">
        <v>231</v>
      </c>
      <c r="R84" s="12">
        <v>1.0999999999999999E-2</v>
      </c>
      <c r="S84" s="12">
        <v>1E-3</v>
      </c>
      <c r="T84" s="12">
        <v>1E-3</v>
      </c>
      <c r="U84" s="12">
        <v>0.13400000000000001</v>
      </c>
      <c r="V84" s="12">
        <v>1</v>
      </c>
    </row>
    <row r="85" spans="1:22" ht="13.5" thickBot="1" x14ac:dyDescent="0.25">
      <c r="A85" s="361">
        <v>2004</v>
      </c>
      <c r="B85" s="377" t="s">
        <v>235</v>
      </c>
      <c r="C85" s="377" t="s">
        <v>235</v>
      </c>
      <c r="D85" s="377" t="s">
        <v>235</v>
      </c>
      <c r="E85" s="12">
        <v>0.56299999999999994</v>
      </c>
      <c r="F85" s="12">
        <v>4.0000000000000001E-3</v>
      </c>
      <c r="G85" s="12">
        <v>0.25800000000000001</v>
      </c>
      <c r="H85" s="12">
        <v>4.1000000000000002E-2</v>
      </c>
      <c r="I85" s="12" t="s">
        <v>229</v>
      </c>
      <c r="J85" s="12">
        <v>0.86699999999999999</v>
      </c>
      <c r="K85" s="361">
        <v>2004</v>
      </c>
      <c r="L85" s="12">
        <v>4.2999999999999997E-2</v>
      </c>
      <c r="M85" s="377" t="s">
        <v>236</v>
      </c>
      <c r="N85" s="12">
        <v>4.2999999999999997E-2</v>
      </c>
      <c r="O85" s="12">
        <v>7.4999999999999997E-2</v>
      </c>
      <c r="P85" s="12">
        <v>1.0999999999999999E-2</v>
      </c>
      <c r="Q85" s="377" t="s">
        <v>231</v>
      </c>
      <c r="R85" s="12">
        <v>1.0999999999999999E-2</v>
      </c>
      <c r="S85" s="12">
        <v>1E-3</v>
      </c>
      <c r="T85" s="12">
        <v>2E-3</v>
      </c>
      <c r="U85" s="12">
        <v>0.13300000000000001</v>
      </c>
      <c r="V85" s="12">
        <v>1</v>
      </c>
    </row>
    <row r="86" spans="1:22" ht="13.5" thickBot="1" x14ac:dyDescent="0.25">
      <c r="A86" s="244">
        <v>2005</v>
      </c>
      <c r="B86" s="264" t="s">
        <v>235</v>
      </c>
      <c r="C86" s="264" t="s">
        <v>235</v>
      </c>
      <c r="D86" s="264" t="s">
        <v>235</v>
      </c>
      <c r="E86" s="13">
        <v>0.54400000000000004</v>
      </c>
      <c r="F86" s="13">
        <v>4.0000000000000001E-3</v>
      </c>
      <c r="G86" s="13">
        <v>0.27800000000000002</v>
      </c>
      <c r="H86" s="13">
        <v>4.3999999999999997E-2</v>
      </c>
      <c r="I86" s="13" t="s">
        <v>229</v>
      </c>
      <c r="J86" s="13">
        <v>0.87</v>
      </c>
      <c r="K86" s="244">
        <v>2005</v>
      </c>
      <c r="L86" s="13">
        <v>4.2000000000000003E-2</v>
      </c>
      <c r="M86" s="264" t="s">
        <v>236</v>
      </c>
      <c r="N86" s="13">
        <v>4.2000000000000003E-2</v>
      </c>
      <c r="O86" s="13">
        <v>7.3999999999999996E-2</v>
      </c>
      <c r="P86" s="13">
        <v>1.0999999999999999E-2</v>
      </c>
      <c r="Q86" s="264" t="s">
        <v>231</v>
      </c>
      <c r="R86" s="13">
        <v>1.0999999999999999E-2</v>
      </c>
      <c r="S86" s="13">
        <v>1E-3</v>
      </c>
      <c r="T86" s="13">
        <v>2E-3</v>
      </c>
      <c r="U86" s="13">
        <v>0.13</v>
      </c>
      <c r="V86" s="13">
        <v>1</v>
      </c>
    </row>
    <row r="87" spans="1:22" ht="13.5" thickBot="1" x14ac:dyDescent="0.25">
      <c r="A87" s="244">
        <v>2006</v>
      </c>
      <c r="B87" s="264" t="s">
        <v>235</v>
      </c>
      <c r="C87" s="264" t="s">
        <v>235</v>
      </c>
      <c r="D87" s="264" t="s">
        <v>235</v>
      </c>
      <c r="E87" s="13">
        <v>0.53500000000000003</v>
      </c>
      <c r="F87" s="13">
        <v>4.0000000000000001E-3</v>
      </c>
      <c r="G87" s="13">
        <v>0.28000000000000003</v>
      </c>
      <c r="H87" s="13">
        <v>5.2999999999999999E-2</v>
      </c>
      <c r="I87" s="13" t="s">
        <v>229</v>
      </c>
      <c r="J87" s="13">
        <v>0.873</v>
      </c>
      <c r="K87" s="244">
        <v>2006</v>
      </c>
      <c r="L87" s="13">
        <v>4.1000000000000002E-2</v>
      </c>
      <c r="M87" s="264" t="s">
        <v>236</v>
      </c>
      <c r="N87" s="13">
        <v>4.1000000000000002E-2</v>
      </c>
      <c r="O87" s="13">
        <v>7.0999999999999994E-2</v>
      </c>
      <c r="P87" s="13">
        <v>1.2E-2</v>
      </c>
      <c r="Q87" s="264" t="s">
        <v>231</v>
      </c>
      <c r="R87" s="13">
        <v>1.2E-2</v>
      </c>
      <c r="S87" s="13">
        <v>1E-3</v>
      </c>
      <c r="T87" s="13">
        <v>2E-3</v>
      </c>
      <c r="U87" s="13">
        <v>0.127</v>
      </c>
      <c r="V87" s="13">
        <v>1</v>
      </c>
    </row>
    <row r="88" spans="1:22" ht="13.5" thickBot="1" x14ac:dyDescent="0.25">
      <c r="A88" s="244">
        <v>2007</v>
      </c>
      <c r="B88" s="264" t="s">
        <v>235</v>
      </c>
      <c r="C88" s="264" t="s">
        <v>235</v>
      </c>
      <c r="D88" s="264" t="s">
        <v>235</v>
      </c>
      <c r="E88" s="13">
        <v>0.39800000000000002</v>
      </c>
      <c r="F88" s="13">
        <v>3.0000000000000001E-3</v>
      </c>
      <c r="G88" s="13">
        <v>0.39600000000000002</v>
      </c>
      <c r="H88" s="13">
        <v>5.8999999999999997E-2</v>
      </c>
      <c r="I88" s="13">
        <v>2.3E-2</v>
      </c>
      <c r="J88" s="13">
        <v>0.879</v>
      </c>
      <c r="K88" s="244">
        <v>2007</v>
      </c>
      <c r="L88" s="13">
        <v>3.9E-2</v>
      </c>
      <c r="M88" s="264" t="s">
        <v>236</v>
      </c>
      <c r="N88" s="13">
        <v>3.9E-2</v>
      </c>
      <c r="O88" s="13">
        <v>6.8000000000000005E-2</v>
      </c>
      <c r="P88" s="13">
        <v>1.0999999999999999E-2</v>
      </c>
      <c r="Q88" s="264" t="s">
        <v>231</v>
      </c>
      <c r="R88" s="13">
        <v>1.0999999999999999E-2</v>
      </c>
      <c r="S88" s="13">
        <v>1E-3</v>
      </c>
      <c r="T88" s="13">
        <v>2E-3</v>
      </c>
      <c r="U88" s="13">
        <v>0.121</v>
      </c>
      <c r="V88" s="13">
        <v>1</v>
      </c>
    </row>
    <row r="89" spans="1:22" ht="13.5" thickBot="1" x14ac:dyDescent="0.25">
      <c r="A89" s="244">
        <v>2008</v>
      </c>
      <c r="B89" s="264" t="s">
        <v>235</v>
      </c>
      <c r="C89" s="264" t="s">
        <v>235</v>
      </c>
      <c r="D89" s="264" t="s">
        <v>235</v>
      </c>
      <c r="E89" s="13">
        <v>0.39300000000000002</v>
      </c>
      <c r="F89" s="13">
        <v>3.0000000000000001E-3</v>
      </c>
      <c r="G89" s="13">
        <v>0.38800000000000001</v>
      </c>
      <c r="H89" s="13">
        <v>7.2999999999999995E-2</v>
      </c>
      <c r="I89" s="13">
        <v>2.1999999999999999E-2</v>
      </c>
      <c r="J89" s="13">
        <v>0.879</v>
      </c>
      <c r="K89" s="244">
        <v>2008</v>
      </c>
      <c r="L89" s="13">
        <v>3.9E-2</v>
      </c>
      <c r="M89" s="264" t="s">
        <v>236</v>
      </c>
      <c r="N89" s="13">
        <v>3.9E-2</v>
      </c>
      <c r="O89" s="13">
        <v>6.7000000000000004E-2</v>
      </c>
      <c r="P89" s="13">
        <v>1.2E-2</v>
      </c>
      <c r="Q89" s="264" t="s">
        <v>231</v>
      </c>
      <c r="R89" s="13">
        <v>1.2E-2</v>
      </c>
      <c r="S89" s="13">
        <v>1E-3</v>
      </c>
      <c r="T89" s="13">
        <v>2E-3</v>
      </c>
      <c r="U89" s="13">
        <v>0.121</v>
      </c>
      <c r="V89" s="13">
        <v>1</v>
      </c>
    </row>
    <row r="90" spans="1:22" ht="13.5" thickBot="1" x14ac:dyDescent="0.25">
      <c r="A90" s="244">
        <v>2009</v>
      </c>
      <c r="B90" s="264" t="s">
        <v>235</v>
      </c>
      <c r="C90" s="264" t="s">
        <v>235</v>
      </c>
      <c r="D90" s="264" t="s">
        <v>235</v>
      </c>
      <c r="E90" s="13">
        <v>0.375</v>
      </c>
      <c r="F90" s="13">
        <v>3.0000000000000001E-3</v>
      </c>
      <c r="G90" s="13">
        <v>0.39900000000000002</v>
      </c>
      <c r="H90" s="13">
        <v>6.9000000000000006E-2</v>
      </c>
      <c r="I90" s="13">
        <v>3.3000000000000002E-2</v>
      </c>
      <c r="J90" s="13">
        <v>0.879</v>
      </c>
      <c r="K90" s="244">
        <v>2009</v>
      </c>
      <c r="L90" s="13">
        <v>0.04</v>
      </c>
      <c r="M90" s="264" t="s">
        <v>236</v>
      </c>
      <c r="N90" s="13">
        <v>0.04</v>
      </c>
      <c r="O90" s="13">
        <v>6.6000000000000003E-2</v>
      </c>
      <c r="P90" s="13">
        <v>1.2E-2</v>
      </c>
      <c r="Q90" s="264" t="s">
        <v>231</v>
      </c>
      <c r="R90" s="13">
        <v>1.2E-2</v>
      </c>
      <c r="S90" s="13">
        <v>1E-3</v>
      </c>
      <c r="T90" s="13">
        <v>2E-3</v>
      </c>
      <c r="U90" s="13">
        <v>0.121</v>
      </c>
      <c r="V90" s="13">
        <v>1</v>
      </c>
    </row>
    <row r="91" spans="1:22" ht="13.5" thickBot="1" x14ac:dyDescent="0.25">
      <c r="A91" s="244">
        <v>2010</v>
      </c>
      <c r="B91" s="264" t="s">
        <v>235</v>
      </c>
      <c r="C91" s="264" t="s">
        <v>235</v>
      </c>
      <c r="D91" s="264" t="s">
        <v>235</v>
      </c>
      <c r="E91" s="13">
        <v>0.38</v>
      </c>
      <c r="F91" s="13">
        <v>3.0000000000000001E-3</v>
      </c>
      <c r="G91" s="13">
        <v>0.39300000000000002</v>
      </c>
      <c r="H91" s="13">
        <v>7.0999999999999994E-2</v>
      </c>
      <c r="I91" s="13">
        <v>3.2000000000000001E-2</v>
      </c>
      <c r="J91" s="13">
        <v>0.88</v>
      </c>
      <c r="K91" s="244">
        <v>2010</v>
      </c>
      <c r="L91" s="13">
        <v>0.04</v>
      </c>
      <c r="M91" s="264" t="s">
        <v>236</v>
      </c>
      <c r="N91" s="13">
        <v>0.04</v>
      </c>
      <c r="O91" s="13">
        <v>6.6000000000000003E-2</v>
      </c>
      <c r="P91" s="13">
        <v>1.2E-2</v>
      </c>
      <c r="Q91" s="264" t="s">
        <v>231</v>
      </c>
      <c r="R91" s="13">
        <v>1.2E-2</v>
      </c>
      <c r="S91" s="13">
        <v>1E-3</v>
      </c>
      <c r="T91" s="13">
        <v>1E-3</v>
      </c>
      <c r="U91" s="13">
        <v>0.12</v>
      </c>
      <c r="V91" s="13">
        <v>1</v>
      </c>
    </row>
    <row r="92" spans="1:22" ht="13.5" thickBot="1" x14ac:dyDescent="0.25">
      <c r="A92" s="244">
        <v>2011</v>
      </c>
      <c r="B92" s="13">
        <v>0.38400000000000001</v>
      </c>
      <c r="C92" s="13" t="s">
        <v>281</v>
      </c>
      <c r="D92" s="13">
        <v>0.01</v>
      </c>
      <c r="E92" s="13">
        <v>0.39500000000000002</v>
      </c>
      <c r="F92" s="13">
        <v>3.0000000000000001E-3</v>
      </c>
      <c r="G92" s="13">
        <v>0.373</v>
      </c>
      <c r="H92" s="13">
        <v>7.5999999999999998E-2</v>
      </c>
      <c r="I92" s="13">
        <v>3.2000000000000001E-2</v>
      </c>
      <c r="J92" s="13">
        <v>0.878</v>
      </c>
      <c r="K92" s="244">
        <v>2011</v>
      </c>
      <c r="L92" s="13">
        <v>4.1000000000000002E-2</v>
      </c>
      <c r="M92" s="13" t="s">
        <v>281</v>
      </c>
      <c r="N92" s="13">
        <v>4.1000000000000002E-2</v>
      </c>
      <c r="O92" s="13">
        <v>6.5000000000000002E-2</v>
      </c>
      <c r="P92" s="13">
        <v>1.0999999999999999E-2</v>
      </c>
      <c r="Q92" s="13">
        <v>2E-3</v>
      </c>
      <c r="R92" s="13">
        <v>1.2999999999999999E-2</v>
      </c>
      <c r="S92" s="13">
        <v>1E-3</v>
      </c>
      <c r="T92" s="13">
        <v>2E-3</v>
      </c>
      <c r="U92" s="13">
        <v>0.122</v>
      </c>
      <c r="V92" s="13">
        <v>1</v>
      </c>
    </row>
    <row r="93" spans="1:22" ht="13.5" thickBot="1" x14ac:dyDescent="0.25">
      <c r="A93" s="244">
        <v>2012</v>
      </c>
      <c r="B93" s="13">
        <v>0.38400000000000001</v>
      </c>
      <c r="C93" s="13" t="s">
        <v>281</v>
      </c>
      <c r="D93" s="13">
        <v>1.4E-2</v>
      </c>
      <c r="E93" s="13">
        <v>0.39800000000000002</v>
      </c>
      <c r="F93" s="13">
        <v>3.0000000000000001E-3</v>
      </c>
      <c r="G93" s="13">
        <v>0.38700000000000001</v>
      </c>
      <c r="H93" s="13">
        <v>7.9000000000000001E-2</v>
      </c>
      <c r="I93" s="13">
        <v>1.6E-2</v>
      </c>
      <c r="J93" s="13">
        <v>0.88400000000000001</v>
      </c>
      <c r="K93" s="244">
        <v>2012</v>
      </c>
      <c r="L93" s="13">
        <v>0.04</v>
      </c>
      <c r="M93" s="13" t="s">
        <v>281</v>
      </c>
      <c r="N93" s="13">
        <v>0.04</v>
      </c>
      <c r="O93" s="13">
        <v>5.8999999999999997E-2</v>
      </c>
      <c r="P93" s="13">
        <v>1.0999999999999999E-2</v>
      </c>
      <c r="Q93" s="13">
        <v>2E-3</v>
      </c>
      <c r="R93" s="13">
        <v>1.2999999999999999E-2</v>
      </c>
      <c r="S93" s="13">
        <v>1E-3</v>
      </c>
      <c r="T93" s="13">
        <v>2E-3</v>
      </c>
      <c r="U93" s="13">
        <v>0.11600000000000001</v>
      </c>
      <c r="V93" s="13">
        <v>1</v>
      </c>
    </row>
    <row r="94" spans="1:22" ht="13.5" thickBot="1" x14ac:dyDescent="0.25">
      <c r="A94" s="244">
        <v>2013</v>
      </c>
      <c r="B94" s="13">
        <v>0.36899999999999999</v>
      </c>
      <c r="C94" s="13">
        <v>1E-3</v>
      </c>
      <c r="D94" s="13">
        <v>2.8000000000000001E-2</v>
      </c>
      <c r="E94" s="13">
        <v>0.39800000000000002</v>
      </c>
      <c r="F94" s="13">
        <v>3.0000000000000001E-3</v>
      </c>
      <c r="G94" s="13">
        <v>0.38400000000000001</v>
      </c>
      <c r="H94" s="13">
        <v>8.3000000000000004E-2</v>
      </c>
      <c r="I94" s="13">
        <v>1.6E-2</v>
      </c>
      <c r="J94" s="13">
        <v>0.88400000000000001</v>
      </c>
      <c r="K94" s="244">
        <v>2013</v>
      </c>
      <c r="L94" s="13">
        <v>4.1000000000000002E-2</v>
      </c>
      <c r="M94" s="13" t="s">
        <v>281</v>
      </c>
      <c r="N94" s="13">
        <v>4.1000000000000002E-2</v>
      </c>
      <c r="O94" s="13">
        <v>5.8000000000000003E-2</v>
      </c>
      <c r="P94" s="13">
        <v>1.0999999999999999E-2</v>
      </c>
      <c r="Q94" s="13">
        <v>2E-3</v>
      </c>
      <c r="R94" s="13">
        <v>1.2999999999999999E-2</v>
      </c>
      <c r="S94" s="13">
        <v>1E-3</v>
      </c>
      <c r="T94" s="13">
        <v>2E-3</v>
      </c>
      <c r="U94" s="13">
        <v>0.11600000000000001</v>
      </c>
      <c r="V94" s="13">
        <v>1</v>
      </c>
    </row>
    <row r="95" spans="1:22" ht="13.5" thickBot="1" x14ac:dyDescent="0.25">
      <c r="A95" s="244">
        <v>2014</v>
      </c>
      <c r="B95" s="13">
        <v>0.35499999999999998</v>
      </c>
      <c r="C95" s="13">
        <v>2E-3</v>
      </c>
      <c r="D95" s="13">
        <v>3.3000000000000002E-2</v>
      </c>
      <c r="E95" s="13">
        <v>0.39100000000000001</v>
      </c>
      <c r="F95" s="13">
        <v>3.0000000000000001E-3</v>
      </c>
      <c r="G95" s="13">
        <v>0.39200000000000002</v>
      </c>
      <c r="H95" s="13">
        <v>8.3000000000000004E-2</v>
      </c>
      <c r="I95" s="13">
        <v>1.6E-2</v>
      </c>
      <c r="J95" s="13">
        <v>0.88500000000000001</v>
      </c>
      <c r="K95" s="244">
        <v>2014</v>
      </c>
      <c r="L95" s="13">
        <v>0.04</v>
      </c>
      <c r="M95" s="13">
        <v>0</v>
      </c>
      <c r="N95" s="13">
        <v>4.1000000000000002E-2</v>
      </c>
      <c r="O95" s="13">
        <v>5.8000000000000003E-2</v>
      </c>
      <c r="P95" s="13">
        <v>1.0999999999999999E-2</v>
      </c>
      <c r="Q95" s="13">
        <v>2E-3</v>
      </c>
      <c r="R95" s="13">
        <v>1.2999999999999999E-2</v>
      </c>
      <c r="S95" s="13">
        <v>1E-3</v>
      </c>
      <c r="T95" s="13">
        <v>2E-3</v>
      </c>
      <c r="U95" s="13">
        <v>0.115</v>
      </c>
      <c r="V95" s="13">
        <v>1</v>
      </c>
    </row>
    <row r="96" spans="1:22" ht="13.5" thickBot="1" x14ac:dyDescent="0.25">
      <c r="A96" s="244">
        <v>2015</v>
      </c>
      <c r="B96" s="13">
        <v>0.35629435569523044</v>
      </c>
      <c r="C96" s="13">
        <v>3.2897424305967831E-3</v>
      </c>
      <c r="D96" s="13">
        <v>3.2979123207389938E-2</v>
      </c>
      <c r="E96" s="13">
        <v>0.39256322133321714</v>
      </c>
      <c r="F96" s="13">
        <v>3.3278685845937656E-3</v>
      </c>
      <c r="G96" s="13">
        <v>0.38833666483298024</v>
      </c>
      <c r="H96" s="13">
        <v>8.5168381435830956E-2</v>
      </c>
      <c r="I96" s="13">
        <v>1.5648062919047283E-2</v>
      </c>
      <c r="J96" s="13">
        <v>0.88504419910566934</v>
      </c>
      <c r="K96" s="244">
        <v>2015</v>
      </c>
      <c r="L96" s="13">
        <v>3.9302618177460905E-2</v>
      </c>
      <c r="M96" s="13">
        <v>2.995626385477203E-4</v>
      </c>
      <c r="N96" s="13">
        <v>3.9602180816008629E-2</v>
      </c>
      <c r="O96" s="13">
        <v>5.848007363794315E-2</v>
      </c>
      <c r="P96" s="13">
        <v>1.134525411081639E-2</v>
      </c>
      <c r="Q96" s="13">
        <v>1.8518417655677257E-3</v>
      </c>
      <c r="R96" s="13">
        <v>1.3197095876384115E-2</v>
      </c>
      <c r="S96" s="13">
        <v>1.0947652790562143E-3</v>
      </c>
      <c r="T96" s="13">
        <v>2.5762386915103947E-3</v>
      </c>
      <c r="U96" s="13">
        <v>0.11495580089433063</v>
      </c>
      <c r="V96" s="13">
        <v>1</v>
      </c>
    </row>
    <row r="97" spans="1:22" ht="13.5" thickBot="1" x14ac:dyDescent="0.25">
      <c r="A97" s="244">
        <v>2016</v>
      </c>
      <c r="B97" s="13">
        <v>0.36745409756397296</v>
      </c>
      <c r="C97" s="13">
        <v>3.4074214756927958E-3</v>
      </c>
      <c r="D97" s="13">
        <v>3.1080152607794616E-2</v>
      </c>
      <c r="E97" s="13">
        <v>0.40194167164746036</v>
      </c>
      <c r="F97" s="13">
        <v>3.3571480440842136E-3</v>
      </c>
      <c r="G97" s="13">
        <v>0.38017327576094423</v>
      </c>
      <c r="H97" s="13">
        <v>8.4626943207780095E-2</v>
      </c>
      <c r="I97" s="13">
        <v>1.1009881522279509E-2</v>
      </c>
      <c r="J97" s="13">
        <v>0.88110892018254838</v>
      </c>
      <c r="K97" s="244">
        <v>2016</v>
      </c>
      <c r="L97" s="13">
        <v>4.1056635813675489E-2</v>
      </c>
      <c r="M97" s="13">
        <v>3.072265264968914E-4</v>
      </c>
      <c r="N97" s="13">
        <v>4.1363862340172385E-2</v>
      </c>
      <c r="O97" s="13">
        <v>6.0188469509163726E-2</v>
      </c>
      <c r="P97" s="13">
        <v>1.1937147038615582E-2</v>
      </c>
      <c r="Q97" s="13">
        <v>2.0165232011886873E-3</v>
      </c>
      <c r="R97" s="13">
        <v>1.3953670239804268E-2</v>
      </c>
      <c r="S97" s="13">
        <v>1.0445701900894308E-3</v>
      </c>
      <c r="T97" s="13">
        <v>2.3349216013763747E-3</v>
      </c>
      <c r="U97" s="13">
        <v>0.11889107981745159</v>
      </c>
      <c r="V97" s="13">
        <v>1</v>
      </c>
    </row>
    <row r="98" spans="1:22" ht="13.5" thickBot="1" x14ac:dyDescent="0.25">
      <c r="A98" s="244">
        <v>2017</v>
      </c>
      <c r="B98" s="13">
        <v>0.36397066919164117</v>
      </c>
      <c r="C98" s="13">
        <v>2.257062955541365E-3</v>
      </c>
      <c r="D98" s="13">
        <v>3.2264990201043751E-2</v>
      </c>
      <c r="E98" s="13">
        <v>0.39822297579988108</v>
      </c>
      <c r="F98" s="13">
        <v>2.9672120317970627E-3</v>
      </c>
      <c r="G98" s="13">
        <v>0.3815867703080616</v>
      </c>
      <c r="H98" s="13">
        <v>8.6263845154471192E-2</v>
      </c>
      <c r="I98" s="13">
        <v>1.4087375861537445E-2</v>
      </c>
      <c r="J98" s="13">
        <v>0.88340343073569239</v>
      </c>
      <c r="K98" s="244">
        <v>2017</v>
      </c>
      <c r="L98" s="13">
        <v>4.0131680355845245E-2</v>
      </c>
      <c r="M98" s="13">
        <v>3.0277673793847578E-4</v>
      </c>
      <c r="N98" s="13">
        <v>4.0434457093783717E-2</v>
      </c>
      <c r="O98" s="13">
        <v>5.8931363266025147E-2</v>
      </c>
      <c r="P98" s="13">
        <v>1.1797282716402792E-2</v>
      </c>
      <c r="Q98" s="13">
        <v>1.9763063439984145E-3</v>
      </c>
      <c r="R98" s="13">
        <v>1.3773589060401206E-2</v>
      </c>
      <c r="S98" s="13">
        <v>1.1780767621606149E-3</v>
      </c>
      <c r="T98" s="13">
        <v>2.2790830819368903E-3</v>
      </c>
      <c r="U98" s="13">
        <v>0.11659656926430757</v>
      </c>
      <c r="V98" s="13">
        <v>1</v>
      </c>
    </row>
    <row r="99" spans="1:22" ht="13.5" thickBot="1" x14ac:dyDescent="0.25">
      <c r="A99" s="244">
        <v>2018</v>
      </c>
      <c r="B99" s="13">
        <v>0.36320000000000002</v>
      </c>
      <c r="C99" s="13">
        <v>2.3999999999999998E-3</v>
      </c>
      <c r="D99" s="13">
        <v>2.9600000000000001E-2</v>
      </c>
      <c r="E99" s="13">
        <v>0.3952</v>
      </c>
      <c r="F99" s="13">
        <v>3.0999999999999999E-3</v>
      </c>
      <c r="G99" s="13">
        <v>0.3861</v>
      </c>
      <c r="H99" s="13">
        <v>8.7900000000000006E-2</v>
      </c>
      <c r="I99" s="13">
        <v>1.0200000000000001E-2</v>
      </c>
      <c r="J99" s="13">
        <v>0.88249999999999995</v>
      </c>
      <c r="K99" s="244">
        <v>2018</v>
      </c>
      <c r="L99" s="13">
        <v>3.9600000000000003E-2</v>
      </c>
      <c r="M99" s="13">
        <v>4.0000000000000002E-4</v>
      </c>
      <c r="N99" s="13">
        <v>3.9899999999999998E-2</v>
      </c>
      <c r="O99" s="13">
        <v>5.9299999999999999E-2</v>
      </c>
      <c r="P99" s="13">
        <v>1.26E-2</v>
      </c>
      <c r="Q99" s="13">
        <v>2.0999999999999999E-3</v>
      </c>
      <c r="R99" s="13">
        <v>1.47E-2</v>
      </c>
      <c r="S99" s="13">
        <v>1.2999999999999999E-3</v>
      </c>
      <c r="T99" s="13">
        <v>2.3E-3</v>
      </c>
      <c r="U99" s="13">
        <v>0.11749999999999999</v>
      </c>
      <c r="V99" s="13">
        <v>1</v>
      </c>
    </row>
    <row r="100" spans="1:22" ht="13.5" thickBot="1" x14ac:dyDescent="0.25">
      <c r="A100" s="244">
        <v>2019</v>
      </c>
      <c r="B100" s="13">
        <v>0.35992000000000002</v>
      </c>
      <c r="C100" s="13">
        <v>2.47E-3</v>
      </c>
      <c r="D100" s="13">
        <v>2.8850000000000001E-2</v>
      </c>
      <c r="E100" s="13">
        <v>0.39123999999999998</v>
      </c>
      <c r="F100" s="13">
        <v>3.0799999999999998E-3</v>
      </c>
      <c r="G100" s="13">
        <v>0.39388000000000001</v>
      </c>
      <c r="H100" s="13">
        <v>8.5199999999999998E-2</v>
      </c>
      <c r="I100" s="13">
        <v>8.8100000000000001E-3</v>
      </c>
      <c r="J100" s="13">
        <v>0.88219999999999998</v>
      </c>
      <c r="K100" s="244">
        <v>2019</v>
      </c>
      <c r="L100" s="13">
        <v>3.882E-2</v>
      </c>
      <c r="M100" s="13">
        <v>5.1000000000000004E-4</v>
      </c>
      <c r="N100" s="13">
        <v>3.9329999999999997E-2</v>
      </c>
      <c r="O100" s="13">
        <v>6.0290000000000003E-2</v>
      </c>
      <c r="P100" s="13">
        <v>1.252E-2</v>
      </c>
      <c r="Q100" s="13">
        <v>2.1099999999999999E-3</v>
      </c>
      <c r="R100" s="13">
        <v>1.4619999999999999E-2</v>
      </c>
      <c r="S100" s="13">
        <v>1.32E-3</v>
      </c>
      <c r="T100" s="13">
        <v>2.2300000000000002E-3</v>
      </c>
      <c r="U100" s="13">
        <v>0.1178</v>
      </c>
      <c r="V100" s="13">
        <v>1</v>
      </c>
    </row>
    <row r="101" spans="1:22" ht="13.5" thickBot="1" x14ac:dyDescent="0.25">
      <c r="A101" s="244">
        <v>2020</v>
      </c>
      <c r="B101" s="13">
        <v>0.35993000000000003</v>
      </c>
      <c r="C101" s="13">
        <v>2.8500000000000001E-3</v>
      </c>
      <c r="D101" s="13">
        <v>2.8479999999999998E-2</v>
      </c>
      <c r="E101" s="13">
        <v>0.39126</v>
      </c>
      <c r="F101" s="13">
        <v>3.4299999999999999E-3</v>
      </c>
      <c r="G101" s="13">
        <v>0.39023000000000002</v>
      </c>
      <c r="H101" s="13">
        <v>8.5470000000000004E-2</v>
      </c>
      <c r="I101" s="13">
        <v>9.3100000000000006E-3</v>
      </c>
      <c r="J101" s="13">
        <v>0.87970999999999999</v>
      </c>
      <c r="K101" s="244">
        <v>2020</v>
      </c>
      <c r="L101" s="13">
        <v>4.1619999999999997E-2</v>
      </c>
      <c r="M101" s="13">
        <v>5.1000000000000004E-4</v>
      </c>
      <c r="N101" s="13">
        <v>4.2139999999999997E-2</v>
      </c>
      <c r="O101" s="13">
        <v>5.9920000000000001E-2</v>
      </c>
      <c r="P101" s="13">
        <v>1.2540000000000001E-2</v>
      </c>
      <c r="Q101" s="13">
        <v>2.1099999999999999E-3</v>
      </c>
      <c r="R101" s="13">
        <v>1.465E-2</v>
      </c>
      <c r="S101" s="13">
        <v>1.32E-3</v>
      </c>
      <c r="T101" s="13">
        <v>2.2599999999999999E-3</v>
      </c>
      <c r="U101" s="13">
        <v>0.12028999999999999</v>
      </c>
      <c r="V101" s="13">
        <v>1</v>
      </c>
    </row>
    <row r="102" spans="1:22" x14ac:dyDescent="0.2">
      <c r="A102" s="199" t="s">
        <v>240</v>
      </c>
    </row>
    <row r="103" spans="1:22" x14ac:dyDescent="0.2">
      <c r="A103" s="199" t="s">
        <v>241</v>
      </c>
    </row>
    <row r="104" spans="1:22" x14ac:dyDescent="0.2">
      <c r="A104" s="199" t="s">
        <v>242</v>
      </c>
    </row>
    <row r="105" spans="1:22" x14ac:dyDescent="0.2">
      <c r="A105" s="199" t="s">
        <v>243</v>
      </c>
    </row>
    <row r="106" spans="1:22" x14ac:dyDescent="0.2">
      <c r="A106" s="199" t="s">
        <v>333</v>
      </c>
    </row>
    <row r="107" spans="1:22" x14ac:dyDescent="0.2">
      <c r="A107" s="199" t="s">
        <v>245</v>
      </c>
    </row>
    <row r="108" spans="1:22" x14ac:dyDescent="0.2">
      <c r="A108" s="199" t="s">
        <v>246</v>
      </c>
    </row>
    <row r="109" spans="1:22" x14ac:dyDescent="0.2">
      <c r="A109" s="199" t="s">
        <v>247</v>
      </c>
    </row>
    <row r="110" spans="1:22" x14ac:dyDescent="0.2">
      <c r="A110" s="199" t="s">
        <v>249</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800-000000000000}"/>
  </hyperlinks>
  <pageMargins left="0.7" right="0.7" top="0.75" bottom="0.75" header="0.3" footer="0.3"/>
  <pageSetup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32"/>
  <sheetViews>
    <sheetView workbookViewId="0">
      <selection activeCell="I105" sqref="I105"/>
    </sheetView>
  </sheetViews>
  <sheetFormatPr defaultRowHeight="12.75" x14ac:dyDescent="0.2"/>
  <sheetData>
    <row r="1" spans="1:23" ht="12.75" customHeight="1" x14ac:dyDescent="0.2">
      <c r="A1" s="556" t="s">
        <v>331</v>
      </c>
      <c r="B1" s="556"/>
      <c r="C1" s="556"/>
      <c r="D1" s="556"/>
      <c r="E1" s="556"/>
      <c r="F1" s="556"/>
      <c r="G1" s="556"/>
      <c r="H1" s="556"/>
      <c r="I1" s="556"/>
      <c r="J1" s="556"/>
      <c r="K1" s="556" t="s">
        <v>331</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77" t="s">
        <v>335</v>
      </c>
      <c r="B3" s="575"/>
      <c r="C3" s="575"/>
      <c r="D3" s="575"/>
      <c r="E3" s="575"/>
      <c r="F3" s="575"/>
      <c r="G3" s="575"/>
      <c r="H3" s="575"/>
      <c r="I3" s="575"/>
      <c r="J3" s="576"/>
      <c r="K3" s="595" t="s">
        <v>335</v>
      </c>
      <c r="L3" s="575"/>
      <c r="M3" s="575"/>
      <c r="N3" s="575"/>
      <c r="O3" s="575"/>
      <c r="P3" s="575"/>
      <c r="Q3" s="575"/>
      <c r="R3" s="575"/>
      <c r="S3" s="575"/>
      <c r="T3" s="575"/>
      <c r="U3" s="575"/>
      <c r="V3" s="576"/>
    </row>
    <row r="4" spans="1:23" ht="13.5"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8"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361">
        <v>2003</v>
      </c>
      <c r="B7" s="400" t="s">
        <v>235</v>
      </c>
      <c r="C7" s="400" t="s">
        <v>235</v>
      </c>
      <c r="D7" s="400" t="s">
        <v>235</v>
      </c>
      <c r="E7" s="1">
        <v>61501</v>
      </c>
      <c r="F7" s="2">
        <v>520</v>
      </c>
      <c r="G7" s="1">
        <v>29400</v>
      </c>
      <c r="H7" s="1">
        <v>5514</v>
      </c>
      <c r="I7" s="2" t="s">
        <v>229</v>
      </c>
      <c r="J7" s="1">
        <v>96935</v>
      </c>
      <c r="K7" s="361">
        <v>2003</v>
      </c>
      <c r="L7" s="1">
        <v>4835</v>
      </c>
      <c r="M7" s="400" t="s">
        <v>231</v>
      </c>
      <c r="N7" s="1">
        <v>4835</v>
      </c>
      <c r="O7" s="1">
        <v>8696</v>
      </c>
      <c r="P7" s="1">
        <v>1119</v>
      </c>
      <c r="Q7" s="2" t="s">
        <v>268</v>
      </c>
      <c r="R7" s="1">
        <v>1119</v>
      </c>
      <c r="S7" s="2">
        <v>113</v>
      </c>
      <c r="T7" s="2">
        <v>187</v>
      </c>
      <c r="U7" s="1">
        <v>14950</v>
      </c>
      <c r="V7" s="1">
        <v>111885</v>
      </c>
    </row>
    <row r="8" spans="1:23" ht="13.5" thickBot="1" x14ac:dyDescent="0.25">
      <c r="A8" s="361">
        <v>2004</v>
      </c>
      <c r="B8" s="400" t="s">
        <v>235</v>
      </c>
      <c r="C8" s="400" t="s">
        <v>235</v>
      </c>
      <c r="D8" s="400" t="s">
        <v>235</v>
      </c>
      <c r="E8" s="1">
        <v>64904</v>
      </c>
      <c r="F8" s="2">
        <v>483</v>
      </c>
      <c r="G8" s="1">
        <v>30409</v>
      </c>
      <c r="H8" s="1">
        <v>5074</v>
      </c>
      <c r="I8" s="2" t="s">
        <v>229</v>
      </c>
      <c r="J8" s="1">
        <v>100870</v>
      </c>
      <c r="K8" s="361">
        <v>2004</v>
      </c>
      <c r="L8" s="1">
        <v>5091</v>
      </c>
      <c r="M8" s="400" t="s">
        <v>231</v>
      </c>
      <c r="N8" s="1">
        <v>5091</v>
      </c>
      <c r="O8" s="1">
        <v>8887</v>
      </c>
      <c r="P8" s="1">
        <v>1254</v>
      </c>
      <c r="Q8" s="2" t="s">
        <v>268</v>
      </c>
      <c r="R8" s="1">
        <v>1254</v>
      </c>
      <c r="S8" s="2">
        <v>146</v>
      </c>
      <c r="T8" s="2">
        <v>254</v>
      </c>
      <c r="U8" s="1">
        <v>15632</v>
      </c>
      <c r="V8" s="1">
        <v>116502</v>
      </c>
    </row>
    <row r="9" spans="1:23" ht="13.5" thickBot="1" x14ac:dyDescent="0.25">
      <c r="A9" s="244">
        <v>2005</v>
      </c>
      <c r="B9" s="401" t="s">
        <v>235</v>
      </c>
      <c r="C9" s="401" t="s">
        <v>235</v>
      </c>
      <c r="D9" s="401" t="s">
        <v>235</v>
      </c>
      <c r="E9" s="3">
        <v>65525</v>
      </c>
      <c r="F9" s="20">
        <v>482</v>
      </c>
      <c r="G9" s="3">
        <v>33766</v>
      </c>
      <c r="H9" s="3">
        <v>5911</v>
      </c>
      <c r="I9" s="20" t="s">
        <v>229</v>
      </c>
      <c r="J9" s="3">
        <v>105684</v>
      </c>
      <c r="K9" s="244">
        <v>2005</v>
      </c>
      <c r="L9" s="3">
        <v>5341</v>
      </c>
      <c r="M9" s="401" t="s">
        <v>231</v>
      </c>
      <c r="N9" s="3">
        <v>5341</v>
      </c>
      <c r="O9" s="3">
        <v>8971</v>
      </c>
      <c r="P9" s="3">
        <v>1205</v>
      </c>
      <c r="Q9" s="20" t="s">
        <v>268</v>
      </c>
      <c r="R9" s="3">
        <v>1205</v>
      </c>
      <c r="S9" s="20">
        <v>144</v>
      </c>
      <c r="T9" s="20">
        <v>261</v>
      </c>
      <c r="U9" s="3">
        <v>15922</v>
      </c>
      <c r="V9" s="3">
        <v>121606</v>
      </c>
    </row>
    <row r="10" spans="1:23" ht="13.5" thickBot="1" x14ac:dyDescent="0.25">
      <c r="A10" s="244">
        <v>2006</v>
      </c>
      <c r="B10" s="401" t="s">
        <v>235</v>
      </c>
      <c r="C10" s="401" t="s">
        <v>235</v>
      </c>
      <c r="D10" s="401" t="s">
        <v>235</v>
      </c>
      <c r="E10" s="3">
        <v>66015</v>
      </c>
      <c r="F10" s="20">
        <v>416</v>
      </c>
      <c r="G10" s="3">
        <v>34984</v>
      </c>
      <c r="H10" s="3">
        <v>7345</v>
      </c>
      <c r="I10" s="20" t="s">
        <v>229</v>
      </c>
      <c r="J10" s="3">
        <v>108760</v>
      </c>
      <c r="K10" s="244">
        <v>2006</v>
      </c>
      <c r="L10" s="3">
        <v>5427</v>
      </c>
      <c r="M10" s="401" t="s">
        <v>231</v>
      </c>
      <c r="N10" s="3">
        <v>5427</v>
      </c>
      <c r="O10" s="3">
        <v>8952</v>
      </c>
      <c r="P10" s="3">
        <v>1269</v>
      </c>
      <c r="Q10" s="20" t="s">
        <v>268</v>
      </c>
      <c r="R10" s="3">
        <v>1269</v>
      </c>
      <c r="S10" s="20">
        <v>139</v>
      </c>
      <c r="T10" s="20">
        <v>275</v>
      </c>
      <c r="U10" s="3">
        <v>16062</v>
      </c>
      <c r="V10" s="3">
        <v>124822</v>
      </c>
    </row>
    <row r="11" spans="1:23" ht="13.5" thickBot="1" x14ac:dyDescent="0.25">
      <c r="A11" s="244">
        <v>2007</v>
      </c>
      <c r="B11" s="401" t="s">
        <v>235</v>
      </c>
      <c r="C11" s="401" t="s">
        <v>235</v>
      </c>
      <c r="D11" s="401" t="s">
        <v>235</v>
      </c>
      <c r="E11" s="20" t="s">
        <v>336</v>
      </c>
      <c r="F11" s="20">
        <v>413</v>
      </c>
      <c r="G11" s="20" t="s">
        <v>337</v>
      </c>
      <c r="H11" s="20" t="s">
        <v>338</v>
      </c>
      <c r="I11" s="3">
        <v>2355</v>
      </c>
      <c r="J11" s="3">
        <v>114997</v>
      </c>
      <c r="K11" s="244">
        <v>2007</v>
      </c>
      <c r="L11" s="3">
        <v>5500</v>
      </c>
      <c r="M11" s="401" t="s">
        <v>231</v>
      </c>
      <c r="N11" s="3">
        <v>5500</v>
      </c>
      <c r="O11" s="3">
        <v>9035</v>
      </c>
      <c r="P11" s="3">
        <v>1378</v>
      </c>
      <c r="Q11" s="20" t="s">
        <v>268</v>
      </c>
      <c r="R11" s="3">
        <v>1378</v>
      </c>
      <c r="S11" s="20">
        <v>128</v>
      </c>
      <c r="T11" s="20">
        <v>253</v>
      </c>
      <c r="U11" s="3">
        <v>16294</v>
      </c>
      <c r="V11" s="3">
        <v>131291</v>
      </c>
    </row>
    <row r="12" spans="1:23" ht="13.5" thickBot="1" x14ac:dyDescent="0.25">
      <c r="A12" s="244">
        <v>2008</v>
      </c>
      <c r="B12" s="401" t="s">
        <v>235</v>
      </c>
      <c r="C12" s="401" t="s">
        <v>235</v>
      </c>
      <c r="D12" s="401" t="s">
        <v>235</v>
      </c>
      <c r="E12" s="3">
        <v>54067</v>
      </c>
      <c r="F12" s="20">
        <v>441</v>
      </c>
      <c r="G12" s="3">
        <v>52880</v>
      </c>
      <c r="H12" s="3">
        <v>10752</v>
      </c>
      <c r="I12" s="3">
        <v>2250</v>
      </c>
      <c r="J12" s="3">
        <v>120390</v>
      </c>
      <c r="K12" s="244">
        <v>2008</v>
      </c>
      <c r="L12" s="3">
        <v>5693</v>
      </c>
      <c r="M12" s="401" t="s">
        <v>231</v>
      </c>
      <c r="N12" s="3">
        <v>5693</v>
      </c>
      <c r="O12" s="3">
        <v>9140</v>
      </c>
      <c r="P12" s="3">
        <v>1433</v>
      </c>
      <c r="Q12" s="20" t="s">
        <v>268</v>
      </c>
      <c r="R12" s="3">
        <v>1433</v>
      </c>
      <c r="S12" s="20">
        <v>145</v>
      </c>
      <c r="T12" s="20">
        <v>246</v>
      </c>
      <c r="U12" s="3">
        <v>16657</v>
      </c>
      <c r="V12" s="3">
        <v>137047</v>
      </c>
    </row>
    <row r="13" spans="1:23" ht="13.5" thickBot="1" x14ac:dyDescent="0.25">
      <c r="A13" s="244">
        <v>2009</v>
      </c>
      <c r="B13" s="401" t="s">
        <v>235</v>
      </c>
      <c r="C13" s="401" t="s">
        <v>235</v>
      </c>
      <c r="D13" s="401" t="s">
        <v>235</v>
      </c>
      <c r="E13" s="3">
        <v>52587</v>
      </c>
      <c r="F13" s="20">
        <v>454</v>
      </c>
      <c r="G13" s="3">
        <v>54517</v>
      </c>
      <c r="H13" s="3">
        <v>10693</v>
      </c>
      <c r="I13" s="3">
        <v>4557</v>
      </c>
      <c r="J13" s="3">
        <v>122808</v>
      </c>
      <c r="K13" s="244">
        <v>2009</v>
      </c>
      <c r="L13" s="3">
        <v>6127</v>
      </c>
      <c r="M13" s="401" t="s">
        <v>231</v>
      </c>
      <c r="N13" s="3">
        <v>6127</v>
      </c>
      <c r="O13" s="3">
        <v>9234</v>
      </c>
      <c r="P13" s="3">
        <v>1465</v>
      </c>
      <c r="Q13" s="20" t="s">
        <v>268</v>
      </c>
      <c r="R13" s="3">
        <v>1465</v>
      </c>
      <c r="S13" s="20">
        <v>144</v>
      </c>
      <c r="T13" s="20">
        <v>217</v>
      </c>
      <c r="U13" s="3">
        <v>17187</v>
      </c>
      <c r="V13" s="3">
        <v>139995</v>
      </c>
    </row>
    <row r="14" spans="1:23" ht="13.5" thickBot="1" x14ac:dyDescent="0.25">
      <c r="A14" s="244">
        <v>2010</v>
      </c>
      <c r="B14" s="401" t="s">
        <v>235</v>
      </c>
      <c r="C14" s="401" t="s">
        <v>235</v>
      </c>
      <c r="D14" s="401" t="s">
        <v>235</v>
      </c>
      <c r="E14" s="3">
        <v>53580</v>
      </c>
      <c r="F14" s="20">
        <v>421</v>
      </c>
      <c r="G14" s="3">
        <v>56677</v>
      </c>
      <c r="H14" s="3">
        <v>10880</v>
      </c>
      <c r="I14" s="3">
        <v>3291</v>
      </c>
      <c r="J14" s="3">
        <v>124849</v>
      </c>
      <c r="K14" s="244">
        <v>2010</v>
      </c>
      <c r="L14" s="3">
        <v>6143</v>
      </c>
      <c r="M14" s="401" t="s">
        <v>231</v>
      </c>
      <c r="N14" s="3">
        <v>6143</v>
      </c>
      <c r="O14" s="3">
        <v>9198</v>
      </c>
      <c r="P14" s="3">
        <v>1494</v>
      </c>
      <c r="Q14" s="20" t="s">
        <v>268</v>
      </c>
      <c r="R14" s="3">
        <v>1494</v>
      </c>
      <c r="S14" s="20">
        <v>134</v>
      </c>
      <c r="T14" s="20">
        <v>200</v>
      </c>
      <c r="U14" s="3">
        <v>17169</v>
      </c>
      <c r="V14" s="3">
        <v>142018</v>
      </c>
    </row>
    <row r="15" spans="1:23" ht="13.5" thickBot="1" x14ac:dyDescent="0.25">
      <c r="A15" s="244">
        <v>2011</v>
      </c>
      <c r="B15" s="373">
        <v>53805</v>
      </c>
      <c r="C15" s="20">
        <v>59</v>
      </c>
      <c r="D15" s="3">
        <v>1400</v>
      </c>
      <c r="E15" s="3">
        <v>55264</v>
      </c>
      <c r="F15" s="20">
        <v>403</v>
      </c>
      <c r="G15" s="3">
        <v>53648</v>
      </c>
      <c r="H15" s="3">
        <v>11713</v>
      </c>
      <c r="I15" s="3">
        <v>3259</v>
      </c>
      <c r="J15" s="3">
        <v>124287</v>
      </c>
      <c r="K15" s="244">
        <v>2011</v>
      </c>
      <c r="L15" s="373">
        <v>6198</v>
      </c>
      <c r="M15" s="20">
        <v>29</v>
      </c>
      <c r="N15" s="373">
        <v>6227</v>
      </c>
      <c r="O15" s="3">
        <v>9089</v>
      </c>
      <c r="P15" s="3">
        <v>1338</v>
      </c>
      <c r="Q15" s="20">
        <v>174</v>
      </c>
      <c r="R15" s="3">
        <v>1512</v>
      </c>
      <c r="S15" s="20">
        <v>148</v>
      </c>
      <c r="T15" s="20">
        <v>185</v>
      </c>
      <c r="U15" s="3">
        <v>17161</v>
      </c>
      <c r="V15" s="3">
        <v>141448</v>
      </c>
    </row>
    <row r="16" spans="1:23" ht="13.5" thickBot="1" x14ac:dyDescent="0.25">
      <c r="A16" s="244">
        <v>2012</v>
      </c>
      <c r="B16" s="3">
        <v>54668</v>
      </c>
      <c r="C16" s="20">
        <v>63</v>
      </c>
      <c r="D16" s="3">
        <v>1944</v>
      </c>
      <c r="E16" s="3">
        <v>56675</v>
      </c>
      <c r="F16" s="20">
        <v>420</v>
      </c>
      <c r="G16" s="3">
        <v>56103</v>
      </c>
      <c r="H16" s="3">
        <v>12040</v>
      </c>
      <c r="I16" s="3">
        <v>2605</v>
      </c>
      <c r="J16" s="3">
        <v>127843</v>
      </c>
      <c r="K16" s="244">
        <v>2012</v>
      </c>
      <c r="L16" s="3">
        <v>6163</v>
      </c>
      <c r="M16" s="20">
        <v>31</v>
      </c>
      <c r="N16" s="3">
        <v>6194</v>
      </c>
      <c r="O16" s="3">
        <v>9209</v>
      </c>
      <c r="P16" s="3">
        <v>1380</v>
      </c>
      <c r="Q16" s="20">
        <v>200</v>
      </c>
      <c r="R16" s="3">
        <v>1580</v>
      </c>
      <c r="S16" s="20">
        <v>135</v>
      </c>
      <c r="T16" s="20">
        <v>266</v>
      </c>
      <c r="U16" s="3">
        <v>17384</v>
      </c>
      <c r="V16" s="3">
        <v>145227</v>
      </c>
    </row>
    <row r="17" spans="1:22" ht="13.5" thickBot="1" x14ac:dyDescent="0.25">
      <c r="A17" s="244">
        <v>2013</v>
      </c>
      <c r="B17" s="3">
        <v>52508</v>
      </c>
      <c r="C17" s="20">
        <v>175</v>
      </c>
      <c r="D17" s="3">
        <v>3872</v>
      </c>
      <c r="E17" s="3">
        <v>56555</v>
      </c>
      <c r="F17" s="20">
        <v>422</v>
      </c>
      <c r="G17" s="3">
        <v>55320</v>
      </c>
      <c r="H17" s="3">
        <v>12561</v>
      </c>
      <c r="I17" s="3">
        <v>2118</v>
      </c>
      <c r="J17" s="3">
        <v>126976</v>
      </c>
      <c r="K17" s="244">
        <v>2013</v>
      </c>
      <c r="L17" s="3">
        <v>6202</v>
      </c>
      <c r="M17" s="20">
        <v>37</v>
      </c>
      <c r="N17" s="3">
        <v>6239</v>
      </c>
      <c r="O17" s="3">
        <v>9186</v>
      </c>
      <c r="P17" s="3">
        <v>1451</v>
      </c>
      <c r="Q17" s="20">
        <v>210</v>
      </c>
      <c r="R17" s="3">
        <v>1661</v>
      </c>
      <c r="S17" s="20">
        <v>138</v>
      </c>
      <c r="T17" s="20">
        <v>268</v>
      </c>
      <c r="U17" s="3">
        <v>17492</v>
      </c>
      <c r="V17" s="3">
        <v>144468</v>
      </c>
    </row>
    <row r="18" spans="1:22" ht="13.5" thickBot="1" x14ac:dyDescent="0.25">
      <c r="A18" s="244">
        <v>2014</v>
      </c>
      <c r="B18" s="3">
        <v>51325</v>
      </c>
      <c r="C18" s="20">
        <v>235</v>
      </c>
      <c r="D18" s="3">
        <v>4842</v>
      </c>
      <c r="E18" s="3">
        <v>56402</v>
      </c>
      <c r="F18" s="20">
        <v>404</v>
      </c>
      <c r="G18" s="3">
        <v>55998</v>
      </c>
      <c r="H18" s="3">
        <v>13313</v>
      </c>
      <c r="I18" s="3">
        <v>2096</v>
      </c>
      <c r="J18" s="3">
        <v>128213</v>
      </c>
      <c r="K18" s="244">
        <v>2014</v>
      </c>
      <c r="L18" s="3">
        <v>6326</v>
      </c>
      <c r="M18" s="20">
        <v>39</v>
      </c>
      <c r="N18" s="3">
        <v>6365</v>
      </c>
      <c r="O18" s="3">
        <v>9273</v>
      </c>
      <c r="P18" s="3">
        <v>1495</v>
      </c>
      <c r="Q18" s="20">
        <v>213</v>
      </c>
      <c r="R18" s="3">
        <v>1708</v>
      </c>
      <c r="S18" s="20">
        <v>165</v>
      </c>
      <c r="T18" s="20">
        <v>325</v>
      </c>
      <c r="U18" s="3">
        <v>17836</v>
      </c>
      <c r="V18" s="3">
        <v>146049</v>
      </c>
    </row>
    <row r="19" spans="1:22" ht="13.5" thickBot="1" x14ac:dyDescent="0.25">
      <c r="A19" s="244">
        <v>2015</v>
      </c>
      <c r="B19" s="3">
        <v>51961</v>
      </c>
      <c r="C19" s="20">
        <v>300</v>
      </c>
      <c r="D19" s="3">
        <v>4157</v>
      </c>
      <c r="E19" s="3">
        <v>56418</v>
      </c>
      <c r="F19" s="20">
        <v>391</v>
      </c>
      <c r="G19" s="3">
        <v>56979</v>
      </c>
      <c r="H19" s="3">
        <v>13487</v>
      </c>
      <c r="I19" s="3">
        <v>1800</v>
      </c>
      <c r="J19" s="3">
        <v>129075.11847059717</v>
      </c>
      <c r="K19" s="244">
        <v>2015</v>
      </c>
      <c r="L19" s="3">
        <v>6372.4225979549446</v>
      </c>
      <c r="M19" s="20">
        <v>40</v>
      </c>
      <c r="N19" s="3">
        <v>6412.4225979549446</v>
      </c>
      <c r="O19" s="3">
        <v>9428</v>
      </c>
      <c r="P19" s="3">
        <v>1530</v>
      </c>
      <c r="Q19" s="20">
        <v>212</v>
      </c>
      <c r="R19" s="3">
        <v>1742</v>
      </c>
      <c r="S19" s="20">
        <v>168</v>
      </c>
      <c r="T19" s="20">
        <v>360</v>
      </c>
      <c r="U19" s="3">
        <v>18110.585146330639</v>
      </c>
      <c r="V19" s="3">
        <v>147185.70361692781</v>
      </c>
    </row>
    <row r="20" spans="1:22" ht="13.5" thickBot="1" x14ac:dyDescent="0.25">
      <c r="A20" s="244">
        <v>2016</v>
      </c>
      <c r="B20" s="3">
        <v>52398</v>
      </c>
      <c r="C20" s="20">
        <v>328</v>
      </c>
      <c r="D20" s="3">
        <v>4308</v>
      </c>
      <c r="E20" s="3">
        <v>57034</v>
      </c>
      <c r="F20" s="20">
        <v>412</v>
      </c>
      <c r="G20" s="3">
        <v>57999</v>
      </c>
      <c r="H20" s="3">
        <v>13333</v>
      </c>
      <c r="I20" s="3">
        <v>1884</v>
      </c>
      <c r="J20" s="3">
        <v>130662</v>
      </c>
      <c r="K20" s="244">
        <v>2016</v>
      </c>
      <c r="L20" s="3">
        <v>6378</v>
      </c>
      <c r="M20" s="20">
        <v>40</v>
      </c>
      <c r="N20" s="3">
        <v>6418</v>
      </c>
      <c r="O20" s="3">
        <v>9467</v>
      </c>
      <c r="P20" s="3">
        <v>1602</v>
      </c>
      <c r="Q20" s="20">
        <v>233</v>
      </c>
      <c r="R20" s="3">
        <v>1835</v>
      </c>
      <c r="S20" s="20">
        <v>176</v>
      </c>
      <c r="T20" s="20">
        <v>320</v>
      </c>
      <c r="U20" s="3">
        <v>18217</v>
      </c>
      <c r="V20" s="3">
        <v>148879</v>
      </c>
    </row>
    <row r="21" spans="1:22" ht="13.5" thickBot="1" x14ac:dyDescent="0.25">
      <c r="A21" s="244">
        <v>2017</v>
      </c>
      <c r="B21" s="3">
        <v>52498</v>
      </c>
      <c r="C21" s="20">
        <v>309</v>
      </c>
      <c r="D21" s="3">
        <v>4379</v>
      </c>
      <c r="E21" s="3">
        <v>57186</v>
      </c>
      <c r="F21" s="20">
        <v>415</v>
      </c>
      <c r="G21" s="3">
        <v>57926</v>
      </c>
      <c r="H21" s="3">
        <v>13550</v>
      </c>
      <c r="I21" s="3">
        <v>1726</v>
      </c>
      <c r="J21" s="3">
        <v>130803</v>
      </c>
      <c r="K21" s="244">
        <v>2017</v>
      </c>
      <c r="L21" s="3">
        <v>6359</v>
      </c>
      <c r="M21" s="20">
        <v>41</v>
      </c>
      <c r="N21" s="3">
        <v>6400</v>
      </c>
      <c r="O21" s="3">
        <v>9511</v>
      </c>
      <c r="P21" s="3">
        <v>1648</v>
      </c>
      <c r="Q21" s="20">
        <v>244</v>
      </c>
      <c r="R21" s="3">
        <v>1892</v>
      </c>
      <c r="S21" s="20">
        <v>187</v>
      </c>
      <c r="T21" s="20">
        <v>311</v>
      </c>
      <c r="U21" s="3">
        <v>18301</v>
      </c>
      <c r="V21" s="3">
        <v>149104</v>
      </c>
    </row>
    <row r="22" spans="1:22" ht="13.5" thickBot="1" x14ac:dyDescent="0.25">
      <c r="A22" s="244">
        <v>2018</v>
      </c>
      <c r="B22" s="3">
        <v>52554</v>
      </c>
      <c r="C22" s="20">
        <v>319</v>
      </c>
      <c r="D22" s="3">
        <v>4254</v>
      </c>
      <c r="E22" s="3">
        <v>57127</v>
      </c>
      <c r="F22" s="20">
        <v>403</v>
      </c>
      <c r="G22" s="3">
        <v>57812</v>
      </c>
      <c r="H22" s="3">
        <v>14001</v>
      </c>
      <c r="I22" s="3">
        <v>1426</v>
      </c>
      <c r="J22" s="3">
        <v>130769</v>
      </c>
      <c r="K22" s="244">
        <v>2018</v>
      </c>
      <c r="L22" s="3">
        <v>6372</v>
      </c>
      <c r="M22" s="20">
        <v>47</v>
      </c>
      <c r="N22" s="3">
        <v>6419</v>
      </c>
      <c r="O22" s="3">
        <v>9447</v>
      </c>
      <c r="P22" s="3">
        <v>1695</v>
      </c>
      <c r="Q22" s="20">
        <v>249</v>
      </c>
      <c r="R22" s="3">
        <v>1944</v>
      </c>
      <c r="S22" s="20">
        <v>196</v>
      </c>
      <c r="T22" s="20">
        <v>321</v>
      </c>
      <c r="U22" s="3">
        <v>18327</v>
      </c>
      <c r="V22" s="3">
        <v>149096</v>
      </c>
    </row>
    <row r="23" spans="1:22" ht="13.5" thickBot="1" x14ac:dyDescent="0.25">
      <c r="A23" s="244">
        <v>2019</v>
      </c>
      <c r="B23" s="3">
        <v>53182.312369213578</v>
      </c>
      <c r="C23" s="20">
        <v>338</v>
      </c>
      <c r="D23" s="3">
        <v>4183</v>
      </c>
      <c r="E23" s="3">
        <v>57703.312369213578</v>
      </c>
      <c r="F23" s="20">
        <v>410</v>
      </c>
      <c r="G23" s="3">
        <v>59034.235000000001</v>
      </c>
      <c r="H23" s="3">
        <v>13947</v>
      </c>
      <c r="I23" s="3">
        <v>1407</v>
      </c>
      <c r="J23" s="3">
        <v>132501.54736921357</v>
      </c>
      <c r="K23" s="244">
        <v>2019</v>
      </c>
      <c r="L23" s="3">
        <v>6144</v>
      </c>
      <c r="M23" s="20">
        <v>62</v>
      </c>
      <c r="N23" s="3">
        <v>6206</v>
      </c>
      <c r="O23" s="3">
        <v>9601</v>
      </c>
      <c r="P23" s="3">
        <v>1704</v>
      </c>
      <c r="Q23" s="20">
        <v>258</v>
      </c>
      <c r="R23" s="3">
        <v>1962</v>
      </c>
      <c r="S23" s="20">
        <v>205</v>
      </c>
      <c r="T23" s="3">
        <v>309.85792349726773</v>
      </c>
      <c r="U23" s="3">
        <v>18283.857923497268</v>
      </c>
      <c r="V23" s="3">
        <v>150785.40529271084</v>
      </c>
    </row>
    <row r="24" spans="1:22" ht="13.5" thickBot="1" x14ac:dyDescent="0.25">
      <c r="A24" s="244">
        <v>2020</v>
      </c>
      <c r="B24" s="3">
        <v>53085</v>
      </c>
      <c r="C24" s="20">
        <v>391</v>
      </c>
      <c r="D24" s="3">
        <v>4078</v>
      </c>
      <c r="E24" s="3">
        <v>57554</v>
      </c>
      <c r="F24" s="20">
        <v>404</v>
      </c>
      <c r="G24" s="3">
        <v>57714</v>
      </c>
      <c r="H24" s="3">
        <v>14010</v>
      </c>
      <c r="I24" s="3">
        <v>1113</v>
      </c>
      <c r="J24" s="3">
        <v>130795</v>
      </c>
      <c r="K24" s="244">
        <v>2020</v>
      </c>
      <c r="L24" s="3">
        <v>6096</v>
      </c>
      <c r="M24" s="20">
        <v>62</v>
      </c>
      <c r="N24" s="3">
        <v>6158</v>
      </c>
      <c r="O24" s="3">
        <v>9666</v>
      </c>
      <c r="P24" s="3">
        <v>1709</v>
      </c>
      <c r="Q24" s="20">
        <v>246</v>
      </c>
      <c r="R24" s="3">
        <v>1955</v>
      </c>
      <c r="S24" s="20">
        <v>191</v>
      </c>
      <c r="T24" s="3">
        <v>326</v>
      </c>
      <c r="U24" s="3">
        <v>18296</v>
      </c>
      <c r="V24" s="3">
        <v>149091</v>
      </c>
    </row>
    <row r="25" spans="1:22" x14ac:dyDescent="0.2">
      <c r="A25" s="199" t="s">
        <v>240</v>
      </c>
    </row>
    <row r="26" spans="1:22" x14ac:dyDescent="0.2">
      <c r="A26" s="199" t="s">
        <v>241</v>
      </c>
    </row>
    <row r="27" spans="1:22" x14ac:dyDescent="0.2">
      <c r="A27" s="199" t="s">
        <v>242</v>
      </c>
    </row>
    <row r="28" spans="1:22" x14ac:dyDescent="0.2">
      <c r="A28" s="199" t="s">
        <v>243</v>
      </c>
    </row>
    <row r="29" spans="1:22" x14ac:dyDescent="0.2">
      <c r="A29" s="199" t="s">
        <v>291</v>
      </c>
    </row>
    <row r="30" spans="1:22" x14ac:dyDescent="0.2">
      <c r="A30" s="199" t="s">
        <v>292</v>
      </c>
    </row>
    <row r="31" spans="1:22" x14ac:dyDescent="0.2">
      <c r="A31" s="199" t="s">
        <v>293</v>
      </c>
    </row>
    <row r="32" spans="1:22" x14ac:dyDescent="0.2">
      <c r="A32" s="199" t="s">
        <v>249</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32"/>
  <sheetViews>
    <sheetView workbookViewId="0">
      <selection activeCell="I105" sqref="I105"/>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556" t="s">
        <v>331</v>
      </c>
      <c r="B1" s="556"/>
      <c r="C1" s="556"/>
      <c r="D1" s="556"/>
      <c r="E1" s="556"/>
      <c r="F1" s="556"/>
      <c r="G1" s="556"/>
      <c r="H1" s="556"/>
      <c r="I1" s="556"/>
      <c r="J1" s="556"/>
      <c r="K1" s="556" t="s">
        <v>331</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customHeight="1" thickBot="1" x14ac:dyDescent="0.25">
      <c r="A3" s="577" t="s">
        <v>339</v>
      </c>
      <c r="B3" s="575"/>
      <c r="C3" s="575"/>
      <c r="D3" s="575"/>
      <c r="E3" s="575"/>
      <c r="F3" s="575"/>
      <c r="G3" s="575"/>
      <c r="H3" s="575"/>
      <c r="I3" s="575"/>
      <c r="J3" s="576"/>
      <c r="K3" s="595" t="s">
        <v>339</v>
      </c>
      <c r="L3" s="575"/>
      <c r="M3" s="575"/>
      <c r="N3" s="575"/>
      <c r="O3" s="575"/>
      <c r="P3" s="575"/>
      <c r="Q3" s="575"/>
      <c r="R3" s="575"/>
      <c r="S3" s="575"/>
      <c r="T3" s="575"/>
      <c r="U3" s="575"/>
      <c r="V3" s="576"/>
    </row>
    <row r="4" spans="1:23" ht="13.5" thickBot="1" x14ac:dyDescent="0.25">
      <c r="A4" s="588" t="s">
        <v>202</v>
      </c>
      <c r="B4" s="588"/>
      <c r="C4" s="588"/>
      <c r="D4" s="588"/>
      <c r="E4" s="588"/>
      <c r="F4" s="588"/>
      <c r="G4" s="588"/>
      <c r="H4" s="588"/>
      <c r="I4" s="588"/>
      <c r="J4" s="588"/>
      <c r="K4" s="588" t="s">
        <v>203</v>
      </c>
      <c r="L4" s="588"/>
      <c r="M4" s="588"/>
      <c r="N4" s="588"/>
      <c r="O4" s="588"/>
      <c r="P4" s="588"/>
      <c r="Q4" s="588"/>
      <c r="R4" s="588"/>
      <c r="S4" s="588"/>
      <c r="T4" s="588"/>
      <c r="U4" s="588"/>
      <c r="V4" s="589"/>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8.7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361">
        <v>2003</v>
      </c>
      <c r="B7" s="377" t="s">
        <v>235</v>
      </c>
      <c r="C7" s="377" t="s">
        <v>235</v>
      </c>
      <c r="D7" s="377" t="s">
        <v>235</v>
      </c>
      <c r="E7" s="12">
        <v>0.55000000000000004</v>
      </c>
      <c r="F7" s="12">
        <v>5.0000000000000001E-3</v>
      </c>
      <c r="G7" s="12">
        <v>0.26300000000000001</v>
      </c>
      <c r="H7" s="12">
        <v>4.9000000000000002E-2</v>
      </c>
      <c r="I7" s="12" t="s">
        <v>229</v>
      </c>
      <c r="J7" s="12">
        <v>0.86599999999999999</v>
      </c>
      <c r="K7" s="361">
        <v>2003</v>
      </c>
      <c r="L7" s="12">
        <v>4.2999999999999997E-2</v>
      </c>
      <c r="M7" s="377" t="s">
        <v>231</v>
      </c>
      <c r="N7" s="12">
        <v>4.2999999999999997E-2</v>
      </c>
      <c r="O7" s="12">
        <v>7.8E-2</v>
      </c>
      <c r="P7" s="12">
        <v>0.01</v>
      </c>
      <c r="Q7" s="12" t="s">
        <v>268</v>
      </c>
      <c r="R7" s="12">
        <v>0.01</v>
      </c>
      <c r="S7" s="12">
        <v>1E-3</v>
      </c>
      <c r="T7" s="12">
        <v>2E-3</v>
      </c>
      <c r="U7" s="12">
        <v>0.13400000000000001</v>
      </c>
      <c r="V7" s="12">
        <v>1</v>
      </c>
    </row>
    <row r="8" spans="1:23" ht="13.5" thickBot="1" x14ac:dyDescent="0.25">
      <c r="A8" s="361">
        <v>2004</v>
      </c>
      <c r="B8" s="377" t="s">
        <v>235</v>
      </c>
      <c r="C8" s="377" t="s">
        <v>235</v>
      </c>
      <c r="D8" s="377" t="s">
        <v>235</v>
      </c>
      <c r="E8" s="12">
        <v>0.55700000000000005</v>
      </c>
      <c r="F8" s="12">
        <v>4.0000000000000001E-3</v>
      </c>
      <c r="G8" s="12">
        <v>0.26100000000000001</v>
      </c>
      <c r="H8" s="12">
        <v>4.3999999999999997E-2</v>
      </c>
      <c r="I8" s="12" t="s">
        <v>229</v>
      </c>
      <c r="J8" s="12">
        <v>0.86599999999999999</v>
      </c>
      <c r="K8" s="361">
        <v>2004</v>
      </c>
      <c r="L8" s="12">
        <v>4.3999999999999997E-2</v>
      </c>
      <c r="M8" s="377" t="s">
        <v>231</v>
      </c>
      <c r="N8" s="12">
        <v>4.3999999999999997E-2</v>
      </c>
      <c r="O8" s="12">
        <v>7.5999999999999998E-2</v>
      </c>
      <c r="P8" s="12">
        <v>1.0999999999999999E-2</v>
      </c>
      <c r="Q8" s="12" t="s">
        <v>268</v>
      </c>
      <c r="R8" s="12">
        <v>1.0999999999999999E-2</v>
      </c>
      <c r="S8" s="12">
        <v>1E-3</v>
      </c>
      <c r="T8" s="12">
        <v>2E-3</v>
      </c>
      <c r="U8" s="12">
        <v>0.13400000000000001</v>
      </c>
      <c r="V8" s="12">
        <v>1</v>
      </c>
    </row>
    <row r="9" spans="1:23" ht="13.5" thickBot="1" x14ac:dyDescent="0.25">
      <c r="A9" s="244">
        <v>2005</v>
      </c>
      <c r="B9" s="264" t="s">
        <v>235</v>
      </c>
      <c r="C9" s="264" t="s">
        <v>235</v>
      </c>
      <c r="D9" s="264" t="s">
        <v>235</v>
      </c>
      <c r="E9" s="13">
        <v>0.53900000000000003</v>
      </c>
      <c r="F9" s="13">
        <v>4.0000000000000001E-3</v>
      </c>
      <c r="G9" s="13">
        <v>0.27800000000000002</v>
      </c>
      <c r="H9" s="13">
        <v>4.9000000000000002E-2</v>
      </c>
      <c r="I9" s="13" t="s">
        <v>229</v>
      </c>
      <c r="J9" s="13">
        <v>0.86899999999999999</v>
      </c>
      <c r="K9" s="244">
        <v>2005</v>
      </c>
      <c r="L9" s="13">
        <v>4.3999999999999997E-2</v>
      </c>
      <c r="M9" s="264" t="s">
        <v>231</v>
      </c>
      <c r="N9" s="13">
        <v>4.3999999999999997E-2</v>
      </c>
      <c r="O9" s="13">
        <v>7.3999999999999996E-2</v>
      </c>
      <c r="P9" s="13">
        <v>0.01</v>
      </c>
      <c r="Q9" s="13" t="s">
        <v>268</v>
      </c>
      <c r="R9" s="13">
        <v>0.01</v>
      </c>
      <c r="S9" s="13">
        <v>1E-3</v>
      </c>
      <c r="T9" s="13">
        <v>2E-3</v>
      </c>
      <c r="U9" s="13">
        <v>0.13100000000000001</v>
      </c>
      <c r="V9" s="13">
        <v>1</v>
      </c>
    </row>
    <row r="10" spans="1:23" ht="13.5" thickBot="1" x14ac:dyDescent="0.25">
      <c r="A10" s="244">
        <v>2006</v>
      </c>
      <c r="B10" s="264" t="s">
        <v>235</v>
      </c>
      <c r="C10" s="264" t="s">
        <v>235</v>
      </c>
      <c r="D10" s="264" t="s">
        <v>235</v>
      </c>
      <c r="E10" s="13">
        <v>0.52900000000000003</v>
      </c>
      <c r="F10" s="13">
        <v>3.0000000000000001E-3</v>
      </c>
      <c r="G10" s="13">
        <v>0.28000000000000003</v>
      </c>
      <c r="H10" s="13">
        <v>5.8999999999999997E-2</v>
      </c>
      <c r="I10" s="13" t="s">
        <v>229</v>
      </c>
      <c r="J10" s="13">
        <v>0.871</v>
      </c>
      <c r="K10" s="244">
        <v>2006</v>
      </c>
      <c r="L10" s="13">
        <v>4.2999999999999997E-2</v>
      </c>
      <c r="M10" s="264" t="s">
        <v>231</v>
      </c>
      <c r="N10" s="13">
        <v>4.2999999999999997E-2</v>
      </c>
      <c r="O10" s="13">
        <v>7.1999999999999995E-2</v>
      </c>
      <c r="P10" s="13">
        <v>0.01</v>
      </c>
      <c r="Q10" s="13" t="s">
        <v>268</v>
      </c>
      <c r="R10" s="13">
        <v>0.01</v>
      </c>
      <c r="S10" s="13">
        <v>1E-3</v>
      </c>
      <c r="T10" s="13">
        <v>2E-3</v>
      </c>
      <c r="U10" s="13">
        <v>0.129</v>
      </c>
      <c r="V10" s="13">
        <v>1</v>
      </c>
    </row>
    <row r="11" spans="1:23" ht="13.5" thickBot="1" x14ac:dyDescent="0.25">
      <c r="A11" s="244">
        <v>2007</v>
      </c>
      <c r="B11" s="264" t="s">
        <v>235</v>
      </c>
      <c r="C11" s="264" t="s">
        <v>235</v>
      </c>
      <c r="D11" s="264" t="s">
        <v>235</v>
      </c>
      <c r="E11" s="13" t="s">
        <v>340</v>
      </c>
      <c r="F11" s="13">
        <v>3.0000000000000001E-3</v>
      </c>
      <c r="G11" s="13" t="s">
        <v>341</v>
      </c>
      <c r="H11" s="13" t="s">
        <v>342</v>
      </c>
      <c r="I11" s="13">
        <v>1.7999999999999999E-2</v>
      </c>
      <c r="J11" s="13">
        <v>0.876</v>
      </c>
      <c r="K11" s="244">
        <v>2007</v>
      </c>
      <c r="L11" s="13">
        <v>4.2000000000000003E-2</v>
      </c>
      <c r="M11" s="264" t="s">
        <v>231</v>
      </c>
      <c r="N11" s="13">
        <v>4.2000000000000003E-2</v>
      </c>
      <c r="O11" s="13">
        <v>6.9000000000000006E-2</v>
      </c>
      <c r="P11" s="13">
        <v>0.01</v>
      </c>
      <c r="Q11" s="13" t="s">
        <v>268</v>
      </c>
      <c r="R11" s="13">
        <v>0.01</v>
      </c>
      <c r="S11" s="13">
        <v>1E-3</v>
      </c>
      <c r="T11" s="13">
        <v>2E-3</v>
      </c>
      <c r="U11" s="13">
        <v>0.124</v>
      </c>
      <c r="V11" s="13">
        <v>1</v>
      </c>
    </row>
    <row r="12" spans="1:23" ht="13.5" thickBot="1" x14ac:dyDescent="0.25">
      <c r="A12" s="244">
        <v>2008</v>
      </c>
      <c r="B12" s="264" t="s">
        <v>235</v>
      </c>
      <c r="C12" s="264" t="s">
        <v>235</v>
      </c>
      <c r="D12" s="264" t="s">
        <v>235</v>
      </c>
      <c r="E12" s="13">
        <v>0.39500000000000002</v>
      </c>
      <c r="F12" s="13">
        <v>3.0000000000000001E-3</v>
      </c>
      <c r="G12" s="13">
        <v>0.38600000000000001</v>
      </c>
      <c r="H12" s="13">
        <v>7.8E-2</v>
      </c>
      <c r="I12" s="13">
        <v>1.6E-2</v>
      </c>
      <c r="J12" s="13">
        <v>0.878</v>
      </c>
      <c r="K12" s="244">
        <v>2008</v>
      </c>
      <c r="L12" s="13">
        <v>4.2000000000000003E-2</v>
      </c>
      <c r="M12" s="264" t="s">
        <v>231</v>
      </c>
      <c r="N12" s="13">
        <v>4.2000000000000003E-2</v>
      </c>
      <c r="O12" s="13">
        <v>6.7000000000000004E-2</v>
      </c>
      <c r="P12" s="13">
        <v>0.01</v>
      </c>
      <c r="Q12" s="13" t="s">
        <v>268</v>
      </c>
      <c r="R12" s="13">
        <v>0.01</v>
      </c>
      <c r="S12" s="13">
        <v>1E-3</v>
      </c>
      <c r="T12" s="13">
        <v>2E-3</v>
      </c>
      <c r="U12" s="13">
        <v>0.122</v>
      </c>
      <c r="V12" s="13">
        <v>1</v>
      </c>
    </row>
    <row r="13" spans="1:23" ht="13.5" thickBot="1" x14ac:dyDescent="0.25">
      <c r="A13" s="244">
        <v>2009</v>
      </c>
      <c r="B13" s="264" t="s">
        <v>235</v>
      </c>
      <c r="C13" s="264" t="s">
        <v>235</v>
      </c>
      <c r="D13" s="264" t="s">
        <v>235</v>
      </c>
      <c r="E13" s="13">
        <v>0.376</v>
      </c>
      <c r="F13" s="13">
        <v>3.0000000000000001E-3</v>
      </c>
      <c r="G13" s="13">
        <v>0.38900000000000001</v>
      </c>
      <c r="H13" s="13">
        <v>7.5999999999999998E-2</v>
      </c>
      <c r="I13" s="13">
        <v>3.3000000000000002E-2</v>
      </c>
      <c r="J13" s="13">
        <v>0.877</v>
      </c>
      <c r="K13" s="244">
        <v>2009</v>
      </c>
      <c r="L13" s="13">
        <v>4.3999999999999997E-2</v>
      </c>
      <c r="M13" s="264" t="s">
        <v>231</v>
      </c>
      <c r="N13" s="13">
        <v>4.3999999999999997E-2</v>
      </c>
      <c r="O13" s="13">
        <v>6.6000000000000003E-2</v>
      </c>
      <c r="P13" s="13">
        <v>0.01</v>
      </c>
      <c r="Q13" s="13" t="s">
        <v>268</v>
      </c>
      <c r="R13" s="13">
        <v>0.01</v>
      </c>
      <c r="S13" s="13">
        <v>1E-3</v>
      </c>
      <c r="T13" s="13">
        <v>2E-3</v>
      </c>
      <c r="U13" s="13">
        <v>0.123</v>
      </c>
      <c r="V13" s="13">
        <v>1</v>
      </c>
    </row>
    <row r="14" spans="1:23" ht="13.5" thickBot="1" x14ac:dyDescent="0.25">
      <c r="A14" s="244">
        <v>2010</v>
      </c>
      <c r="B14" s="264" t="s">
        <v>235</v>
      </c>
      <c r="C14" s="264" t="s">
        <v>235</v>
      </c>
      <c r="D14" s="264" t="s">
        <v>235</v>
      </c>
      <c r="E14" s="13">
        <v>0.377</v>
      </c>
      <c r="F14" s="13">
        <v>3.0000000000000001E-3</v>
      </c>
      <c r="G14" s="13">
        <v>0.39900000000000002</v>
      </c>
      <c r="H14" s="13">
        <v>7.6999999999999999E-2</v>
      </c>
      <c r="I14" s="13">
        <v>2.3E-2</v>
      </c>
      <c r="J14" s="13">
        <v>0.879</v>
      </c>
      <c r="K14" s="244">
        <v>2010</v>
      </c>
      <c r="L14" s="13">
        <v>4.2999999999999997E-2</v>
      </c>
      <c r="M14" s="264" t="s">
        <v>231</v>
      </c>
      <c r="N14" s="13">
        <v>4.2999999999999997E-2</v>
      </c>
      <c r="O14" s="13">
        <v>6.5000000000000002E-2</v>
      </c>
      <c r="P14" s="13">
        <v>1.0999999999999999E-2</v>
      </c>
      <c r="Q14" s="13" t="s">
        <v>268</v>
      </c>
      <c r="R14" s="13">
        <v>1.0999999999999999E-2</v>
      </c>
      <c r="S14" s="13">
        <v>1E-3</v>
      </c>
      <c r="T14" s="13">
        <v>1E-3</v>
      </c>
      <c r="U14" s="13">
        <v>0.121</v>
      </c>
      <c r="V14" s="13">
        <v>1</v>
      </c>
    </row>
    <row r="15" spans="1:23" ht="13.5" thickBot="1" x14ac:dyDescent="0.25">
      <c r="A15" s="244">
        <v>2011</v>
      </c>
      <c r="B15" s="13">
        <v>0.38</v>
      </c>
      <c r="C15" s="13" t="s">
        <v>281</v>
      </c>
      <c r="D15" s="13">
        <v>0.01</v>
      </c>
      <c r="E15" s="13">
        <v>0.39100000000000001</v>
      </c>
      <c r="F15" s="13">
        <v>3.0000000000000001E-3</v>
      </c>
      <c r="G15" s="13">
        <v>0.379</v>
      </c>
      <c r="H15" s="13">
        <v>8.3000000000000004E-2</v>
      </c>
      <c r="I15" s="13">
        <v>2.3E-2</v>
      </c>
      <c r="J15" s="13">
        <v>0.879</v>
      </c>
      <c r="K15" s="244">
        <v>2011</v>
      </c>
      <c r="L15" s="13">
        <v>4.3999999999999997E-2</v>
      </c>
      <c r="M15" s="13" t="s">
        <v>281</v>
      </c>
      <c r="N15" s="13">
        <v>4.3999999999999997E-2</v>
      </c>
      <c r="O15" s="13">
        <v>6.4000000000000001E-2</v>
      </c>
      <c r="P15" s="13">
        <v>8.9999999999999993E-3</v>
      </c>
      <c r="Q15" s="13">
        <v>1E-3</v>
      </c>
      <c r="R15" s="13">
        <v>1.0999999999999999E-2</v>
      </c>
      <c r="S15" s="13">
        <v>1E-3</v>
      </c>
      <c r="T15" s="13">
        <v>1E-3</v>
      </c>
      <c r="U15" s="13">
        <v>0.121</v>
      </c>
      <c r="V15" s="13">
        <v>1</v>
      </c>
    </row>
    <row r="16" spans="1:23" ht="13.5" thickBot="1" x14ac:dyDescent="0.25">
      <c r="A16" s="244">
        <v>2012</v>
      </c>
      <c r="B16" s="13">
        <v>0.376</v>
      </c>
      <c r="C16" s="13" t="s">
        <v>281</v>
      </c>
      <c r="D16" s="13">
        <v>1.2999999999999999E-2</v>
      </c>
      <c r="E16" s="13">
        <v>0.39</v>
      </c>
      <c r="F16" s="13">
        <v>3.0000000000000001E-3</v>
      </c>
      <c r="G16" s="13">
        <v>0.38600000000000001</v>
      </c>
      <c r="H16" s="13">
        <v>8.3000000000000004E-2</v>
      </c>
      <c r="I16" s="13">
        <v>1.7999999999999999E-2</v>
      </c>
      <c r="J16" s="13">
        <v>0.88</v>
      </c>
      <c r="K16" s="244">
        <v>2012</v>
      </c>
      <c r="L16" s="13">
        <v>4.2000000000000003E-2</v>
      </c>
      <c r="M16" s="13" t="s">
        <v>281</v>
      </c>
      <c r="N16" s="13">
        <v>4.2999999999999997E-2</v>
      </c>
      <c r="O16" s="13">
        <v>6.3E-2</v>
      </c>
      <c r="P16" s="13">
        <v>0.01</v>
      </c>
      <c r="Q16" s="13">
        <v>1E-3</v>
      </c>
      <c r="R16" s="13">
        <v>1.0999999999999999E-2</v>
      </c>
      <c r="S16" s="13">
        <v>1E-3</v>
      </c>
      <c r="T16" s="13">
        <v>2E-3</v>
      </c>
      <c r="U16" s="13">
        <v>0.12</v>
      </c>
      <c r="V16" s="13">
        <v>1</v>
      </c>
    </row>
    <row r="17" spans="1:22" ht="13.5" thickBot="1" x14ac:dyDescent="0.25">
      <c r="A17" s="244">
        <v>2013</v>
      </c>
      <c r="B17" s="13">
        <v>0.36299999999999999</v>
      </c>
      <c r="C17" s="13">
        <v>1E-3</v>
      </c>
      <c r="D17" s="13">
        <v>2.7E-2</v>
      </c>
      <c r="E17" s="13">
        <v>0.39100000000000001</v>
      </c>
      <c r="F17" s="13">
        <v>3.0000000000000001E-3</v>
      </c>
      <c r="G17" s="13">
        <v>0.38300000000000001</v>
      </c>
      <c r="H17" s="13">
        <v>8.6999999999999994E-2</v>
      </c>
      <c r="I17" s="13">
        <v>1.4999999999999999E-2</v>
      </c>
      <c r="J17" s="13">
        <v>0.879</v>
      </c>
      <c r="K17" s="244">
        <v>2013</v>
      </c>
      <c r="L17" s="13">
        <v>4.2999999999999997E-2</v>
      </c>
      <c r="M17" s="13" t="s">
        <v>281</v>
      </c>
      <c r="N17" s="13">
        <v>4.2999999999999997E-2</v>
      </c>
      <c r="O17" s="13">
        <v>6.4000000000000001E-2</v>
      </c>
      <c r="P17" s="13">
        <v>0.01</v>
      </c>
      <c r="Q17" s="13">
        <v>1E-3</v>
      </c>
      <c r="R17" s="13">
        <v>1.0999999999999999E-2</v>
      </c>
      <c r="S17" s="13">
        <v>1E-3</v>
      </c>
      <c r="T17" s="13">
        <v>2E-3</v>
      </c>
      <c r="U17" s="13">
        <v>0.121</v>
      </c>
      <c r="V17" s="13">
        <v>1</v>
      </c>
    </row>
    <row r="18" spans="1:22" ht="13.5" thickBot="1" x14ac:dyDescent="0.25">
      <c r="A18" s="244">
        <v>2014</v>
      </c>
      <c r="B18" s="13">
        <v>0.35099999999999998</v>
      </c>
      <c r="C18" s="13">
        <v>2E-3</v>
      </c>
      <c r="D18" s="13">
        <v>3.3000000000000002E-2</v>
      </c>
      <c r="E18" s="13">
        <v>0.38600000000000001</v>
      </c>
      <c r="F18" s="13">
        <v>3.0000000000000001E-3</v>
      </c>
      <c r="G18" s="13">
        <v>0.38300000000000001</v>
      </c>
      <c r="H18" s="13">
        <v>9.0999999999999998E-2</v>
      </c>
      <c r="I18" s="13">
        <v>1.4E-2</v>
      </c>
      <c r="J18" s="13">
        <v>0.878</v>
      </c>
      <c r="K18" s="244">
        <v>2014</v>
      </c>
      <c r="L18" s="13">
        <v>4.2999999999999997E-2</v>
      </c>
      <c r="M18" s="13">
        <v>0</v>
      </c>
      <c r="N18" s="13">
        <v>4.3999999999999997E-2</v>
      </c>
      <c r="O18" s="13">
        <v>6.3E-2</v>
      </c>
      <c r="P18" s="13">
        <v>0.01</v>
      </c>
      <c r="Q18" s="13">
        <v>1E-3</v>
      </c>
      <c r="R18" s="13">
        <v>1.2E-2</v>
      </c>
      <c r="S18" s="13">
        <v>1E-3</v>
      </c>
      <c r="T18" s="13">
        <v>2E-3</v>
      </c>
      <c r="U18" s="13">
        <v>0.122</v>
      </c>
      <c r="V18" s="13">
        <v>1</v>
      </c>
    </row>
    <row r="19" spans="1:22" ht="13.5" thickBot="1" x14ac:dyDescent="0.25">
      <c r="A19" s="244">
        <v>2015</v>
      </c>
      <c r="B19" s="13">
        <v>0.35303021097236492</v>
      </c>
      <c r="C19" s="13">
        <v>2.0382414366873131E-3</v>
      </c>
      <c r="D19" s="13">
        <v>2.8243232174363867E-2</v>
      </c>
      <c r="E19" s="13">
        <v>0.38331168458341608</v>
      </c>
      <c r="F19" s="13">
        <v>2.6565080058157981E-3</v>
      </c>
      <c r="G19" s="13">
        <v>0.38712319607002138</v>
      </c>
      <c r="H19" s="13">
        <v>9.1632540855339298E-2</v>
      </c>
      <c r="I19" s="13">
        <v>1.2229448620123878E-2</v>
      </c>
      <c r="J19" s="13">
        <v>0.87695418304031703</v>
      </c>
      <c r="K19" s="244">
        <v>2015</v>
      </c>
      <c r="L19" s="13">
        <v>4.3295119304114622E-2</v>
      </c>
      <c r="M19" s="13">
        <v>2.7176552489164175E-4</v>
      </c>
      <c r="N19" s="13">
        <v>4.356688482900626E-2</v>
      </c>
      <c r="O19" s="13">
        <v>6.4055134216959964E-2</v>
      </c>
      <c r="P19" s="13">
        <v>1.0395031327105297E-2</v>
      </c>
      <c r="Q19" s="13">
        <v>1.4403572819257013E-3</v>
      </c>
      <c r="R19" s="13">
        <v>1.1835388609030998E-2</v>
      </c>
      <c r="S19" s="13">
        <v>1.1414152045448954E-3</v>
      </c>
      <c r="T19" s="13">
        <v>2.4458897240247756E-3</v>
      </c>
      <c r="U19" s="13">
        <v>0.1230458169596829</v>
      </c>
      <c r="V19" s="13">
        <v>1</v>
      </c>
    </row>
    <row r="20" spans="1:22" ht="13.5" thickBot="1" x14ac:dyDescent="0.25">
      <c r="A20" s="244">
        <v>2016</v>
      </c>
      <c r="B20" s="13">
        <v>0.35195024147126192</v>
      </c>
      <c r="C20" s="13">
        <v>2.2031314020110292E-3</v>
      </c>
      <c r="D20" s="13">
        <v>2.8936250243486322E-2</v>
      </c>
      <c r="E20" s="13">
        <v>0.38308962311675926</v>
      </c>
      <c r="F20" s="13">
        <v>2.7673479805748291E-3</v>
      </c>
      <c r="G20" s="13">
        <v>0.38957139690621245</v>
      </c>
      <c r="H20" s="13">
        <v>8.9555948118942227E-2</v>
      </c>
      <c r="I20" s="13">
        <v>1.2654571833502375E-2</v>
      </c>
      <c r="J20" s="13">
        <v>0.8776388879559911</v>
      </c>
      <c r="K20" s="244">
        <v>2016</v>
      </c>
      <c r="L20" s="13">
        <v>4.284015878666568E-2</v>
      </c>
      <c r="M20" s="13">
        <v>2.6867456122085722E-4</v>
      </c>
      <c r="N20" s="13">
        <v>4.3108833347886538E-2</v>
      </c>
      <c r="O20" s="13">
        <v>6.3588551776946375E-2</v>
      </c>
      <c r="P20" s="13">
        <v>1.0760416176895332E-2</v>
      </c>
      <c r="Q20" s="13">
        <v>1.5650293191114932E-3</v>
      </c>
      <c r="R20" s="13">
        <v>1.2325445496006825E-2</v>
      </c>
      <c r="S20" s="13">
        <v>1.1821680693717717E-3</v>
      </c>
      <c r="T20" s="13">
        <v>2.1493964897668577E-3</v>
      </c>
      <c r="U20" s="13">
        <v>0.12236111204400889</v>
      </c>
      <c r="V20" s="13">
        <v>1</v>
      </c>
    </row>
    <row r="21" spans="1:22" ht="13.5" thickBot="1" x14ac:dyDescent="0.25">
      <c r="A21" s="244">
        <v>2017</v>
      </c>
      <c r="B21" s="13">
        <v>0.35208981650391674</v>
      </c>
      <c r="C21" s="13">
        <v>2.0723790106234575E-3</v>
      </c>
      <c r="D21" s="13">
        <v>2.936876274278356E-2</v>
      </c>
      <c r="E21" s="13">
        <v>0.38353095825732375</v>
      </c>
      <c r="F21" s="13">
        <v>2.7832921987337696E-3</v>
      </c>
      <c r="G21" s="13">
        <v>0.38849393711771651</v>
      </c>
      <c r="H21" s="13">
        <v>9.0876166970705011E-2</v>
      </c>
      <c r="I21" s="13">
        <v>1.1575812855456594E-2</v>
      </c>
      <c r="J21" s="13">
        <v>0.87726016739993562</v>
      </c>
      <c r="K21" s="244">
        <v>2017</v>
      </c>
      <c r="L21" s="13">
        <v>4.2648084558429014E-2</v>
      </c>
      <c r="M21" s="13">
        <v>2.7497585577851701E-4</v>
      </c>
      <c r="N21" s="13">
        <v>4.2923060414207535E-2</v>
      </c>
      <c r="O21" s="13">
        <v>6.3787691812426231E-2</v>
      </c>
      <c r="P21" s="13">
        <v>1.105268805665844E-2</v>
      </c>
      <c r="Q21" s="13">
        <v>1.6364416782916622E-3</v>
      </c>
      <c r="R21" s="13">
        <v>1.2689129734950101E-2</v>
      </c>
      <c r="S21" s="13">
        <v>1.2541581714776264E-3</v>
      </c>
      <c r="T21" s="13">
        <v>2.0857924670028972E-3</v>
      </c>
      <c r="U21" s="13">
        <v>0.12273983260006438</v>
      </c>
      <c r="V21" s="13">
        <v>1</v>
      </c>
    </row>
    <row r="22" spans="1:22" ht="13.5" thickBot="1" x14ac:dyDescent="0.25">
      <c r="A22" s="244">
        <v>2018</v>
      </c>
      <c r="B22" s="13">
        <v>0.35249999999999998</v>
      </c>
      <c r="C22" s="13">
        <v>2.0999999999999999E-3</v>
      </c>
      <c r="D22" s="13">
        <v>2.8500000000000001E-2</v>
      </c>
      <c r="E22" s="13">
        <v>0.38319999999999999</v>
      </c>
      <c r="F22" s="13">
        <v>2.7000000000000001E-3</v>
      </c>
      <c r="G22" s="13">
        <v>0.38779999999999998</v>
      </c>
      <c r="H22" s="13">
        <v>9.3899999999999997E-2</v>
      </c>
      <c r="I22" s="13">
        <v>9.5999999999999992E-3</v>
      </c>
      <c r="J22" s="13">
        <v>0.87709999999999999</v>
      </c>
      <c r="K22" s="244">
        <v>2018</v>
      </c>
      <c r="L22" s="13">
        <v>4.2700000000000002E-2</v>
      </c>
      <c r="M22" s="13">
        <v>2.9999999999999997E-4</v>
      </c>
      <c r="N22" s="13">
        <v>4.3099999999999999E-2</v>
      </c>
      <c r="O22" s="13">
        <v>6.3399999999999998E-2</v>
      </c>
      <c r="P22" s="13">
        <v>1.14E-2</v>
      </c>
      <c r="Q22" s="13">
        <v>1.6999999999999999E-3</v>
      </c>
      <c r="R22" s="13">
        <v>1.2999999999999999E-2</v>
      </c>
      <c r="S22" s="13">
        <v>1.2999999999999999E-3</v>
      </c>
      <c r="T22" s="13">
        <v>2.2000000000000001E-3</v>
      </c>
      <c r="U22" s="13">
        <v>0.1229</v>
      </c>
      <c r="V22" s="13">
        <v>1</v>
      </c>
    </row>
    <row r="23" spans="1:22" ht="13.5" thickBot="1" x14ac:dyDescent="0.25">
      <c r="A23" s="244">
        <v>2019</v>
      </c>
      <c r="B23" s="13">
        <v>0.35270000000000001</v>
      </c>
      <c r="C23" s="13">
        <v>2.2399999999999998E-3</v>
      </c>
      <c r="D23" s="13">
        <v>2.7740000000000001E-2</v>
      </c>
      <c r="E23" s="13">
        <v>0.38268000000000002</v>
      </c>
      <c r="F23" s="13">
        <v>2.7200000000000002E-3</v>
      </c>
      <c r="G23" s="13">
        <v>0.39151000000000002</v>
      </c>
      <c r="H23" s="13">
        <v>9.2499999999999999E-2</v>
      </c>
      <c r="I23" s="13">
        <v>9.3299999999999998E-3</v>
      </c>
      <c r="J23" s="13">
        <v>0.87873999999999997</v>
      </c>
      <c r="K23" s="244">
        <v>2019</v>
      </c>
      <c r="L23" s="13">
        <v>4.0750000000000001E-2</v>
      </c>
      <c r="M23" s="13">
        <v>4.0999999999999999E-4</v>
      </c>
      <c r="N23" s="13">
        <v>4.1160000000000002E-2</v>
      </c>
      <c r="O23" s="13">
        <v>6.3670000000000004E-2</v>
      </c>
      <c r="P23" s="13">
        <v>1.1299999999999999E-2</v>
      </c>
      <c r="Q23" s="13">
        <v>1.7099999999999999E-3</v>
      </c>
      <c r="R23" s="13">
        <v>1.3010000000000001E-2</v>
      </c>
      <c r="S23" s="13">
        <v>1.3600000000000001E-3</v>
      </c>
      <c r="T23" s="13">
        <v>2.0500000000000002E-3</v>
      </c>
      <c r="U23" s="13">
        <v>0.12126000000000001</v>
      </c>
      <c r="V23" s="13">
        <v>1</v>
      </c>
    </row>
    <row r="24" spans="1:22" ht="13.5" thickBot="1" x14ac:dyDescent="0.25">
      <c r="A24" s="244">
        <v>2020</v>
      </c>
      <c r="B24" s="13">
        <v>0.35599999999999998</v>
      </c>
      <c r="C24" s="13">
        <v>3.0000000000000001E-3</v>
      </c>
      <c r="D24" s="13">
        <v>2.7E-2</v>
      </c>
      <c r="E24" s="13">
        <v>0.38600000000000001</v>
      </c>
      <c r="F24" s="13">
        <v>3.0000000000000001E-3</v>
      </c>
      <c r="G24" s="13">
        <v>0.38700000000000001</v>
      </c>
      <c r="H24" s="13">
        <v>9.4E-2</v>
      </c>
      <c r="I24" s="13">
        <v>7.0000000000000001E-3</v>
      </c>
      <c r="J24" s="13">
        <v>0.877</v>
      </c>
      <c r="K24" s="244">
        <v>2020</v>
      </c>
      <c r="L24" s="13">
        <v>4.1000000000000002E-2</v>
      </c>
      <c r="M24" s="13">
        <v>0</v>
      </c>
      <c r="N24" s="13">
        <v>4.1000000000000002E-2</v>
      </c>
      <c r="O24" s="13">
        <v>6.5000000000000002E-2</v>
      </c>
      <c r="P24" s="13">
        <v>1.0999999999999999E-2</v>
      </c>
      <c r="Q24" s="13">
        <v>2E-3</v>
      </c>
      <c r="R24" s="13">
        <v>1.2999999999999999E-2</v>
      </c>
      <c r="S24" s="13">
        <v>1E-3</v>
      </c>
      <c r="T24" s="13">
        <v>2E-3</v>
      </c>
      <c r="U24" s="13">
        <v>0.123</v>
      </c>
      <c r="V24" s="13">
        <v>1</v>
      </c>
    </row>
    <row r="25" spans="1:22" x14ac:dyDescent="0.2">
      <c r="A25" s="199" t="s">
        <v>240</v>
      </c>
    </row>
    <row r="26" spans="1:22" x14ac:dyDescent="0.2">
      <c r="A26" s="199" t="s">
        <v>241</v>
      </c>
    </row>
    <row r="27" spans="1:22" x14ac:dyDescent="0.2">
      <c r="A27" s="199" t="s">
        <v>242</v>
      </c>
    </row>
    <row r="28" spans="1:22" x14ac:dyDescent="0.2">
      <c r="A28" s="199" t="s">
        <v>243</v>
      </c>
    </row>
    <row r="29" spans="1:22" x14ac:dyDescent="0.2">
      <c r="A29" s="199" t="s">
        <v>291</v>
      </c>
    </row>
    <row r="30" spans="1:22" x14ac:dyDescent="0.2">
      <c r="A30" s="199" t="s">
        <v>292</v>
      </c>
    </row>
    <row r="31" spans="1:22" x14ac:dyDescent="0.2">
      <c r="A31" s="199" t="s">
        <v>293</v>
      </c>
    </row>
    <row r="32" spans="1:22" x14ac:dyDescent="0.2">
      <c r="A32" s="209" t="s">
        <v>249</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97"/>
  <sheetViews>
    <sheetView workbookViewId="0">
      <pane xSplit="1" ySplit="5" topLeftCell="B66"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sheetData>
    <row r="1" spans="1:11" ht="12.75" customHeight="1" x14ac:dyDescent="0.2">
      <c r="A1" s="556" t="s">
        <v>331</v>
      </c>
      <c r="B1" s="556"/>
      <c r="C1" s="556"/>
      <c r="D1" s="556"/>
      <c r="E1" s="556"/>
      <c r="F1" s="556"/>
      <c r="G1" s="556"/>
      <c r="H1" s="556"/>
      <c r="I1" s="556"/>
      <c r="J1" s="556"/>
    </row>
    <row r="2" spans="1:11" ht="13.5" customHeight="1" thickBot="1" x14ac:dyDescent="0.25">
      <c r="A2" s="557" t="s">
        <v>200</v>
      </c>
      <c r="B2" s="557"/>
      <c r="C2" s="557"/>
      <c r="D2" s="557"/>
      <c r="E2" s="557"/>
      <c r="F2" s="557"/>
      <c r="G2" s="557"/>
      <c r="H2" s="557"/>
      <c r="I2" s="557"/>
      <c r="J2" s="557"/>
    </row>
    <row r="3" spans="1:11" ht="18" customHeight="1" thickBot="1" x14ac:dyDescent="0.25">
      <c r="A3" s="606" t="s">
        <v>343</v>
      </c>
      <c r="B3" s="607"/>
      <c r="C3" s="607"/>
      <c r="D3" s="607"/>
      <c r="E3" s="607"/>
      <c r="F3" s="607"/>
      <c r="G3" s="607"/>
      <c r="H3" s="607"/>
      <c r="I3" s="607"/>
      <c r="J3" s="608"/>
    </row>
    <row r="4" spans="1:11" ht="13.5" thickBot="1" x14ac:dyDescent="0.25">
      <c r="A4" s="609" t="s">
        <v>204</v>
      </c>
      <c r="B4" s="609" t="s">
        <v>344</v>
      </c>
      <c r="C4" s="609" t="s">
        <v>212</v>
      </c>
      <c r="D4" s="609" t="s">
        <v>345</v>
      </c>
      <c r="E4" s="611" t="s">
        <v>346</v>
      </c>
      <c r="F4" s="612"/>
      <c r="G4" s="613"/>
      <c r="H4" s="609" t="s">
        <v>347</v>
      </c>
      <c r="I4" s="609" t="s">
        <v>348</v>
      </c>
      <c r="J4" s="604" t="s">
        <v>349</v>
      </c>
    </row>
    <row r="5" spans="1:11" ht="34.5" thickBot="1" x14ac:dyDescent="0.25">
      <c r="A5" s="610"/>
      <c r="B5" s="610"/>
      <c r="C5" s="610"/>
      <c r="D5" s="610"/>
      <c r="E5" s="249" t="s">
        <v>207</v>
      </c>
      <c r="F5" s="58" t="s">
        <v>350</v>
      </c>
      <c r="G5" s="58" t="s">
        <v>320</v>
      </c>
      <c r="H5" s="610"/>
      <c r="I5" s="610"/>
      <c r="J5" s="605"/>
      <c r="K5" s="235" t="s">
        <v>228</v>
      </c>
    </row>
    <row r="6" spans="1:11" ht="13.5" thickBot="1" x14ac:dyDescent="0.25">
      <c r="A6" s="271">
        <v>1936</v>
      </c>
      <c r="B6" s="250" t="s">
        <v>229</v>
      </c>
      <c r="C6" s="250">
        <v>0</v>
      </c>
      <c r="D6" s="250">
        <v>573</v>
      </c>
      <c r="E6" s="250" t="s">
        <v>229</v>
      </c>
      <c r="F6" s="250" t="s">
        <v>229</v>
      </c>
      <c r="G6" s="354">
        <v>4572</v>
      </c>
      <c r="H6" s="250">
        <v>538</v>
      </c>
      <c r="I6" s="403" t="s">
        <v>229</v>
      </c>
      <c r="J6" s="354">
        <v>5683</v>
      </c>
    </row>
    <row r="7" spans="1:11" ht="13.5" thickBot="1" x14ac:dyDescent="0.25">
      <c r="A7" s="271">
        <v>1937</v>
      </c>
      <c r="B7" s="250" t="s">
        <v>229</v>
      </c>
      <c r="C7" s="250">
        <v>300</v>
      </c>
      <c r="D7" s="250">
        <v>342</v>
      </c>
      <c r="E7" s="250" t="s">
        <v>229</v>
      </c>
      <c r="F7" s="250" t="s">
        <v>229</v>
      </c>
      <c r="G7" s="354">
        <v>3908</v>
      </c>
      <c r="H7" s="250">
        <v>462</v>
      </c>
      <c r="I7" s="403" t="s">
        <v>229</v>
      </c>
      <c r="J7" s="354">
        <v>5012</v>
      </c>
    </row>
    <row r="8" spans="1:11" ht="13.5" thickBot="1" x14ac:dyDescent="0.25">
      <c r="A8" s="271">
        <v>1938</v>
      </c>
      <c r="B8" s="250" t="s">
        <v>229</v>
      </c>
      <c r="C8" s="250">
        <v>53</v>
      </c>
      <c r="D8" s="250">
        <v>145</v>
      </c>
      <c r="E8" s="250" t="s">
        <v>229</v>
      </c>
      <c r="F8" s="250" t="s">
        <v>229</v>
      </c>
      <c r="G8" s="354">
        <v>2498</v>
      </c>
      <c r="H8" s="250">
        <v>184</v>
      </c>
      <c r="I8" s="403" t="s">
        <v>229</v>
      </c>
      <c r="J8" s="354">
        <v>2880</v>
      </c>
    </row>
    <row r="9" spans="1:11" ht="13.5" thickBot="1" x14ac:dyDescent="0.25">
      <c r="A9" s="271">
        <v>1939</v>
      </c>
      <c r="B9" s="250" t="s">
        <v>229</v>
      </c>
      <c r="C9" s="250">
        <v>150</v>
      </c>
      <c r="D9" s="250">
        <v>371</v>
      </c>
      <c r="E9" s="250" t="s">
        <v>229</v>
      </c>
      <c r="F9" s="250" t="s">
        <v>229</v>
      </c>
      <c r="G9" s="354">
        <v>3918</v>
      </c>
      <c r="H9" s="250">
        <v>587</v>
      </c>
      <c r="I9" s="403" t="s">
        <v>229</v>
      </c>
      <c r="J9" s="354">
        <v>5026</v>
      </c>
    </row>
    <row r="10" spans="1:11" ht="13.5" thickBot="1" x14ac:dyDescent="0.25">
      <c r="A10" s="271">
        <v>1940</v>
      </c>
      <c r="B10" s="250" t="s">
        <v>229</v>
      </c>
      <c r="C10" s="250">
        <v>189</v>
      </c>
      <c r="D10" s="250">
        <v>463</v>
      </c>
      <c r="E10" s="250" t="s">
        <v>229</v>
      </c>
      <c r="F10" s="250" t="s">
        <v>229</v>
      </c>
      <c r="G10" s="354">
        <v>3984</v>
      </c>
      <c r="H10" s="250">
        <v>618</v>
      </c>
      <c r="I10" s="403" t="s">
        <v>229</v>
      </c>
      <c r="J10" s="354">
        <v>5254</v>
      </c>
    </row>
    <row r="11" spans="1:11" ht="13.5" thickBot="1" x14ac:dyDescent="0.25">
      <c r="A11" s="271">
        <v>1941</v>
      </c>
      <c r="B11" s="250" t="s">
        <v>229</v>
      </c>
      <c r="C11" s="250">
        <v>0</v>
      </c>
      <c r="D11" s="250">
        <v>462</v>
      </c>
      <c r="E11" s="250" t="s">
        <v>229</v>
      </c>
      <c r="F11" s="250" t="s">
        <v>229</v>
      </c>
      <c r="G11" s="354">
        <v>5600</v>
      </c>
      <c r="H11" s="250">
        <v>227</v>
      </c>
      <c r="I11" s="403" t="s">
        <v>229</v>
      </c>
      <c r="J11" s="354">
        <v>6289</v>
      </c>
    </row>
    <row r="12" spans="1:11" ht="13.5" thickBot="1" x14ac:dyDescent="0.25">
      <c r="A12" s="271">
        <v>1942</v>
      </c>
      <c r="B12" s="250" t="s">
        <v>229</v>
      </c>
      <c r="C12" s="250">
        <v>0</v>
      </c>
      <c r="D12" s="250">
        <v>284</v>
      </c>
      <c r="E12" s="250" t="s">
        <v>229</v>
      </c>
      <c r="F12" s="250" t="s">
        <v>229</v>
      </c>
      <c r="G12" s="354">
        <v>7200</v>
      </c>
      <c r="H12" s="250">
        <v>356</v>
      </c>
      <c r="I12" s="403" t="s">
        <v>229</v>
      </c>
      <c r="J12" s="354">
        <v>7840</v>
      </c>
    </row>
    <row r="13" spans="1:11" ht="13.5" thickBot="1" x14ac:dyDescent="0.25">
      <c r="A13" s="271">
        <v>1943</v>
      </c>
      <c r="B13" s="250" t="s">
        <v>229</v>
      </c>
      <c r="C13" s="250">
        <v>0</v>
      </c>
      <c r="D13" s="250">
        <v>32</v>
      </c>
      <c r="E13" s="250" t="s">
        <v>229</v>
      </c>
      <c r="F13" s="250" t="s">
        <v>229</v>
      </c>
      <c r="G13" s="354">
        <v>1251</v>
      </c>
      <c r="H13" s="250">
        <v>116</v>
      </c>
      <c r="I13" s="403" t="s">
        <v>229</v>
      </c>
      <c r="J13" s="354">
        <v>1399</v>
      </c>
    </row>
    <row r="14" spans="1:11" ht="13.5" thickBot="1" x14ac:dyDescent="0.25">
      <c r="A14" s="271">
        <v>1944</v>
      </c>
      <c r="B14" s="250" t="s">
        <v>229</v>
      </c>
      <c r="C14" s="250">
        <v>0</v>
      </c>
      <c r="D14" s="250">
        <v>284</v>
      </c>
      <c r="E14" s="250" t="s">
        <v>229</v>
      </c>
      <c r="F14" s="250" t="s">
        <v>229</v>
      </c>
      <c r="G14" s="354">
        <v>3807</v>
      </c>
      <c r="H14" s="250">
        <v>60</v>
      </c>
      <c r="I14" s="403" t="s">
        <v>229</v>
      </c>
      <c r="J14" s="354">
        <v>4151</v>
      </c>
    </row>
    <row r="15" spans="1:11" ht="13.5" thickBot="1" x14ac:dyDescent="0.25">
      <c r="A15" s="271">
        <v>1945</v>
      </c>
      <c r="B15" s="250" t="s">
        <v>229</v>
      </c>
      <c r="C15" s="250">
        <v>0</v>
      </c>
      <c r="D15" s="250">
        <v>332</v>
      </c>
      <c r="E15" s="250" t="s">
        <v>229</v>
      </c>
      <c r="F15" s="250" t="s">
        <v>229</v>
      </c>
      <c r="G15" s="354">
        <v>4441</v>
      </c>
      <c r="H15" s="250">
        <v>161</v>
      </c>
      <c r="I15" s="403" t="s">
        <v>229</v>
      </c>
      <c r="J15" s="354">
        <v>4934</v>
      </c>
    </row>
    <row r="16" spans="1:11" ht="13.5" thickBot="1" x14ac:dyDescent="0.25">
      <c r="A16" s="271">
        <v>1946</v>
      </c>
      <c r="B16" s="250" t="s">
        <v>229</v>
      </c>
      <c r="C16" s="250">
        <v>0</v>
      </c>
      <c r="D16" s="250">
        <v>421</v>
      </c>
      <c r="E16" s="250" t="s">
        <v>229</v>
      </c>
      <c r="F16" s="250" t="s">
        <v>229</v>
      </c>
      <c r="G16" s="354">
        <v>6463</v>
      </c>
      <c r="H16" s="250">
        <v>266</v>
      </c>
      <c r="I16" s="403" t="s">
        <v>229</v>
      </c>
      <c r="J16" s="354">
        <v>7150</v>
      </c>
    </row>
    <row r="17" spans="1:10" ht="13.5" thickBot="1" x14ac:dyDescent="0.25">
      <c r="A17" s="271">
        <v>1947</v>
      </c>
      <c r="B17" s="250" t="s">
        <v>229</v>
      </c>
      <c r="C17" s="250">
        <v>2</v>
      </c>
      <c r="D17" s="250">
        <v>626</v>
      </c>
      <c r="E17" s="250" t="s">
        <v>229</v>
      </c>
      <c r="F17" s="250" t="s">
        <v>229</v>
      </c>
      <c r="G17" s="354">
        <v>12029</v>
      </c>
      <c r="H17" s="250">
        <v>955</v>
      </c>
      <c r="I17" s="403" t="s">
        <v>229</v>
      </c>
      <c r="J17" s="354">
        <v>13612</v>
      </c>
    </row>
    <row r="18" spans="1:10" ht="13.5" thickBot="1" x14ac:dyDescent="0.25">
      <c r="A18" s="271">
        <v>1948</v>
      </c>
      <c r="B18" s="250" t="s">
        <v>229</v>
      </c>
      <c r="C18" s="250">
        <v>248</v>
      </c>
      <c r="D18" s="250">
        <v>478</v>
      </c>
      <c r="E18" s="250" t="s">
        <v>229</v>
      </c>
      <c r="F18" s="250" t="s">
        <v>229</v>
      </c>
      <c r="G18" s="354">
        <v>7009</v>
      </c>
      <c r="H18" s="354">
        <v>1430</v>
      </c>
      <c r="I18" s="403" t="s">
        <v>229</v>
      </c>
      <c r="J18" s="354">
        <v>9165</v>
      </c>
    </row>
    <row r="19" spans="1:10" ht="13.5" thickBot="1" x14ac:dyDescent="0.25">
      <c r="A19" s="271">
        <v>1949</v>
      </c>
      <c r="B19" s="250" t="s">
        <v>229</v>
      </c>
      <c r="C19" s="250">
        <v>415</v>
      </c>
      <c r="D19" s="250">
        <v>273</v>
      </c>
      <c r="E19" s="250" t="s">
        <v>229</v>
      </c>
      <c r="F19" s="250" t="s">
        <v>229</v>
      </c>
      <c r="G19" s="354">
        <v>3358</v>
      </c>
      <c r="H19" s="250">
        <v>680</v>
      </c>
      <c r="I19" s="403" t="s">
        <v>229</v>
      </c>
      <c r="J19" s="354">
        <v>4726</v>
      </c>
    </row>
    <row r="20" spans="1:10" ht="13.5" thickBot="1" x14ac:dyDescent="0.25">
      <c r="A20" s="271">
        <v>1950</v>
      </c>
      <c r="B20" s="250" t="s">
        <v>229</v>
      </c>
      <c r="C20" s="250">
        <v>199</v>
      </c>
      <c r="D20" s="250">
        <v>4</v>
      </c>
      <c r="E20" s="250" t="s">
        <v>229</v>
      </c>
      <c r="F20" s="250" t="s">
        <v>229</v>
      </c>
      <c r="G20" s="354">
        <v>2668</v>
      </c>
      <c r="H20" s="250">
        <v>179</v>
      </c>
      <c r="I20" s="403" t="s">
        <v>229</v>
      </c>
      <c r="J20" s="354">
        <v>3050</v>
      </c>
    </row>
    <row r="21" spans="1:10" ht="13.5" thickBot="1" x14ac:dyDescent="0.25">
      <c r="A21" s="271">
        <v>1951</v>
      </c>
      <c r="B21" s="250" t="s">
        <v>229</v>
      </c>
      <c r="C21" s="250">
        <v>140</v>
      </c>
      <c r="D21" s="250">
        <v>56</v>
      </c>
      <c r="E21" s="250" t="s">
        <v>229</v>
      </c>
      <c r="F21" s="250" t="s">
        <v>229</v>
      </c>
      <c r="G21" s="354">
        <v>4552</v>
      </c>
      <c r="H21" s="250">
        <v>600</v>
      </c>
      <c r="I21" s="403" t="s">
        <v>229</v>
      </c>
      <c r="J21" s="354">
        <v>5348</v>
      </c>
    </row>
    <row r="22" spans="1:10" ht="13.5" thickBot="1" x14ac:dyDescent="0.25">
      <c r="A22" s="271">
        <v>1952</v>
      </c>
      <c r="B22" s="250" t="s">
        <v>229</v>
      </c>
      <c r="C22" s="250">
        <v>0</v>
      </c>
      <c r="D22" s="250">
        <v>19</v>
      </c>
      <c r="E22" s="250" t="s">
        <v>229</v>
      </c>
      <c r="F22" s="250" t="s">
        <v>229</v>
      </c>
      <c r="G22" s="354">
        <v>1659</v>
      </c>
      <c r="H22" s="250">
        <v>224</v>
      </c>
      <c r="I22" s="403" t="s">
        <v>229</v>
      </c>
      <c r="J22" s="354">
        <v>1902</v>
      </c>
    </row>
    <row r="23" spans="1:10" ht="13.5" thickBot="1" x14ac:dyDescent="0.25">
      <c r="A23" s="271">
        <v>1953</v>
      </c>
      <c r="B23" s="250" t="s">
        <v>229</v>
      </c>
      <c r="C23" s="250">
        <v>0</v>
      </c>
      <c r="D23" s="250">
        <v>0</v>
      </c>
      <c r="E23" s="250" t="s">
        <v>229</v>
      </c>
      <c r="F23" s="250" t="s">
        <v>229</v>
      </c>
      <c r="G23" s="354">
        <v>2246</v>
      </c>
      <c r="H23" s="250">
        <v>0</v>
      </c>
      <c r="I23" s="403" t="s">
        <v>229</v>
      </c>
      <c r="J23" s="354">
        <v>2246</v>
      </c>
    </row>
    <row r="24" spans="1:10" ht="13.5" thickBot="1" x14ac:dyDescent="0.25">
      <c r="A24" s="271">
        <v>1954</v>
      </c>
      <c r="B24" s="250" t="s">
        <v>229</v>
      </c>
      <c r="C24" s="250">
        <v>260</v>
      </c>
      <c r="D24" s="250">
        <v>0</v>
      </c>
      <c r="E24" s="250" t="s">
        <v>229</v>
      </c>
      <c r="F24" s="250" t="s">
        <v>229</v>
      </c>
      <c r="G24" s="354">
        <v>2225</v>
      </c>
      <c r="H24" s="250">
        <v>0</v>
      </c>
      <c r="I24" s="403" t="s">
        <v>229</v>
      </c>
      <c r="J24" s="354">
        <v>2485</v>
      </c>
    </row>
    <row r="25" spans="1:10" ht="13.5" thickBot="1" x14ac:dyDescent="0.25">
      <c r="A25" s="271">
        <v>1955</v>
      </c>
      <c r="B25" s="250" t="s">
        <v>229</v>
      </c>
      <c r="C25" s="250">
        <v>288</v>
      </c>
      <c r="D25" s="250">
        <v>0</v>
      </c>
      <c r="E25" s="250" t="s">
        <v>229</v>
      </c>
      <c r="F25" s="250" t="s">
        <v>229</v>
      </c>
      <c r="G25" s="354">
        <v>2098</v>
      </c>
      <c r="H25" s="250">
        <v>43</v>
      </c>
      <c r="I25" s="403" t="s">
        <v>229</v>
      </c>
      <c r="J25" s="354">
        <v>2429</v>
      </c>
    </row>
    <row r="26" spans="1:10" ht="13.5" thickBot="1" x14ac:dyDescent="0.25">
      <c r="A26" s="271">
        <v>1956</v>
      </c>
      <c r="B26" s="250" t="s">
        <v>229</v>
      </c>
      <c r="C26" s="250">
        <v>376</v>
      </c>
      <c r="D26" s="250">
        <v>0</v>
      </c>
      <c r="E26" s="250" t="s">
        <v>229</v>
      </c>
      <c r="F26" s="250" t="s">
        <v>229</v>
      </c>
      <c r="G26" s="354">
        <v>2759</v>
      </c>
      <c r="H26" s="250">
        <v>0</v>
      </c>
      <c r="I26" s="403" t="s">
        <v>229</v>
      </c>
      <c r="J26" s="354">
        <v>3135</v>
      </c>
    </row>
    <row r="27" spans="1:10" ht="13.5" thickBot="1" x14ac:dyDescent="0.25">
      <c r="A27" s="271">
        <v>1957</v>
      </c>
      <c r="B27" s="250" t="s">
        <v>229</v>
      </c>
      <c r="C27" s="250">
        <v>469</v>
      </c>
      <c r="D27" s="250">
        <v>0</v>
      </c>
      <c r="E27" s="250" t="s">
        <v>229</v>
      </c>
      <c r="F27" s="250" t="s">
        <v>229</v>
      </c>
      <c r="G27" s="354">
        <v>1946</v>
      </c>
      <c r="H27" s="250">
        <v>0</v>
      </c>
      <c r="I27" s="403" t="s">
        <v>229</v>
      </c>
      <c r="J27" s="354">
        <v>2415</v>
      </c>
    </row>
    <row r="28" spans="1:10" ht="13.5" thickBot="1" x14ac:dyDescent="0.25">
      <c r="A28" s="271">
        <v>1958</v>
      </c>
      <c r="B28" s="250" t="s">
        <v>229</v>
      </c>
      <c r="C28" s="250">
        <v>428</v>
      </c>
      <c r="D28" s="250">
        <v>0</v>
      </c>
      <c r="E28" s="250" t="s">
        <v>229</v>
      </c>
      <c r="F28" s="250" t="s">
        <v>229</v>
      </c>
      <c r="G28" s="354">
        <v>1598</v>
      </c>
      <c r="H28" s="250">
        <v>0</v>
      </c>
      <c r="I28" s="403" t="s">
        <v>229</v>
      </c>
      <c r="J28" s="354">
        <v>2026</v>
      </c>
    </row>
    <row r="29" spans="1:10" ht="13.5" thickBot="1" x14ac:dyDescent="0.25">
      <c r="A29" s="271">
        <v>1959</v>
      </c>
      <c r="B29" s="250" t="s">
        <v>229</v>
      </c>
      <c r="C29" s="250">
        <v>210</v>
      </c>
      <c r="D29" s="250">
        <v>0</v>
      </c>
      <c r="E29" s="250" t="s">
        <v>229</v>
      </c>
      <c r="F29" s="250" t="s">
        <v>229</v>
      </c>
      <c r="G29" s="354">
        <v>1537</v>
      </c>
      <c r="H29" s="250">
        <v>0</v>
      </c>
      <c r="I29" s="403" t="s">
        <v>229</v>
      </c>
      <c r="J29" s="354">
        <v>1747</v>
      </c>
    </row>
    <row r="30" spans="1:10" ht="13.5" thickBot="1" x14ac:dyDescent="0.25">
      <c r="A30" s="271">
        <v>1960</v>
      </c>
      <c r="B30" s="250" t="s">
        <v>229</v>
      </c>
      <c r="C30" s="250">
        <v>416</v>
      </c>
      <c r="D30" s="250">
        <v>0</v>
      </c>
      <c r="E30" s="250" t="s">
        <v>229</v>
      </c>
      <c r="F30" s="250" t="s">
        <v>229</v>
      </c>
      <c r="G30" s="354">
        <v>2806</v>
      </c>
      <c r="H30" s="250">
        <v>0</v>
      </c>
      <c r="I30" s="403" t="s">
        <v>229</v>
      </c>
      <c r="J30" s="354">
        <v>3222</v>
      </c>
    </row>
    <row r="31" spans="1:10" ht="13.5" thickBot="1" x14ac:dyDescent="0.25">
      <c r="A31" s="271">
        <v>1961</v>
      </c>
      <c r="B31" s="250" t="s">
        <v>229</v>
      </c>
      <c r="C31" s="250">
        <v>468</v>
      </c>
      <c r="D31" s="250">
        <v>0</v>
      </c>
      <c r="E31" s="250" t="s">
        <v>229</v>
      </c>
      <c r="F31" s="250" t="s">
        <v>229</v>
      </c>
      <c r="G31" s="354">
        <v>2415</v>
      </c>
      <c r="H31" s="250">
        <v>0</v>
      </c>
      <c r="I31" s="403" t="s">
        <v>229</v>
      </c>
      <c r="J31" s="354">
        <v>2883</v>
      </c>
    </row>
    <row r="32" spans="1:10" ht="13.5" thickBot="1" x14ac:dyDescent="0.25">
      <c r="A32" s="271">
        <v>1962</v>
      </c>
      <c r="B32" s="250" t="s">
        <v>229</v>
      </c>
      <c r="C32" s="250">
        <v>406</v>
      </c>
      <c r="D32" s="250">
        <v>0</v>
      </c>
      <c r="E32" s="250" t="s">
        <v>229</v>
      </c>
      <c r="F32" s="250" t="s">
        <v>229</v>
      </c>
      <c r="G32" s="354">
        <v>2000</v>
      </c>
      <c r="H32" s="250">
        <v>0</v>
      </c>
      <c r="I32" s="403" t="s">
        <v>229</v>
      </c>
      <c r="J32" s="354">
        <v>2406</v>
      </c>
    </row>
    <row r="33" spans="1:10" ht="13.5" thickBot="1" x14ac:dyDescent="0.25">
      <c r="A33" s="271">
        <v>1963</v>
      </c>
      <c r="B33" s="250" t="s">
        <v>229</v>
      </c>
      <c r="C33" s="250">
        <v>658</v>
      </c>
      <c r="D33" s="250">
        <v>0</v>
      </c>
      <c r="E33" s="250" t="s">
        <v>229</v>
      </c>
      <c r="F33" s="250" t="s">
        <v>229</v>
      </c>
      <c r="G33" s="354">
        <v>3200</v>
      </c>
      <c r="H33" s="250">
        <v>0</v>
      </c>
      <c r="I33" s="403" t="s">
        <v>229</v>
      </c>
      <c r="J33" s="354">
        <v>3858</v>
      </c>
    </row>
    <row r="34" spans="1:10" ht="13.5" thickBot="1" x14ac:dyDescent="0.25">
      <c r="A34" s="271">
        <v>1964</v>
      </c>
      <c r="B34" s="250" t="s">
        <v>229</v>
      </c>
      <c r="C34" s="250">
        <v>640</v>
      </c>
      <c r="D34" s="250">
        <v>0</v>
      </c>
      <c r="E34" s="250" t="s">
        <v>229</v>
      </c>
      <c r="F34" s="250" t="s">
        <v>229</v>
      </c>
      <c r="G34" s="354">
        <v>2500</v>
      </c>
      <c r="H34" s="250">
        <v>0</v>
      </c>
      <c r="I34" s="403" t="s">
        <v>229</v>
      </c>
      <c r="J34" s="354">
        <v>3140</v>
      </c>
    </row>
    <row r="35" spans="1:10" ht="13.5" thickBot="1" x14ac:dyDescent="0.25">
      <c r="A35" s="271">
        <v>1965</v>
      </c>
      <c r="B35" s="250" t="s">
        <v>229</v>
      </c>
      <c r="C35" s="250">
        <v>580</v>
      </c>
      <c r="D35" s="250">
        <v>0</v>
      </c>
      <c r="E35" s="250" t="s">
        <v>229</v>
      </c>
      <c r="F35" s="250" t="s">
        <v>229</v>
      </c>
      <c r="G35" s="354">
        <v>3000</v>
      </c>
      <c r="H35" s="250">
        <v>0</v>
      </c>
      <c r="I35" s="403" t="s">
        <v>229</v>
      </c>
      <c r="J35" s="354">
        <v>3580</v>
      </c>
    </row>
    <row r="36" spans="1:10" ht="13.5" thickBot="1" x14ac:dyDescent="0.25">
      <c r="A36" s="271">
        <v>1966</v>
      </c>
      <c r="B36" s="250" t="s">
        <v>229</v>
      </c>
      <c r="C36" s="250">
        <v>179</v>
      </c>
      <c r="D36" s="250">
        <v>0</v>
      </c>
      <c r="E36" s="250" t="s">
        <v>229</v>
      </c>
      <c r="F36" s="250" t="s">
        <v>229</v>
      </c>
      <c r="G36" s="354">
        <v>3100</v>
      </c>
      <c r="H36" s="250">
        <v>0</v>
      </c>
      <c r="I36" s="403" t="s">
        <v>229</v>
      </c>
      <c r="J36" s="354">
        <v>3279</v>
      </c>
    </row>
    <row r="37" spans="1:10" ht="13.5" thickBot="1" x14ac:dyDescent="0.25">
      <c r="A37" s="271">
        <v>1967</v>
      </c>
      <c r="B37" s="250" t="s">
        <v>229</v>
      </c>
      <c r="C37" s="250">
        <v>85</v>
      </c>
      <c r="D37" s="250">
        <v>0</v>
      </c>
      <c r="E37" s="250" t="s">
        <v>229</v>
      </c>
      <c r="F37" s="250" t="s">
        <v>229</v>
      </c>
      <c r="G37" s="354">
        <v>2500</v>
      </c>
      <c r="H37" s="250">
        <v>0</v>
      </c>
      <c r="I37" s="403" t="s">
        <v>229</v>
      </c>
      <c r="J37" s="354">
        <v>2585</v>
      </c>
    </row>
    <row r="38" spans="1:10" ht="13.5" thickBot="1" x14ac:dyDescent="0.25">
      <c r="A38" s="271">
        <v>1968</v>
      </c>
      <c r="B38" s="250" t="s">
        <v>229</v>
      </c>
      <c r="C38" s="250">
        <v>384</v>
      </c>
      <c r="D38" s="250">
        <v>0</v>
      </c>
      <c r="E38" s="250" t="s">
        <v>229</v>
      </c>
      <c r="F38" s="250" t="s">
        <v>229</v>
      </c>
      <c r="G38" s="354">
        <v>2228</v>
      </c>
      <c r="H38" s="250">
        <v>0</v>
      </c>
      <c r="I38" s="403" t="s">
        <v>229</v>
      </c>
      <c r="J38" s="354">
        <v>2612</v>
      </c>
    </row>
    <row r="39" spans="1:10" ht="13.5" thickBot="1" x14ac:dyDescent="0.25">
      <c r="A39" s="271">
        <v>1969</v>
      </c>
      <c r="B39" s="250" t="s">
        <v>229</v>
      </c>
      <c r="C39" s="250">
        <v>650</v>
      </c>
      <c r="D39" s="250">
        <v>0</v>
      </c>
      <c r="E39" s="250" t="s">
        <v>229</v>
      </c>
      <c r="F39" s="250" t="s">
        <v>229</v>
      </c>
      <c r="G39" s="354">
        <v>2230</v>
      </c>
      <c r="H39" s="250">
        <v>0</v>
      </c>
      <c r="I39" s="403" t="s">
        <v>229</v>
      </c>
      <c r="J39" s="354">
        <v>2880</v>
      </c>
    </row>
    <row r="40" spans="1:10" ht="13.5" thickBot="1" x14ac:dyDescent="0.25">
      <c r="A40" s="271">
        <v>1970</v>
      </c>
      <c r="B40" s="250" t="s">
        <v>229</v>
      </c>
      <c r="C40" s="250">
        <v>308</v>
      </c>
      <c r="D40" s="250">
        <v>0</v>
      </c>
      <c r="E40" s="250" t="s">
        <v>229</v>
      </c>
      <c r="F40" s="250" t="s">
        <v>229</v>
      </c>
      <c r="G40" s="354">
        <v>1424</v>
      </c>
      <c r="H40" s="250">
        <v>0</v>
      </c>
      <c r="I40" s="403" t="s">
        <v>229</v>
      </c>
      <c r="J40" s="354">
        <v>1732</v>
      </c>
    </row>
    <row r="41" spans="1:10" ht="13.5" thickBot="1" x14ac:dyDescent="0.25">
      <c r="A41" s="271">
        <v>1971</v>
      </c>
      <c r="B41" s="250" t="s">
        <v>229</v>
      </c>
      <c r="C41" s="250">
        <v>250</v>
      </c>
      <c r="D41" s="250">
        <v>0</v>
      </c>
      <c r="E41" s="250" t="s">
        <v>229</v>
      </c>
      <c r="F41" s="250" t="s">
        <v>229</v>
      </c>
      <c r="G41" s="354">
        <v>2514</v>
      </c>
      <c r="H41" s="250">
        <v>1</v>
      </c>
      <c r="I41" s="403" t="s">
        <v>229</v>
      </c>
      <c r="J41" s="354">
        <v>2765</v>
      </c>
    </row>
    <row r="42" spans="1:10" ht="13.5" thickBot="1" x14ac:dyDescent="0.25">
      <c r="A42" s="271">
        <v>1972</v>
      </c>
      <c r="B42" s="250" t="s">
        <v>229</v>
      </c>
      <c r="C42" s="250">
        <v>360</v>
      </c>
      <c r="D42" s="250">
        <v>0</v>
      </c>
      <c r="E42" s="250" t="s">
        <v>229</v>
      </c>
      <c r="F42" s="250" t="s">
        <v>229</v>
      </c>
      <c r="G42" s="354">
        <v>2904</v>
      </c>
      <c r="H42" s="250">
        <v>1</v>
      </c>
      <c r="I42" s="403" t="s">
        <v>229</v>
      </c>
      <c r="J42" s="354">
        <v>3265</v>
      </c>
    </row>
    <row r="43" spans="1:10" ht="13.5" thickBot="1" x14ac:dyDescent="0.25">
      <c r="A43" s="271">
        <v>1973</v>
      </c>
      <c r="B43" s="250" t="s">
        <v>229</v>
      </c>
      <c r="C43" s="250">
        <v>238</v>
      </c>
      <c r="D43" s="250">
        <v>0</v>
      </c>
      <c r="E43" s="250" t="s">
        <v>229</v>
      </c>
      <c r="F43" s="250" t="s">
        <v>229</v>
      </c>
      <c r="G43" s="354">
        <v>3200</v>
      </c>
      <c r="H43" s="250">
        <v>1</v>
      </c>
      <c r="I43" s="403" t="s">
        <v>229</v>
      </c>
      <c r="J43" s="354">
        <v>3439</v>
      </c>
    </row>
    <row r="44" spans="1:10" ht="13.5" thickBot="1" x14ac:dyDescent="0.25">
      <c r="A44" s="271">
        <v>1974</v>
      </c>
      <c r="B44" s="250" t="s">
        <v>229</v>
      </c>
      <c r="C44" s="250">
        <v>92</v>
      </c>
      <c r="D44" s="250">
        <v>0</v>
      </c>
      <c r="E44" s="250" t="s">
        <v>229</v>
      </c>
      <c r="F44" s="250" t="s">
        <v>229</v>
      </c>
      <c r="G44" s="354">
        <v>4818</v>
      </c>
      <c r="H44" s="250">
        <v>0</v>
      </c>
      <c r="I44" s="403" t="s">
        <v>229</v>
      </c>
      <c r="J44" s="354">
        <v>4910</v>
      </c>
    </row>
    <row r="45" spans="1:10" ht="13.5" thickBot="1" x14ac:dyDescent="0.25">
      <c r="A45" s="271">
        <v>1975</v>
      </c>
      <c r="B45" s="250" t="s">
        <v>229</v>
      </c>
      <c r="C45" s="250">
        <v>127</v>
      </c>
      <c r="D45" s="250">
        <v>0</v>
      </c>
      <c r="E45" s="250" t="s">
        <v>229</v>
      </c>
      <c r="F45" s="250" t="s">
        <v>229</v>
      </c>
      <c r="G45" s="354">
        <v>5261</v>
      </c>
      <c r="H45" s="250">
        <v>1</v>
      </c>
      <c r="I45" s="403" t="s">
        <v>229</v>
      </c>
      <c r="J45" s="354">
        <v>5389</v>
      </c>
    </row>
    <row r="46" spans="1:10" ht="13.5" thickBot="1" x14ac:dyDescent="0.25">
      <c r="A46" s="271">
        <v>1976</v>
      </c>
      <c r="B46" s="250" t="s">
        <v>229</v>
      </c>
      <c r="C46" s="250">
        <v>472</v>
      </c>
      <c r="D46" s="250">
        <v>4</v>
      </c>
      <c r="E46" s="250" t="s">
        <v>229</v>
      </c>
      <c r="F46" s="250" t="s">
        <v>229</v>
      </c>
      <c r="G46" s="354">
        <v>4745</v>
      </c>
      <c r="H46" s="250">
        <v>260</v>
      </c>
      <c r="I46" s="403" t="s">
        <v>229</v>
      </c>
      <c r="J46" s="354">
        <v>5481</v>
      </c>
    </row>
    <row r="47" spans="1:10" ht="13.5" thickBot="1" x14ac:dyDescent="0.25">
      <c r="A47" s="271">
        <v>1977</v>
      </c>
      <c r="B47" s="250" t="s">
        <v>229</v>
      </c>
      <c r="C47" s="250">
        <v>506</v>
      </c>
      <c r="D47" s="250">
        <v>62</v>
      </c>
      <c r="E47" s="250" t="s">
        <v>229</v>
      </c>
      <c r="F47" s="250" t="s">
        <v>229</v>
      </c>
      <c r="G47" s="354">
        <v>2437</v>
      </c>
      <c r="H47" s="250">
        <v>198</v>
      </c>
      <c r="I47" s="403" t="s">
        <v>229</v>
      </c>
      <c r="J47" s="354">
        <v>3203</v>
      </c>
    </row>
    <row r="48" spans="1:10" ht="13.5" thickBot="1" x14ac:dyDescent="0.25">
      <c r="A48" s="271">
        <v>1978</v>
      </c>
      <c r="B48" s="250" t="s">
        <v>229</v>
      </c>
      <c r="C48" s="250">
        <v>172</v>
      </c>
      <c r="D48" s="250">
        <v>35</v>
      </c>
      <c r="E48" s="250" t="s">
        <v>229</v>
      </c>
      <c r="F48" s="250" t="s">
        <v>229</v>
      </c>
      <c r="G48" s="354">
        <v>3805</v>
      </c>
      <c r="H48" s="250">
        <v>0</v>
      </c>
      <c r="I48" s="403" t="s">
        <v>229</v>
      </c>
      <c r="J48" s="354">
        <v>4012</v>
      </c>
    </row>
    <row r="49" spans="1:10" ht="13.5" thickBot="1" x14ac:dyDescent="0.25">
      <c r="A49" s="271">
        <v>1979</v>
      </c>
      <c r="B49" s="250" t="s">
        <v>229</v>
      </c>
      <c r="C49" s="250">
        <v>94</v>
      </c>
      <c r="D49" s="250">
        <v>70</v>
      </c>
      <c r="E49" s="250" t="s">
        <v>229</v>
      </c>
      <c r="F49" s="250" t="s">
        <v>229</v>
      </c>
      <c r="G49" s="354">
        <v>3440</v>
      </c>
      <c r="H49" s="250">
        <v>141</v>
      </c>
      <c r="I49" s="403" t="s">
        <v>229</v>
      </c>
      <c r="J49" s="354">
        <v>3745</v>
      </c>
    </row>
    <row r="50" spans="1:10" ht="13.5" thickBot="1" x14ac:dyDescent="0.25">
      <c r="A50" s="271">
        <v>1980</v>
      </c>
      <c r="B50" s="250" t="s">
        <v>229</v>
      </c>
      <c r="C50" s="250">
        <v>130</v>
      </c>
      <c r="D50" s="250">
        <v>32</v>
      </c>
      <c r="E50" s="250" t="s">
        <v>229</v>
      </c>
      <c r="F50" s="250" t="s">
        <v>229</v>
      </c>
      <c r="G50" s="354">
        <v>4572</v>
      </c>
      <c r="H50" s="250">
        <v>98</v>
      </c>
      <c r="I50" s="403" t="s">
        <v>229</v>
      </c>
      <c r="J50" s="354">
        <v>4832</v>
      </c>
    </row>
    <row r="51" spans="1:10" ht="13.5" thickBot="1" x14ac:dyDescent="0.25">
      <c r="A51" s="271">
        <v>1981</v>
      </c>
      <c r="B51" s="250" t="s">
        <v>229</v>
      </c>
      <c r="C51" s="250">
        <v>276</v>
      </c>
      <c r="D51" s="250">
        <v>188</v>
      </c>
      <c r="E51" s="250" t="s">
        <v>229</v>
      </c>
      <c r="F51" s="250" t="s">
        <v>229</v>
      </c>
      <c r="G51" s="354">
        <v>4059</v>
      </c>
      <c r="H51" s="250">
        <v>0</v>
      </c>
      <c r="I51" s="403" t="s">
        <v>229</v>
      </c>
      <c r="J51" s="354">
        <v>4523</v>
      </c>
    </row>
    <row r="52" spans="1:10" ht="13.5" thickBot="1" x14ac:dyDescent="0.25">
      <c r="A52" s="271">
        <v>1982</v>
      </c>
      <c r="B52" s="250" t="s">
        <v>229</v>
      </c>
      <c r="C52" s="250">
        <v>126</v>
      </c>
      <c r="D52" s="250">
        <v>10</v>
      </c>
      <c r="E52" s="250" t="s">
        <v>229</v>
      </c>
      <c r="F52" s="250" t="s">
        <v>229</v>
      </c>
      <c r="G52" s="354">
        <v>2962</v>
      </c>
      <c r="H52" s="250">
        <v>0</v>
      </c>
      <c r="I52" s="403" t="s">
        <v>229</v>
      </c>
      <c r="J52" s="354">
        <v>3098</v>
      </c>
    </row>
    <row r="53" spans="1:10" ht="13.5" thickBot="1" x14ac:dyDescent="0.25">
      <c r="A53" s="271">
        <v>1983</v>
      </c>
      <c r="B53" s="250" t="s">
        <v>229</v>
      </c>
      <c r="C53" s="250">
        <v>88</v>
      </c>
      <c r="D53" s="250">
        <v>30</v>
      </c>
      <c r="E53" s="250" t="s">
        <v>229</v>
      </c>
      <c r="F53" s="250" t="s">
        <v>229</v>
      </c>
      <c r="G53" s="354">
        <v>4081</v>
      </c>
      <c r="H53" s="250">
        <v>0</v>
      </c>
      <c r="I53" s="403" t="s">
        <v>229</v>
      </c>
      <c r="J53" s="354">
        <v>4199</v>
      </c>
    </row>
    <row r="54" spans="1:10" ht="13.5" thickBot="1" x14ac:dyDescent="0.25">
      <c r="A54" s="271" t="s">
        <v>321</v>
      </c>
      <c r="B54" s="250">
        <v>128</v>
      </c>
      <c r="C54" s="250">
        <v>521</v>
      </c>
      <c r="D54" s="250">
        <v>59</v>
      </c>
      <c r="E54" s="250" t="s">
        <v>351</v>
      </c>
      <c r="F54" s="250" t="s">
        <v>351</v>
      </c>
      <c r="G54" s="354">
        <v>5260</v>
      </c>
      <c r="H54" s="250">
        <v>0</v>
      </c>
      <c r="I54" s="403" t="s">
        <v>229</v>
      </c>
      <c r="J54" s="354">
        <v>5968</v>
      </c>
    </row>
    <row r="55" spans="1:10" ht="13.5" thickBot="1" x14ac:dyDescent="0.25">
      <c r="A55" s="271">
        <v>1985</v>
      </c>
      <c r="B55" s="250">
        <v>179</v>
      </c>
      <c r="C55" s="250">
        <v>441</v>
      </c>
      <c r="D55" s="250">
        <v>63</v>
      </c>
      <c r="E55" s="250" t="s">
        <v>351</v>
      </c>
      <c r="F55" s="250" t="s">
        <v>351</v>
      </c>
      <c r="G55" s="354">
        <v>5390</v>
      </c>
      <c r="H55" s="250">
        <v>0</v>
      </c>
      <c r="I55" s="403" t="s">
        <v>229</v>
      </c>
      <c r="J55" s="354">
        <v>6073</v>
      </c>
    </row>
    <row r="56" spans="1:10" ht="13.5" thickBot="1" x14ac:dyDescent="0.25">
      <c r="A56" s="271">
        <v>1986</v>
      </c>
      <c r="B56" s="250">
        <v>140</v>
      </c>
      <c r="C56" s="250">
        <v>854</v>
      </c>
      <c r="D56" s="250">
        <v>149</v>
      </c>
      <c r="E56" s="250" t="s">
        <v>351</v>
      </c>
      <c r="F56" s="250" t="s">
        <v>351</v>
      </c>
      <c r="G56" s="354">
        <v>5337</v>
      </c>
      <c r="H56" s="250">
        <v>0</v>
      </c>
      <c r="I56" s="403" t="s">
        <v>229</v>
      </c>
      <c r="J56" s="354">
        <v>6480</v>
      </c>
    </row>
    <row r="57" spans="1:10" ht="13.5" thickBot="1" x14ac:dyDescent="0.25">
      <c r="A57" s="271">
        <v>1987</v>
      </c>
      <c r="B57" s="250">
        <v>198</v>
      </c>
      <c r="C57" s="250">
        <v>758</v>
      </c>
      <c r="D57" s="250">
        <v>51</v>
      </c>
      <c r="E57" s="250" t="s">
        <v>351</v>
      </c>
      <c r="F57" s="250" t="s">
        <v>351</v>
      </c>
      <c r="G57" s="354">
        <v>5224</v>
      </c>
      <c r="H57" s="250">
        <v>47</v>
      </c>
      <c r="I57" s="403" t="s">
        <v>229</v>
      </c>
      <c r="J57" s="354">
        <v>6278</v>
      </c>
    </row>
    <row r="58" spans="1:10" ht="13.5" thickBot="1" x14ac:dyDescent="0.25">
      <c r="A58" s="271">
        <v>1988</v>
      </c>
      <c r="B58" s="250">
        <v>74</v>
      </c>
      <c r="C58" s="250">
        <v>311</v>
      </c>
      <c r="D58" s="250">
        <v>24</v>
      </c>
      <c r="E58" s="250" t="s">
        <v>351</v>
      </c>
      <c r="F58" s="250" t="s">
        <v>351</v>
      </c>
      <c r="G58" s="354">
        <v>4898</v>
      </c>
      <c r="H58" s="250">
        <v>4</v>
      </c>
      <c r="I58" s="403" t="s">
        <v>229</v>
      </c>
      <c r="J58" s="354">
        <v>5311</v>
      </c>
    </row>
    <row r="59" spans="1:10" ht="13.5" thickBot="1" x14ac:dyDescent="0.25">
      <c r="A59" s="271">
        <v>1989</v>
      </c>
      <c r="B59" s="250">
        <v>56</v>
      </c>
      <c r="C59" s="250">
        <v>207</v>
      </c>
      <c r="D59" s="250">
        <v>52</v>
      </c>
      <c r="E59" s="250" t="s">
        <v>351</v>
      </c>
      <c r="F59" s="250" t="s">
        <v>351</v>
      </c>
      <c r="G59" s="354">
        <v>5883</v>
      </c>
      <c r="H59" s="250">
        <v>0</v>
      </c>
      <c r="I59" s="403" t="s">
        <v>229</v>
      </c>
      <c r="J59" s="354">
        <v>6198</v>
      </c>
    </row>
    <row r="60" spans="1:10" ht="13.5" thickBot="1" x14ac:dyDescent="0.25">
      <c r="A60" s="271">
        <v>1990</v>
      </c>
      <c r="B60" s="250">
        <v>83</v>
      </c>
      <c r="C60" s="250">
        <v>10</v>
      </c>
      <c r="D60" s="250">
        <v>55</v>
      </c>
      <c r="E60" s="250" t="s">
        <v>351</v>
      </c>
      <c r="F60" s="250" t="s">
        <v>351</v>
      </c>
      <c r="G60" s="354">
        <v>5728</v>
      </c>
      <c r="H60" s="250">
        <v>118</v>
      </c>
      <c r="I60" s="403" t="s">
        <v>229</v>
      </c>
      <c r="J60" s="354">
        <v>5998</v>
      </c>
    </row>
    <row r="61" spans="1:10" ht="13.5" thickBot="1" x14ac:dyDescent="0.25">
      <c r="A61" s="271">
        <v>1991</v>
      </c>
      <c r="B61" s="250">
        <v>187</v>
      </c>
      <c r="C61" s="250">
        <v>6</v>
      </c>
      <c r="D61" s="250">
        <v>17</v>
      </c>
      <c r="E61" s="250" t="s">
        <v>351</v>
      </c>
      <c r="F61" s="250" t="s">
        <v>351</v>
      </c>
      <c r="G61" s="354">
        <v>5961</v>
      </c>
      <c r="H61" s="250">
        <v>149</v>
      </c>
      <c r="I61" s="403" t="s">
        <v>229</v>
      </c>
      <c r="J61" s="354">
        <v>6320</v>
      </c>
    </row>
    <row r="62" spans="1:10" ht="13.5" thickBot="1" x14ac:dyDescent="0.25">
      <c r="A62" s="271">
        <v>1992</v>
      </c>
      <c r="B62" s="250">
        <v>110</v>
      </c>
      <c r="C62" s="250">
        <v>163</v>
      </c>
      <c r="D62" s="250">
        <v>35</v>
      </c>
      <c r="E62" s="354">
        <v>2066</v>
      </c>
      <c r="F62" s="354">
        <v>2603</v>
      </c>
      <c r="G62" s="354">
        <v>4668</v>
      </c>
      <c r="H62" s="250">
        <v>0</v>
      </c>
      <c r="I62" s="403" t="s">
        <v>229</v>
      </c>
      <c r="J62" s="354">
        <v>4976</v>
      </c>
    </row>
    <row r="63" spans="1:10" ht="13.5" thickBot="1" x14ac:dyDescent="0.25">
      <c r="A63" s="271">
        <v>1993</v>
      </c>
      <c r="B63" s="250">
        <v>8</v>
      </c>
      <c r="C63" s="250">
        <v>260</v>
      </c>
      <c r="D63" s="250">
        <v>54</v>
      </c>
      <c r="E63" s="354">
        <v>3460</v>
      </c>
      <c r="F63" s="354">
        <v>3065</v>
      </c>
      <c r="G63" s="354">
        <v>6524</v>
      </c>
      <c r="H63" s="250">
        <v>24</v>
      </c>
      <c r="I63" s="403" t="s">
        <v>229</v>
      </c>
      <c r="J63" s="354">
        <v>6870</v>
      </c>
    </row>
    <row r="64" spans="1:10" ht="13.5" thickBot="1" x14ac:dyDescent="0.25">
      <c r="A64" s="271">
        <v>1994</v>
      </c>
      <c r="B64" s="407">
        <v>47</v>
      </c>
      <c r="C64" s="407">
        <v>55</v>
      </c>
      <c r="D64" s="407">
        <v>72</v>
      </c>
      <c r="E64" s="408">
        <v>5798</v>
      </c>
      <c r="F64" s="408">
        <v>3942</v>
      </c>
      <c r="G64" s="354">
        <v>9740</v>
      </c>
      <c r="H64" s="407">
        <v>36</v>
      </c>
      <c r="I64" s="409" t="s">
        <v>229</v>
      </c>
      <c r="J64" s="354">
        <v>9950</v>
      </c>
    </row>
    <row r="65" spans="1:10" ht="13.5" thickBot="1" x14ac:dyDescent="0.25">
      <c r="A65" s="405">
        <v>1995</v>
      </c>
      <c r="B65" s="410">
        <v>38</v>
      </c>
      <c r="C65" s="411">
        <v>72</v>
      </c>
      <c r="D65" s="411">
        <v>38</v>
      </c>
      <c r="E65" s="412">
        <v>5122</v>
      </c>
      <c r="F65" s="412">
        <v>4195</v>
      </c>
      <c r="G65" s="331">
        <v>9317</v>
      </c>
      <c r="H65" s="411">
        <v>3</v>
      </c>
      <c r="I65" s="411" t="s">
        <v>229</v>
      </c>
      <c r="J65" s="331">
        <v>9468</v>
      </c>
    </row>
    <row r="66" spans="1:10" ht="13.5" thickBot="1" x14ac:dyDescent="0.25">
      <c r="A66" s="405">
        <v>1996</v>
      </c>
      <c r="B66" s="413">
        <v>111</v>
      </c>
      <c r="C66" s="403">
        <v>10</v>
      </c>
      <c r="D66" s="403">
        <v>39</v>
      </c>
      <c r="E66" s="331">
        <v>4708</v>
      </c>
      <c r="F66" s="331">
        <v>4619</v>
      </c>
      <c r="G66" s="331">
        <v>9328</v>
      </c>
      <c r="H66" s="403">
        <v>3</v>
      </c>
      <c r="I66" s="403" t="s">
        <v>229</v>
      </c>
      <c r="J66" s="331">
        <v>9491</v>
      </c>
    </row>
    <row r="67" spans="1:10" ht="13.5" thickBot="1" x14ac:dyDescent="0.25">
      <c r="A67" s="405">
        <v>1997</v>
      </c>
      <c r="B67" s="413">
        <v>198</v>
      </c>
      <c r="C67" s="403">
        <v>34</v>
      </c>
      <c r="D67" s="403">
        <v>76</v>
      </c>
      <c r="E67" s="331">
        <v>4820</v>
      </c>
      <c r="F67" s="331">
        <v>5709</v>
      </c>
      <c r="G67" s="331">
        <v>10529</v>
      </c>
      <c r="H67" s="403">
        <v>0</v>
      </c>
      <c r="I67" s="403" t="s">
        <v>229</v>
      </c>
      <c r="J67" s="331">
        <v>10837</v>
      </c>
    </row>
    <row r="68" spans="1:10" ht="13.5" thickBot="1" x14ac:dyDescent="0.25">
      <c r="A68" s="405">
        <v>1998</v>
      </c>
      <c r="B68" s="413">
        <v>122</v>
      </c>
      <c r="C68" s="403">
        <v>120</v>
      </c>
      <c r="D68" s="403">
        <v>80</v>
      </c>
      <c r="E68" s="331">
        <v>4233</v>
      </c>
      <c r="F68" s="331">
        <v>5737</v>
      </c>
      <c r="G68" s="331">
        <v>9970</v>
      </c>
      <c r="H68" s="403">
        <v>54</v>
      </c>
      <c r="I68" s="403" t="s">
        <v>229</v>
      </c>
      <c r="J68" s="331">
        <v>10346</v>
      </c>
    </row>
    <row r="69" spans="1:10" ht="13.5" thickBot="1" x14ac:dyDescent="0.25">
      <c r="A69" s="405">
        <v>1999</v>
      </c>
      <c r="B69" s="413">
        <v>132</v>
      </c>
      <c r="C69" s="403">
        <v>122</v>
      </c>
      <c r="D69" s="403">
        <v>123</v>
      </c>
      <c r="E69" s="331">
        <v>4382</v>
      </c>
      <c r="F69" s="331">
        <v>6949</v>
      </c>
      <c r="G69" s="331">
        <v>11331</v>
      </c>
      <c r="H69" s="403">
        <v>0</v>
      </c>
      <c r="I69" s="403" t="s">
        <v>229</v>
      </c>
      <c r="J69" s="331">
        <v>11708</v>
      </c>
    </row>
    <row r="70" spans="1:10" ht="13.5" thickBot="1" x14ac:dyDescent="0.25">
      <c r="A70" s="405">
        <v>2000</v>
      </c>
      <c r="B70" s="413">
        <v>116</v>
      </c>
      <c r="C70" s="403">
        <v>204</v>
      </c>
      <c r="D70" s="403">
        <v>136</v>
      </c>
      <c r="E70" s="331">
        <v>5152</v>
      </c>
      <c r="F70" s="331">
        <v>6764</v>
      </c>
      <c r="G70" s="331">
        <v>11916</v>
      </c>
      <c r="H70" s="403">
        <v>0</v>
      </c>
      <c r="I70" s="403" t="s">
        <v>229</v>
      </c>
      <c r="J70" s="331">
        <v>12372</v>
      </c>
    </row>
    <row r="71" spans="1:10" ht="13.5" thickBot="1" x14ac:dyDescent="0.25">
      <c r="A71" s="405">
        <v>2001</v>
      </c>
      <c r="B71" s="413">
        <v>54</v>
      </c>
      <c r="C71" s="403">
        <v>751</v>
      </c>
      <c r="D71" s="403">
        <v>111</v>
      </c>
      <c r="E71" s="331">
        <v>7700</v>
      </c>
      <c r="F71" s="331">
        <v>8158</v>
      </c>
      <c r="G71" s="331">
        <v>15958</v>
      </c>
      <c r="H71" s="403">
        <v>149</v>
      </c>
      <c r="I71" s="403" t="s">
        <v>229</v>
      </c>
      <c r="J71" s="331">
        <v>17023</v>
      </c>
    </row>
    <row r="72" spans="1:10" ht="13.5" thickBot="1" x14ac:dyDescent="0.25">
      <c r="A72" s="405">
        <v>2002</v>
      </c>
      <c r="B72" s="413">
        <v>166</v>
      </c>
      <c r="C72" s="403">
        <v>828</v>
      </c>
      <c r="D72" s="403">
        <v>107</v>
      </c>
      <c r="E72" s="331">
        <v>4988</v>
      </c>
      <c r="F72" s="331">
        <v>5613</v>
      </c>
      <c r="G72" s="331">
        <v>10600</v>
      </c>
      <c r="H72" s="403">
        <v>88</v>
      </c>
      <c r="I72" s="403" t="s">
        <v>229</v>
      </c>
      <c r="J72" s="331">
        <v>11789</v>
      </c>
    </row>
    <row r="73" spans="1:10" ht="13.5" thickBot="1" x14ac:dyDescent="0.25">
      <c r="A73" s="405">
        <v>2003</v>
      </c>
      <c r="B73" s="413">
        <v>338</v>
      </c>
      <c r="C73" s="403">
        <v>470</v>
      </c>
      <c r="D73" s="403">
        <v>169</v>
      </c>
      <c r="E73" s="331">
        <v>5491</v>
      </c>
      <c r="F73" s="331">
        <v>6263</v>
      </c>
      <c r="G73" s="331">
        <v>11754</v>
      </c>
      <c r="H73" s="403">
        <v>103</v>
      </c>
      <c r="I73" s="403" t="s">
        <v>229</v>
      </c>
      <c r="J73" s="331">
        <v>12834</v>
      </c>
    </row>
    <row r="74" spans="1:10" ht="13.5" thickBot="1" x14ac:dyDescent="0.25">
      <c r="A74" s="405">
        <v>2004</v>
      </c>
      <c r="B74" s="413">
        <v>571</v>
      </c>
      <c r="C74" s="403">
        <v>76</v>
      </c>
      <c r="D74" s="403">
        <v>127</v>
      </c>
      <c r="E74" s="331">
        <v>4619</v>
      </c>
      <c r="F74" s="331">
        <v>4754</v>
      </c>
      <c r="G74" s="331">
        <v>9373</v>
      </c>
      <c r="H74" s="403">
        <v>31</v>
      </c>
      <c r="I74" s="403" t="s">
        <v>229</v>
      </c>
      <c r="J74" s="331">
        <v>10178</v>
      </c>
    </row>
    <row r="75" spans="1:10" ht="13.5" thickBot="1" x14ac:dyDescent="0.25">
      <c r="A75" s="405">
        <v>2005</v>
      </c>
      <c r="B75" s="413">
        <v>476</v>
      </c>
      <c r="C75" s="403">
        <v>50</v>
      </c>
      <c r="D75" s="403">
        <v>129</v>
      </c>
      <c r="E75" s="331">
        <v>5867</v>
      </c>
      <c r="F75" s="331">
        <v>4527</v>
      </c>
      <c r="G75" s="331">
        <v>10394</v>
      </c>
      <c r="H75" s="403">
        <v>23</v>
      </c>
      <c r="I75" s="403" t="s">
        <v>229</v>
      </c>
      <c r="J75" s="331">
        <v>11072</v>
      </c>
    </row>
    <row r="76" spans="1:10" ht="13.5" thickBot="1" x14ac:dyDescent="0.25">
      <c r="A76" s="405">
        <v>2006</v>
      </c>
      <c r="B76" s="413">
        <v>137</v>
      </c>
      <c r="C76" s="403">
        <v>462</v>
      </c>
      <c r="D76" s="403">
        <v>102</v>
      </c>
      <c r="E76" s="331">
        <v>6271</v>
      </c>
      <c r="F76" s="331">
        <v>4673</v>
      </c>
      <c r="G76" s="331">
        <v>10944</v>
      </c>
      <c r="H76" s="403">
        <v>6</v>
      </c>
      <c r="I76" s="403" t="s">
        <v>229</v>
      </c>
      <c r="J76" s="331">
        <v>11651</v>
      </c>
    </row>
    <row r="77" spans="1:10" ht="13.5" thickBot="1" x14ac:dyDescent="0.25">
      <c r="A77" s="405">
        <v>2007</v>
      </c>
      <c r="B77" s="413">
        <v>118</v>
      </c>
      <c r="C77" s="403">
        <v>394</v>
      </c>
      <c r="D77" s="403">
        <v>91</v>
      </c>
      <c r="E77" s="403" t="s">
        <v>352</v>
      </c>
      <c r="F77" s="403" t="s">
        <v>353</v>
      </c>
      <c r="G77" s="331">
        <v>15090</v>
      </c>
      <c r="H77" s="403">
        <v>2</v>
      </c>
      <c r="I77" s="403" t="s">
        <v>354</v>
      </c>
      <c r="J77" s="331">
        <v>16449</v>
      </c>
    </row>
    <row r="78" spans="1:10" ht="13.5" thickBot="1" x14ac:dyDescent="0.25">
      <c r="A78" s="405">
        <v>2008</v>
      </c>
      <c r="B78" s="413">
        <v>218</v>
      </c>
      <c r="C78" s="403">
        <v>555</v>
      </c>
      <c r="D78" s="403">
        <v>53</v>
      </c>
      <c r="E78" s="331">
        <v>12457</v>
      </c>
      <c r="F78" s="331">
        <v>3562</v>
      </c>
      <c r="G78" s="331">
        <v>16019</v>
      </c>
      <c r="H78" s="403">
        <v>36</v>
      </c>
      <c r="I78" s="331">
        <v>1751</v>
      </c>
      <c r="J78" s="331">
        <v>18631</v>
      </c>
    </row>
    <row r="79" spans="1:10" ht="13.5" thickBot="1" x14ac:dyDescent="0.25">
      <c r="A79" s="405">
        <v>2009</v>
      </c>
      <c r="B79" s="413">
        <v>150</v>
      </c>
      <c r="C79" s="403">
        <v>69</v>
      </c>
      <c r="D79" s="403">
        <v>87</v>
      </c>
      <c r="E79" s="331">
        <v>9792</v>
      </c>
      <c r="F79" s="331">
        <v>3912</v>
      </c>
      <c r="G79" s="331">
        <v>13704</v>
      </c>
      <c r="H79" s="403">
        <v>0</v>
      </c>
      <c r="I79" s="331">
        <v>1619</v>
      </c>
      <c r="J79" s="331">
        <v>15629</v>
      </c>
    </row>
    <row r="80" spans="1:10" ht="13.5" thickBot="1" x14ac:dyDescent="0.25">
      <c r="A80" s="405">
        <v>2010</v>
      </c>
      <c r="B80" s="413">
        <v>7</v>
      </c>
      <c r="C80" s="403">
        <v>404</v>
      </c>
      <c r="D80" s="403">
        <v>49</v>
      </c>
      <c r="E80" s="331">
        <v>6613</v>
      </c>
      <c r="F80" s="331">
        <v>3651</v>
      </c>
      <c r="G80" s="331">
        <v>10264</v>
      </c>
      <c r="H80" s="403">
        <v>7</v>
      </c>
      <c r="I80" s="331">
        <v>1401</v>
      </c>
      <c r="J80" s="331">
        <v>12132</v>
      </c>
    </row>
    <row r="81" spans="1:10" ht="13.5" thickBot="1" x14ac:dyDescent="0.25">
      <c r="A81" s="405">
        <v>2011</v>
      </c>
      <c r="B81" s="59">
        <v>116</v>
      </c>
      <c r="C81" s="7">
        <v>0</v>
      </c>
      <c r="D81" s="7">
        <v>140</v>
      </c>
      <c r="E81" s="10">
        <v>5710</v>
      </c>
      <c r="F81" s="10">
        <v>4546</v>
      </c>
      <c r="G81" s="10">
        <v>10256</v>
      </c>
      <c r="H81" s="7">
        <v>0</v>
      </c>
      <c r="I81" s="10">
        <v>1533</v>
      </c>
      <c r="J81" s="10">
        <v>12045</v>
      </c>
    </row>
    <row r="82" spans="1:10" ht="13.5" thickBot="1" x14ac:dyDescent="0.25">
      <c r="A82" s="405">
        <v>2012</v>
      </c>
      <c r="B82" s="59">
        <v>170</v>
      </c>
      <c r="C82" s="7">
        <v>25</v>
      </c>
      <c r="D82" s="7">
        <v>26</v>
      </c>
      <c r="E82" s="10">
        <v>5491</v>
      </c>
      <c r="F82" s="10">
        <v>4370</v>
      </c>
      <c r="G82" s="10">
        <v>9861</v>
      </c>
      <c r="H82" s="7">
        <v>0</v>
      </c>
      <c r="I82" s="10">
        <v>1799</v>
      </c>
      <c r="J82" s="10">
        <v>11881</v>
      </c>
    </row>
    <row r="83" spans="1:10" ht="13.5" thickBot="1" x14ac:dyDescent="0.25">
      <c r="A83" s="405">
        <v>2013</v>
      </c>
      <c r="B83" s="59">
        <v>221</v>
      </c>
      <c r="C83" s="7">
        <v>215</v>
      </c>
      <c r="D83" s="7">
        <v>34</v>
      </c>
      <c r="E83" s="10">
        <v>4779</v>
      </c>
      <c r="F83" s="10">
        <v>4549</v>
      </c>
      <c r="G83" s="10">
        <v>9328</v>
      </c>
      <c r="H83" s="7">
        <v>0</v>
      </c>
      <c r="I83" s="10">
        <v>2828</v>
      </c>
      <c r="J83" s="10">
        <v>12626</v>
      </c>
    </row>
    <row r="84" spans="1:10" ht="13.5" thickBot="1" x14ac:dyDescent="0.25">
      <c r="A84" s="405">
        <v>2014</v>
      </c>
      <c r="B84" s="59">
        <v>160</v>
      </c>
      <c r="C84" s="7">
        <v>321</v>
      </c>
      <c r="D84" s="7">
        <v>25</v>
      </c>
      <c r="E84" s="10">
        <v>6466</v>
      </c>
      <c r="F84" s="10">
        <v>5296</v>
      </c>
      <c r="G84" s="10">
        <v>11762</v>
      </c>
      <c r="H84" s="7">
        <v>5</v>
      </c>
      <c r="I84" s="10">
        <v>3112</v>
      </c>
      <c r="J84" s="10">
        <v>15385</v>
      </c>
    </row>
    <row r="85" spans="1:10" ht="13.5" thickBot="1" x14ac:dyDescent="0.25">
      <c r="A85" s="405">
        <v>2015</v>
      </c>
      <c r="B85" s="59">
        <v>67</v>
      </c>
      <c r="C85" s="7">
        <v>196</v>
      </c>
      <c r="D85" s="7">
        <v>80</v>
      </c>
      <c r="E85" s="10">
        <v>4608</v>
      </c>
      <c r="F85" s="10">
        <v>5457</v>
      </c>
      <c r="G85" s="10">
        <v>10065</v>
      </c>
      <c r="H85" s="7">
        <v>174</v>
      </c>
      <c r="I85" s="10">
        <v>2752</v>
      </c>
      <c r="J85" s="10">
        <v>13334</v>
      </c>
    </row>
    <row r="86" spans="1:10" ht="13.5" thickBot="1" x14ac:dyDescent="0.25">
      <c r="A86" s="405">
        <v>2016</v>
      </c>
      <c r="B86" s="59">
        <v>39</v>
      </c>
      <c r="C86" s="7">
        <v>212</v>
      </c>
      <c r="D86" s="7">
        <v>7</v>
      </c>
      <c r="E86" s="10">
        <v>6111</v>
      </c>
      <c r="F86" s="10">
        <v>5683</v>
      </c>
      <c r="G86" s="10">
        <v>11794</v>
      </c>
      <c r="H86" s="7">
        <v>0</v>
      </c>
      <c r="I86" s="10">
        <v>2296</v>
      </c>
      <c r="J86" s="10">
        <v>14348</v>
      </c>
    </row>
    <row r="87" spans="1:10" ht="13.5" thickBot="1" x14ac:dyDescent="0.25">
      <c r="A87" s="405">
        <v>2017</v>
      </c>
      <c r="B87" s="59">
        <v>33</v>
      </c>
      <c r="C87" s="7">
        <v>314</v>
      </c>
      <c r="D87" s="7">
        <v>83</v>
      </c>
      <c r="E87" s="10">
        <v>6656</v>
      </c>
      <c r="F87" s="10">
        <v>5024</v>
      </c>
      <c r="G87" s="10">
        <v>11680</v>
      </c>
      <c r="H87" s="7">
        <v>58</v>
      </c>
      <c r="I87" s="10">
        <v>3030</v>
      </c>
      <c r="J87" s="10">
        <v>15198</v>
      </c>
    </row>
    <row r="88" spans="1:10" ht="13.5" thickBot="1" x14ac:dyDescent="0.25">
      <c r="A88" s="405">
        <v>2018</v>
      </c>
      <c r="B88" s="59">
        <v>56</v>
      </c>
      <c r="C88" s="7">
        <v>324</v>
      </c>
      <c r="D88" s="7">
        <v>99</v>
      </c>
      <c r="E88" s="10">
        <v>5790</v>
      </c>
      <c r="F88" s="10">
        <v>5436</v>
      </c>
      <c r="G88" s="10">
        <v>11226</v>
      </c>
      <c r="H88" s="7">
        <v>108</v>
      </c>
      <c r="I88" s="10">
        <v>4093</v>
      </c>
      <c r="J88" s="10">
        <v>15906</v>
      </c>
    </row>
    <row r="89" spans="1:10" ht="13.5" thickBot="1" x14ac:dyDescent="0.25">
      <c r="A89" s="405">
        <v>2019</v>
      </c>
      <c r="B89" s="59">
        <v>59</v>
      </c>
      <c r="C89" s="7">
        <v>394</v>
      </c>
      <c r="D89" s="7">
        <v>76</v>
      </c>
      <c r="E89" s="10">
        <v>7377</v>
      </c>
      <c r="F89" s="10">
        <v>5752</v>
      </c>
      <c r="G89" s="10">
        <v>13129</v>
      </c>
      <c r="H89" s="7">
        <v>97</v>
      </c>
      <c r="I89" s="10">
        <v>3789</v>
      </c>
      <c r="J89" s="10">
        <v>17544</v>
      </c>
    </row>
    <row r="90" spans="1:10" ht="13.5" thickBot="1" x14ac:dyDescent="0.25">
      <c r="A90" s="405">
        <v>2020</v>
      </c>
      <c r="B90" s="59">
        <v>37</v>
      </c>
      <c r="C90" s="7">
        <v>214</v>
      </c>
      <c r="D90" s="7">
        <v>0</v>
      </c>
      <c r="E90" s="10">
        <v>4271.5</v>
      </c>
      <c r="F90" s="10">
        <v>3974.5</v>
      </c>
      <c r="G90" s="10">
        <v>8246</v>
      </c>
      <c r="H90" s="7">
        <v>20</v>
      </c>
      <c r="I90" s="10">
        <v>1830</v>
      </c>
      <c r="J90" s="10">
        <v>10347</v>
      </c>
    </row>
    <row r="91" spans="1:10" x14ac:dyDescent="0.2">
      <c r="A91" s="199" t="s">
        <v>355</v>
      </c>
    </row>
    <row r="92" spans="1:10" x14ac:dyDescent="0.2">
      <c r="A92" s="199" t="s">
        <v>356</v>
      </c>
    </row>
    <row r="93" spans="1:10" x14ac:dyDescent="0.2">
      <c r="A93" s="199" t="s">
        <v>357</v>
      </c>
    </row>
    <row r="94" spans="1:10" x14ac:dyDescent="0.2">
      <c r="A94" s="199" t="s">
        <v>358</v>
      </c>
    </row>
    <row r="95" spans="1:10" x14ac:dyDescent="0.2">
      <c r="A95" s="199" t="s">
        <v>359</v>
      </c>
    </row>
    <row r="96" spans="1:10" x14ac:dyDescent="0.2">
      <c r="A96" s="199" t="s">
        <v>249</v>
      </c>
    </row>
    <row r="97" spans="1:1" x14ac:dyDescent="0.2">
      <c r="A97" s="199" t="s">
        <v>360</v>
      </c>
    </row>
  </sheetData>
  <mergeCells count="11">
    <mergeCell ref="J4:J5"/>
    <mergeCell ref="A1:J1"/>
    <mergeCell ref="A2:J2"/>
    <mergeCell ref="A3:J3"/>
    <mergeCell ref="A4:A5"/>
    <mergeCell ref="B4:B5"/>
    <mergeCell ref="C4:C5"/>
    <mergeCell ref="D4:D5"/>
    <mergeCell ref="E4:G4"/>
    <mergeCell ref="H4:H5"/>
    <mergeCell ref="I4:I5"/>
  </mergeCells>
  <hyperlinks>
    <hyperlink ref="K5" location="TOC!A1" display="RETURN TO TABLE OF CONTENTS" xr:uid="{00000000-0004-0000-1B00-000000000000}"/>
  </hyperlink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2"/>
  <sheetViews>
    <sheetView topLeftCell="A9" workbookViewId="0">
      <selection activeCell="I105" sqref="I105"/>
    </sheetView>
  </sheetViews>
  <sheetFormatPr defaultRowHeight="12.75" x14ac:dyDescent="0.2"/>
  <cols>
    <col min="2" max="8" width="15.140625" customWidth="1"/>
  </cols>
  <sheetData>
    <row r="1" spans="1:10" ht="12.75" customHeight="1" x14ac:dyDescent="0.2">
      <c r="A1" s="556" t="s">
        <v>331</v>
      </c>
      <c r="B1" s="556"/>
      <c r="C1" s="556"/>
      <c r="D1" s="556"/>
      <c r="E1" s="556"/>
      <c r="F1" s="556"/>
      <c r="G1" s="556"/>
      <c r="H1" s="556"/>
      <c r="I1" s="147"/>
      <c r="J1" s="147"/>
    </row>
    <row r="2" spans="1:10" ht="13.5" customHeight="1" thickBot="1" x14ac:dyDescent="0.25">
      <c r="A2" s="616" t="s">
        <v>361</v>
      </c>
      <c r="B2" s="616"/>
      <c r="C2" s="616"/>
      <c r="D2" s="616"/>
      <c r="E2" s="616"/>
      <c r="F2" s="616"/>
      <c r="G2" s="616"/>
      <c r="H2" s="616"/>
    </row>
    <row r="3" spans="1:10" ht="13.5" thickBot="1" x14ac:dyDescent="0.25">
      <c r="A3" s="606" t="s">
        <v>362</v>
      </c>
      <c r="B3" s="607"/>
      <c r="C3" s="607"/>
      <c r="D3" s="607"/>
      <c r="E3" s="607"/>
      <c r="F3" s="607"/>
      <c r="G3" s="607"/>
      <c r="H3" s="608"/>
    </row>
    <row r="4" spans="1:10" ht="53.25" customHeight="1" thickBot="1" x14ac:dyDescent="0.25">
      <c r="A4" s="60" t="s">
        <v>363</v>
      </c>
      <c r="B4" s="115" t="s">
        <v>364</v>
      </c>
      <c r="C4" s="115" t="s">
        <v>365</v>
      </c>
      <c r="D4" s="115" t="s">
        <v>366</v>
      </c>
      <c r="E4" s="309" t="s">
        <v>367</v>
      </c>
      <c r="F4" s="115" t="s">
        <v>368</v>
      </c>
      <c r="G4" s="115" t="s">
        <v>369</v>
      </c>
      <c r="H4" s="309" t="s">
        <v>370</v>
      </c>
      <c r="I4" s="235" t="s">
        <v>228</v>
      </c>
    </row>
    <row r="5" spans="1:10" ht="14.25" thickTop="1" thickBot="1" x14ac:dyDescent="0.25">
      <c r="A5" s="614" t="s">
        <v>371</v>
      </c>
      <c r="B5" s="414" t="s">
        <v>372</v>
      </c>
      <c r="C5" s="415">
        <v>6712</v>
      </c>
      <c r="D5" s="414">
        <v>72</v>
      </c>
      <c r="E5" s="416">
        <v>2535</v>
      </c>
      <c r="F5" s="414">
        <v>796</v>
      </c>
      <c r="G5" s="410">
        <v>222</v>
      </c>
      <c r="H5" s="414">
        <v>167</v>
      </c>
    </row>
    <row r="6" spans="1:10" ht="13.5" thickBot="1" x14ac:dyDescent="0.25">
      <c r="A6" s="615"/>
      <c r="B6" s="418" t="s">
        <v>373</v>
      </c>
      <c r="C6" s="419">
        <v>289827</v>
      </c>
      <c r="D6" s="420">
        <v>1909951</v>
      </c>
      <c r="E6" s="420">
        <v>54077</v>
      </c>
      <c r="F6" s="420">
        <v>1395302</v>
      </c>
      <c r="G6" s="419">
        <v>2517187</v>
      </c>
      <c r="H6" s="420">
        <v>23350</v>
      </c>
    </row>
    <row r="7" spans="1:10" ht="14.25" thickTop="1" thickBot="1" x14ac:dyDescent="0.25">
      <c r="A7" s="614" t="s">
        <v>374</v>
      </c>
      <c r="B7" s="250" t="s">
        <v>372</v>
      </c>
      <c r="C7" s="331">
        <v>4689</v>
      </c>
      <c r="D7" s="250">
        <v>23</v>
      </c>
      <c r="E7" s="354">
        <v>1538</v>
      </c>
      <c r="F7" s="250">
        <v>502</v>
      </c>
      <c r="G7" s="403">
        <v>248</v>
      </c>
      <c r="H7" s="250">
        <v>250</v>
      </c>
    </row>
    <row r="8" spans="1:10" ht="13.5" thickBot="1" x14ac:dyDescent="0.25">
      <c r="A8" s="615"/>
      <c r="B8" s="421" t="s">
        <v>373</v>
      </c>
      <c r="C8" s="422">
        <v>291477</v>
      </c>
      <c r="D8" s="423">
        <v>1963028</v>
      </c>
      <c r="E8" s="423">
        <v>58006</v>
      </c>
      <c r="F8" s="423">
        <v>1457850</v>
      </c>
      <c r="G8" s="422">
        <v>2542581</v>
      </c>
      <c r="H8" s="423">
        <v>23356</v>
      </c>
    </row>
    <row r="9" spans="1:10" ht="14.25" thickTop="1" thickBot="1" x14ac:dyDescent="0.25">
      <c r="A9" s="614" t="s">
        <v>375</v>
      </c>
      <c r="B9" s="250" t="s">
        <v>372</v>
      </c>
      <c r="C9" s="331">
        <v>3640</v>
      </c>
      <c r="D9" s="250">
        <v>32</v>
      </c>
      <c r="E9" s="354">
        <v>1220</v>
      </c>
      <c r="F9" s="250">
        <v>224</v>
      </c>
      <c r="G9" s="403">
        <v>276</v>
      </c>
      <c r="H9" s="250">
        <v>360</v>
      </c>
    </row>
    <row r="10" spans="1:10" ht="13.5" thickBot="1" x14ac:dyDescent="0.25">
      <c r="A10" s="615"/>
      <c r="B10" s="421" t="s">
        <v>373</v>
      </c>
      <c r="C10" s="422">
        <v>298908</v>
      </c>
      <c r="D10" s="421" t="s">
        <v>376</v>
      </c>
      <c r="E10" s="423">
        <v>59612</v>
      </c>
      <c r="F10" s="423">
        <v>1374339</v>
      </c>
      <c r="G10" s="422">
        <v>2482998</v>
      </c>
      <c r="H10" s="423">
        <v>20668</v>
      </c>
    </row>
    <row r="11" spans="1:10" ht="14.25" thickTop="1" thickBot="1" x14ac:dyDescent="0.25">
      <c r="A11" s="614" t="s">
        <v>377</v>
      </c>
      <c r="B11" s="250" t="s">
        <v>372</v>
      </c>
      <c r="C11" s="331">
        <v>2942</v>
      </c>
      <c r="D11" s="250">
        <v>28</v>
      </c>
      <c r="E11" s="354">
        <v>1183</v>
      </c>
      <c r="F11" s="250">
        <v>120</v>
      </c>
      <c r="G11" s="403">
        <v>177</v>
      </c>
      <c r="H11" s="250">
        <v>625</v>
      </c>
    </row>
    <row r="12" spans="1:10" ht="13.5" thickBot="1" x14ac:dyDescent="0.25">
      <c r="A12" s="615"/>
      <c r="B12" s="421" t="s">
        <v>373</v>
      </c>
      <c r="C12" s="422">
        <v>308581</v>
      </c>
      <c r="D12" s="423">
        <v>2100000</v>
      </c>
      <c r="E12" s="423">
        <v>57301</v>
      </c>
      <c r="F12" s="423">
        <v>1722916</v>
      </c>
      <c r="G12" s="422">
        <v>2656988</v>
      </c>
      <c r="H12" s="423">
        <v>20474</v>
      </c>
    </row>
    <row r="13" spans="1:10" ht="14.25" thickTop="1" thickBot="1" x14ac:dyDescent="0.25">
      <c r="A13" s="614" t="s">
        <v>378</v>
      </c>
      <c r="B13" s="250" t="s">
        <v>372</v>
      </c>
      <c r="C13" s="331">
        <v>3125</v>
      </c>
      <c r="D13" s="250">
        <v>92</v>
      </c>
      <c r="E13" s="354">
        <v>1291</v>
      </c>
      <c r="F13" s="250">
        <v>106</v>
      </c>
      <c r="G13" s="403">
        <v>128</v>
      </c>
      <c r="H13" s="250">
        <v>449</v>
      </c>
    </row>
    <row r="14" spans="1:10" ht="13.5" thickBot="1" x14ac:dyDescent="0.25">
      <c r="A14" s="615"/>
      <c r="B14" s="421" t="s">
        <v>373</v>
      </c>
      <c r="C14" s="422">
        <v>335329</v>
      </c>
      <c r="D14" s="423">
        <v>2291739</v>
      </c>
      <c r="E14" s="423">
        <v>52349</v>
      </c>
      <c r="F14" s="423">
        <v>1744966</v>
      </c>
      <c r="G14" s="422">
        <v>2653615</v>
      </c>
      <c r="H14" s="423">
        <v>19897</v>
      </c>
    </row>
    <row r="15" spans="1:10" ht="14.25" thickTop="1" thickBot="1" x14ac:dyDescent="0.25">
      <c r="A15" s="614" t="s">
        <v>379</v>
      </c>
      <c r="B15" s="250" t="s">
        <v>372</v>
      </c>
      <c r="C15" s="331">
        <v>2841</v>
      </c>
      <c r="D15" s="250">
        <v>247</v>
      </c>
      <c r="E15" s="354">
        <v>1432</v>
      </c>
      <c r="F15" s="250">
        <v>320</v>
      </c>
      <c r="G15" s="403">
        <v>103</v>
      </c>
      <c r="H15" s="250">
        <v>725</v>
      </c>
    </row>
    <row r="16" spans="1:10" ht="13.5" thickBot="1" x14ac:dyDescent="0.25">
      <c r="A16" s="615"/>
      <c r="B16" s="421" t="s">
        <v>373</v>
      </c>
      <c r="C16" s="422">
        <v>350366</v>
      </c>
      <c r="D16" s="423">
        <v>2285105</v>
      </c>
      <c r="E16" s="423">
        <v>55767</v>
      </c>
      <c r="F16" s="423">
        <v>1441140</v>
      </c>
      <c r="G16" s="422">
        <v>2663385</v>
      </c>
      <c r="H16" s="423">
        <v>21603</v>
      </c>
    </row>
    <row r="17" spans="1:8" ht="14.25" thickTop="1" thickBot="1" x14ac:dyDescent="0.25">
      <c r="A17" s="614" t="s">
        <v>380</v>
      </c>
      <c r="B17" s="250" t="s">
        <v>372</v>
      </c>
      <c r="C17" s="331">
        <v>2017</v>
      </c>
      <c r="D17" s="250">
        <v>94</v>
      </c>
      <c r="E17" s="354">
        <v>1335</v>
      </c>
      <c r="F17" s="250">
        <v>373</v>
      </c>
      <c r="G17" s="403">
        <v>70</v>
      </c>
      <c r="H17" s="250">
        <v>758</v>
      </c>
    </row>
    <row r="18" spans="1:8" ht="13.5" thickBot="1" x14ac:dyDescent="0.25">
      <c r="A18" s="615"/>
      <c r="B18" s="421" t="s">
        <v>373</v>
      </c>
      <c r="C18" s="422">
        <v>398239</v>
      </c>
      <c r="D18" s="423">
        <v>1799796</v>
      </c>
      <c r="E18" s="423">
        <v>59129</v>
      </c>
      <c r="F18" s="423">
        <v>1453324</v>
      </c>
      <c r="G18" s="422">
        <v>2850000</v>
      </c>
      <c r="H18" s="423">
        <v>22872</v>
      </c>
    </row>
    <row r="19" spans="1:8" ht="14.25" thickTop="1" thickBot="1" x14ac:dyDescent="0.25">
      <c r="A19" s="614" t="s">
        <v>381</v>
      </c>
      <c r="B19" s="250" t="s">
        <v>372</v>
      </c>
      <c r="C19" s="331">
        <v>3031</v>
      </c>
      <c r="D19" s="250">
        <v>314</v>
      </c>
      <c r="E19" s="354">
        <v>1911</v>
      </c>
      <c r="F19" s="250">
        <v>394</v>
      </c>
      <c r="G19" s="403" t="s">
        <v>229</v>
      </c>
      <c r="H19" s="250">
        <v>739</v>
      </c>
    </row>
    <row r="20" spans="1:8" ht="13.5" thickBot="1" x14ac:dyDescent="0.25">
      <c r="A20" s="615"/>
      <c r="B20" s="421" t="s">
        <v>373</v>
      </c>
      <c r="C20" s="422">
        <v>420721</v>
      </c>
      <c r="D20" s="423">
        <v>2240557</v>
      </c>
      <c r="E20" s="423">
        <v>63298</v>
      </c>
      <c r="F20" s="423">
        <v>1642641</v>
      </c>
      <c r="G20" s="424" t="s">
        <v>229</v>
      </c>
      <c r="H20" s="423">
        <v>23185</v>
      </c>
    </row>
    <row r="21" spans="1:8" ht="14.25" thickTop="1" thickBot="1" x14ac:dyDescent="0.25">
      <c r="A21" s="614" t="s">
        <v>382</v>
      </c>
      <c r="B21" s="250" t="s">
        <v>372</v>
      </c>
      <c r="C21" s="331">
        <v>3388</v>
      </c>
      <c r="D21" s="250">
        <v>92</v>
      </c>
      <c r="E21" s="354">
        <v>1235</v>
      </c>
      <c r="F21" s="250">
        <v>318</v>
      </c>
      <c r="G21" s="403">
        <v>77</v>
      </c>
      <c r="H21" s="250">
        <v>403</v>
      </c>
    </row>
    <row r="22" spans="1:8" ht="13.5" thickBot="1" x14ac:dyDescent="0.25">
      <c r="A22" s="615"/>
      <c r="B22" s="421" t="s">
        <v>373</v>
      </c>
      <c r="C22" s="422">
        <v>469928</v>
      </c>
      <c r="D22" s="423">
        <v>2334565</v>
      </c>
      <c r="E22" s="423">
        <v>73825</v>
      </c>
      <c r="F22" s="423">
        <v>1886095</v>
      </c>
      <c r="G22" s="422">
        <v>3600000</v>
      </c>
      <c r="H22" s="423">
        <v>24941</v>
      </c>
    </row>
    <row r="23" spans="1:8" ht="14.25" thickTop="1" thickBot="1" x14ac:dyDescent="0.25">
      <c r="A23" s="614" t="s">
        <v>383</v>
      </c>
      <c r="B23" s="250" t="s">
        <v>372</v>
      </c>
      <c r="C23" s="331">
        <v>2605</v>
      </c>
      <c r="D23" s="250">
        <v>8</v>
      </c>
      <c r="E23" s="354">
        <v>1218</v>
      </c>
      <c r="F23" s="250">
        <v>156</v>
      </c>
      <c r="G23" s="403">
        <v>77</v>
      </c>
      <c r="H23" s="250">
        <v>356</v>
      </c>
    </row>
    <row r="24" spans="1:8" ht="13.5" thickBot="1" x14ac:dyDescent="0.25">
      <c r="A24" s="615"/>
      <c r="B24" s="421" t="s">
        <v>373</v>
      </c>
      <c r="C24" s="422">
        <v>479585</v>
      </c>
      <c r="D24" s="423">
        <v>2176350</v>
      </c>
      <c r="E24" s="423">
        <v>65629</v>
      </c>
      <c r="F24" s="423">
        <v>1975793</v>
      </c>
      <c r="G24" s="422">
        <v>3600000</v>
      </c>
      <c r="H24" s="423">
        <v>24563</v>
      </c>
    </row>
    <row r="25" spans="1:8" ht="14.25" thickTop="1" thickBot="1" x14ac:dyDescent="0.25">
      <c r="A25" s="614" t="s">
        <v>384</v>
      </c>
      <c r="B25" s="250" t="s">
        <v>372</v>
      </c>
      <c r="C25" s="331">
        <v>2475</v>
      </c>
      <c r="D25" s="250">
        <v>85</v>
      </c>
      <c r="E25" s="250">
        <v>890</v>
      </c>
      <c r="F25" s="250">
        <v>16</v>
      </c>
      <c r="G25" s="403">
        <v>57</v>
      </c>
      <c r="H25" s="250">
        <v>467</v>
      </c>
    </row>
    <row r="26" spans="1:8" ht="13.5" thickBot="1" x14ac:dyDescent="0.25">
      <c r="A26" s="615"/>
      <c r="B26" s="421" t="s">
        <v>373</v>
      </c>
      <c r="C26" s="422">
        <v>486653</v>
      </c>
      <c r="D26" s="423">
        <v>2400000</v>
      </c>
      <c r="E26" s="423">
        <v>71593</v>
      </c>
      <c r="F26" s="423">
        <v>2300804</v>
      </c>
      <c r="G26" s="422">
        <v>3300000</v>
      </c>
      <c r="H26" s="423">
        <v>24665</v>
      </c>
    </row>
    <row r="27" spans="1:8" ht="14.25" thickTop="1" thickBot="1" x14ac:dyDescent="0.25">
      <c r="A27" s="614" t="s">
        <v>385</v>
      </c>
      <c r="B27" s="250" t="s">
        <v>372</v>
      </c>
      <c r="C27" s="331">
        <v>3400</v>
      </c>
      <c r="D27" s="250">
        <v>10</v>
      </c>
      <c r="E27" s="250">
        <v>879</v>
      </c>
      <c r="F27" s="250">
        <v>4</v>
      </c>
      <c r="G27" s="403" t="s">
        <v>229</v>
      </c>
      <c r="H27" s="250">
        <v>177</v>
      </c>
    </row>
    <row r="28" spans="1:8" ht="13.5" thickBot="1" x14ac:dyDescent="0.25">
      <c r="A28" s="615"/>
      <c r="B28" s="421" t="s">
        <v>373</v>
      </c>
      <c r="C28" s="422">
        <v>486986</v>
      </c>
      <c r="D28" s="423">
        <v>2824000</v>
      </c>
      <c r="E28" s="423">
        <v>83698</v>
      </c>
      <c r="F28" s="423">
        <v>2068795</v>
      </c>
      <c r="G28" s="424" t="s">
        <v>229</v>
      </c>
      <c r="H28" s="423">
        <v>26462</v>
      </c>
    </row>
    <row r="29" spans="1:8" ht="14.25" thickTop="1" thickBot="1" x14ac:dyDescent="0.25">
      <c r="A29" s="614" t="s">
        <v>386</v>
      </c>
      <c r="B29" s="250" t="s">
        <v>372</v>
      </c>
      <c r="C29" s="331">
        <v>4434</v>
      </c>
      <c r="D29" s="250">
        <v>2</v>
      </c>
      <c r="E29" s="250">
        <v>708</v>
      </c>
      <c r="F29" s="250" t="s">
        <v>229</v>
      </c>
      <c r="G29" s="403">
        <v>78</v>
      </c>
      <c r="H29" s="250">
        <v>360</v>
      </c>
    </row>
    <row r="30" spans="1:8" ht="13.5" thickBot="1" x14ac:dyDescent="0.25">
      <c r="A30" s="615"/>
      <c r="B30" s="421" t="s">
        <v>373</v>
      </c>
      <c r="C30" s="422">
        <v>504556</v>
      </c>
      <c r="D30" s="423">
        <v>3500000</v>
      </c>
      <c r="E30" s="423">
        <v>82213</v>
      </c>
      <c r="F30" s="421" t="s">
        <v>229</v>
      </c>
      <c r="G30" s="422">
        <v>3374510</v>
      </c>
      <c r="H30" s="423">
        <v>23775</v>
      </c>
    </row>
    <row r="31" spans="1:8" ht="14.25" thickTop="1" thickBot="1" x14ac:dyDescent="0.25">
      <c r="A31" s="614" t="s">
        <v>387</v>
      </c>
      <c r="B31" s="250" t="s">
        <v>372</v>
      </c>
      <c r="C31" s="331">
        <v>3204</v>
      </c>
      <c r="D31" s="331">
        <v>7</v>
      </c>
      <c r="E31" s="331">
        <v>1319</v>
      </c>
      <c r="F31" s="331">
        <v>10</v>
      </c>
      <c r="G31" s="331">
        <v>82</v>
      </c>
      <c r="H31" s="331">
        <v>810</v>
      </c>
    </row>
    <row r="32" spans="1:8" ht="13.5" thickBot="1" x14ac:dyDescent="0.25">
      <c r="A32" s="615"/>
      <c r="B32" s="421" t="s">
        <v>373</v>
      </c>
      <c r="C32" s="422">
        <v>524577</v>
      </c>
      <c r="D32" s="423">
        <v>2655000</v>
      </c>
      <c r="E32" s="423">
        <v>93001</v>
      </c>
      <c r="F32" s="423">
        <v>1784000</v>
      </c>
      <c r="G32" s="423">
        <v>3374510</v>
      </c>
      <c r="H32" s="423">
        <v>27151</v>
      </c>
    </row>
    <row r="33" spans="1:8" ht="14.25" thickTop="1" thickBot="1" x14ac:dyDescent="0.25">
      <c r="A33" s="614" t="s">
        <v>388</v>
      </c>
      <c r="B33" s="250" t="s">
        <v>372</v>
      </c>
      <c r="C33" s="331">
        <v>2470</v>
      </c>
      <c r="D33" s="331">
        <v>14</v>
      </c>
      <c r="E33" s="331">
        <v>944</v>
      </c>
      <c r="F33" s="331">
        <v>302</v>
      </c>
      <c r="G33" s="331">
        <v>29</v>
      </c>
      <c r="H33" s="331">
        <v>384</v>
      </c>
    </row>
    <row r="34" spans="1:8" ht="13.5" thickBot="1" x14ac:dyDescent="0.25">
      <c r="A34" s="615"/>
      <c r="B34" s="421" t="s">
        <v>373</v>
      </c>
      <c r="C34" s="422">
        <v>536567</v>
      </c>
      <c r="D34" s="423">
        <v>2655000</v>
      </c>
      <c r="E34" s="423">
        <v>84297</v>
      </c>
      <c r="F34" s="423">
        <v>2250048</v>
      </c>
      <c r="G34" s="423">
        <v>3835000</v>
      </c>
      <c r="H34" s="423">
        <v>27157</v>
      </c>
    </row>
    <row r="35" spans="1:8" ht="14.25" thickTop="1" thickBot="1" x14ac:dyDescent="0.25">
      <c r="A35" s="614" t="s">
        <v>389</v>
      </c>
      <c r="B35" s="250" t="s">
        <v>372</v>
      </c>
      <c r="C35" s="331">
        <v>2874</v>
      </c>
      <c r="D35" s="331">
        <v>23</v>
      </c>
      <c r="E35" s="331">
        <v>840</v>
      </c>
      <c r="F35" s="331">
        <v>598</v>
      </c>
      <c r="G35" s="331">
        <v>29</v>
      </c>
      <c r="H35" s="331">
        <v>229</v>
      </c>
    </row>
    <row r="36" spans="1:8" ht="13.5" thickBot="1" x14ac:dyDescent="0.25">
      <c r="A36" s="615"/>
      <c r="B36" s="421" t="s">
        <v>373</v>
      </c>
      <c r="C36" s="422">
        <v>573417</v>
      </c>
      <c r="D36" s="423">
        <v>2901127</v>
      </c>
      <c r="E36" s="423">
        <v>88244</v>
      </c>
      <c r="F36" s="423">
        <v>2031468</v>
      </c>
      <c r="G36" s="423">
        <v>3835000</v>
      </c>
      <c r="H36" s="423">
        <v>33951</v>
      </c>
    </row>
    <row r="37" spans="1:8" ht="14.25" thickTop="1" thickBot="1" x14ac:dyDescent="0.25">
      <c r="A37" s="614" t="s">
        <v>2166</v>
      </c>
      <c r="B37" s="250" t="s">
        <v>372</v>
      </c>
      <c r="C37" s="331">
        <v>3262</v>
      </c>
      <c r="D37" s="331">
        <v>8</v>
      </c>
      <c r="E37" s="331">
        <v>772</v>
      </c>
      <c r="F37" s="331">
        <v>366</v>
      </c>
      <c r="G37" s="331">
        <v>62</v>
      </c>
      <c r="H37" s="331">
        <v>307</v>
      </c>
    </row>
    <row r="38" spans="1:8" ht="13.5" thickBot="1" x14ac:dyDescent="0.25">
      <c r="A38" s="615"/>
      <c r="B38" s="421" t="s">
        <v>373</v>
      </c>
      <c r="C38" s="422">
        <v>527159</v>
      </c>
      <c r="D38" s="423">
        <v>3500000</v>
      </c>
      <c r="E38" s="423">
        <v>93336</v>
      </c>
      <c r="F38" s="423">
        <v>2154012</v>
      </c>
      <c r="G38" s="423">
        <v>3914750</v>
      </c>
      <c r="H38" s="423">
        <v>35341</v>
      </c>
    </row>
    <row r="39" spans="1:8" ht="13.5" thickTop="1" x14ac:dyDescent="0.2">
      <c r="A39" s="199" t="s">
        <v>390</v>
      </c>
    </row>
    <row r="40" spans="1:8" x14ac:dyDescent="0.2">
      <c r="A40" s="199" t="s">
        <v>391</v>
      </c>
    </row>
    <row r="41" spans="1:8" x14ac:dyDescent="0.2">
      <c r="A41" s="199" t="s">
        <v>392</v>
      </c>
    </row>
    <row r="42" spans="1:8" x14ac:dyDescent="0.2">
      <c r="A42" s="199" t="s">
        <v>249</v>
      </c>
    </row>
  </sheetData>
  <mergeCells count="20">
    <mergeCell ref="A37:A38"/>
    <mergeCell ref="A33:A34"/>
    <mergeCell ref="A27:A28"/>
    <mergeCell ref="A31:A32"/>
    <mergeCell ref="A35:A36"/>
    <mergeCell ref="A5:A6"/>
    <mergeCell ref="A1:H1"/>
    <mergeCell ref="A2:H2"/>
    <mergeCell ref="A3:H3"/>
    <mergeCell ref="A29:A30"/>
    <mergeCell ref="A7:A8"/>
    <mergeCell ref="A9:A10"/>
    <mergeCell ref="A11:A12"/>
    <mergeCell ref="A13:A14"/>
    <mergeCell ref="A15:A16"/>
    <mergeCell ref="A17:A18"/>
    <mergeCell ref="A19:A20"/>
    <mergeCell ref="A21:A22"/>
    <mergeCell ref="A23:A24"/>
    <mergeCell ref="A25:A26"/>
  </mergeCells>
  <hyperlinks>
    <hyperlink ref="I4" location="TOC!A1" display="RETURN TO TABLE OF CONTENTS"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7"/>
  <sheetViews>
    <sheetView workbookViewId="0">
      <pane xSplit="1" ySplit="4" topLeftCell="B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sheetData>
    <row r="1" spans="1:10" x14ac:dyDescent="0.2">
      <c r="A1" s="617" t="s">
        <v>331</v>
      </c>
      <c r="B1" s="617"/>
      <c r="C1" s="617"/>
      <c r="D1" s="617"/>
      <c r="E1" s="617"/>
      <c r="F1" s="617"/>
      <c r="G1" s="617"/>
      <c r="H1" s="617"/>
      <c r="I1" s="617"/>
    </row>
    <row r="2" spans="1:10" ht="13.5" customHeight="1" thickBot="1" x14ac:dyDescent="0.25">
      <c r="A2" s="616" t="s">
        <v>361</v>
      </c>
      <c r="B2" s="616"/>
      <c r="C2" s="616"/>
      <c r="D2" s="616"/>
      <c r="E2" s="616"/>
      <c r="F2" s="616"/>
      <c r="G2" s="616"/>
      <c r="H2" s="616"/>
      <c r="I2" s="616"/>
    </row>
    <row r="3" spans="1:10" ht="20.25" customHeight="1" x14ac:dyDescent="0.2">
      <c r="A3" s="601" t="s">
        <v>393</v>
      </c>
      <c r="B3" s="602"/>
      <c r="C3" s="602"/>
      <c r="D3" s="602"/>
      <c r="E3" s="602"/>
      <c r="F3" s="602"/>
      <c r="G3" s="602"/>
      <c r="H3" s="602"/>
      <c r="I3" s="618"/>
    </row>
    <row r="4" spans="1:10" ht="51.75" customHeight="1" thickBot="1" x14ac:dyDescent="0.25">
      <c r="A4" s="62" t="s">
        <v>394</v>
      </c>
      <c r="B4" s="253" t="s">
        <v>395</v>
      </c>
      <c r="C4" s="253" t="s">
        <v>396</v>
      </c>
      <c r="D4" s="253" t="s">
        <v>397</v>
      </c>
      <c r="E4" s="253" t="s">
        <v>207</v>
      </c>
      <c r="F4" s="253" t="s">
        <v>212</v>
      </c>
      <c r="G4" s="253" t="s">
        <v>398</v>
      </c>
      <c r="H4" s="425" t="s">
        <v>347</v>
      </c>
      <c r="I4" s="271" t="s">
        <v>399</v>
      </c>
      <c r="J4" s="235" t="s">
        <v>228</v>
      </c>
    </row>
    <row r="5" spans="1:10" ht="13.5" thickBot="1" x14ac:dyDescent="0.25">
      <c r="A5" s="271">
        <v>1992</v>
      </c>
      <c r="B5" s="426">
        <v>0.02</v>
      </c>
      <c r="C5" s="426" t="s">
        <v>229</v>
      </c>
      <c r="D5" s="426" t="s">
        <v>229</v>
      </c>
      <c r="E5" s="426" t="s">
        <v>229</v>
      </c>
      <c r="F5" s="426" t="s">
        <v>229</v>
      </c>
      <c r="G5" s="426" t="s">
        <v>229</v>
      </c>
      <c r="H5" s="426" t="s">
        <v>229</v>
      </c>
      <c r="I5" s="426" t="s">
        <v>229</v>
      </c>
    </row>
    <row r="6" spans="1:10" ht="13.5" thickBot="1" x14ac:dyDescent="0.25">
      <c r="A6" s="271">
        <v>1993</v>
      </c>
      <c r="B6" s="426">
        <v>4.1000000000000002E-2</v>
      </c>
      <c r="C6" s="426" t="s">
        <v>229</v>
      </c>
      <c r="D6" s="426" t="s">
        <v>229</v>
      </c>
      <c r="E6" s="426">
        <v>5.8000000000000003E-2</v>
      </c>
      <c r="F6" s="426" t="s">
        <v>229</v>
      </c>
      <c r="G6" s="426" t="s">
        <v>229</v>
      </c>
      <c r="H6" s="426" t="s">
        <v>229</v>
      </c>
      <c r="I6" s="426" t="s">
        <v>229</v>
      </c>
    </row>
    <row r="7" spans="1:10" ht="13.5" thickBot="1" x14ac:dyDescent="0.25">
      <c r="A7" s="271">
        <v>1994</v>
      </c>
      <c r="B7" s="426">
        <v>6.5000000000000002E-2</v>
      </c>
      <c r="C7" s="426" t="s">
        <v>229</v>
      </c>
      <c r="D7" s="426" t="s">
        <v>229</v>
      </c>
      <c r="E7" s="426">
        <v>7.4999999999999997E-2</v>
      </c>
      <c r="F7" s="426" t="s">
        <v>229</v>
      </c>
      <c r="G7" s="426" t="s">
        <v>229</v>
      </c>
      <c r="H7" s="426" t="s">
        <v>229</v>
      </c>
      <c r="I7" s="426" t="s">
        <v>229</v>
      </c>
    </row>
    <row r="8" spans="1:10" ht="13.5" thickBot="1" x14ac:dyDescent="0.25">
      <c r="A8" s="271">
        <v>1995</v>
      </c>
      <c r="B8" s="426">
        <v>6.3E-2</v>
      </c>
      <c r="C8" s="426" t="s">
        <v>229</v>
      </c>
      <c r="D8" s="426" t="s">
        <v>229</v>
      </c>
      <c r="E8" s="426">
        <v>0.112</v>
      </c>
      <c r="F8" s="426" t="s">
        <v>229</v>
      </c>
      <c r="G8" s="426" t="s">
        <v>229</v>
      </c>
      <c r="H8" s="426" t="s">
        <v>229</v>
      </c>
      <c r="I8" s="426" t="s">
        <v>229</v>
      </c>
    </row>
    <row r="9" spans="1:10" ht="13.5" thickBot="1" x14ac:dyDescent="0.25">
      <c r="A9" s="271">
        <v>1996</v>
      </c>
      <c r="B9" s="426">
        <v>6.4000000000000001E-2</v>
      </c>
      <c r="C9" s="426" t="s">
        <v>229</v>
      </c>
      <c r="D9" s="426" t="s">
        <v>229</v>
      </c>
      <c r="E9" s="426">
        <v>0.14000000000000001</v>
      </c>
      <c r="F9" s="426">
        <v>0.999</v>
      </c>
      <c r="G9" s="426">
        <v>1</v>
      </c>
      <c r="H9" s="426">
        <v>1</v>
      </c>
      <c r="I9" s="426" t="s">
        <v>229</v>
      </c>
    </row>
    <row r="10" spans="1:10" ht="13.5" thickBot="1" x14ac:dyDescent="0.25">
      <c r="A10" s="271">
        <v>1997</v>
      </c>
      <c r="B10" s="426">
        <v>5.6000000000000001E-2</v>
      </c>
      <c r="C10" s="426" t="s">
        <v>229</v>
      </c>
      <c r="D10" s="426" t="s">
        <v>229</v>
      </c>
      <c r="E10" s="426">
        <v>0.13800000000000001</v>
      </c>
      <c r="F10" s="426">
        <v>1</v>
      </c>
      <c r="G10" s="426">
        <v>1</v>
      </c>
      <c r="H10" s="426">
        <v>1</v>
      </c>
      <c r="I10" s="426" t="s">
        <v>229</v>
      </c>
    </row>
    <row r="11" spans="1:10" ht="13.5" thickBot="1" x14ac:dyDescent="0.25">
      <c r="A11" s="271">
        <v>1998</v>
      </c>
      <c r="B11" s="426">
        <v>6.5000000000000002E-2</v>
      </c>
      <c r="C11" s="426" t="s">
        <v>229</v>
      </c>
      <c r="D11" s="426" t="s">
        <v>229</v>
      </c>
      <c r="E11" s="426">
        <v>0.13200000000000001</v>
      </c>
      <c r="F11" s="426">
        <v>1</v>
      </c>
      <c r="G11" s="426">
        <v>1</v>
      </c>
      <c r="H11" s="426">
        <v>1</v>
      </c>
      <c r="I11" s="426" t="s">
        <v>229</v>
      </c>
    </row>
    <row r="12" spans="1:10" ht="13.5" thickBot="1" x14ac:dyDescent="0.25">
      <c r="A12" s="271">
        <v>1999</v>
      </c>
      <c r="B12" s="426">
        <v>7.4999999999999997E-2</v>
      </c>
      <c r="C12" s="426" t="s">
        <v>229</v>
      </c>
      <c r="D12" s="426" t="s">
        <v>229</v>
      </c>
      <c r="E12" s="426">
        <v>0.114</v>
      </c>
      <c r="F12" s="426">
        <v>1</v>
      </c>
      <c r="G12" s="426">
        <v>1</v>
      </c>
      <c r="H12" s="426">
        <v>1</v>
      </c>
      <c r="I12" s="426" t="s">
        <v>229</v>
      </c>
    </row>
    <row r="13" spans="1:10" ht="13.5" thickBot="1" x14ac:dyDescent="0.25">
      <c r="A13" s="271">
        <v>2000</v>
      </c>
      <c r="B13" s="426">
        <v>7.9000000000000001E-2</v>
      </c>
      <c r="C13" s="426" t="s">
        <v>229</v>
      </c>
      <c r="D13" s="426" t="s">
        <v>229</v>
      </c>
      <c r="E13" s="426">
        <v>8.5000000000000006E-2</v>
      </c>
      <c r="F13" s="426">
        <v>1</v>
      </c>
      <c r="G13" s="426">
        <v>1</v>
      </c>
      <c r="H13" s="426">
        <v>1</v>
      </c>
      <c r="I13" s="426" t="s">
        <v>229</v>
      </c>
    </row>
    <row r="14" spans="1:10" ht="13.5" thickBot="1" x14ac:dyDescent="0.25">
      <c r="A14" s="271">
        <v>2001</v>
      </c>
      <c r="B14" s="426">
        <v>9.8000000000000004E-2</v>
      </c>
      <c r="C14" s="426" t="s">
        <v>229</v>
      </c>
      <c r="D14" s="426" t="s">
        <v>229</v>
      </c>
      <c r="E14" s="426">
        <v>5.8000000000000003E-2</v>
      </c>
      <c r="F14" s="426">
        <v>1</v>
      </c>
      <c r="G14" s="426">
        <v>1</v>
      </c>
      <c r="H14" s="426">
        <v>1</v>
      </c>
      <c r="I14" s="426" t="s">
        <v>229</v>
      </c>
    </row>
    <row r="15" spans="1:10" ht="13.5" thickBot="1" x14ac:dyDescent="0.25">
      <c r="A15" s="271">
        <v>2002</v>
      </c>
      <c r="B15" s="426">
        <v>0.11799999999999999</v>
      </c>
      <c r="C15" s="426" t="s">
        <v>229</v>
      </c>
      <c r="D15" s="426" t="s">
        <v>229</v>
      </c>
      <c r="E15" s="426">
        <v>5.0999999999999997E-2</v>
      </c>
      <c r="F15" s="426">
        <v>1</v>
      </c>
      <c r="G15" s="426">
        <v>1</v>
      </c>
      <c r="H15" s="426">
        <v>1</v>
      </c>
      <c r="I15" s="426" t="s">
        <v>229</v>
      </c>
    </row>
    <row r="16" spans="1:10" ht="13.5" thickBot="1" x14ac:dyDescent="0.25">
      <c r="A16" s="271">
        <v>2003</v>
      </c>
      <c r="B16" s="426">
        <v>0.13</v>
      </c>
      <c r="C16" s="426" t="s">
        <v>229</v>
      </c>
      <c r="D16" s="426" t="s">
        <v>229</v>
      </c>
      <c r="E16" s="426">
        <v>5.0999999999999997E-2</v>
      </c>
      <c r="F16" s="426">
        <v>1</v>
      </c>
      <c r="G16" s="426">
        <v>1</v>
      </c>
      <c r="H16" s="426">
        <v>1</v>
      </c>
      <c r="I16" s="426" t="s">
        <v>229</v>
      </c>
    </row>
    <row r="17" spans="1:9" ht="13.5" thickBot="1" x14ac:dyDescent="0.25">
      <c r="A17" s="271">
        <v>2004</v>
      </c>
      <c r="B17" s="426">
        <v>0.13300000000000001</v>
      </c>
      <c r="C17" s="426" t="s">
        <v>229</v>
      </c>
      <c r="D17" s="426" t="s">
        <v>229</v>
      </c>
      <c r="E17" s="426">
        <v>5.0999999999999997E-2</v>
      </c>
      <c r="F17" s="426">
        <v>1</v>
      </c>
      <c r="G17" s="426">
        <v>0.98899999999999999</v>
      </c>
      <c r="H17" s="426">
        <v>1</v>
      </c>
      <c r="I17" s="426" t="s">
        <v>229</v>
      </c>
    </row>
    <row r="18" spans="1:9" ht="13.5" thickBot="1" x14ac:dyDescent="0.25">
      <c r="A18" s="271">
        <v>2005</v>
      </c>
      <c r="B18" s="426">
        <v>0.16</v>
      </c>
      <c r="C18" s="426" t="s">
        <v>229</v>
      </c>
      <c r="D18" s="426" t="s">
        <v>229</v>
      </c>
      <c r="E18" s="426">
        <v>4.9000000000000002E-2</v>
      </c>
      <c r="F18" s="426">
        <v>1</v>
      </c>
      <c r="G18" s="426">
        <v>1</v>
      </c>
      <c r="H18" s="426">
        <v>1</v>
      </c>
      <c r="I18" s="426" t="s">
        <v>229</v>
      </c>
    </row>
    <row r="19" spans="1:9" ht="13.5" thickBot="1" x14ac:dyDescent="0.25">
      <c r="A19" s="271">
        <v>2006</v>
      </c>
      <c r="B19" s="426">
        <v>0.20799999999999999</v>
      </c>
      <c r="C19" s="426">
        <v>0.99299999999999999</v>
      </c>
      <c r="D19" s="426">
        <v>0.11</v>
      </c>
      <c r="E19" s="426">
        <v>6.4000000000000001E-2</v>
      </c>
      <c r="F19" s="426">
        <v>1</v>
      </c>
      <c r="G19" s="426">
        <v>0.98</v>
      </c>
      <c r="H19" s="426">
        <v>1</v>
      </c>
      <c r="I19" s="426" t="s">
        <v>229</v>
      </c>
    </row>
    <row r="20" spans="1:9" ht="13.5" thickBot="1" x14ac:dyDescent="0.25">
      <c r="A20" s="271">
        <v>2007</v>
      </c>
      <c r="B20" s="426">
        <v>0.224</v>
      </c>
      <c r="C20" s="426">
        <v>0.995</v>
      </c>
      <c r="D20" s="426">
        <v>0.10199999999999999</v>
      </c>
      <c r="E20" s="426">
        <v>5.2999999999999999E-2</v>
      </c>
      <c r="F20" s="426">
        <v>1</v>
      </c>
      <c r="G20" s="426">
        <v>0.98399999999999999</v>
      </c>
      <c r="H20" s="426">
        <v>1</v>
      </c>
      <c r="I20" s="426" t="s">
        <v>229</v>
      </c>
    </row>
    <row r="21" spans="1:9" ht="13.5" thickBot="1" x14ac:dyDescent="0.25">
      <c r="A21" s="271">
        <v>2008</v>
      </c>
      <c r="B21" s="426">
        <v>0.316</v>
      </c>
      <c r="C21" s="426">
        <v>0.99099999999999999</v>
      </c>
      <c r="D21" s="426">
        <v>3.5999999999999997E-2</v>
      </c>
      <c r="E21" s="426">
        <v>0.109</v>
      </c>
      <c r="F21" s="426">
        <v>1</v>
      </c>
      <c r="G21" s="426">
        <v>0.99199999999999999</v>
      </c>
      <c r="H21" s="426">
        <v>1</v>
      </c>
      <c r="I21" s="426" t="s">
        <v>229</v>
      </c>
    </row>
    <row r="22" spans="1:9" ht="13.5" thickBot="1" x14ac:dyDescent="0.25">
      <c r="A22" s="271">
        <v>2009</v>
      </c>
      <c r="B22" s="426">
        <v>0.30399999999999999</v>
      </c>
      <c r="C22" s="426">
        <v>0.995</v>
      </c>
      <c r="D22" s="426">
        <v>0.1</v>
      </c>
      <c r="E22" s="426">
        <v>0.105</v>
      </c>
      <c r="F22" s="426">
        <v>1</v>
      </c>
      <c r="G22" s="426">
        <v>0.98199999999999998</v>
      </c>
      <c r="H22" s="426">
        <v>1</v>
      </c>
      <c r="I22" s="426" t="s">
        <v>229</v>
      </c>
    </row>
    <row r="23" spans="1:9" ht="13.5" thickBot="1" x14ac:dyDescent="0.25">
      <c r="A23" s="271">
        <v>2010</v>
      </c>
      <c r="B23" s="426">
        <v>0.33500000000000002</v>
      </c>
      <c r="C23" s="426">
        <v>0.995</v>
      </c>
      <c r="D23" s="426">
        <v>0.113</v>
      </c>
      <c r="E23" s="426">
        <v>0.08</v>
      </c>
      <c r="F23" s="426">
        <v>1</v>
      </c>
      <c r="G23" s="426">
        <v>0.98299999999999998</v>
      </c>
      <c r="H23" s="426">
        <v>1</v>
      </c>
      <c r="I23" s="426" t="s">
        <v>229</v>
      </c>
    </row>
    <row r="24" spans="1:9" ht="13.5" thickBot="1" x14ac:dyDescent="0.25">
      <c r="A24" s="271">
        <v>2011</v>
      </c>
      <c r="B24" s="426">
        <v>0.36599999999999999</v>
      </c>
      <c r="C24" s="426">
        <v>0.998</v>
      </c>
      <c r="D24" s="426">
        <v>0.11600000000000001</v>
      </c>
      <c r="E24" s="426">
        <v>7.6999999999999999E-2</v>
      </c>
      <c r="F24" s="426">
        <v>1</v>
      </c>
      <c r="G24" s="426">
        <v>0.98399999999999999</v>
      </c>
      <c r="H24" s="426">
        <v>1</v>
      </c>
      <c r="I24" s="426" t="s">
        <v>229</v>
      </c>
    </row>
    <row r="25" spans="1:9" ht="13.5" thickBot="1" x14ac:dyDescent="0.25">
      <c r="A25" s="271">
        <v>2013</v>
      </c>
      <c r="B25" s="426">
        <v>0.40400000000000003</v>
      </c>
      <c r="C25" s="426">
        <v>0.99199999999999999</v>
      </c>
      <c r="D25" s="426">
        <v>0.16600000000000001</v>
      </c>
      <c r="E25" s="426">
        <v>8.3000000000000004E-2</v>
      </c>
      <c r="F25" s="426">
        <v>1</v>
      </c>
      <c r="G25" s="426">
        <v>0.98399999999999999</v>
      </c>
      <c r="H25" s="426">
        <v>1</v>
      </c>
      <c r="I25" s="426" t="s">
        <v>229</v>
      </c>
    </row>
    <row r="26" spans="1:9" ht="13.5" thickBot="1" x14ac:dyDescent="0.25">
      <c r="A26" s="271">
        <v>2014</v>
      </c>
      <c r="B26" s="426">
        <v>0.41399999999999998</v>
      </c>
      <c r="C26" s="426">
        <v>0.95</v>
      </c>
      <c r="D26" s="426">
        <v>4.1000000000000002E-2</v>
      </c>
      <c r="E26" s="426">
        <v>0.16400000000000001</v>
      </c>
      <c r="F26" s="426">
        <v>1</v>
      </c>
      <c r="G26" s="426">
        <v>1</v>
      </c>
      <c r="H26" s="426">
        <v>1</v>
      </c>
      <c r="I26" s="426">
        <v>0.17</v>
      </c>
    </row>
    <row r="27" spans="1:9" ht="13.5" thickBot="1" x14ac:dyDescent="0.25">
      <c r="A27" s="271">
        <v>2015</v>
      </c>
      <c r="B27" s="426">
        <v>0.46899999999999997</v>
      </c>
      <c r="C27" s="426">
        <v>0.98</v>
      </c>
      <c r="D27" s="426">
        <v>3.2000000000000001E-2</v>
      </c>
      <c r="E27" s="426">
        <v>0.17</v>
      </c>
      <c r="F27" s="426">
        <v>1</v>
      </c>
      <c r="G27" s="426">
        <v>1</v>
      </c>
      <c r="H27" s="426">
        <v>1</v>
      </c>
      <c r="I27" s="426">
        <v>0.27400000000000002</v>
      </c>
    </row>
    <row r="28" spans="1:9" ht="13.5" thickBot="1" x14ac:dyDescent="0.25">
      <c r="A28" s="271">
        <v>2016</v>
      </c>
      <c r="B28" s="426">
        <v>0.49099999999999999</v>
      </c>
      <c r="C28" s="426">
        <v>0.98199999999999998</v>
      </c>
      <c r="D28" s="426">
        <v>1.7000000000000001E-2</v>
      </c>
      <c r="E28" s="426">
        <v>0.159</v>
      </c>
      <c r="F28" s="426">
        <v>1</v>
      </c>
      <c r="G28" s="426">
        <v>1</v>
      </c>
      <c r="H28" s="426">
        <v>1</v>
      </c>
      <c r="I28" s="426">
        <v>0.29299999999999998</v>
      </c>
    </row>
    <row r="29" spans="1:9" ht="13.5" thickBot="1" x14ac:dyDescent="0.25">
      <c r="A29" s="271">
        <v>2017</v>
      </c>
      <c r="B29" s="426">
        <v>0.54300000000000004</v>
      </c>
      <c r="C29" s="426">
        <v>0.67900000000000005</v>
      </c>
      <c r="D29" s="426">
        <v>4.3999999999999997E-2</v>
      </c>
      <c r="E29" s="426">
        <v>0.19500000000000001</v>
      </c>
      <c r="F29" s="426">
        <v>1</v>
      </c>
      <c r="G29" s="426">
        <v>1</v>
      </c>
      <c r="H29" s="426">
        <v>1</v>
      </c>
      <c r="I29" s="426">
        <v>0.32100000000000001</v>
      </c>
    </row>
    <row r="30" spans="1:9" ht="13.5" thickBot="1" x14ac:dyDescent="0.25">
      <c r="A30" s="271">
        <v>2018</v>
      </c>
      <c r="B30" s="426">
        <v>0.53800000000000003</v>
      </c>
      <c r="C30" s="426">
        <v>0.98899999999999999</v>
      </c>
      <c r="D30" s="426">
        <v>2.5000000000000001E-2</v>
      </c>
      <c r="E30" s="426">
        <v>0.14399999999999999</v>
      </c>
      <c r="F30" s="426">
        <v>1</v>
      </c>
      <c r="G30" s="426">
        <v>1</v>
      </c>
      <c r="H30" s="426">
        <v>1</v>
      </c>
      <c r="I30" s="426">
        <v>0.30299999999999999</v>
      </c>
    </row>
    <row r="31" spans="1:9" ht="13.5" thickBot="1" x14ac:dyDescent="0.25">
      <c r="A31" s="271">
        <v>2019</v>
      </c>
      <c r="B31" s="426">
        <v>0.54500000000000004</v>
      </c>
      <c r="C31" s="426">
        <v>0.98899999999999999</v>
      </c>
      <c r="D31" s="426">
        <v>2.5000000000000001E-2</v>
      </c>
      <c r="E31" s="426">
        <v>0.17</v>
      </c>
      <c r="F31" s="426">
        <v>1</v>
      </c>
      <c r="G31" s="426">
        <v>1</v>
      </c>
      <c r="H31" s="426">
        <v>1</v>
      </c>
      <c r="I31" s="426">
        <v>4.0000000000000001E-3</v>
      </c>
    </row>
    <row r="32" spans="1:9" ht="13.5" thickBot="1" x14ac:dyDescent="0.25">
      <c r="A32" s="271">
        <v>2020</v>
      </c>
      <c r="B32" s="426">
        <v>0.53380000000000005</v>
      </c>
      <c r="C32" s="426">
        <v>0.995</v>
      </c>
      <c r="D32" s="426">
        <v>6.6000000000000003E-2</v>
      </c>
      <c r="E32" s="426">
        <v>0.13600000000000001</v>
      </c>
      <c r="F32" s="426">
        <v>1</v>
      </c>
      <c r="G32" s="426">
        <v>1</v>
      </c>
      <c r="H32" s="426">
        <v>1</v>
      </c>
      <c r="I32" s="426">
        <v>2E-3</v>
      </c>
    </row>
    <row r="33" spans="1:1" x14ac:dyDescent="0.2">
      <c r="A33" s="199" t="s">
        <v>390</v>
      </c>
    </row>
    <row r="34" spans="1:1" x14ac:dyDescent="0.2">
      <c r="A34" s="199" t="s">
        <v>400</v>
      </c>
    </row>
    <row r="35" spans="1:1" x14ac:dyDescent="0.2">
      <c r="A35" s="199" t="s">
        <v>401</v>
      </c>
    </row>
    <row r="36" spans="1:1" x14ac:dyDescent="0.2">
      <c r="A36" s="199" t="s">
        <v>402</v>
      </c>
    </row>
    <row r="37" spans="1:1" x14ac:dyDescent="0.2">
      <c r="A37" s="199" t="s">
        <v>249</v>
      </c>
    </row>
  </sheetData>
  <mergeCells count="3">
    <mergeCell ref="A1:I1"/>
    <mergeCell ref="A2:I2"/>
    <mergeCell ref="A3:I3"/>
  </mergeCells>
  <hyperlinks>
    <hyperlink ref="J4" location="TOC!A1" display="RETURN TO TABLE OF CONTENTS"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39"/>
  <sheetViews>
    <sheetView workbookViewId="0">
      <pane xSplit="1" ySplit="4" topLeftCell="B14"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sheetData>
    <row r="1" spans="1:9" x14ac:dyDescent="0.2">
      <c r="A1" s="617" t="s">
        <v>331</v>
      </c>
      <c r="B1" s="617"/>
      <c r="C1" s="617"/>
      <c r="D1" s="617"/>
      <c r="E1" s="617"/>
      <c r="F1" s="617"/>
      <c r="G1" s="617"/>
    </row>
    <row r="2" spans="1:9" ht="21" customHeight="1" thickBot="1" x14ac:dyDescent="0.25">
      <c r="A2" s="616" t="s">
        <v>361</v>
      </c>
      <c r="B2" s="616"/>
      <c r="C2" s="616"/>
      <c r="D2" s="616"/>
      <c r="E2" s="616"/>
      <c r="F2" s="616"/>
      <c r="G2" s="616"/>
    </row>
    <row r="3" spans="1:9" ht="31.5" customHeight="1" thickBot="1" x14ac:dyDescent="0.25">
      <c r="A3" s="619" t="s">
        <v>403</v>
      </c>
      <c r="B3" s="619"/>
      <c r="C3" s="619"/>
      <c r="D3" s="619"/>
      <c r="E3" s="619"/>
      <c r="F3" s="619"/>
      <c r="G3" s="619"/>
    </row>
    <row r="4" spans="1:9" ht="33.75" customHeight="1" thickBot="1" x14ac:dyDescent="0.25">
      <c r="A4" s="115" t="s">
        <v>404</v>
      </c>
      <c r="B4" s="309" t="s">
        <v>395</v>
      </c>
      <c r="C4" s="309" t="s">
        <v>405</v>
      </c>
      <c r="D4" s="309" t="s">
        <v>207</v>
      </c>
      <c r="E4" s="309" t="s">
        <v>212</v>
      </c>
      <c r="F4" s="309" t="s">
        <v>406</v>
      </c>
      <c r="G4" s="309" t="s">
        <v>347</v>
      </c>
      <c r="I4" s="235" t="s">
        <v>228</v>
      </c>
    </row>
    <row r="5" spans="1:9" ht="13.5" thickBot="1" x14ac:dyDescent="0.25">
      <c r="A5" s="271">
        <v>1990</v>
      </c>
      <c r="B5" s="426">
        <v>0.40200000000000002</v>
      </c>
      <c r="C5" s="426" t="s">
        <v>229</v>
      </c>
      <c r="D5" s="426" t="s">
        <v>229</v>
      </c>
      <c r="E5" s="426" t="s">
        <v>229</v>
      </c>
      <c r="F5" s="426" t="s">
        <v>229</v>
      </c>
      <c r="G5" s="426" t="s">
        <v>229</v>
      </c>
    </row>
    <row r="6" spans="1:9" ht="13.5" thickBot="1" x14ac:dyDescent="0.25">
      <c r="A6" s="271">
        <v>1991</v>
      </c>
      <c r="B6" s="426">
        <v>0.435</v>
      </c>
      <c r="C6" s="426" t="s">
        <v>229</v>
      </c>
      <c r="D6" s="426" t="s">
        <v>229</v>
      </c>
      <c r="E6" s="426" t="s">
        <v>229</v>
      </c>
      <c r="F6" s="426" t="s">
        <v>229</v>
      </c>
      <c r="G6" s="426">
        <v>0.32900000000000001</v>
      </c>
    </row>
    <row r="7" spans="1:9" ht="13.5" thickBot="1" x14ac:dyDescent="0.25">
      <c r="A7" s="271">
        <v>1992</v>
      </c>
      <c r="B7" s="426">
        <v>0.495</v>
      </c>
      <c r="C7" s="426" t="s">
        <v>229</v>
      </c>
      <c r="D7" s="426" t="s">
        <v>229</v>
      </c>
      <c r="E7" s="426" t="s">
        <v>229</v>
      </c>
      <c r="F7" s="426" t="s">
        <v>229</v>
      </c>
      <c r="G7" s="426">
        <v>0.42899999999999999</v>
      </c>
    </row>
    <row r="8" spans="1:9" ht="13.5" thickBot="1" x14ac:dyDescent="0.25">
      <c r="A8" s="271">
        <v>1993</v>
      </c>
      <c r="B8" s="426">
        <v>0.50800000000000001</v>
      </c>
      <c r="C8" s="426">
        <v>0.32400000000000001</v>
      </c>
      <c r="D8" s="426">
        <v>0.84699999999999998</v>
      </c>
      <c r="E8" s="426">
        <v>0.82799999999999996</v>
      </c>
      <c r="F8" s="426">
        <v>0.40699999999999997</v>
      </c>
      <c r="G8" s="426">
        <v>0.47</v>
      </c>
    </row>
    <row r="9" spans="1:9" ht="13.5" thickBot="1" x14ac:dyDescent="0.25">
      <c r="A9" s="271">
        <v>1994</v>
      </c>
      <c r="B9" s="426">
        <v>0.54900000000000004</v>
      </c>
      <c r="C9" s="426">
        <v>0.33300000000000002</v>
      </c>
      <c r="D9" s="426">
        <v>0.86899999999999999</v>
      </c>
      <c r="E9" s="426">
        <v>0.93200000000000005</v>
      </c>
      <c r="F9" s="426">
        <v>0.45500000000000002</v>
      </c>
      <c r="G9" s="426">
        <v>0.51100000000000001</v>
      </c>
    </row>
    <row r="10" spans="1:9" ht="13.5" thickBot="1" x14ac:dyDescent="0.25">
      <c r="A10" s="271">
        <v>1995</v>
      </c>
      <c r="B10" s="426">
        <v>0.59799999999999998</v>
      </c>
      <c r="C10" s="426">
        <v>0.433</v>
      </c>
      <c r="D10" s="426">
        <v>0.89100000000000001</v>
      </c>
      <c r="E10" s="426">
        <v>0.93300000000000005</v>
      </c>
      <c r="F10" s="426">
        <v>0.49199999999999999</v>
      </c>
      <c r="G10" s="426">
        <v>0.51</v>
      </c>
    </row>
    <row r="11" spans="1:9" ht="13.5" thickBot="1" x14ac:dyDescent="0.25">
      <c r="A11" s="271">
        <v>1996</v>
      </c>
      <c r="B11" s="426">
        <v>0.64100000000000001</v>
      </c>
      <c r="C11" s="426">
        <v>0.67</v>
      </c>
      <c r="D11" s="426">
        <v>0.90700000000000003</v>
      </c>
      <c r="E11" s="426">
        <v>0.93700000000000006</v>
      </c>
      <c r="F11" s="426">
        <v>0.54400000000000004</v>
      </c>
      <c r="G11" s="426">
        <v>0.51200000000000001</v>
      </c>
    </row>
    <row r="12" spans="1:9" ht="13.5" thickBot="1" x14ac:dyDescent="0.25">
      <c r="A12" s="271">
        <v>1997</v>
      </c>
      <c r="B12" s="426">
        <v>0.67600000000000005</v>
      </c>
      <c r="C12" s="426">
        <v>0.70499999999999996</v>
      </c>
      <c r="D12" s="426">
        <v>0.92800000000000005</v>
      </c>
      <c r="E12" s="426">
        <v>0.93700000000000006</v>
      </c>
      <c r="F12" s="426">
        <v>0.56200000000000006</v>
      </c>
      <c r="G12" s="426">
        <v>0.48899999999999999</v>
      </c>
    </row>
    <row r="13" spans="1:9" ht="13.5" thickBot="1" x14ac:dyDescent="0.25">
      <c r="A13" s="271">
        <v>1998</v>
      </c>
      <c r="B13" s="426">
        <v>0.72499999999999998</v>
      </c>
      <c r="C13" s="426">
        <v>0.71799999999999997</v>
      </c>
      <c r="D13" s="426">
        <v>0.93</v>
      </c>
      <c r="E13" s="426">
        <v>0.94199999999999995</v>
      </c>
      <c r="F13" s="426">
        <v>0.73099999999999998</v>
      </c>
      <c r="G13" s="426">
        <v>0.498</v>
      </c>
    </row>
    <row r="14" spans="1:9" ht="13.5" thickBot="1" x14ac:dyDescent="0.25">
      <c r="A14" s="271">
        <v>1999</v>
      </c>
      <c r="B14" s="426">
        <v>0.76600000000000001</v>
      </c>
      <c r="C14" s="426">
        <v>0.625</v>
      </c>
      <c r="D14" s="426">
        <v>0.92400000000000004</v>
      </c>
      <c r="E14" s="426">
        <v>0.98299999999999998</v>
      </c>
      <c r="F14" s="426">
        <v>0.77400000000000002</v>
      </c>
      <c r="G14" s="426">
        <v>0.51</v>
      </c>
    </row>
    <row r="15" spans="1:9" ht="13.5" thickBot="1" x14ac:dyDescent="0.25">
      <c r="A15" s="271">
        <v>2000</v>
      </c>
      <c r="B15" s="426">
        <v>0.81</v>
      </c>
      <c r="C15" s="426">
        <v>0.64</v>
      </c>
      <c r="D15" s="426">
        <v>0.93100000000000005</v>
      </c>
      <c r="E15" s="426">
        <v>0.98499999999999999</v>
      </c>
      <c r="F15" s="426">
        <v>0.76700000000000002</v>
      </c>
      <c r="G15" s="426">
        <v>0.51200000000000001</v>
      </c>
    </row>
    <row r="16" spans="1:9" ht="13.5" thickBot="1" x14ac:dyDescent="0.25">
      <c r="A16" s="271">
        <v>2001</v>
      </c>
      <c r="B16" s="426">
        <v>0.86199999999999999</v>
      </c>
      <c r="C16" s="426">
        <v>0.66</v>
      </c>
      <c r="D16" s="426">
        <v>0.90900000000000003</v>
      </c>
      <c r="E16" s="426">
        <v>0.98599999999999999</v>
      </c>
      <c r="F16" s="426">
        <v>0.77100000000000002</v>
      </c>
      <c r="G16" s="426">
        <v>0.51200000000000001</v>
      </c>
    </row>
    <row r="17" spans="1:7" ht="13.5" thickBot="1" x14ac:dyDescent="0.25">
      <c r="A17" s="271">
        <v>2002</v>
      </c>
      <c r="B17" s="426">
        <v>0.90700000000000003</v>
      </c>
      <c r="C17" s="426">
        <v>0.66700000000000004</v>
      </c>
      <c r="D17" s="426">
        <v>0.94399999999999995</v>
      </c>
      <c r="E17" s="426">
        <v>0.98699999999999999</v>
      </c>
      <c r="F17" s="426">
        <v>0.78500000000000003</v>
      </c>
      <c r="G17" s="426">
        <v>0.65100000000000002</v>
      </c>
    </row>
    <row r="18" spans="1:7" ht="13.5" thickBot="1" x14ac:dyDescent="0.25">
      <c r="A18" s="271">
        <v>2003</v>
      </c>
      <c r="B18" s="426">
        <v>0.93</v>
      </c>
      <c r="C18" s="426">
        <v>0.68400000000000005</v>
      </c>
      <c r="D18" s="426">
        <v>0.94099999999999995</v>
      </c>
      <c r="E18" s="426">
        <v>0.98699999999999999</v>
      </c>
      <c r="F18" s="426">
        <v>0.82199999999999995</v>
      </c>
      <c r="G18" s="426">
        <v>0.69499999999999995</v>
      </c>
    </row>
    <row r="19" spans="1:7" ht="13.5" thickBot="1" x14ac:dyDescent="0.25">
      <c r="A19" s="271">
        <v>2004</v>
      </c>
      <c r="B19" s="426">
        <v>0.94799999999999995</v>
      </c>
      <c r="C19" s="426">
        <v>0.70499999999999996</v>
      </c>
      <c r="D19" s="426">
        <v>0.94299999999999995</v>
      </c>
      <c r="E19" s="426">
        <v>0.98699999999999999</v>
      </c>
      <c r="F19" s="426">
        <v>0.84199999999999997</v>
      </c>
      <c r="G19" s="426">
        <v>0.73299999999999998</v>
      </c>
    </row>
    <row r="20" spans="1:7" ht="13.5" thickBot="1" x14ac:dyDescent="0.25">
      <c r="A20" s="271">
        <v>2005</v>
      </c>
      <c r="B20" s="426">
        <v>0.96699999999999997</v>
      </c>
      <c r="C20" s="426">
        <v>0.75600000000000001</v>
      </c>
      <c r="D20" s="426">
        <v>0.93100000000000005</v>
      </c>
      <c r="E20" s="426">
        <v>0.98699999999999999</v>
      </c>
      <c r="F20" s="426">
        <v>0.873</v>
      </c>
      <c r="G20" s="426">
        <v>0.88700000000000001</v>
      </c>
    </row>
    <row r="21" spans="1:7" ht="13.5" thickBot="1" x14ac:dyDescent="0.25">
      <c r="A21" s="271">
        <v>2006</v>
      </c>
      <c r="B21" s="426">
        <v>0.95499999999999996</v>
      </c>
      <c r="C21" s="426">
        <v>0.85399999999999998</v>
      </c>
      <c r="D21" s="426">
        <v>0.91400000000000003</v>
      </c>
      <c r="E21" s="426">
        <v>0.98599999999999999</v>
      </c>
      <c r="F21" s="426">
        <v>0.79900000000000004</v>
      </c>
      <c r="G21" s="426">
        <v>0.95399999999999996</v>
      </c>
    </row>
    <row r="22" spans="1:7" ht="13.5" thickBot="1" x14ac:dyDescent="0.25">
      <c r="A22" s="271">
        <v>2007</v>
      </c>
      <c r="B22" s="426">
        <v>0.97899999999999998</v>
      </c>
      <c r="C22" s="426">
        <v>0.81699999999999995</v>
      </c>
      <c r="D22" s="426">
        <v>0.89700000000000002</v>
      </c>
      <c r="E22" s="426">
        <v>0.99</v>
      </c>
      <c r="F22" s="426">
        <v>0.86799999999999999</v>
      </c>
      <c r="G22" s="426">
        <v>0.92600000000000005</v>
      </c>
    </row>
    <row r="23" spans="1:7" ht="13.5" thickBot="1" x14ac:dyDescent="0.25">
      <c r="A23" s="271">
        <v>2008</v>
      </c>
      <c r="B23" s="426">
        <v>0.99299999999999999</v>
      </c>
      <c r="C23" s="426">
        <v>0.85899999999999999</v>
      </c>
      <c r="D23" s="426">
        <v>0.90600000000000003</v>
      </c>
      <c r="E23" s="426">
        <v>0.98699999999999999</v>
      </c>
      <c r="F23" s="426">
        <v>0.83499999999999996</v>
      </c>
      <c r="G23" s="426">
        <v>0.99099999999999999</v>
      </c>
    </row>
    <row r="24" spans="1:7" ht="13.5" thickBot="1" x14ac:dyDescent="0.25">
      <c r="A24" s="271">
        <v>2009</v>
      </c>
      <c r="B24" s="14">
        <v>0.98</v>
      </c>
      <c r="C24" s="14">
        <v>0.83299999999999996</v>
      </c>
      <c r="D24" s="14">
        <v>0.90200000000000002</v>
      </c>
      <c r="E24" s="14">
        <v>0.98799999999999999</v>
      </c>
      <c r="F24" s="14">
        <v>0.77100000000000002</v>
      </c>
      <c r="G24" s="14">
        <v>0.96799999999999997</v>
      </c>
    </row>
    <row r="25" spans="1:7" ht="13.5" thickBot="1" x14ac:dyDescent="0.25">
      <c r="A25" s="271">
        <v>2010</v>
      </c>
      <c r="B25" s="14">
        <v>0.998</v>
      </c>
      <c r="C25" s="14">
        <v>0.85399999999999998</v>
      </c>
      <c r="D25" s="14">
        <v>0.89</v>
      </c>
      <c r="E25" s="14">
        <v>0.98699999999999999</v>
      </c>
      <c r="F25" s="14">
        <v>0.82</v>
      </c>
      <c r="G25" s="14">
        <v>1</v>
      </c>
    </row>
    <row r="26" spans="1:7" ht="13.5" thickBot="1" x14ac:dyDescent="0.25">
      <c r="A26" s="271">
        <v>2011</v>
      </c>
      <c r="B26" s="14">
        <v>0.998</v>
      </c>
      <c r="C26" s="14">
        <v>0.85099999999999998</v>
      </c>
      <c r="D26" s="14">
        <v>0.89200000000000002</v>
      </c>
      <c r="E26" s="14">
        <v>0.98699999999999999</v>
      </c>
      <c r="F26" s="14">
        <v>0.88200000000000001</v>
      </c>
      <c r="G26" s="14">
        <v>1</v>
      </c>
    </row>
    <row r="27" spans="1:7" ht="13.5" thickBot="1" x14ac:dyDescent="0.25">
      <c r="A27" s="271">
        <v>2013</v>
      </c>
      <c r="B27" s="14">
        <v>0.998</v>
      </c>
      <c r="C27" s="14">
        <v>0.86799999999999999</v>
      </c>
      <c r="D27" s="14">
        <v>0.871</v>
      </c>
      <c r="E27" s="14">
        <v>1</v>
      </c>
      <c r="F27" s="14">
        <v>0.88400000000000001</v>
      </c>
      <c r="G27" s="14">
        <v>1</v>
      </c>
    </row>
    <row r="28" spans="1:7" ht="13.5" thickBot="1" x14ac:dyDescent="0.25">
      <c r="A28" s="271">
        <v>2014</v>
      </c>
      <c r="B28" s="14">
        <v>0.997</v>
      </c>
      <c r="C28" s="14">
        <v>0.87</v>
      </c>
      <c r="D28" s="14">
        <v>0.85499999999999998</v>
      </c>
      <c r="E28" s="14">
        <v>1</v>
      </c>
      <c r="F28" s="14">
        <v>0.85</v>
      </c>
      <c r="G28" s="14">
        <v>1</v>
      </c>
    </row>
    <row r="29" spans="1:7" ht="13.5" thickBot="1" x14ac:dyDescent="0.25">
      <c r="A29" s="271">
        <v>2015</v>
      </c>
      <c r="B29" s="14">
        <v>0.996</v>
      </c>
      <c r="C29" s="14">
        <v>0.88400000000000001</v>
      </c>
      <c r="D29" s="14">
        <v>0.86799999999999999</v>
      </c>
      <c r="E29" s="14">
        <v>1</v>
      </c>
      <c r="F29" s="14">
        <v>0.874</v>
      </c>
      <c r="G29" s="14">
        <v>1</v>
      </c>
    </row>
    <row r="30" spans="1:7" ht="13.5" thickBot="1" x14ac:dyDescent="0.25">
      <c r="A30" s="271">
        <v>2016</v>
      </c>
      <c r="B30" s="14">
        <v>0.996</v>
      </c>
      <c r="C30" s="14">
        <v>0.84599999999999997</v>
      </c>
      <c r="D30" s="14">
        <v>0.96599999999999997</v>
      </c>
      <c r="E30" s="14">
        <v>1</v>
      </c>
      <c r="F30" s="14">
        <v>0.93100000000000005</v>
      </c>
      <c r="G30" s="14">
        <v>0.99199999999999999</v>
      </c>
    </row>
    <row r="31" spans="1:7" ht="13.5" thickBot="1" x14ac:dyDescent="0.25">
      <c r="A31" s="271">
        <v>2017</v>
      </c>
      <c r="B31" s="14">
        <v>0.997</v>
      </c>
      <c r="C31" s="14">
        <v>0.874</v>
      </c>
      <c r="D31" s="14">
        <v>0.89800000000000002</v>
      </c>
      <c r="E31" s="14">
        <v>1</v>
      </c>
      <c r="F31" s="14">
        <v>0.89600000000000002</v>
      </c>
      <c r="G31" s="14">
        <v>1</v>
      </c>
    </row>
    <row r="32" spans="1:7" ht="13.5" thickBot="1" x14ac:dyDescent="0.25">
      <c r="A32" s="271">
        <v>2018</v>
      </c>
      <c r="B32" s="14">
        <v>0.99675629534784504</v>
      </c>
      <c r="C32" s="14">
        <v>0.88510730544114458</v>
      </c>
      <c r="D32" s="14">
        <v>0.90585796880113445</v>
      </c>
      <c r="E32" s="14">
        <v>1</v>
      </c>
      <c r="F32" s="14">
        <v>0.8861929520508377</v>
      </c>
      <c r="G32" s="14">
        <v>1</v>
      </c>
    </row>
    <row r="33" spans="1:7" ht="13.5" thickBot="1" x14ac:dyDescent="0.25">
      <c r="A33" s="271">
        <v>2019</v>
      </c>
      <c r="B33" s="14">
        <v>0.99760810056608284</v>
      </c>
      <c r="C33" s="14">
        <v>0.8881147540983606</v>
      </c>
      <c r="D33" s="14">
        <v>0.88958480654611571</v>
      </c>
      <c r="E33" s="14">
        <v>1</v>
      </c>
      <c r="F33" s="14">
        <v>0.89172862453531598</v>
      </c>
      <c r="G33" s="14">
        <v>1</v>
      </c>
    </row>
    <row r="34" spans="1:7" ht="13.5" thickBot="1" x14ac:dyDescent="0.25">
      <c r="A34" s="271">
        <v>2020</v>
      </c>
      <c r="B34" s="14">
        <v>0.99839999999999995</v>
      </c>
      <c r="C34" s="14">
        <v>0.82379932701131842</v>
      </c>
      <c r="D34" s="14">
        <v>0.95779999999999998</v>
      </c>
      <c r="E34" s="14">
        <v>1</v>
      </c>
      <c r="F34" s="14">
        <v>0.91807610993657507</v>
      </c>
      <c r="G34" s="14">
        <v>1</v>
      </c>
    </row>
    <row r="35" spans="1:7" x14ac:dyDescent="0.2">
      <c r="A35" s="199" t="s">
        <v>390</v>
      </c>
    </row>
    <row r="36" spans="1:7" x14ac:dyDescent="0.2">
      <c r="A36" s="199" t="s">
        <v>400</v>
      </c>
    </row>
    <row r="37" spans="1:7" x14ac:dyDescent="0.2">
      <c r="A37" s="199" t="s">
        <v>401</v>
      </c>
    </row>
    <row r="38" spans="1:7" x14ac:dyDescent="0.2">
      <c r="A38" s="199" t="s">
        <v>402</v>
      </c>
    </row>
    <row r="39" spans="1:7" x14ac:dyDescent="0.2">
      <c r="A39" s="199" t="s">
        <v>249</v>
      </c>
    </row>
  </sheetData>
  <mergeCells count="3">
    <mergeCell ref="A1:G1"/>
    <mergeCell ref="A2:G2"/>
    <mergeCell ref="A3:G3"/>
  </mergeCells>
  <hyperlinks>
    <hyperlink ref="I4" location="TOC!A1" display="RETURN TO TABLE OF CONTENTS"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6"/>
  <sheetViews>
    <sheetView workbookViewId="0">
      <pane ySplit="4" topLeftCell="A20" activePane="bottomLeft" state="frozen"/>
      <selection activeCell="I105" sqref="I105"/>
      <selection pane="bottomLeft" activeCell="I105" sqref="I105"/>
    </sheetView>
  </sheetViews>
  <sheetFormatPr defaultRowHeight="12.75" x14ac:dyDescent="0.2"/>
  <cols>
    <col min="1" max="1" width="11.85546875" customWidth="1"/>
  </cols>
  <sheetData>
    <row r="1" spans="1:11" x14ac:dyDescent="0.2">
      <c r="A1" s="623" t="s">
        <v>331</v>
      </c>
      <c r="B1" s="623"/>
      <c r="C1" s="623"/>
      <c r="D1" s="623"/>
      <c r="E1" s="623"/>
      <c r="F1" s="623"/>
      <c r="G1" s="623"/>
      <c r="H1" s="623"/>
      <c r="I1" s="623"/>
    </row>
    <row r="2" spans="1:11" ht="13.5" thickBot="1" x14ac:dyDescent="0.25">
      <c r="A2" s="616" t="s">
        <v>361</v>
      </c>
      <c r="B2" s="616"/>
      <c r="C2" s="616"/>
      <c r="D2" s="616"/>
      <c r="E2" s="616"/>
      <c r="F2" s="616"/>
      <c r="G2" s="616"/>
      <c r="H2" s="616"/>
      <c r="I2" s="616"/>
    </row>
    <row r="3" spans="1:11" ht="27" customHeight="1" thickBot="1" x14ac:dyDescent="0.25">
      <c r="A3" s="624" t="s">
        <v>407</v>
      </c>
      <c r="B3" s="624"/>
      <c r="C3" s="624"/>
      <c r="D3" s="624"/>
      <c r="E3" s="624"/>
      <c r="F3" s="624"/>
      <c r="G3" s="624"/>
      <c r="H3" s="624"/>
      <c r="I3" s="624"/>
    </row>
    <row r="4" spans="1:11" ht="38.25" customHeight="1" thickBot="1" x14ac:dyDescent="0.25">
      <c r="A4" s="115" t="s">
        <v>404</v>
      </c>
      <c r="B4" s="115" t="s">
        <v>395</v>
      </c>
      <c r="C4" s="115" t="s">
        <v>408</v>
      </c>
      <c r="D4" s="115" t="s">
        <v>397</v>
      </c>
      <c r="E4" s="309" t="s">
        <v>207</v>
      </c>
      <c r="F4" s="115" t="s">
        <v>212</v>
      </c>
      <c r="G4" s="115" t="s">
        <v>398</v>
      </c>
      <c r="H4" s="115" t="s">
        <v>347</v>
      </c>
      <c r="I4" s="115" t="s">
        <v>214</v>
      </c>
      <c r="K4" s="235" t="s">
        <v>228</v>
      </c>
    </row>
    <row r="5" spans="1:11" ht="13.5" thickBot="1" x14ac:dyDescent="0.25">
      <c r="A5" s="620" t="s">
        <v>409</v>
      </c>
      <c r="B5" s="621"/>
      <c r="C5" s="621"/>
      <c r="D5" s="621"/>
      <c r="E5" s="621"/>
      <c r="F5" s="621"/>
      <c r="G5" s="621"/>
      <c r="H5" s="621"/>
      <c r="I5" s="622"/>
    </row>
    <row r="6" spans="1:11" ht="13.5" thickBot="1" x14ac:dyDescent="0.25">
      <c r="A6" s="62">
        <v>1990</v>
      </c>
      <c r="B6" s="64">
        <v>8.1999999999999993</v>
      </c>
      <c r="C6" s="64" t="s">
        <v>229</v>
      </c>
      <c r="D6" s="64" t="s">
        <v>229</v>
      </c>
      <c r="E6" s="64" t="s">
        <v>229</v>
      </c>
      <c r="F6" s="64" t="s">
        <v>229</v>
      </c>
      <c r="G6" s="64" t="s">
        <v>229</v>
      </c>
      <c r="H6" s="64" t="s">
        <v>229</v>
      </c>
      <c r="I6" s="64" t="s">
        <v>229</v>
      </c>
    </row>
    <row r="7" spans="1:11" ht="13.5" thickBot="1" x14ac:dyDescent="0.25">
      <c r="A7" s="62">
        <v>1991</v>
      </c>
      <c r="B7" s="64">
        <v>8.1</v>
      </c>
      <c r="C7" s="64">
        <v>17.2</v>
      </c>
      <c r="D7" s="64">
        <v>18.100000000000001</v>
      </c>
      <c r="E7" s="64" t="s">
        <v>229</v>
      </c>
      <c r="F7" s="64">
        <v>17.3</v>
      </c>
      <c r="G7" s="64">
        <v>20.100000000000001</v>
      </c>
      <c r="H7" s="64">
        <v>11.2</v>
      </c>
      <c r="I7" s="64" t="s">
        <v>229</v>
      </c>
    </row>
    <row r="8" spans="1:11" ht="13.5" thickBot="1" x14ac:dyDescent="0.25">
      <c r="A8" s="62">
        <v>1992</v>
      </c>
      <c r="B8" s="64">
        <v>8</v>
      </c>
      <c r="C8" s="64">
        <v>17.600000000000001</v>
      </c>
      <c r="D8" s="64">
        <v>18.7</v>
      </c>
      <c r="E8" s="64" t="s">
        <v>229</v>
      </c>
      <c r="F8" s="64">
        <v>18.100000000000001</v>
      </c>
      <c r="G8" s="64">
        <v>20.9</v>
      </c>
      <c r="H8" s="64">
        <v>10.5</v>
      </c>
      <c r="I8" s="64" t="s">
        <v>229</v>
      </c>
    </row>
    <row r="9" spans="1:11" ht="13.5" thickBot="1" x14ac:dyDescent="0.25">
      <c r="A9" s="62">
        <v>1993</v>
      </c>
      <c r="B9" s="64">
        <v>8.6999999999999993</v>
      </c>
      <c r="C9" s="64">
        <v>18.100000000000001</v>
      </c>
      <c r="D9" s="64">
        <v>18.5</v>
      </c>
      <c r="E9" s="64">
        <v>3.9</v>
      </c>
      <c r="F9" s="64">
        <v>18.5</v>
      </c>
      <c r="G9" s="64">
        <v>20.8</v>
      </c>
      <c r="H9" s="64">
        <v>11.9</v>
      </c>
      <c r="I9" s="64" t="s">
        <v>229</v>
      </c>
    </row>
    <row r="10" spans="1:11" ht="13.5" thickBot="1" x14ac:dyDescent="0.25">
      <c r="A10" s="62">
        <v>1994</v>
      </c>
      <c r="B10" s="64">
        <v>8.9</v>
      </c>
      <c r="C10" s="64">
        <v>18.8</v>
      </c>
      <c r="D10" s="64">
        <v>18.7</v>
      </c>
      <c r="E10" s="64">
        <v>4</v>
      </c>
      <c r="F10" s="64">
        <v>18.899999999999999</v>
      </c>
      <c r="G10" s="64">
        <v>20.9</v>
      </c>
      <c r="H10" s="64">
        <v>12.5</v>
      </c>
      <c r="I10" s="64" t="s">
        <v>229</v>
      </c>
    </row>
    <row r="11" spans="1:11" ht="13.5" thickBot="1" x14ac:dyDescent="0.25">
      <c r="A11" s="62">
        <v>1995</v>
      </c>
      <c r="B11" s="64">
        <v>8.9</v>
      </c>
      <c r="C11" s="64">
        <v>19.600000000000001</v>
      </c>
      <c r="D11" s="64">
        <v>18.7</v>
      </c>
      <c r="E11" s="64">
        <v>3.8</v>
      </c>
      <c r="F11" s="64">
        <v>19.100000000000001</v>
      </c>
      <c r="G11" s="64">
        <v>20.2</v>
      </c>
      <c r="H11" s="64">
        <v>13.1</v>
      </c>
      <c r="I11" s="64" t="s">
        <v>229</v>
      </c>
    </row>
    <row r="12" spans="1:11" ht="13.5" thickBot="1" x14ac:dyDescent="0.25">
      <c r="A12" s="62">
        <v>1996</v>
      </c>
      <c r="B12" s="64">
        <v>8.8000000000000007</v>
      </c>
      <c r="C12" s="64">
        <v>20.6</v>
      </c>
      <c r="D12" s="64">
        <v>18.3</v>
      </c>
      <c r="E12" s="64">
        <v>3.5</v>
      </c>
      <c r="F12" s="64">
        <v>19.899999999999999</v>
      </c>
      <c r="G12" s="64">
        <v>20.9</v>
      </c>
      <c r="H12" s="64">
        <v>14.1</v>
      </c>
      <c r="I12" s="64">
        <v>24.2</v>
      </c>
    </row>
    <row r="13" spans="1:11" ht="13.5" thickBot="1" x14ac:dyDescent="0.25">
      <c r="A13" s="62">
        <v>1997</v>
      </c>
      <c r="B13" s="64">
        <v>8.6999999999999993</v>
      </c>
      <c r="C13" s="64">
        <v>21</v>
      </c>
      <c r="D13" s="64">
        <v>18.8</v>
      </c>
      <c r="E13" s="64">
        <v>3.3</v>
      </c>
      <c r="F13" s="64">
        <v>20.8</v>
      </c>
      <c r="G13" s="64">
        <v>21.3</v>
      </c>
      <c r="H13" s="64">
        <v>15</v>
      </c>
      <c r="I13" s="64">
        <v>24.6</v>
      </c>
    </row>
    <row r="14" spans="1:11" ht="13.5" thickBot="1" x14ac:dyDescent="0.25">
      <c r="A14" s="62">
        <v>1998</v>
      </c>
      <c r="B14" s="64">
        <v>8.6</v>
      </c>
      <c r="C14" s="64">
        <v>21</v>
      </c>
      <c r="D14" s="64">
        <v>18.7</v>
      </c>
      <c r="E14" s="64">
        <v>3.5</v>
      </c>
      <c r="F14" s="64">
        <v>21.6</v>
      </c>
      <c r="G14" s="64">
        <v>19.8</v>
      </c>
      <c r="H14" s="64">
        <v>15.8</v>
      </c>
      <c r="I14" s="64">
        <v>26.4</v>
      </c>
    </row>
    <row r="15" spans="1:11" ht="13.5" thickBot="1" x14ac:dyDescent="0.25">
      <c r="A15" s="62">
        <v>1999</v>
      </c>
      <c r="B15" s="64">
        <v>8.5</v>
      </c>
      <c r="C15" s="64">
        <v>21.5</v>
      </c>
      <c r="D15" s="64">
        <v>17.7</v>
      </c>
      <c r="E15" s="64">
        <v>3.4</v>
      </c>
      <c r="F15" s="64">
        <v>21.9</v>
      </c>
      <c r="G15" s="64">
        <v>20.2</v>
      </c>
      <c r="H15" s="64">
        <v>16.2</v>
      </c>
      <c r="I15" s="64">
        <v>26.3</v>
      </c>
    </row>
    <row r="16" spans="1:11" ht="13.5" thickBot="1" x14ac:dyDescent="0.25">
      <c r="A16" s="62">
        <v>2000</v>
      </c>
      <c r="B16" s="64">
        <v>7.3</v>
      </c>
      <c r="C16" s="64">
        <v>20.2</v>
      </c>
      <c r="D16" s="64">
        <v>16</v>
      </c>
      <c r="E16" s="64">
        <v>2.6</v>
      </c>
      <c r="F16" s="64">
        <v>21.3</v>
      </c>
      <c r="G16" s="64">
        <v>17.8</v>
      </c>
      <c r="H16" s="64">
        <v>15.9</v>
      </c>
      <c r="I16" s="64">
        <v>24.8</v>
      </c>
    </row>
    <row r="17" spans="1:9" ht="13.5" thickBot="1" x14ac:dyDescent="0.25">
      <c r="A17" s="62">
        <v>2001</v>
      </c>
      <c r="B17" s="64">
        <v>6.9</v>
      </c>
      <c r="C17" s="64">
        <v>20.399999999999999</v>
      </c>
      <c r="D17" s="64">
        <v>16.5</v>
      </c>
      <c r="E17" s="64">
        <v>2.6</v>
      </c>
      <c r="F17" s="64">
        <v>22.5</v>
      </c>
      <c r="G17" s="64">
        <v>17.899999999999999</v>
      </c>
      <c r="H17" s="64">
        <v>16.899999999999999</v>
      </c>
      <c r="I17" s="64">
        <v>23.6</v>
      </c>
    </row>
    <row r="18" spans="1:9" ht="13.5" thickBot="1" x14ac:dyDescent="0.25">
      <c r="A18" s="62">
        <v>2002</v>
      </c>
      <c r="B18" s="64">
        <v>7.5</v>
      </c>
      <c r="C18" s="64">
        <v>22</v>
      </c>
      <c r="D18" s="64">
        <v>17.2</v>
      </c>
      <c r="E18" s="64">
        <v>3.3</v>
      </c>
      <c r="F18" s="64">
        <v>21.8</v>
      </c>
      <c r="G18" s="64">
        <v>18.399999999999999</v>
      </c>
      <c r="H18" s="64">
        <v>14.7</v>
      </c>
      <c r="I18" s="64">
        <v>25.1</v>
      </c>
    </row>
    <row r="19" spans="1:9" ht="13.5" thickBot="1" x14ac:dyDescent="0.25">
      <c r="A19" s="62">
        <v>2003</v>
      </c>
      <c r="B19" s="64">
        <v>6.3</v>
      </c>
      <c r="C19" s="64">
        <v>20.9</v>
      </c>
      <c r="D19" s="64">
        <v>17.3</v>
      </c>
      <c r="E19" s="64">
        <v>2.4</v>
      </c>
      <c r="F19" s="64">
        <v>19.399999999999999</v>
      </c>
      <c r="G19" s="64">
        <v>16.399999999999999</v>
      </c>
      <c r="H19" s="64">
        <v>12.2</v>
      </c>
      <c r="I19" s="64">
        <v>20.100000000000001</v>
      </c>
    </row>
    <row r="20" spans="1:9" ht="13.5" thickBot="1" x14ac:dyDescent="0.25">
      <c r="A20" s="62">
        <v>2004</v>
      </c>
      <c r="B20" s="64">
        <v>7.3</v>
      </c>
      <c r="C20" s="64">
        <v>21.6</v>
      </c>
      <c r="D20" s="64">
        <v>17.899999999999999</v>
      </c>
      <c r="E20" s="64">
        <v>3.7</v>
      </c>
      <c r="F20" s="64">
        <v>20</v>
      </c>
      <c r="G20" s="64">
        <v>16.7</v>
      </c>
      <c r="H20" s="64">
        <v>12.4</v>
      </c>
      <c r="I20" s="64">
        <v>22.1</v>
      </c>
    </row>
    <row r="21" spans="1:9" ht="13.5" thickBot="1" x14ac:dyDescent="0.25">
      <c r="A21" s="62">
        <v>2005</v>
      </c>
      <c r="B21" s="64">
        <v>7.5</v>
      </c>
      <c r="C21" s="64">
        <v>20.100000000000001</v>
      </c>
      <c r="D21" s="64">
        <v>19.600000000000001</v>
      </c>
      <c r="E21" s="64">
        <v>4.0999999999999996</v>
      </c>
      <c r="F21" s="64">
        <v>21.4</v>
      </c>
      <c r="G21" s="64">
        <v>15.1</v>
      </c>
      <c r="H21" s="64">
        <v>8.3000000000000007</v>
      </c>
      <c r="I21" s="64">
        <v>23.4</v>
      </c>
    </row>
    <row r="22" spans="1:9" ht="13.5" thickBot="1" x14ac:dyDescent="0.25">
      <c r="A22" s="62">
        <v>2006</v>
      </c>
      <c r="B22" s="64">
        <v>7.5</v>
      </c>
      <c r="C22" s="64">
        <v>18.2</v>
      </c>
      <c r="D22" s="64">
        <v>18.7</v>
      </c>
      <c r="E22" s="64">
        <v>3.9</v>
      </c>
      <c r="F22" s="64">
        <v>21.6</v>
      </c>
      <c r="G22" s="64">
        <v>16.7</v>
      </c>
      <c r="H22" s="64">
        <v>8.9</v>
      </c>
      <c r="I22" s="64">
        <v>22.9</v>
      </c>
    </row>
    <row r="23" spans="1:9" ht="13.5" thickBot="1" x14ac:dyDescent="0.25">
      <c r="A23" s="62">
        <v>2007</v>
      </c>
      <c r="B23" s="64">
        <v>7.8</v>
      </c>
      <c r="C23" s="64">
        <v>18.899999999999999</v>
      </c>
      <c r="D23" s="64">
        <v>19.7</v>
      </c>
      <c r="E23" s="64">
        <v>3.9</v>
      </c>
      <c r="F23" s="64">
        <v>22.4</v>
      </c>
      <c r="G23" s="64">
        <v>17.8</v>
      </c>
      <c r="H23" s="64">
        <v>9.5</v>
      </c>
      <c r="I23" s="64">
        <v>23.9</v>
      </c>
    </row>
    <row r="24" spans="1:9" ht="13.5" thickBot="1" x14ac:dyDescent="0.25">
      <c r="A24" s="62">
        <v>2008</v>
      </c>
      <c r="B24" s="64">
        <v>7.5</v>
      </c>
      <c r="C24" s="64">
        <v>16.399999999999999</v>
      </c>
      <c r="D24" s="64">
        <v>19.8</v>
      </c>
      <c r="E24" s="64">
        <v>3.6</v>
      </c>
      <c r="F24" s="64">
        <v>22</v>
      </c>
      <c r="G24" s="64">
        <v>18.3</v>
      </c>
      <c r="H24" s="64">
        <v>8.8000000000000007</v>
      </c>
      <c r="I24" s="64">
        <v>25.9</v>
      </c>
    </row>
    <row r="25" spans="1:9" ht="13.5" thickBot="1" x14ac:dyDescent="0.25">
      <c r="A25" s="62">
        <v>2009</v>
      </c>
      <c r="B25" s="64">
        <v>7.5</v>
      </c>
      <c r="C25" s="64">
        <v>16.3</v>
      </c>
      <c r="D25" s="64">
        <v>19.899999999999999</v>
      </c>
      <c r="E25" s="64">
        <v>3.4</v>
      </c>
      <c r="F25" s="64">
        <v>21.1</v>
      </c>
      <c r="G25" s="64">
        <v>15.7</v>
      </c>
      <c r="H25" s="64">
        <v>7.9</v>
      </c>
      <c r="I25" s="64">
        <v>16.8</v>
      </c>
    </row>
    <row r="26" spans="1:9" ht="13.5" thickBot="1" x14ac:dyDescent="0.25">
      <c r="A26" s="62">
        <v>2010</v>
      </c>
      <c r="B26" s="64">
        <v>7.5</v>
      </c>
      <c r="C26" s="64">
        <v>17.100000000000001</v>
      </c>
      <c r="D26" s="64">
        <v>20.5</v>
      </c>
      <c r="E26" s="64">
        <v>3.5</v>
      </c>
      <c r="F26" s="64">
        <v>21.9</v>
      </c>
      <c r="G26" s="64">
        <v>15.8</v>
      </c>
      <c r="H26" s="64">
        <v>8.9</v>
      </c>
      <c r="I26" s="64">
        <v>17.8</v>
      </c>
    </row>
    <row r="27" spans="1:9" ht="13.5" thickBot="1" x14ac:dyDescent="0.25">
      <c r="A27" s="62">
        <v>2011</v>
      </c>
      <c r="B27" s="64">
        <v>8</v>
      </c>
      <c r="C27" s="64">
        <v>18.2</v>
      </c>
      <c r="D27" s="64">
        <v>19</v>
      </c>
      <c r="E27" s="64">
        <v>4.0999999999999996</v>
      </c>
      <c r="F27" s="64">
        <v>20.2</v>
      </c>
      <c r="G27" s="64">
        <v>16.600000000000001</v>
      </c>
      <c r="H27" s="64">
        <v>9.9</v>
      </c>
      <c r="I27" s="64">
        <v>18.8</v>
      </c>
    </row>
    <row r="28" spans="1:9" ht="13.5" thickBot="1" x14ac:dyDescent="0.25">
      <c r="A28" s="62">
        <v>2013</v>
      </c>
      <c r="B28" s="64">
        <v>7.8</v>
      </c>
      <c r="C28" s="64">
        <v>17</v>
      </c>
      <c r="D28" s="64">
        <v>19.2</v>
      </c>
      <c r="E28" s="64">
        <v>4.2</v>
      </c>
      <c r="F28" s="64">
        <v>20.5</v>
      </c>
      <c r="G28" s="64">
        <v>17.8</v>
      </c>
      <c r="H28" s="64">
        <v>11.4</v>
      </c>
      <c r="I28" s="64">
        <v>21.7</v>
      </c>
    </row>
    <row r="29" spans="1:9" ht="13.5" thickBot="1" x14ac:dyDescent="0.25">
      <c r="A29" s="62">
        <v>2014</v>
      </c>
      <c r="B29" s="64">
        <v>7.8</v>
      </c>
      <c r="C29" s="64">
        <v>20.100000000000001</v>
      </c>
      <c r="D29" s="64">
        <v>20</v>
      </c>
      <c r="E29" s="64">
        <v>4.2</v>
      </c>
      <c r="F29" s="64">
        <v>21.5</v>
      </c>
      <c r="G29" s="64">
        <v>19.8</v>
      </c>
      <c r="H29" s="64">
        <v>12.4</v>
      </c>
      <c r="I29" s="64">
        <v>27.1</v>
      </c>
    </row>
    <row r="30" spans="1:9" ht="13.5" thickBot="1" x14ac:dyDescent="0.25">
      <c r="A30" s="62">
        <v>2015</v>
      </c>
      <c r="B30" s="64">
        <v>7.8</v>
      </c>
      <c r="C30" s="64">
        <v>18.399999999999999</v>
      </c>
      <c r="D30" s="64">
        <v>20.5</v>
      </c>
      <c r="E30" s="64">
        <v>4</v>
      </c>
      <c r="F30" s="64">
        <v>21.2</v>
      </c>
      <c r="G30" s="64">
        <v>17.8</v>
      </c>
      <c r="H30" s="64">
        <v>13.4</v>
      </c>
      <c r="I30" s="64">
        <v>28</v>
      </c>
    </row>
    <row r="31" spans="1:9" ht="13.5" thickBot="1" x14ac:dyDescent="0.25">
      <c r="A31" s="62">
        <v>2016</v>
      </c>
      <c r="B31" s="64">
        <v>7.6</v>
      </c>
      <c r="C31" s="64">
        <v>20.5</v>
      </c>
      <c r="D31" s="64">
        <v>19</v>
      </c>
      <c r="E31" s="64">
        <v>4.2</v>
      </c>
      <c r="F31" s="64">
        <v>20</v>
      </c>
      <c r="G31" s="64">
        <v>20.5</v>
      </c>
      <c r="H31" s="64">
        <v>10.6</v>
      </c>
      <c r="I31" s="64">
        <v>26.4</v>
      </c>
    </row>
    <row r="32" spans="1:9" ht="13.5" thickBot="1" x14ac:dyDescent="0.25">
      <c r="A32" s="62">
        <v>2017</v>
      </c>
      <c r="B32" s="64">
        <v>7.3</v>
      </c>
      <c r="C32" s="64">
        <v>19.899999999999999</v>
      </c>
      <c r="D32" s="64">
        <v>19</v>
      </c>
      <c r="E32" s="64">
        <v>4.1399999999999997</v>
      </c>
      <c r="F32" s="64">
        <v>21</v>
      </c>
      <c r="G32" s="64">
        <v>18.100000000000001</v>
      </c>
      <c r="H32" s="64">
        <v>8.9</v>
      </c>
      <c r="I32" s="64">
        <v>25.3</v>
      </c>
    </row>
    <row r="33" spans="1:9" ht="13.5" thickBot="1" x14ac:dyDescent="0.25">
      <c r="A33" s="62">
        <v>2018</v>
      </c>
      <c r="B33" s="64">
        <v>7.401067008109262</v>
      </c>
      <c r="C33" s="64">
        <v>19.339150227617601</v>
      </c>
      <c r="D33" s="64">
        <v>22.277777777777779</v>
      </c>
      <c r="E33" s="64">
        <v>4.4805825242718447</v>
      </c>
      <c r="F33" s="64">
        <v>22.138038725796378</v>
      </c>
      <c r="G33" s="64">
        <v>18.952339688041594</v>
      </c>
      <c r="H33" s="64">
        <v>8.9249011857707519</v>
      </c>
      <c r="I33" s="64">
        <v>25.483333333333334</v>
      </c>
    </row>
    <row r="34" spans="1:9" ht="13.5" thickBot="1" x14ac:dyDescent="0.25">
      <c r="A34" s="62">
        <v>2019</v>
      </c>
      <c r="B34" s="64">
        <v>7.5659999999999998</v>
      </c>
      <c r="C34" s="64">
        <v>20.844999999999999</v>
      </c>
      <c r="D34" s="64">
        <v>21.966000000000001</v>
      </c>
      <c r="E34" s="64">
        <v>4.5519999999999996</v>
      </c>
      <c r="F34" s="64">
        <v>23.431000000000001</v>
      </c>
      <c r="G34" s="64">
        <v>19.905999999999999</v>
      </c>
      <c r="H34" s="64">
        <v>8.6679999999999993</v>
      </c>
      <c r="I34" s="64">
        <v>7.6980000000000004</v>
      </c>
    </row>
    <row r="35" spans="1:9" ht="13.5" thickBot="1" x14ac:dyDescent="0.25">
      <c r="A35" s="62">
        <v>2020</v>
      </c>
      <c r="B35" s="64">
        <v>7.3760000000000003</v>
      </c>
      <c r="C35" s="64">
        <v>23.277000000000001</v>
      </c>
      <c r="D35" s="64">
        <v>25.734999999999999</v>
      </c>
      <c r="E35" s="64">
        <v>4.1660000000000004</v>
      </c>
      <c r="F35" s="64">
        <v>24.364999999999998</v>
      </c>
      <c r="G35" s="64">
        <v>17.814</v>
      </c>
      <c r="H35" s="64">
        <v>3.3769999999999998</v>
      </c>
      <c r="I35" s="64">
        <v>6.1920000000000002</v>
      </c>
    </row>
    <row r="36" spans="1:9" ht="13.5" thickBot="1" x14ac:dyDescent="0.25">
      <c r="A36" s="620" t="s">
        <v>410</v>
      </c>
      <c r="B36" s="621"/>
      <c r="C36" s="621"/>
      <c r="D36" s="621"/>
      <c r="E36" s="621"/>
      <c r="F36" s="621"/>
      <c r="G36" s="621"/>
      <c r="H36" s="621"/>
      <c r="I36" s="622"/>
    </row>
    <row r="37" spans="1:9" ht="13.5" thickBot="1" x14ac:dyDescent="0.25">
      <c r="A37" s="62" t="s">
        <v>411</v>
      </c>
      <c r="B37" s="7" t="s">
        <v>412</v>
      </c>
      <c r="C37" s="7">
        <v>25</v>
      </c>
      <c r="D37" s="7">
        <v>25</v>
      </c>
      <c r="E37" s="7">
        <v>4</v>
      </c>
      <c r="F37" s="7">
        <v>25</v>
      </c>
      <c r="G37" s="7">
        <v>25</v>
      </c>
      <c r="H37" s="7">
        <v>15</v>
      </c>
      <c r="I37" s="7">
        <v>25</v>
      </c>
    </row>
    <row r="38" spans="1:9" ht="13.5" thickBot="1" x14ac:dyDescent="0.25">
      <c r="A38" s="620" t="s">
        <v>413</v>
      </c>
      <c r="B38" s="621"/>
      <c r="C38" s="621"/>
      <c r="D38" s="621"/>
      <c r="E38" s="621"/>
      <c r="F38" s="621"/>
      <c r="G38" s="621"/>
      <c r="H38" s="621"/>
      <c r="I38" s="622"/>
    </row>
    <row r="39" spans="1:9" ht="13.5" thickBot="1" x14ac:dyDescent="0.25">
      <c r="A39" s="62">
        <v>2009</v>
      </c>
      <c r="B39" s="15">
        <v>0.182</v>
      </c>
      <c r="C39" s="15">
        <v>0.27900000000000003</v>
      </c>
      <c r="D39" s="15">
        <v>0.36899999999999999</v>
      </c>
      <c r="E39" s="15">
        <v>0.38700000000000001</v>
      </c>
      <c r="F39" s="15">
        <v>0.38700000000000001</v>
      </c>
      <c r="G39" s="15">
        <v>0.17100000000000001</v>
      </c>
      <c r="H39" s="15">
        <v>0</v>
      </c>
      <c r="I39" s="15">
        <v>0.28599999999999998</v>
      </c>
    </row>
    <row r="40" spans="1:9" ht="13.5" thickBot="1" x14ac:dyDescent="0.25">
      <c r="A40" s="62">
        <v>2010</v>
      </c>
      <c r="B40" s="15">
        <v>0.17299999999999999</v>
      </c>
      <c r="C40" s="15">
        <v>0.308</v>
      </c>
      <c r="D40" s="15">
        <v>0.371</v>
      </c>
      <c r="E40" s="15">
        <v>0.39100000000000001</v>
      </c>
      <c r="F40" s="15">
        <v>0.38100000000000001</v>
      </c>
      <c r="G40" s="15">
        <v>0.16300000000000001</v>
      </c>
      <c r="H40" s="15">
        <v>0</v>
      </c>
      <c r="I40" s="15">
        <v>0.28599999999999998</v>
      </c>
    </row>
    <row r="41" spans="1:9" ht="13.5" thickBot="1" x14ac:dyDescent="0.25">
      <c r="A41" s="62">
        <v>2011</v>
      </c>
      <c r="B41" s="15">
        <v>0.17699999999999999</v>
      </c>
      <c r="C41" s="15">
        <v>0.31</v>
      </c>
      <c r="D41" s="15">
        <v>0.35399999999999998</v>
      </c>
      <c r="E41" s="15">
        <v>0.40600000000000003</v>
      </c>
      <c r="F41" s="15">
        <v>0.33200000000000002</v>
      </c>
      <c r="G41" s="15">
        <v>0.158</v>
      </c>
      <c r="H41" s="15">
        <v>0</v>
      </c>
      <c r="I41" s="15">
        <v>0.27200000000000002</v>
      </c>
    </row>
    <row r="42" spans="1:9" ht="13.5" thickBot="1" x14ac:dyDescent="0.25">
      <c r="A42" s="62">
        <v>2013</v>
      </c>
      <c r="B42" s="15">
        <v>0.19400000000000001</v>
      </c>
      <c r="C42" s="15">
        <v>0.26600000000000001</v>
      </c>
      <c r="D42" s="15">
        <v>0.35</v>
      </c>
      <c r="E42" s="15">
        <v>0.49299999999999999</v>
      </c>
      <c r="F42" s="15">
        <v>0.42499999999999999</v>
      </c>
      <c r="G42" s="15">
        <v>0.21199999999999999</v>
      </c>
      <c r="H42" s="15">
        <v>0</v>
      </c>
      <c r="I42" s="15">
        <v>0.42599999999999999</v>
      </c>
    </row>
    <row r="43" spans="1:9" ht="13.5" thickBot="1" x14ac:dyDescent="0.25">
      <c r="A43" s="62">
        <v>2014</v>
      </c>
      <c r="B43" s="15">
        <v>0.20399999999999999</v>
      </c>
      <c r="C43" s="15">
        <v>0.39600000000000002</v>
      </c>
      <c r="D43" s="15">
        <v>0.38200000000000001</v>
      </c>
      <c r="E43" s="15">
        <v>0.47699999999999998</v>
      </c>
      <c r="F43" s="15">
        <v>0.47899999999999998</v>
      </c>
      <c r="G43" s="15">
        <v>0.18</v>
      </c>
      <c r="H43" s="15">
        <v>0.15</v>
      </c>
      <c r="I43" s="15">
        <v>0.5</v>
      </c>
    </row>
    <row r="44" spans="1:9" ht="13.5" thickBot="1" x14ac:dyDescent="0.25">
      <c r="A44" s="62">
        <v>2015</v>
      </c>
      <c r="B44" s="15">
        <v>0.20399999999999999</v>
      </c>
      <c r="C44" s="15">
        <v>0.32400000000000001</v>
      </c>
      <c r="D44" s="15">
        <v>0.376</v>
      </c>
      <c r="E44" s="15">
        <v>0.48299999999999998</v>
      </c>
      <c r="F44" s="15">
        <v>0.498</v>
      </c>
      <c r="G44" s="15">
        <v>0.26100000000000001</v>
      </c>
      <c r="H44" s="15">
        <v>0.218</v>
      </c>
      <c r="I44" s="15">
        <v>0.55800000000000005</v>
      </c>
    </row>
    <row r="45" spans="1:9" ht="13.5" thickBot="1" x14ac:dyDescent="0.25">
      <c r="A45" s="62">
        <v>2016</v>
      </c>
      <c r="B45" s="15">
        <v>0.215</v>
      </c>
      <c r="C45" s="15">
        <v>0.33100000000000002</v>
      </c>
      <c r="D45" s="15">
        <v>0.61</v>
      </c>
      <c r="E45" s="15">
        <v>0.44600000000000001</v>
      </c>
      <c r="F45" s="15">
        <v>0.441</v>
      </c>
      <c r="G45" s="15">
        <v>0.19600000000000001</v>
      </c>
      <c r="H45" s="15">
        <v>0.218</v>
      </c>
      <c r="I45" s="15">
        <v>0.48199999999999998</v>
      </c>
    </row>
    <row r="46" spans="1:9" ht="13.5" thickBot="1" x14ac:dyDescent="0.25">
      <c r="A46" s="62">
        <v>2017</v>
      </c>
      <c r="B46" s="15">
        <v>0.184</v>
      </c>
      <c r="C46" s="15">
        <v>0.315</v>
      </c>
      <c r="D46" s="15">
        <v>0.29099999999999998</v>
      </c>
      <c r="E46" s="15">
        <v>0.433</v>
      </c>
      <c r="F46" s="15">
        <v>0.45800000000000002</v>
      </c>
      <c r="G46" s="15">
        <v>0.14499999999999999</v>
      </c>
      <c r="H46" s="15">
        <v>0.48599999999999999</v>
      </c>
      <c r="I46" s="15">
        <v>0.41099999999999998</v>
      </c>
    </row>
    <row r="47" spans="1:9" ht="13.5" thickBot="1" x14ac:dyDescent="0.25">
      <c r="A47" s="62">
        <v>2018</v>
      </c>
      <c r="B47" s="15">
        <v>0.19800000000000001</v>
      </c>
      <c r="C47" s="15">
        <v>0.28116193366572728</v>
      </c>
      <c r="D47" s="15">
        <v>0.39571150097465885</v>
      </c>
      <c r="E47" s="15">
        <v>0.4450747245554707</v>
      </c>
      <c r="F47" s="15">
        <v>0.45346658338538415</v>
      </c>
      <c r="G47" s="15">
        <v>0.18255343731946852</v>
      </c>
      <c r="H47" s="15">
        <v>0.39723320158102765</v>
      </c>
      <c r="I47" s="15">
        <v>0.4</v>
      </c>
    </row>
    <row r="48" spans="1:9" ht="13.5" thickBot="1" x14ac:dyDescent="0.25">
      <c r="A48" s="62">
        <v>2019</v>
      </c>
      <c r="B48" s="15">
        <v>0.20158396895846067</v>
      </c>
      <c r="C48" s="15">
        <v>0.32561475409836066</v>
      </c>
      <c r="D48" s="15">
        <v>0.37261698440207974</v>
      </c>
      <c r="E48" s="15">
        <v>0.55914738862511359</v>
      </c>
      <c r="F48" s="15">
        <v>0.46472267536704731</v>
      </c>
      <c r="G48" s="15">
        <v>0.245817843866171</v>
      </c>
      <c r="H48" s="15">
        <v>0.26139088729016785</v>
      </c>
      <c r="I48" s="15">
        <v>0.11594202898550725</v>
      </c>
    </row>
    <row r="49" spans="1:9" ht="13.5" thickBot="1" x14ac:dyDescent="0.25">
      <c r="A49" s="62">
        <v>2020</v>
      </c>
      <c r="B49" s="15">
        <v>0.18720000000000001</v>
      </c>
      <c r="C49" s="15">
        <v>0.3221</v>
      </c>
      <c r="D49" s="15">
        <v>0.47739999999999999</v>
      </c>
      <c r="E49" s="15">
        <v>0.48870000000000002</v>
      </c>
      <c r="F49" s="15">
        <v>0.46210000000000001</v>
      </c>
      <c r="G49" s="15">
        <v>0.2082</v>
      </c>
      <c r="H49" s="15">
        <v>0</v>
      </c>
      <c r="I49" s="15">
        <v>7.5700000000000003E-2</v>
      </c>
    </row>
    <row r="50" spans="1:9" x14ac:dyDescent="0.2">
      <c r="A50" s="199" t="s">
        <v>390</v>
      </c>
    </row>
    <row r="51" spans="1:9" x14ac:dyDescent="0.2">
      <c r="A51" s="199" t="s">
        <v>400</v>
      </c>
    </row>
    <row r="52" spans="1:9" x14ac:dyDescent="0.2">
      <c r="A52" s="199" t="s">
        <v>401</v>
      </c>
    </row>
    <row r="53" spans="1:9" x14ac:dyDescent="0.2">
      <c r="A53" s="199" t="s">
        <v>402</v>
      </c>
    </row>
    <row r="54" spans="1:9" x14ac:dyDescent="0.2">
      <c r="A54" s="427" t="s">
        <v>414</v>
      </c>
    </row>
    <row r="55" spans="1:9" x14ac:dyDescent="0.2">
      <c r="A55" s="427" t="s">
        <v>415</v>
      </c>
    </row>
    <row r="56" spans="1:9" x14ac:dyDescent="0.2">
      <c r="A56" s="199" t="s">
        <v>249</v>
      </c>
    </row>
  </sheetData>
  <mergeCells count="6">
    <mergeCell ref="A38:I38"/>
    <mergeCell ref="A1:I1"/>
    <mergeCell ref="A2:I2"/>
    <mergeCell ref="A3:I3"/>
    <mergeCell ref="A5:I5"/>
    <mergeCell ref="A36:I36"/>
  </mergeCells>
  <hyperlinks>
    <hyperlink ref="K4" location="TOC!A1" display="RETURN TO TABLE OF CONTENTS"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5"/>
  <sheetViews>
    <sheetView workbookViewId="0">
      <selection activeCell="I105" sqref="I105"/>
    </sheetView>
  </sheetViews>
  <sheetFormatPr defaultRowHeight="12.75" x14ac:dyDescent="0.2"/>
  <cols>
    <col min="1" max="9" width="12.140625" customWidth="1"/>
  </cols>
  <sheetData>
    <row r="1" spans="1:11" x14ac:dyDescent="0.2">
      <c r="A1" s="623" t="s">
        <v>331</v>
      </c>
      <c r="B1" s="623"/>
      <c r="C1" s="623"/>
      <c r="D1" s="623"/>
      <c r="E1" s="623"/>
      <c r="F1" s="623"/>
      <c r="G1" s="623"/>
      <c r="H1" s="623"/>
      <c r="I1" s="623"/>
    </row>
    <row r="2" spans="1:11" ht="13.5" thickBot="1" x14ac:dyDescent="0.25">
      <c r="A2" s="616" t="s">
        <v>361</v>
      </c>
      <c r="B2" s="616"/>
      <c r="C2" s="616"/>
      <c r="D2" s="616"/>
      <c r="E2" s="616"/>
      <c r="F2" s="616"/>
      <c r="G2" s="616"/>
      <c r="H2" s="616"/>
      <c r="I2" s="616"/>
    </row>
    <row r="3" spans="1:11" ht="13.5" thickBot="1" x14ac:dyDescent="0.25">
      <c r="A3" s="625" t="s">
        <v>416</v>
      </c>
      <c r="B3" s="626"/>
      <c r="C3" s="626"/>
      <c r="D3" s="626"/>
      <c r="E3" s="626"/>
      <c r="F3" s="626"/>
      <c r="G3" s="626"/>
      <c r="H3" s="626"/>
      <c r="I3" s="627"/>
    </row>
    <row r="4" spans="1:11" ht="50.25" customHeight="1" thickBot="1" x14ac:dyDescent="0.25">
      <c r="A4" s="62" t="s">
        <v>404</v>
      </c>
      <c r="B4" s="249" t="s">
        <v>417</v>
      </c>
      <c r="C4" s="249" t="s">
        <v>418</v>
      </c>
      <c r="D4" s="249" t="s">
        <v>419</v>
      </c>
      <c r="E4" s="249" t="s">
        <v>420</v>
      </c>
      <c r="F4" s="249" t="s">
        <v>421</v>
      </c>
      <c r="G4" s="249" t="s">
        <v>422</v>
      </c>
      <c r="H4" s="249" t="s">
        <v>423</v>
      </c>
      <c r="I4" s="249" t="s">
        <v>424</v>
      </c>
      <c r="K4" s="235" t="s">
        <v>228</v>
      </c>
    </row>
    <row r="5" spans="1:11" ht="13.5" thickBot="1" x14ac:dyDescent="0.25">
      <c r="A5" s="628" t="s">
        <v>425</v>
      </c>
      <c r="B5" s="629"/>
      <c r="C5" s="629"/>
      <c r="D5" s="629"/>
      <c r="E5" s="629"/>
      <c r="F5" s="629"/>
      <c r="G5" s="629"/>
      <c r="H5" s="629"/>
      <c r="I5" s="630"/>
    </row>
    <row r="6" spans="1:11" ht="13.5" thickBot="1" x14ac:dyDescent="0.25">
      <c r="A6" s="62">
        <v>2001</v>
      </c>
      <c r="B6" s="260">
        <v>0.96399999999999997</v>
      </c>
      <c r="C6" s="260">
        <v>0.68899999999999995</v>
      </c>
      <c r="D6" s="260">
        <v>0.10199999999999999</v>
      </c>
      <c r="E6" s="260">
        <v>2.8000000000000001E-2</v>
      </c>
      <c r="F6" s="260">
        <v>0.13</v>
      </c>
      <c r="G6" s="260">
        <v>0.318</v>
      </c>
      <c r="H6" s="260">
        <v>0.20599999999999999</v>
      </c>
      <c r="I6" s="260">
        <v>7.0000000000000001E-3</v>
      </c>
    </row>
    <row r="7" spans="1:11" ht="13.5" thickBot="1" x14ac:dyDescent="0.25">
      <c r="A7" s="62">
        <v>2002</v>
      </c>
      <c r="B7" s="260">
        <v>0.93200000000000005</v>
      </c>
      <c r="C7" s="260">
        <v>0.71299999999999997</v>
      </c>
      <c r="D7" s="260">
        <v>0.113</v>
      </c>
      <c r="E7" s="260">
        <v>0.03</v>
      </c>
      <c r="F7" s="260">
        <v>0.17399999999999999</v>
      </c>
      <c r="G7" s="260">
        <v>0.36099999999999999</v>
      </c>
      <c r="H7" s="260">
        <v>0.23100000000000001</v>
      </c>
      <c r="I7" s="260">
        <v>7.0000000000000001E-3</v>
      </c>
    </row>
    <row r="8" spans="1:11" ht="13.5" thickBot="1" x14ac:dyDescent="0.25">
      <c r="A8" s="62">
        <v>2003</v>
      </c>
      <c r="B8" s="260">
        <v>0.93700000000000006</v>
      </c>
      <c r="C8" s="260">
        <v>0.752</v>
      </c>
      <c r="D8" s="260">
        <v>0.153</v>
      </c>
      <c r="E8" s="260">
        <v>3.5999999999999997E-2</v>
      </c>
      <c r="F8" s="260">
        <v>0.23799999999999999</v>
      </c>
      <c r="G8" s="260">
        <v>0.45500000000000002</v>
      </c>
      <c r="H8" s="260">
        <v>0.30199999999999999</v>
      </c>
      <c r="I8" s="260">
        <v>8.9999999999999993E-3</v>
      </c>
    </row>
    <row r="9" spans="1:11" ht="13.5" thickBot="1" x14ac:dyDescent="0.25">
      <c r="A9" s="62">
        <v>2004</v>
      </c>
      <c r="B9" s="260">
        <v>0.93400000000000005</v>
      </c>
      <c r="C9" s="260">
        <v>0.76300000000000001</v>
      </c>
      <c r="D9" s="260">
        <v>0.20200000000000001</v>
      </c>
      <c r="E9" s="260">
        <v>5.7000000000000002E-2</v>
      </c>
      <c r="F9" s="260">
        <v>0.27300000000000002</v>
      </c>
      <c r="G9" s="260">
        <v>0.497</v>
      </c>
      <c r="H9" s="260">
        <v>0.38700000000000001</v>
      </c>
      <c r="I9" s="260">
        <v>2.5000000000000001E-2</v>
      </c>
    </row>
    <row r="10" spans="1:11" ht="13.5" thickBot="1" x14ac:dyDescent="0.25">
      <c r="A10" s="62">
        <v>2005</v>
      </c>
      <c r="B10" s="260">
        <v>0.96399999999999997</v>
      </c>
      <c r="C10" s="260">
        <v>0.81299999999999994</v>
      </c>
      <c r="D10" s="260">
        <v>0.29299999999999998</v>
      </c>
      <c r="E10" s="260">
        <v>0.111</v>
      </c>
      <c r="F10" s="260">
        <v>0.314</v>
      </c>
      <c r="G10" s="260">
        <v>0.56899999999999995</v>
      </c>
      <c r="H10" s="260">
        <v>0.49399999999999999</v>
      </c>
      <c r="I10" s="260">
        <v>3.2000000000000001E-2</v>
      </c>
    </row>
    <row r="11" spans="1:11" ht="13.5" thickBot="1" x14ac:dyDescent="0.25">
      <c r="A11" s="62">
        <v>2006</v>
      </c>
      <c r="B11" s="260">
        <v>0.95399999999999996</v>
      </c>
      <c r="C11" s="260">
        <v>0.8</v>
      </c>
      <c r="D11" s="260">
        <v>0.34499999999999997</v>
      </c>
      <c r="E11" s="260">
        <v>0.153</v>
      </c>
      <c r="F11" s="260">
        <v>0.34699999999999998</v>
      </c>
      <c r="G11" s="260">
        <v>0.621</v>
      </c>
      <c r="H11" s="260">
        <v>0.50900000000000001</v>
      </c>
      <c r="I11" s="260">
        <v>3.5000000000000003E-2</v>
      </c>
    </row>
    <row r="12" spans="1:11" ht="13.5" thickBot="1" x14ac:dyDescent="0.25">
      <c r="A12" s="62">
        <v>2007</v>
      </c>
      <c r="B12" s="260">
        <v>0.93200000000000005</v>
      </c>
      <c r="C12" s="260">
        <v>0.81299999999999994</v>
      </c>
      <c r="D12" s="260">
        <v>0.39600000000000002</v>
      </c>
      <c r="E12" s="260">
        <v>0.17</v>
      </c>
      <c r="F12" s="260">
        <v>0.38200000000000001</v>
      </c>
      <c r="G12" s="260">
        <v>0.627</v>
      </c>
      <c r="H12" s="260">
        <v>0.54300000000000004</v>
      </c>
      <c r="I12" s="260">
        <v>3.2000000000000001E-2</v>
      </c>
    </row>
    <row r="13" spans="1:11" ht="13.5" thickBot="1" x14ac:dyDescent="0.25">
      <c r="A13" s="62">
        <v>2008</v>
      </c>
      <c r="B13" s="260">
        <v>0.92</v>
      </c>
      <c r="C13" s="260">
        <v>0.80700000000000005</v>
      </c>
      <c r="D13" s="260">
        <v>0.45300000000000001</v>
      </c>
      <c r="E13" s="260">
        <v>0.22800000000000001</v>
      </c>
      <c r="F13" s="260">
        <v>0.47499999999999998</v>
      </c>
      <c r="G13" s="260">
        <v>0.70799999999999996</v>
      </c>
      <c r="H13" s="260">
        <v>0.59099999999999997</v>
      </c>
      <c r="I13" s="260">
        <v>2.1000000000000001E-2</v>
      </c>
    </row>
    <row r="14" spans="1:11" ht="13.5" thickBot="1" x14ac:dyDescent="0.25">
      <c r="A14" s="62">
        <v>2009</v>
      </c>
      <c r="B14" s="15">
        <v>0.91300000000000003</v>
      </c>
      <c r="C14" s="15">
        <v>0.81399999999999995</v>
      </c>
      <c r="D14" s="15">
        <v>0.49199999999999999</v>
      </c>
      <c r="E14" s="15">
        <v>0.26700000000000002</v>
      </c>
      <c r="F14" s="15">
        <v>0.496</v>
      </c>
      <c r="G14" s="15">
        <v>0.73099999999999998</v>
      </c>
      <c r="H14" s="15">
        <v>0.61899999999999999</v>
      </c>
      <c r="I14" s="15">
        <v>3.9E-2</v>
      </c>
    </row>
    <row r="15" spans="1:11" ht="13.5" thickBot="1" x14ac:dyDescent="0.25">
      <c r="A15" s="62">
        <v>2010</v>
      </c>
      <c r="B15" s="15">
        <v>0.95099999999999996</v>
      </c>
      <c r="C15" s="15">
        <v>0.91200000000000003</v>
      </c>
      <c r="D15" s="15">
        <v>0.48399999999999999</v>
      </c>
      <c r="E15" s="15">
        <v>0.317</v>
      </c>
      <c r="F15" s="15">
        <v>0.53</v>
      </c>
      <c r="G15" s="15">
        <v>0.72099999999999997</v>
      </c>
      <c r="H15" s="15">
        <v>0.60099999999999998</v>
      </c>
      <c r="I15" s="15">
        <v>5.1999999999999998E-2</v>
      </c>
    </row>
    <row r="16" spans="1:11" ht="13.5" thickBot="1" x14ac:dyDescent="0.25">
      <c r="A16" s="62">
        <v>2011</v>
      </c>
      <c r="B16" s="15">
        <v>0.95</v>
      </c>
      <c r="C16" s="15">
        <v>0.91</v>
      </c>
      <c r="D16" s="15">
        <v>0.53</v>
      </c>
      <c r="E16" s="15">
        <v>0.33800000000000002</v>
      </c>
      <c r="F16" s="15">
        <v>0.55500000000000005</v>
      </c>
      <c r="G16" s="15">
        <v>0.74199999999999999</v>
      </c>
      <c r="H16" s="15">
        <v>0.64200000000000002</v>
      </c>
      <c r="I16" s="15">
        <v>6.7000000000000004E-2</v>
      </c>
    </row>
    <row r="17" spans="1:9" ht="13.5" thickBot="1" x14ac:dyDescent="0.25">
      <c r="A17" s="62">
        <v>2013</v>
      </c>
      <c r="B17" s="15">
        <v>0.93899999999999995</v>
      </c>
      <c r="C17" s="15">
        <v>0.92200000000000004</v>
      </c>
      <c r="D17" s="15">
        <v>0.55600000000000005</v>
      </c>
      <c r="E17" s="15">
        <v>0.375</v>
      </c>
      <c r="F17" s="15">
        <v>0.61499999999999999</v>
      </c>
      <c r="G17" s="15">
        <v>0.74</v>
      </c>
      <c r="H17" s="15">
        <v>0.70899999999999996</v>
      </c>
      <c r="I17" s="15">
        <v>9.6000000000000002E-2</v>
      </c>
    </row>
    <row r="18" spans="1:9" ht="13.5" thickBot="1" x14ac:dyDescent="0.25">
      <c r="A18" s="62">
        <v>2014</v>
      </c>
      <c r="B18" s="15">
        <v>0.96099999999999997</v>
      </c>
      <c r="C18" s="15">
        <v>0.94299999999999995</v>
      </c>
      <c r="D18" s="15">
        <v>0.63100000000000001</v>
      </c>
      <c r="E18" s="15">
        <v>0.38700000000000001</v>
      </c>
      <c r="F18" s="15">
        <v>0.71</v>
      </c>
      <c r="G18" s="15">
        <v>0.76300000000000001</v>
      </c>
      <c r="H18" s="15">
        <v>0.84599999999999997</v>
      </c>
      <c r="I18" s="15">
        <v>0.14699999999999999</v>
      </c>
    </row>
    <row r="19" spans="1:9" ht="13.5" thickBot="1" x14ac:dyDescent="0.25">
      <c r="A19" s="62">
        <v>2015</v>
      </c>
      <c r="B19" s="15">
        <v>0.93899999999999995</v>
      </c>
      <c r="C19" s="15">
        <v>0.92700000000000005</v>
      </c>
      <c r="D19" s="15">
        <v>0.70899999999999996</v>
      </c>
      <c r="E19" s="15">
        <v>0.499</v>
      </c>
      <c r="F19" s="15">
        <v>0.73</v>
      </c>
      <c r="G19" s="15">
        <v>0.76800000000000002</v>
      </c>
      <c r="H19" s="15">
        <v>0.91800000000000004</v>
      </c>
      <c r="I19" s="15">
        <v>0.14199999999999999</v>
      </c>
    </row>
    <row r="20" spans="1:9" ht="13.5" thickBot="1" x14ac:dyDescent="0.25">
      <c r="A20" s="62">
        <v>2016</v>
      </c>
      <c r="B20" s="15">
        <v>0.93711875631775243</v>
      </c>
      <c r="C20" s="15">
        <v>0.91275401721914318</v>
      </c>
      <c r="D20" s="15">
        <v>0.84101920596744395</v>
      </c>
      <c r="E20" s="15">
        <v>0.71699954686465195</v>
      </c>
      <c r="F20" s="15">
        <v>0.81839729513053783</v>
      </c>
      <c r="G20" s="15">
        <v>0.91982989996165776</v>
      </c>
      <c r="H20" s="15">
        <v>0.91386942730663323</v>
      </c>
      <c r="I20" s="15">
        <v>0.15824880616264073</v>
      </c>
    </row>
    <row r="21" spans="1:9" ht="13.5" thickBot="1" x14ac:dyDescent="0.25">
      <c r="A21" s="62">
        <v>2017</v>
      </c>
      <c r="B21" s="15">
        <v>0.9109544946294853</v>
      </c>
      <c r="C21" s="15">
        <v>0.88727001660285298</v>
      </c>
      <c r="D21" s="15">
        <v>0.81753803408667369</v>
      </c>
      <c r="E21" s="15">
        <v>0.69698099142750647</v>
      </c>
      <c r="F21" s="15">
        <v>0.79554772473147428</v>
      </c>
      <c r="G21" s="15">
        <v>0.89414834140887067</v>
      </c>
      <c r="H21" s="15">
        <v>0.88835428455257004</v>
      </c>
      <c r="I21" s="15">
        <v>0.15383051536610984</v>
      </c>
    </row>
    <row r="22" spans="1:9" ht="13.5" thickBot="1" x14ac:dyDescent="0.25">
      <c r="A22" s="62">
        <v>2018</v>
      </c>
      <c r="B22" s="15">
        <v>0.96086656706125728</v>
      </c>
      <c r="C22" s="15">
        <v>0.94141477991035516</v>
      </c>
      <c r="D22" s="15">
        <v>0.7558901275715435</v>
      </c>
      <c r="E22" s="15">
        <v>0.60245948741523958</v>
      </c>
      <c r="F22" s="15">
        <v>0.80950465463739796</v>
      </c>
      <c r="G22" s="15">
        <v>0.80703367429031148</v>
      </c>
      <c r="H22" s="15">
        <v>0.94624181128605911</v>
      </c>
      <c r="I22" s="15">
        <v>0.1508447304907482</v>
      </c>
    </row>
    <row r="23" spans="1:9" ht="13.5" thickBot="1" x14ac:dyDescent="0.25">
      <c r="A23" s="62">
        <v>2019</v>
      </c>
      <c r="B23" s="15">
        <v>0.9217468470164305</v>
      </c>
      <c r="C23" s="15">
        <v>0.94024793610670399</v>
      </c>
      <c r="D23" s="15">
        <v>0.78487105708984317</v>
      </c>
      <c r="E23" s="15">
        <v>0.61513432113372957</v>
      </c>
      <c r="F23" s="15">
        <v>0.78793664452631296</v>
      </c>
      <c r="G23" s="15">
        <v>0.7659666012316132</v>
      </c>
      <c r="H23" s="15">
        <v>0.90545082959098611</v>
      </c>
      <c r="I23" s="15">
        <v>0.17175356979589643</v>
      </c>
    </row>
    <row r="24" spans="1:9" ht="13.5" thickBot="1" x14ac:dyDescent="0.25">
      <c r="A24" s="62">
        <v>2020</v>
      </c>
      <c r="B24" s="15">
        <v>0.95787655305295327</v>
      </c>
      <c r="C24" s="15">
        <v>0.93312736695236198</v>
      </c>
      <c r="D24" s="15">
        <v>0.83708723672845653</v>
      </c>
      <c r="E24" s="15">
        <v>0.701182645671384</v>
      </c>
      <c r="F24" s="15">
        <v>0.85638827984851507</v>
      </c>
      <c r="G24" s="15">
        <v>0.77486545744468804</v>
      </c>
      <c r="H24" s="15">
        <v>0.94226297255996283</v>
      </c>
      <c r="I24" s="15">
        <v>0.21141452395189689</v>
      </c>
    </row>
    <row r="25" spans="1:9" ht="13.5" thickBot="1" x14ac:dyDescent="0.25">
      <c r="A25" s="620" t="s">
        <v>426</v>
      </c>
      <c r="B25" s="621"/>
      <c r="C25" s="621"/>
      <c r="D25" s="621"/>
      <c r="E25" s="621"/>
      <c r="F25" s="621"/>
      <c r="G25" s="621"/>
      <c r="H25" s="621"/>
      <c r="I25" s="622"/>
    </row>
    <row r="26" spans="1:9" ht="13.5" thickBot="1" x14ac:dyDescent="0.25">
      <c r="A26" s="62">
        <v>2014</v>
      </c>
      <c r="B26" s="15">
        <v>0.90200000000000002</v>
      </c>
      <c r="C26" s="15">
        <v>0.99099999999999999</v>
      </c>
      <c r="D26" s="15">
        <v>1.4E-2</v>
      </c>
      <c r="E26" s="15">
        <v>1.0999999999999999E-2</v>
      </c>
      <c r="F26" s="15">
        <v>0.156</v>
      </c>
      <c r="G26" s="15">
        <v>3.4000000000000002E-2</v>
      </c>
      <c r="H26" s="15">
        <v>0.90800000000000003</v>
      </c>
      <c r="I26" s="15">
        <v>1.4E-2</v>
      </c>
    </row>
    <row r="27" spans="1:9" ht="13.5" thickBot="1" x14ac:dyDescent="0.25">
      <c r="A27" s="62">
        <v>2015</v>
      </c>
      <c r="B27" s="15">
        <v>0.91300000000000003</v>
      </c>
      <c r="C27" s="15">
        <v>0.95399999999999996</v>
      </c>
      <c r="D27" s="15">
        <v>1.2999999999999999E-2</v>
      </c>
      <c r="E27" s="15">
        <v>6.7000000000000004E-2</v>
      </c>
      <c r="F27" s="15">
        <v>0.182</v>
      </c>
      <c r="G27" s="15">
        <v>6.6000000000000003E-2</v>
      </c>
      <c r="H27" s="15">
        <v>0.89</v>
      </c>
      <c r="I27" s="15">
        <v>1.2999999999999999E-2</v>
      </c>
    </row>
    <row r="28" spans="1:9" ht="13.5" thickBot="1" x14ac:dyDescent="0.25">
      <c r="A28" s="62">
        <v>2016</v>
      </c>
      <c r="B28" s="15">
        <v>0.60499999999999998</v>
      </c>
      <c r="C28" s="15">
        <v>0.81299999999999994</v>
      </c>
      <c r="D28" s="15">
        <v>0.53800000000000003</v>
      </c>
      <c r="E28" s="15">
        <v>6.7000000000000004E-2</v>
      </c>
      <c r="F28" s="15">
        <v>0.54300000000000004</v>
      </c>
      <c r="G28" s="15">
        <v>0.57699999999999996</v>
      </c>
      <c r="H28" s="15">
        <v>0.76600000000000001</v>
      </c>
      <c r="I28" s="15">
        <v>0.06</v>
      </c>
    </row>
    <row r="29" spans="1:9" ht="13.5" thickBot="1" x14ac:dyDescent="0.25">
      <c r="A29" s="62">
        <v>2017</v>
      </c>
      <c r="B29" s="15">
        <v>0.60526315789473684</v>
      </c>
      <c r="C29" s="15">
        <v>0.8133971291866029</v>
      </c>
      <c r="D29" s="15">
        <v>0.53827751196172247</v>
      </c>
      <c r="E29" s="15">
        <v>0.61483253588516751</v>
      </c>
      <c r="F29" s="15">
        <v>0.5430622009569378</v>
      </c>
      <c r="G29" s="15">
        <v>0.57655502392344493</v>
      </c>
      <c r="H29" s="15">
        <v>0.76555023923444976</v>
      </c>
      <c r="I29" s="15">
        <v>5.9808612440191387E-2</v>
      </c>
    </row>
    <row r="30" spans="1:9" ht="13.5" thickBot="1" x14ac:dyDescent="0.25">
      <c r="A30" s="62">
        <v>2018</v>
      </c>
      <c r="B30" s="15">
        <v>0.91897106109324755</v>
      </c>
      <c r="C30" s="15">
        <v>0.93569131832797425</v>
      </c>
      <c r="D30" s="15">
        <v>0.22057877813504823</v>
      </c>
      <c r="E30" s="15">
        <v>0.23665594855305466</v>
      </c>
      <c r="F30" s="15">
        <v>0.5054662379421222</v>
      </c>
      <c r="G30" s="15">
        <v>0.19163987138263666</v>
      </c>
      <c r="H30" s="15">
        <v>0.9382636655948553</v>
      </c>
      <c r="I30" s="15">
        <v>1.607717041800643E-2</v>
      </c>
    </row>
    <row r="31" spans="1:9" ht="13.5" thickBot="1" x14ac:dyDescent="0.25">
      <c r="A31" s="62">
        <v>2019</v>
      </c>
      <c r="B31" s="15">
        <v>0.93444909344490934</v>
      </c>
      <c r="C31" s="15">
        <v>0.96094839609483962</v>
      </c>
      <c r="D31" s="15">
        <v>0.20292887029288703</v>
      </c>
      <c r="E31" s="15">
        <v>0.55997210599721059</v>
      </c>
      <c r="F31" s="15">
        <v>0.49860529986052998</v>
      </c>
      <c r="G31" s="15">
        <v>0.2308228730822873</v>
      </c>
      <c r="H31" s="15">
        <v>0.97489539748953979</v>
      </c>
      <c r="I31" s="15">
        <v>1.813110181311018E-2</v>
      </c>
    </row>
    <row r="32" spans="1:9" ht="13.5" thickBot="1" x14ac:dyDescent="0.25">
      <c r="A32" s="62">
        <v>2020</v>
      </c>
      <c r="B32" s="15">
        <v>0.957960027567195</v>
      </c>
      <c r="C32" s="15">
        <v>0.99379738111647142</v>
      </c>
      <c r="D32" s="15">
        <v>0.25499655410062028</v>
      </c>
      <c r="E32" s="15">
        <v>0.57960027567195038</v>
      </c>
      <c r="F32" s="15">
        <v>0.56305995864920744</v>
      </c>
      <c r="G32" s="15">
        <v>0.21088904203997244</v>
      </c>
      <c r="H32" s="15">
        <v>0.99379738111647142</v>
      </c>
      <c r="I32" s="15">
        <v>1.3783597518952446E-3</v>
      </c>
    </row>
    <row r="33" spans="1:1" x14ac:dyDescent="0.2">
      <c r="A33" s="199" t="s">
        <v>390</v>
      </c>
    </row>
    <row r="34" spans="1:1" x14ac:dyDescent="0.2">
      <c r="A34" s="199" t="s">
        <v>427</v>
      </c>
    </row>
    <row r="35" spans="1:1" x14ac:dyDescent="0.2">
      <c r="A35" s="199" t="s">
        <v>249</v>
      </c>
    </row>
  </sheetData>
  <mergeCells count="5">
    <mergeCell ref="A1:I1"/>
    <mergeCell ref="A2:I2"/>
    <mergeCell ref="A3:I3"/>
    <mergeCell ref="A5:I5"/>
    <mergeCell ref="A25:I25"/>
  </mergeCells>
  <hyperlinks>
    <hyperlink ref="K4" location="TOC!A1" display="RETURN TO TABLE OF CONTENTS"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4"/>
  <sheetViews>
    <sheetView workbookViewId="0">
      <selection activeCell="I105" sqref="I105"/>
    </sheetView>
  </sheetViews>
  <sheetFormatPr defaultRowHeight="12.75" x14ac:dyDescent="0.2"/>
  <cols>
    <col min="1" max="8" width="12.42578125" customWidth="1"/>
  </cols>
  <sheetData>
    <row r="1" spans="1:10" x14ac:dyDescent="0.2">
      <c r="A1" s="623" t="s">
        <v>331</v>
      </c>
      <c r="B1" s="623"/>
      <c r="C1" s="623"/>
      <c r="D1" s="623"/>
      <c r="E1" s="623"/>
      <c r="F1" s="623"/>
      <c r="G1" s="623"/>
      <c r="H1" s="623"/>
    </row>
    <row r="2" spans="1:10" ht="13.5" thickBot="1" x14ac:dyDescent="0.25">
      <c r="A2" s="616" t="s">
        <v>361</v>
      </c>
      <c r="B2" s="616"/>
      <c r="C2" s="616"/>
      <c r="D2" s="616"/>
      <c r="E2" s="616"/>
      <c r="F2" s="616"/>
      <c r="G2" s="616"/>
      <c r="H2" s="616"/>
    </row>
    <row r="3" spans="1:10" ht="20.25" customHeight="1" thickBot="1" x14ac:dyDescent="0.25">
      <c r="A3" s="625" t="s">
        <v>428</v>
      </c>
      <c r="B3" s="626"/>
      <c r="C3" s="626"/>
      <c r="D3" s="626"/>
      <c r="E3" s="626"/>
      <c r="F3" s="626"/>
      <c r="G3" s="626"/>
      <c r="H3" s="627"/>
    </row>
    <row r="4" spans="1:10" ht="38.25" customHeight="1" thickBot="1" x14ac:dyDescent="0.25">
      <c r="A4" s="62" t="s">
        <v>404</v>
      </c>
      <c r="B4" s="249" t="s">
        <v>417</v>
      </c>
      <c r="C4" s="249" t="s">
        <v>418</v>
      </c>
      <c r="D4" s="249" t="s">
        <v>419</v>
      </c>
      <c r="E4" s="249" t="s">
        <v>429</v>
      </c>
      <c r="F4" s="249" t="s">
        <v>421</v>
      </c>
      <c r="G4" s="249" t="s">
        <v>423</v>
      </c>
      <c r="H4" s="249" t="s">
        <v>424</v>
      </c>
      <c r="J4" s="235" t="s">
        <v>228</v>
      </c>
    </row>
    <row r="5" spans="1:10" ht="13.5" thickBot="1" x14ac:dyDescent="0.25">
      <c r="A5" s="628" t="s">
        <v>430</v>
      </c>
      <c r="B5" s="629"/>
      <c r="C5" s="629"/>
      <c r="D5" s="629"/>
      <c r="E5" s="629"/>
      <c r="F5" s="629"/>
      <c r="G5" s="629"/>
      <c r="H5" s="630"/>
    </row>
    <row r="6" spans="1:10" ht="13.5" thickBot="1" x14ac:dyDescent="0.25">
      <c r="A6" s="62">
        <v>2001</v>
      </c>
      <c r="B6" s="260">
        <v>0.84799999999999998</v>
      </c>
      <c r="C6" s="260">
        <v>0.79200000000000004</v>
      </c>
      <c r="D6" s="260">
        <v>0.23699999999999999</v>
      </c>
      <c r="E6" s="260">
        <v>0.14299999999999999</v>
      </c>
      <c r="F6" s="260">
        <v>0.106</v>
      </c>
      <c r="G6" s="260">
        <v>0.193</v>
      </c>
      <c r="H6" s="260">
        <v>0.13</v>
      </c>
    </row>
    <row r="7" spans="1:10" ht="13.5" thickBot="1" x14ac:dyDescent="0.25">
      <c r="A7" s="62">
        <v>2002</v>
      </c>
      <c r="B7" s="260">
        <v>0.82099999999999995</v>
      </c>
      <c r="C7" s="260">
        <v>0.77200000000000002</v>
      </c>
      <c r="D7" s="260">
        <v>0.224</v>
      </c>
      <c r="E7" s="260">
        <v>0.22500000000000001</v>
      </c>
      <c r="F7" s="260">
        <v>0.104</v>
      </c>
      <c r="G7" s="260">
        <v>0.20499999999999999</v>
      </c>
      <c r="H7" s="260">
        <v>0.129</v>
      </c>
    </row>
    <row r="8" spans="1:10" ht="13.5" thickBot="1" x14ac:dyDescent="0.25">
      <c r="A8" s="62">
        <v>2003</v>
      </c>
      <c r="B8" s="260">
        <v>0.94299999999999995</v>
      </c>
      <c r="C8" s="260">
        <v>0.82199999999999995</v>
      </c>
      <c r="D8" s="260">
        <v>0.35599999999999998</v>
      </c>
      <c r="E8" s="260">
        <v>0.24</v>
      </c>
      <c r="F8" s="260">
        <v>0.112</v>
      </c>
      <c r="G8" s="260">
        <v>0.30099999999999999</v>
      </c>
      <c r="H8" s="260">
        <v>0.21099999999999999</v>
      </c>
    </row>
    <row r="9" spans="1:10" ht="13.5" thickBot="1" x14ac:dyDescent="0.25">
      <c r="A9" s="62">
        <v>2004</v>
      </c>
      <c r="B9" s="260">
        <v>0.93</v>
      </c>
      <c r="C9" s="260">
        <v>0.83799999999999997</v>
      </c>
      <c r="D9" s="260">
        <v>0.42199999999999999</v>
      </c>
      <c r="E9" s="260">
        <v>0.23499999999999999</v>
      </c>
      <c r="F9" s="260">
        <v>0.19600000000000001</v>
      </c>
      <c r="G9" s="260">
        <v>0.29499999999999998</v>
      </c>
      <c r="H9" s="260">
        <v>0.222</v>
      </c>
    </row>
    <row r="10" spans="1:10" ht="13.5" thickBot="1" x14ac:dyDescent="0.25">
      <c r="A10" s="62">
        <v>2005</v>
      </c>
      <c r="B10" s="260">
        <v>0.96</v>
      </c>
      <c r="C10" s="260">
        <v>0.90200000000000002</v>
      </c>
      <c r="D10" s="260">
        <v>0.56999999999999995</v>
      </c>
      <c r="E10" s="260">
        <v>0.25600000000000001</v>
      </c>
      <c r="F10" s="260">
        <v>0.32800000000000001</v>
      </c>
      <c r="G10" s="260">
        <v>0.4</v>
      </c>
      <c r="H10" s="260">
        <v>0.28000000000000003</v>
      </c>
    </row>
    <row r="11" spans="1:10" ht="13.5" thickBot="1" x14ac:dyDescent="0.25">
      <c r="A11" s="62">
        <v>2006</v>
      </c>
      <c r="B11" s="260">
        <v>0.97299999999999998</v>
      </c>
      <c r="C11" s="260">
        <v>0.89800000000000002</v>
      </c>
      <c r="D11" s="260">
        <v>0.62</v>
      </c>
      <c r="E11" s="260">
        <v>0.28999999999999998</v>
      </c>
      <c r="F11" s="260">
        <v>0.38200000000000001</v>
      </c>
      <c r="G11" s="260">
        <v>0.45800000000000002</v>
      </c>
      <c r="H11" s="260">
        <v>0.28499999999999998</v>
      </c>
    </row>
    <row r="12" spans="1:10" ht="13.5" thickBot="1" x14ac:dyDescent="0.25">
      <c r="A12" s="62">
        <v>2007</v>
      </c>
      <c r="B12" s="260">
        <v>0.96499999999999997</v>
      </c>
      <c r="C12" s="260">
        <v>0.876</v>
      </c>
      <c r="D12" s="260">
        <v>0.56000000000000005</v>
      </c>
      <c r="E12" s="260">
        <v>0.24199999999999999</v>
      </c>
      <c r="F12" s="260">
        <v>0.35899999999999999</v>
      </c>
      <c r="G12" s="260">
        <v>0.47899999999999998</v>
      </c>
      <c r="H12" s="260">
        <v>0.28399999999999997</v>
      </c>
    </row>
    <row r="13" spans="1:10" ht="13.5" thickBot="1" x14ac:dyDescent="0.25">
      <c r="A13" s="62">
        <v>2008</v>
      </c>
      <c r="B13" s="260">
        <v>0.93700000000000006</v>
      </c>
      <c r="C13" s="260">
        <v>0.84699999999999998</v>
      </c>
      <c r="D13" s="260">
        <v>0.53300000000000003</v>
      </c>
      <c r="E13" s="260">
        <v>0.35099999999999998</v>
      </c>
      <c r="F13" s="260">
        <v>0.41899999999999998</v>
      </c>
      <c r="G13" s="260">
        <v>0.51600000000000001</v>
      </c>
      <c r="H13" s="260">
        <v>0.32800000000000001</v>
      </c>
    </row>
    <row r="14" spans="1:10" ht="13.5" thickBot="1" x14ac:dyDescent="0.25">
      <c r="A14" s="62">
        <v>2009</v>
      </c>
      <c r="B14" s="15">
        <v>0.96799999999999997</v>
      </c>
      <c r="C14" s="15">
        <v>0.95</v>
      </c>
      <c r="D14" s="15">
        <v>0.625</v>
      </c>
      <c r="E14" s="15">
        <v>0.432</v>
      </c>
      <c r="F14" s="15">
        <v>0.42799999999999999</v>
      </c>
      <c r="G14" s="15">
        <v>0.58299999999999996</v>
      </c>
      <c r="H14" s="15">
        <v>0.29799999999999999</v>
      </c>
    </row>
    <row r="15" spans="1:10" ht="13.5" thickBot="1" x14ac:dyDescent="0.25">
      <c r="A15" s="62">
        <v>2010</v>
      </c>
      <c r="B15" s="15">
        <v>0.95399999999999996</v>
      </c>
      <c r="C15" s="15">
        <v>0.94099999999999995</v>
      </c>
      <c r="D15" s="15">
        <v>0.69199999999999995</v>
      </c>
      <c r="E15" s="15">
        <v>0.48299999999999998</v>
      </c>
      <c r="F15" s="15">
        <v>0.496</v>
      </c>
      <c r="G15" s="15">
        <v>0.55300000000000005</v>
      </c>
      <c r="H15" s="15">
        <v>0.255</v>
      </c>
    </row>
    <row r="16" spans="1:10" ht="13.5" thickBot="1" x14ac:dyDescent="0.25">
      <c r="A16" s="62">
        <v>2011</v>
      </c>
      <c r="B16" s="15">
        <v>0.96299999999999997</v>
      </c>
      <c r="C16" s="15">
        <v>0.95099999999999996</v>
      </c>
      <c r="D16" s="15">
        <v>0.73299999999999998</v>
      </c>
      <c r="E16" s="15">
        <v>0.56599999999999995</v>
      </c>
      <c r="F16" s="15">
        <v>0.45200000000000001</v>
      </c>
      <c r="G16" s="15">
        <v>0.64500000000000002</v>
      </c>
      <c r="H16" s="15">
        <v>0.23499999999999999</v>
      </c>
    </row>
    <row r="17" spans="1:8" ht="13.5" thickBot="1" x14ac:dyDescent="0.25">
      <c r="A17" s="62">
        <v>2013</v>
      </c>
      <c r="B17" s="15">
        <v>0.97</v>
      </c>
      <c r="C17" s="15">
        <v>0.95899999999999996</v>
      </c>
      <c r="D17" s="15">
        <v>0.82799999999999996</v>
      </c>
      <c r="E17" s="15">
        <v>0.71</v>
      </c>
      <c r="F17" s="15">
        <v>0.56599999999999995</v>
      </c>
      <c r="G17" s="15">
        <v>0.66900000000000004</v>
      </c>
      <c r="H17" s="15">
        <v>0.21</v>
      </c>
    </row>
    <row r="18" spans="1:8" ht="13.5" thickBot="1" x14ac:dyDescent="0.25">
      <c r="A18" s="62">
        <v>2014</v>
      </c>
      <c r="B18" s="15">
        <v>0.95499999999999996</v>
      </c>
      <c r="C18" s="15">
        <v>0.97499999999999998</v>
      </c>
      <c r="D18" s="15">
        <v>0.89700000000000002</v>
      </c>
      <c r="E18" s="15">
        <v>0.71299999999999997</v>
      </c>
      <c r="F18" s="15">
        <v>0.55700000000000005</v>
      </c>
      <c r="G18" s="15">
        <v>0.78800000000000003</v>
      </c>
      <c r="H18" s="15">
        <v>0.30599999999999999</v>
      </c>
    </row>
    <row r="19" spans="1:8" ht="13.5" thickBot="1" x14ac:dyDescent="0.25">
      <c r="A19" s="62">
        <v>2015</v>
      </c>
      <c r="B19" s="15">
        <v>0.98599999999999999</v>
      </c>
      <c r="C19" s="15">
        <v>0.95599999999999996</v>
      </c>
      <c r="D19" s="15">
        <v>0.89800000000000002</v>
      </c>
      <c r="E19" s="15">
        <v>0.86</v>
      </c>
      <c r="F19" s="15">
        <v>0.57499999999999996</v>
      </c>
      <c r="G19" s="15">
        <v>0.72399999999999998</v>
      </c>
      <c r="H19" s="15">
        <v>0.17399999999999999</v>
      </c>
    </row>
    <row r="20" spans="1:8" ht="13.5" thickBot="1" x14ac:dyDescent="0.25">
      <c r="A20" s="62">
        <v>2016</v>
      </c>
      <c r="B20" s="15">
        <v>0.98399999999999999</v>
      </c>
      <c r="C20" s="15">
        <v>0.94299999999999995</v>
      </c>
      <c r="D20" s="15">
        <v>0.94199999999999995</v>
      </c>
      <c r="E20" s="15">
        <v>0.72399999999999998</v>
      </c>
      <c r="F20" s="15">
        <v>0.80500000000000005</v>
      </c>
      <c r="G20" s="15">
        <v>0.68500000000000005</v>
      </c>
      <c r="H20" s="15">
        <v>0.31</v>
      </c>
    </row>
    <row r="21" spans="1:8" ht="13.5" thickBot="1" x14ac:dyDescent="0.25">
      <c r="A21" s="62">
        <v>2017</v>
      </c>
      <c r="B21" s="15">
        <v>0.874</v>
      </c>
      <c r="C21" s="15">
        <v>0.83699999999999997</v>
      </c>
      <c r="D21" s="15">
        <v>0.83599999999999997</v>
      </c>
      <c r="E21" s="15">
        <v>0.64300000000000002</v>
      </c>
      <c r="F21" s="15">
        <v>0.71499999999999997</v>
      </c>
      <c r="G21" s="15">
        <v>0.60799999999999998</v>
      </c>
      <c r="H21" s="15">
        <v>0.27500000000000002</v>
      </c>
    </row>
    <row r="22" spans="1:8" ht="13.5" thickBot="1" x14ac:dyDescent="0.25">
      <c r="A22" s="62">
        <v>2018</v>
      </c>
      <c r="B22" s="15">
        <v>0.97499999999999998</v>
      </c>
      <c r="C22" s="15">
        <v>0.94</v>
      </c>
      <c r="D22" s="15">
        <v>0.88100000000000001</v>
      </c>
      <c r="E22" s="15">
        <v>0.79</v>
      </c>
      <c r="F22" s="15">
        <v>0.745</v>
      </c>
      <c r="G22" s="15">
        <v>0.71499999999999997</v>
      </c>
      <c r="H22" s="15">
        <v>0.27</v>
      </c>
    </row>
    <row r="23" spans="1:8" ht="13.5" thickBot="1" x14ac:dyDescent="0.25">
      <c r="A23" s="62">
        <v>2019</v>
      </c>
      <c r="B23" s="15">
        <v>0.96409999999999996</v>
      </c>
      <c r="C23" s="15">
        <v>0.94589999999999996</v>
      </c>
      <c r="D23" s="15">
        <v>0.90269999999999995</v>
      </c>
      <c r="E23" s="15">
        <v>0.75339999999999996</v>
      </c>
      <c r="F23" s="15">
        <v>0.69610000000000005</v>
      </c>
      <c r="G23" s="15">
        <v>0.7601</v>
      </c>
      <c r="H23" s="15">
        <v>0.2908</v>
      </c>
    </row>
    <row r="24" spans="1:8" ht="13.5" thickBot="1" x14ac:dyDescent="0.25">
      <c r="A24" s="62">
        <v>2020</v>
      </c>
      <c r="B24" s="15">
        <v>0.9875354107648725</v>
      </c>
      <c r="C24" s="15">
        <v>0.99830028328611897</v>
      </c>
      <c r="D24" s="15">
        <v>0.90708215297450423</v>
      </c>
      <c r="E24" s="15">
        <v>0.92634560906515584</v>
      </c>
      <c r="F24" s="15">
        <v>0.85495750708215301</v>
      </c>
      <c r="G24" s="15">
        <v>0.68781869688385266</v>
      </c>
      <c r="H24" s="15">
        <v>0.26572237960339945</v>
      </c>
    </row>
    <row r="25" spans="1:8" ht="13.5" thickBot="1" x14ac:dyDescent="0.25">
      <c r="A25" s="620" t="s">
        <v>431</v>
      </c>
      <c r="B25" s="621"/>
      <c r="C25" s="621"/>
      <c r="D25" s="621"/>
      <c r="E25" s="621"/>
      <c r="F25" s="621"/>
      <c r="G25" s="621"/>
      <c r="H25" s="622"/>
    </row>
    <row r="26" spans="1:8" ht="13.5" thickBot="1" x14ac:dyDescent="0.25">
      <c r="A26" s="62">
        <v>2014</v>
      </c>
      <c r="B26" s="15">
        <v>0.747</v>
      </c>
      <c r="C26" s="15">
        <v>0.65400000000000003</v>
      </c>
      <c r="D26" s="15">
        <v>0.54500000000000004</v>
      </c>
      <c r="E26" s="15">
        <v>8.9999999999999993E-3</v>
      </c>
      <c r="F26" s="15">
        <v>0.72899999999999998</v>
      </c>
      <c r="G26" s="15">
        <v>0.73499999999999999</v>
      </c>
      <c r="H26" s="15">
        <v>0.12</v>
      </c>
    </row>
    <row r="27" spans="1:8" ht="13.5" thickBot="1" x14ac:dyDescent="0.25">
      <c r="A27" s="62">
        <v>2015</v>
      </c>
      <c r="B27" s="15">
        <v>0.95299999999999996</v>
      </c>
      <c r="C27" s="15">
        <v>0.83299999999999996</v>
      </c>
      <c r="D27" s="15">
        <v>0.69399999999999995</v>
      </c>
      <c r="E27" s="15">
        <v>1.2E-2</v>
      </c>
      <c r="F27" s="15">
        <v>0.95</v>
      </c>
      <c r="G27" s="15">
        <v>0.95699999999999996</v>
      </c>
      <c r="H27" s="15">
        <v>0.17599999999999999</v>
      </c>
    </row>
    <row r="28" spans="1:8" ht="13.5" thickBot="1" x14ac:dyDescent="0.25">
      <c r="A28" s="62">
        <v>2016</v>
      </c>
      <c r="B28" s="15">
        <v>0.93100000000000005</v>
      </c>
      <c r="C28" s="15">
        <v>0.32200000000000001</v>
      </c>
      <c r="D28" s="15">
        <v>0.115</v>
      </c>
      <c r="E28" s="15">
        <v>1.7000000000000001E-2</v>
      </c>
      <c r="F28" s="15">
        <v>0.49399999999999999</v>
      </c>
      <c r="G28" s="15">
        <v>0.50600000000000001</v>
      </c>
      <c r="H28" s="15">
        <v>0.14399999999999999</v>
      </c>
    </row>
    <row r="29" spans="1:8" ht="13.5" thickBot="1" x14ac:dyDescent="0.25">
      <c r="A29" s="62">
        <v>2017</v>
      </c>
      <c r="B29" s="15">
        <v>0.91</v>
      </c>
      <c r="C29" s="15">
        <v>0.315</v>
      </c>
      <c r="D29" s="15">
        <v>0.112</v>
      </c>
      <c r="E29" s="15">
        <v>1.7000000000000001E-2</v>
      </c>
      <c r="F29" s="15">
        <v>0.48299999999999998</v>
      </c>
      <c r="G29" s="15">
        <v>0.49399999999999999</v>
      </c>
      <c r="H29" s="15">
        <v>0.14000000000000001</v>
      </c>
    </row>
    <row r="30" spans="1:8" ht="13.5" thickBot="1" x14ac:dyDescent="0.25">
      <c r="A30" s="62">
        <v>2018</v>
      </c>
      <c r="B30" s="15">
        <v>0.98199999999999998</v>
      </c>
      <c r="C30" s="15">
        <v>0.67100000000000004</v>
      </c>
      <c r="D30" s="15">
        <v>0.56499999999999995</v>
      </c>
      <c r="E30" s="15">
        <v>2.1000000000000001E-2</v>
      </c>
      <c r="F30" s="15">
        <v>0.75900000000000001</v>
      </c>
      <c r="G30" s="15">
        <v>0.76500000000000001</v>
      </c>
      <c r="H30" s="15">
        <v>0.13500000000000001</v>
      </c>
    </row>
    <row r="31" spans="1:8" ht="13.5" thickBot="1" x14ac:dyDescent="0.25">
      <c r="A31" s="62">
        <v>2019</v>
      </c>
      <c r="B31" s="15">
        <v>0.98240000000000005</v>
      </c>
      <c r="C31" s="15">
        <v>0.67059999999999997</v>
      </c>
      <c r="D31" s="15">
        <v>0.56469999999999998</v>
      </c>
      <c r="E31" s="15">
        <v>2.06E-2</v>
      </c>
      <c r="F31" s="15">
        <v>0.77349999999999997</v>
      </c>
      <c r="G31" s="15">
        <v>0.76470000000000005</v>
      </c>
      <c r="H31" s="15">
        <v>0.1353</v>
      </c>
    </row>
    <row r="32" spans="1:8" ht="13.5" thickBot="1" x14ac:dyDescent="0.25">
      <c r="A32" s="62">
        <v>2020</v>
      </c>
      <c r="B32" s="15">
        <v>0.97233201581027673</v>
      </c>
      <c r="C32" s="15">
        <v>0.69169960474308301</v>
      </c>
      <c r="D32" s="15">
        <v>0.67193675889328064</v>
      </c>
      <c r="E32" s="15">
        <v>2.766798418972332E-2</v>
      </c>
      <c r="F32" s="15">
        <v>0.69169960474308301</v>
      </c>
      <c r="G32" s="15">
        <v>0.67984189723320154</v>
      </c>
      <c r="H32" s="15">
        <v>0.11857707509881422</v>
      </c>
    </row>
    <row r="33" spans="1:1" x14ac:dyDescent="0.2">
      <c r="A33" s="199" t="s">
        <v>390</v>
      </c>
    </row>
    <row r="34" spans="1:1" x14ac:dyDescent="0.2">
      <c r="A34" s="199" t="s">
        <v>249</v>
      </c>
    </row>
  </sheetData>
  <mergeCells count="5">
    <mergeCell ref="A1:H1"/>
    <mergeCell ref="A2:H2"/>
    <mergeCell ref="A3:H3"/>
    <mergeCell ref="A5:H5"/>
    <mergeCell ref="A25:H25"/>
  </mergeCells>
  <hyperlinks>
    <hyperlink ref="J4" location="TOC!A1" display="RETURN TO TABLE OF CONTENTS"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5"/>
  <sheetViews>
    <sheetView workbookViewId="0">
      <selection activeCell="I105" sqref="I105"/>
    </sheetView>
  </sheetViews>
  <sheetFormatPr defaultRowHeight="12.75" x14ac:dyDescent="0.2"/>
  <cols>
    <col min="1" max="7" width="12.7109375" customWidth="1"/>
  </cols>
  <sheetData>
    <row r="1" spans="1:9" x14ac:dyDescent="0.2">
      <c r="A1" s="623" t="s">
        <v>331</v>
      </c>
      <c r="B1" s="623"/>
      <c r="C1" s="623"/>
      <c r="D1" s="623"/>
      <c r="E1" s="623"/>
      <c r="F1" s="623"/>
      <c r="G1" s="623"/>
    </row>
    <row r="2" spans="1:9" ht="21" customHeight="1" thickBot="1" x14ac:dyDescent="0.25">
      <c r="A2" s="616" t="s">
        <v>361</v>
      </c>
      <c r="B2" s="616"/>
      <c r="C2" s="616"/>
      <c r="D2" s="616"/>
      <c r="E2" s="616"/>
      <c r="F2" s="616"/>
      <c r="G2" s="616"/>
    </row>
    <row r="3" spans="1:9" ht="13.5" thickBot="1" x14ac:dyDescent="0.25">
      <c r="A3" s="625" t="s">
        <v>432</v>
      </c>
      <c r="B3" s="626"/>
      <c r="C3" s="626"/>
      <c r="D3" s="626"/>
      <c r="E3" s="626"/>
      <c r="F3" s="626"/>
      <c r="G3" s="627"/>
    </row>
    <row r="4" spans="1:9" ht="34.5" thickBot="1" x14ac:dyDescent="0.25">
      <c r="A4" s="62" t="s">
        <v>404</v>
      </c>
      <c r="B4" s="249" t="s">
        <v>417</v>
      </c>
      <c r="C4" s="249" t="s">
        <v>418</v>
      </c>
      <c r="D4" s="249" t="s">
        <v>419</v>
      </c>
      <c r="E4" s="249" t="s">
        <v>429</v>
      </c>
      <c r="F4" s="249" t="s">
        <v>421</v>
      </c>
      <c r="G4" s="249" t="s">
        <v>423</v>
      </c>
      <c r="I4" s="235" t="s">
        <v>228</v>
      </c>
    </row>
    <row r="5" spans="1:9" ht="13.5" thickBot="1" x14ac:dyDescent="0.25">
      <c r="A5" s="62">
        <v>2001</v>
      </c>
      <c r="B5" s="260">
        <v>0.83099999999999996</v>
      </c>
      <c r="C5" s="260">
        <v>0.91</v>
      </c>
      <c r="D5" s="260">
        <v>0.186</v>
      </c>
      <c r="E5" s="260" t="s">
        <v>229</v>
      </c>
      <c r="F5" s="260">
        <v>0.01</v>
      </c>
      <c r="G5" s="260">
        <v>1.2999999999999999E-2</v>
      </c>
    </row>
    <row r="6" spans="1:9" ht="13.5" thickBot="1" x14ac:dyDescent="0.25">
      <c r="A6" s="62">
        <v>2002</v>
      </c>
      <c r="B6" s="260">
        <v>0.83699999999999997</v>
      </c>
      <c r="C6" s="260">
        <v>0.98</v>
      </c>
      <c r="D6" s="260">
        <v>0.24299999999999999</v>
      </c>
      <c r="E6" s="260">
        <v>0.38700000000000001</v>
      </c>
      <c r="F6" s="260">
        <v>1.7999999999999999E-2</v>
      </c>
      <c r="G6" s="260">
        <v>2.3E-2</v>
      </c>
    </row>
    <row r="7" spans="1:9" ht="13.5" thickBot="1" x14ac:dyDescent="0.25">
      <c r="A7" s="62">
        <v>2003</v>
      </c>
      <c r="B7" s="260">
        <v>0.84099999999999997</v>
      </c>
      <c r="C7" s="260">
        <v>0.98199999999999998</v>
      </c>
      <c r="D7" s="260">
        <v>0.30499999999999999</v>
      </c>
      <c r="E7" s="260">
        <v>0.45</v>
      </c>
      <c r="F7" s="260">
        <v>2.5000000000000001E-2</v>
      </c>
      <c r="G7" s="260">
        <v>2.3E-2</v>
      </c>
    </row>
    <row r="8" spans="1:9" ht="13.5" thickBot="1" x14ac:dyDescent="0.25">
      <c r="A8" s="62">
        <v>2004</v>
      </c>
      <c r="B8" s="260">
        <v>0.84299999999999997</v>
      </c>
      <c r="C8" s="260">
        <v>0.98799999999999999</v>
      </c>
      <c r="D8" s="260">
        <v>0.34200000000000003</v>
      </c>
      <c r="E8" s="260">
        <v>0.49099999999999999</v>
      </c>
      <c r="F8" s="260">
        <v>2.5999999999999999E-2</v>
      </c>
      <c r="G8" s="260">
        <v>2.4E-2</v>
      </c>
    </row>
    <row r="9" spans="1:9" ht="13.5" thickBot="1" x14ac:dyDescent="0.25">
      <c r="A9" s="62">
        <v>2005</v>
      </c>
      <c r="B9" s="260">
        <v>0.84499999999999997</v>
      </c>
      <c r="C9" s="260">
        <v>0.99399999999999999</v>
      </c>
      <c r="D9" s="260">
        <v>0.34899999999999998</v>
      </c>
      <c r="E9" s="260">
        <v>0.497</v>
      </c>
      <c r="F9" s="260">
        <v>2.5000000000000001E-2</v>
      </c>
      <c r="G9" s="260">
        <v>0.03</v>
      </c>
    </row>
    <row r="10" spans="1:9" ht="13.5" thickBot="1" x14ac:dyDescent="0.25">
      <c r="A10" s="62">
        <v>2006</v>
      </c>
      <c r="B10" s="260">
        <v>0.84099999999999997</v>
      </c>
      <c r="C10" s="260">
        <v>0.98799999999999999</v>
      </c>
      <c r="D10" s="260">
        <v>0.35</v>
      </c>
      <c r="E10" s="260">
        <v>0.51600000000000001</v>
      </c>
      <c r="F10" s="260">
        <v>2.7E-2</v>
      </c>
      <c r="G10" s="260">
        <v>0.03</v>
      </c>
    </row>
    <row r="11" spans="1:9" ht="13.5" thickBot="1" x14ac:dyDescent="0.25">
      <c r="A11" s="62">
        <v>2007</v>
      </c>
      <c r="B11" s="260">
        <v>0.83699999999999997</v>
      </c>
      <c r="C11" s="260">
        <v>0.98299999999999998</v>
      </c>
      <c r="D11" s="260">
        <v>0.34899999999999998</v>
      </c>
      <c r="E11" s="260">
        <v>0.51300000000000001</v>
      </c>
      <c r="F11" s="260">
        <v>2.7E-2</v>
      </c>
      <c r="G11" s="260">
        <v>2.9000000000000001E-2</v>
      </c>
    </row>
    <row r="12" spans="1:9" ht="13.5" thickBot="1" x14ac:dyDescent="0.25">
      <c r="A12" s="62">
        <v>2008</v>
      </c>
      <c r="B12" s="260">
        <v>0.82899999999999996</v>
      </c>
      <c r="C12" s="260">
        <v>0.97799999999999998</v>
      </c>
      <c r="D12" s="260">
        <v>0.375</v>
      </c>
      <c r="E12" s="260">
        <v>0.52300000000000002</v>
      </c>
      <c r="F12" s="260">
        <v>2.8000000000000001E-2</v>
      </c>
      <c r="G12" s="260">
        <v>0.03</v>
      </c>
    </row>
    <row r="13" spans="1:9" ht="13.5" thickBot="1" x14ac:dyDescent="0.25">
      <c r="A13" s="62">
        <v>2009</v>
      </c>
      <c r="B13" s="15">
        <v>0.84799999999999998</v>
      </c>
      <c r="C13" s="15">
        <v>0.99299999999999999</v>
      </c>
      <c r="D13" s="15">
        <v>0.45800000000000002</v>
      </c>
      <c r="E13" s="15">
        <v>0.627</v>
      </c>
      <c r="F13" s="15">
        <v>3.2000000000000001E-2</v>
      </c>
      <c r="G13" s="15">
        <v>2.8000000000000001E-2</v>
      </c>
    </row>
    <row r="14" spans="1:9" ht="13.5" thickBot="1" x14ac:dyDescent="0.25">
      <c r="A14" s="62">
        <v>2010</v>
      </c>
      <c r="B14" s="15">
        <v>0.84599999999999997</v>
      </c>
      <c r="C14" s="15">
        <v>0.99199999999999999</v>
      </c>
      <c r="D14" s="15">
        <v>0.45600000000000002</v>
      </c>
      <c r="E14" s="15">
        <v>0.63100000000000001</v>
      </c>
      <c r="F14" s="15">
        <v>3.6999999999999998E-2</v>
      </c>
      <c r="G14" s="15">
        <v>2.9000000000000001E-2</v>
      </c>
    </row>
    <row r="15" spans="1:9" ht="13.5" thickBot="1" x14ac:dyDescent="0.25">
      <c r="A15" s="62">
        <v>2011</v>
      </c>
      <c r="B15" s="15">
        <v>0.81499999999999995</v>
      </c>
      <c r="C15" s="15">
        <v>0.99199999999999999</v>
      </c>
      <c r="D15" s="15">
        <v>0.55100000000000005</v>
      </c>
      <c r="E15" s="15">
        <v>0.71199999999999997</v>
      </c>
      <c r="F15" s="15">
        <v>6.7000000000000004E-2</v>
      </c>
      <c r="G15" s="15">
        <v>2.9000000000000001E-2</v>
      </c>
    </row>
    <row r="16" spans="1:9" ht="13.5" thickBot="1" x14ac:dyDescent="0.25">
      <c r="A16" s="62">
        <v>2013</v>
      </c>
      <c r="B16" s="15" t="s">
        <v>229</v>
      </c>
      <c r="C16" s="15">
        <v>0.99</v>
      </c>
      <c r="D16" s="15">
        <v>0.496</v>
      </c>
      <c r="E16" s="15">
        <v>0.67900000000000005</v>
      </c>
      <c r="F16" s="15">
        <v>8.5999999999999993E-2</v>
      </c>
      <c r="G16" s="15">
        <v>4.2999999999999997E-2</v>
      </c>
    </row>
    <row r="17" spans="1:7" ht="13.5" thickBot="1" x14ac:dyDescent="0.25">
      <c r="A17" s="62">
        <v>2014</v>
      </c>
      <c r="B17" s="15">
        <v>0.83799999999999997</v>
      </c>
      <c r="C17" s="15">
        <v>0.998</v>
      </c>
      <c r="D17" s="15" t="s">
        <v>229</v>
      </c>
      <c r="E17" s="15">
        <v>0.71399999999999997</v>
      </c>
      <c r="F17" s="15">
        <v>0.19400000000000001</v>
      </c>
      <c r="G17" s="15">
        <v>6.2E-2</v>
      </c>
    </row>
    <row r="18" spans="1:7" ht="13.5" thickBot="1" x14ac:dyDescent="0.25">
      <c r="A18" s="62">
        <v>2015</v>
      </c>
      <c r="B18" s="15" t="s">
        <v>229</v>
      </c>
      <c r="C18" s="15">
        <v>0.96</v>
      </c>
      <c r="D18" s="15">
        <v>0.55600000000000005</v>
      </c>
      <c r="E18" s="15">
        <v>0.70599999999999996</v>
      </c>
      <c r="F18" s="15">
        <v>0.19700000000000001</v>
      </c>
      <c r="G18" s="15">
        <v>0.159</v>
      </c>
    </row>
    <row r="19" spans="1:7" ht="13.5" thickBot="1" x14ac:dyDescent="0.25">
      <c r="A19" s="62">
        <v>2016</v>
      </c>
      <c r="B19" s="15">
        <v>0.377</v>
      </c>
      <c r="C19" s="15">
        <v>0.95099999999999996</v>
      </c>
      <c r="D19" s="15">
        <v>0.52300000000000002</v>
      </c>
      <c r="E19" s="15">
        <v>0.68100000000000005</v>
      </c>
      <c r="F19" s="15">
        <v>0.20100000000000001</v>
      </c>
      <c r="G19" s="15">
        <v>0.152</v>
      </c>
    </row>
    <row r="20" spans="1:7" ht="13.5" thickBot="1" x14ac:dyDescent="0.25">
      <c r="A20" s="62">
        <v>2017</v>
      </c>
      <c r="B20" s="15">
        <v>0.46200000000000002</v>
      </c>
      <c r="C20" s="15">
        <v>0.85</v>
      </c>
      <c r="D20" s="15">
        <v>0.45600000000000002</v>
      </c>
      <c r="E20" s="15">
        <v>0.78200000000000003</v>
      </c>
      <c r="F20" s="15">
        <v>0.56699999999999995</v>
      </c>
      <c r="G20" s="15">
        <v>0.39100000000000001</v>
      </c>
    </row>
    <row r="21" spans="1:7" ht="13.5" thickBot="1" x14ac:dyDescent="0.25">
      <c r="A21" s="62">
        <v>2018</v>
      </c>
      <c r="B21" s="15">
        <v>0.94</v>
      </c>
      <c r="C21" s="15">
        <v>0.95499999999999996</v>
      </c>
      <c r="D21" s="15">
        <v>0.49099999999999999</v>
      </c>
      <c r="E21" s="15">
        <v>0.90200000000000002</v>
      </c>
      <c r="F21" s="15">
        <v>0.22700000000000001</v>
      </c>
      <c r="G21" s="15">
        <v>4.7E-2</v>
      </c>
    </row>
    <row r="22" spans="1:7" ht="13.5" thickBot="1" x14ac:dyDescent="0.25">
      <c r="A22" s="62">
        <v>2019</v>
      </c>
      <c r="B22" s="15">
        <v>0.93930000000000002</v>
      </c>
      <c r="C22" s="15">
        <v>0.94530000000000003</v>
      </c>
      <c r="D22" s="15">
        <v>0.48259999999999997</v>
      </c>
      <c r="E22" s="15">
        <v>0.92720000000000002</v>
      </c>
      <c r="F22" s="15">
        <v>0.2235</v>
      </c>
      <c r="G22" s="15">
        <v>4.5400000000000003E-2</v>
      </c>
    </row>
    <row r="23" spans="1:7" ht="13.5" thickBot="1" x14ac:dyDescent="0.25">
      <c r="A23" s="62">
        <v>2020</v>
      </c>
      <c r="B23" s="15">
        <v>0.93934040047114253</v>
      </c>
      <c r="C23" s="15">
        <v>0.99693757361601887</v>
      </c>
      <c r="D23" s="15">
        <v>0.56737338044758534</v>
      </c>
      <c r="E23" s="15">
        <v>0.97479387514723204</v>
      </c>
      <c r="F23" s="15">
        <v>0.2043580683156655</v>
      </c>
      <c r="G23" s="15">
        <v>6.6666666666666666E-2</v>
      </c>
    </row>
    <row r="24" spans="1:7" x14ac:dyDescent="0.2">
      <c r="A24" s="199" t="s">
        <v>390</v>
      </c>
    </row>
    <row r="25" spans="1:7" x14ac:dyDescent="0.2">
      <c r="A25" s="199" t="s">
        <v>249</v>
      </c>
    </row>
  </sheetData>
  <mergeCells count="3">
    <mergeCell ref="A1:G1"/>
    <mergeCell ref="A2:G2"/>
    <mergeCell ref="A3:G3"/>
  </mergeCells>
  <hyperlinks>
    <hyperlink ref="I4" location="TOC!A1" display="RETURN TO TABLE OF CONTENTS"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4"/>
  <sheetViews>
    <sheetView workbookViewId="0">
      <selection activeCell="I105" sqref="I105"/>
    </sheetView>
  </sheetViews>
  <sheetFormatPr defaultRowHeight="12.75" x14ac:dyDescent="0.2"/>
  <cols>
    <col min="1" max="8" width="12.28515625" customWidth="1"/>
  </cols>
  <sheetData>
    <row r="1" spans="1:10" x14ac:dyDescent="0.2">
      <c r="A1" s="623" t="s">
        <v>331</v>
      </c>
      <c r="B1" s="623"/>
      <c r="C1" s="623"/>
      <c r="D1" s="623"/>
      <c r="E1" s="623"/>
      <c r="F1" s="623"/>
      <c r="G1" s="623"/>
      <c r="H1" s="623"/>
    </row>
    <row r="2" spans="1:10" ht="13.5" thickBot="1" x14ac:dyDescent="0.25">
      <c r="A2" s="616" t="s">
        <v>361</v>
      </c>
      <c r="B2" s="616"/>
      <c r="C2" s="616"/>
      <c r="D2" s="616"/>
      <c r="E2" s="616"/>
      <c r="F2" s="616"/>
      <c r="G2" s="616"/>
      <c r="H2" s="616"/>
    </row>
    <row r="3" spans="1:10" ht="13.5" thickBot="1" x14ac:dyDescent="0.25">
      <c r="A3" s="625" t="s">
        <v>433</v>
      </c>
      <c r="B3" s="626"/>
      <c r="C3" s="626"/>
      <c r="D3" s="626"/>
      <c r="E3" s="626"/>
      <c r="F3" s="626"/>
      <c r="G3" s="626"/>
      <c r="H3" s="627"/>
    </row>
    <row r="4" spans="1:10" ht="34.5" thickBot="1" x14ac:dyDescent="0.25">
      <c r="A4" s="62" t="s">
        <v>404</v>
      </c>
      <c r="B4" s="249" t="s">
        <v>434</v>
      </c>
      <c r="C4" s="249" t="s">
        <v>417</v>
      </c>
      <c r="D4" s="249" t="s">
        <v>418</v>
      </c>
      <c r="E4" s="249" t="s">
        <v>419</v>
      </c>
      <c r="F4" s="249" t="s">
        <v>435</v>
      </c>
      <c r="G4" s="249" t="s">
        <v>421</v>
      </c>
      <c r="H4" s="249" t="s">
        <v>423</v>
      </c>
      <c r="J4" s="235" t="s">
        <v>228</v>
      </c>
    </row>
    <row r="5" spans="1:10" ht="13.5" thickBot="1" x14ac:dyDescent="0.25">
      <c r="A5" s="628" t="s">
        <v>436</v>
      </c>
      <c r="B5" s="629"/>
      <c r="C5" s="629"/>
      <c r="D5" s="629"/>
      <c r="E5" s="629"/>
      <c r="F5" s="629"/>
      <c r="G5" s="629"/>
      <c r="H5" s="630"/>
    </row>
    <row r="6" spans="1:10" ht="13.5" thickBot="1" x14ac:dyDescent="0.25">
      <c r="A6" s="62">
        <v>2001</v>
      </c>
      <c r="B6" s="260">
        <v>0.48699999999999999</v>
      </c>
      <c r="C6" s="260">
        <v>0.61499999999999999</v>
      </c>
      <c r="D6" s="260">
        <v>0.73099999999999998</v>
      </c>
      <c r="E6" s="260">
        <v>3.9E-2</v>
      </c>
      <c r="F6" s="260">
        <v>0.47899999999999998</v>
      </c>
      <c r="G6" s="260">
        <v>0</v>
      </c>
      <c r="H6" s="260">
        <v>0.01</v>
      </c>
    </row>
    <row r="7" spans="1:10" ht="13.5" thickBot="1" x14ac:dyDescent="0.25">
      <c r="A7" s="62">
        <v>2002</v>
      </c>
      <c r="B7" s="260">
        <v>0.47599999999999998</v>
      </c>
      <c r="C7" s="260">
        <v>0.622</v>
      </c>
      <c r="D7" s="260">
        <v>0.77</v>
      </c>
      <c r="E7" s="260">
        <v>3.9E-2</v>
      </c>
      <c r="F7" s="260">
        <v>0.48299999999999998</v>
      </c>
      <c r="G7" s="260">
        <v>0</v>
      </c>
      <c r="H7" s="260">
        <v>1.0999999999999999E-2</v>
      </c>
    </row>
    <row r="8" spans="1:10" ht="13.5" thickBot="1" x14ac:dyDescent="0.25">
      <c r="A8" s="62">
        <v>2003</v>
      </c>
      <c r="B8" s="260">
        <v>0.47</v>
      </c>
      <c r="C8" s="260">
        <v>0.60399999999999998</v>
      </c>
      <c r="D8" s="260">
        <v>0.74399999999999999</v>
      </c>
      <c r="E8" s="260">
        <v>3.7999999999999999E-2</v>
      </c>
      <c r="F8" s="260">
        <v>0.48099999999999998</v>
      </c>
      <c r="G8" s="260">
        <v>0</v>
      </c>
      <c r="H8" s="260">
        <v>0.01</v>
      </c>
    </row>
    <row r="9" spans="1:10" ht="13.5" thickBot="1" x14ac:dyDescent="0.25">
      <c r="A9" s="62">
        <v>2004</v>
      </c>
      <c r="B9" s="260">
        <v>0.47799999999999998</v>
      </c>
      <c r="C9" s="260">
        <v>0.58599999999999997</v>
      </c>
      <c r="D9" s="260">
        <v>0.92700000000000005</v>
      </c>
      <c r="E9" s="260">
        <v>7.6999999999999999E-2</v>
      </c>
      <c r="F9" s="260">
        <v>0.46800000000000003</v>
      </c>
      <c r="G9" s="260">
        <v>0</v>
      </c>
      <c r="H9" s="260">
        <v>4.8000000000000001E-2</v>
      </c>
    </row>
    <row r="10" spans="1:10" ht="13.5" thickBot="1" x14ac:dyDescent="0.25">
      <c r="A10" s="62">
        <v>2005</v>
      </c>
      <c r="B10" s="260">
        <v>0.47699999999999998</v>
      </c>
      <c r="C10" s="260">
        <v>0.60199999999999998</v>
      </c>
      <c r="D10" s="260">
        <v>0.98499999999999999</v>
      </c>
      <c r="E10" s="260">
        <v>0.13100000000000001</v>
      </c>
      <c r="F10" s="260">
        <v>0.46300000000000002</v>
      </c>
      <c r="G10" s="260">
        <v>0</v>
      </c>
      <c r="H10" s="260">
        <v>0.08</v>
      </c>
    </row>
    <row r="11" spans="1:10" ht="13.5" thickBot="1" x14ac:dyDescent="0.25">
      <c r="A11" s="62">
        <v>2006</v>
      </c>
      <c r="B11" s="260">
        <v>0.499</v>
      </c>
      <c r="C11" s="260">
        <v>0.55700000000000005</v>
      </c>
      <c r="D11" s="260">
        <v>0.91</v>
      </c>
      <c r="E11" s="260">
        <v>0.18</v>
      </c>
      <c r="F11" s="260">
        <v>0.45500000000000002</v>
      </c>
      <c r="G11" s="260">
        <v>5.0000000000000001E-3</v>
      </c>
      <c r="H11" s="260">
        <v>0.14799999999999999</v>
      </c>
    </row>
    <row r="12" spans="1:10" ht="13.5" thickBot="1" x14ac:dyDescent="0.25">
      <c r="A12" s="62">
        <v>2007</v>
      </c>
      <c r="B12" s="260">
        <v>0.501</v>
      </c>
      <c r="C12" s="260">
        <v>0.55200000000000005</v>
      </c>
      <c r="D12" s="260">
        <v>0.90900000000000003</v>
      </c>
      <c r="E12" s="260">
        <v>0.19800000000000001</v>
      </c>
      <c r="F12" s="260">
        <v>0.42699999999999999</v>
      </c>
      <c r="G12" s="260">
        <v>8.9999999999999993E-3</v>
      </c>
      <c r="H12" s="260">
        <v>0.161</v>
      </c>
    </row>
    <row r="13" spans="1:10" ht="13.5" thickBot="1" x14ac:dyDescent="0.25">
      <c r="A13" s="62">
        <v>2008</v>
      </c>
      <c r="B13" s="260">
        <v>0.53900000000000003</v>
      </c>
      <c r="C13" s="260">
        <v>0.68799999999999994</v>
      </c>
      <c r="D13" s="260">
        <v>0.96899999999999997</v>
      </c>
      <c r="E13" s="260">
        <v>0.315</v>
      </c>
      <c r="F13" s="260">
        <v>0.55500000000000005</v>
      </c>
      <c r="G13" s="260">
        <v>6.0000000000000001E-3</v>
      </c>
      <c r="H13" s="260">
        <v>0.28199999999999997</v>
      </c>
    </row>
    <row r="14" spans="1:10" ht="13.5" thickBot="1" x14ac:dyDescent="0.25">
      <c r="A14" s="62">
        <v>2009</v>
      </c>
      <c r="B14" s="260">
        <v>0.45100000000000001</v>
      </c>
      <c r="C14" s="260">
        <v>0.64600000000000002</v>
      </c>
      <c r="D14" s="260">
        <v>0.98299999999999998</v>
      </c>
      <c r="E14" s="260">
        <v>0.28999999999999998</v>
      </c>
      <c r="F14" s="260">
        <v>0.52900000000000003</v>
      </c>
      <c r="G14" s="260">
        <v>0.02</v>
      </c>
      <c r="H14" s="260">
        <v>0.26200000000000001</v>
      </c>
    </row>
    <row r="15" spans="1:10" ht="13.5" thickBot="1" x14ac:dyDescent="0.25">
      <c r="A15" s="62">
        <v>2010</v>
      </c>
      <c r="B15" s="260">
        <v>0.46899999999999997</v>
      </c>
      <c r="C15" s="260">
        <v>0.622</v>
      </c>
      <c r="D15" s="260">
        <v>0.97899999999999998</v>
      </c>
      <c r="E15" s="260">
        <v>0.313</v>
      </c>
      <c r="F15" s="260">
        <v>0.55600000000000005</v>
      </c>
      <c r="G15" s="260">
        <v>2.4E-2</v>
      </c>
      <c r="H15" s="260">
        <v>0.29599999999999999</v>
      </c>
    </row>
    <row r="16" spans="1:10" ht="13.5" thickBot="1" x14ac:dyDescent="0.25">
      <c r="A16" s="62">
        <v>2011</v>
      </c>
      <c r="B16" s="260">
        <v>0.46400000000000002</v>
      </c>
      <c r="C16" s="260">
        <v>0.56200000000000006</v>
      </c>
      <c r="D16" s="260">
        <v>0.95899999999999996</v>
      </c>
      <c r="E16" s="260">
        <v>0.30299999999999999</v>
      </c>
      <c r="F16" s="260">
        <v>0.51</v>
      </c>
      <c r="G16" s="260">
        <v>2.3E-2</v>
      </c>
      <c r="H16" s="260">
        <v>0.27100000000000002</v>
      </c>
    </row>
    <row r="17" spans="1:8" ht="13.5" thickBot="1" x14ac:dyDescent="0.25">
      <c r="A17" s="62">
        <v>2013</v>
      </c>
      <c r="B17" s="260">
        <v>0.46899999999999997</v>
      </c>
      <c r="C17" s="260">
        <v>0.67900000000000005</v>
      </c>
      <c r="D17" s="260">
        <v>0.995</v>
      </c>
      <c r="E17" s="260" t="s">
        <v>437</v>
      </c>
      <c r="F17" s="260" t="s">
        <v>229</v>
      </c>
      <c r="G17" s="260">
        <v>0.08</v>
      </c>
      <c r="H17" s="260" t="s">
        <v>229</v>
      </c>
    </row>
    <row r="18" spans="1:8" ht="13.5" thickBot="1" x14ac:dyDescent="0.25">
      <c r="A18" s="62">
        <v>2014</v>
      </c>
      <c r="B18" s="260">
        <v>0.43</v>
      </c>
      <c r="C18" s="260">
        <v>0.52</v>
      </c>
      <c r="D18" s="260">
        <v>0.96699999999999997</v>
      </c>
      <c r="E18" s="260">
        <v>0.245</v>
      </c>
      <c r="F18" s="260">
        <v>0.51600000000000001</v>
      </c>
      <c r="G18" s="260">
        <v>8.5000000000000006E-2</v>
      </c>
      <c r="H18" s="260">
        <v>0.24</v>
      </c>
    </row>
    <row r="19" spans="1:8" ht="13.5" thickBot="1" x14ac:dyDescent="0.25">
      <c r="A19" s="62">
        <v>2015</v>
      </c>
      <c r="B19" s="260">
        <v>0.53700000000000003</v>
      </c>
      <c r="C19" s="260">
        <v>0.65200000000000002</v>
      </c>
      <c r="D19" s="260">
        <v>0.77600000000000002</v>
      </c>
      <c r="E19" s="260">
        <v>0.35299999999999998</v>
      </c>
      <c r="F19" s="260">
        <v>0.51900000000000002</v>
      </c>
      <c r="G19" s="260">
        <v>5.8000000000000003E-2</v>
      </c>
      <c r="H19" s="260">
        <v>0.42199999999999999</v>
      </c>
    </row>
    <row r="20" spans="1:8" ht="13.5" thickBot="1" x14ac:dyDescent="0.25">
      <c r="A20" s="62">
        <v>2016</v>
      </c>
      <c r="B20" s="260">
        <v>0.504</v>
      </c>
      <c r="C20" s="260">
        <v>0.625</v>
      </c>
      <c r="D20" s="260">
        <v>0.65500000000000003</v>
      </c>
      <c r="E20" s="260">
        <v>0.441</v>
      </c>
      <c r="F20" s="260">
        <v>0.55800000000000005</v>
      </c>
      <c r="G20" s="260">
        <v>2.5000000000000001E-2</v>
      </c>
      <c r="H20" s="260">
        <v>0.42899999999999999</v>
      </c>
    </row>
    <row r="21" spans="1:8" ht="13.5" thickBot="1" x14ac:dyDescent="0.25">
      <c r="A21" s="62">
        <v>2017</v>
      </c>
      <c r="B21" s="260">
        <v>0.114</v>
      </c>
      <c r="C21" s="260">
        <v>0.34200000000000003</v>
      </c>
      <c r="D21" s="260">
        <v>0.99399999999999999</v>
      </c>
      <c r="E21" s="260">
        <v>0.33100000000000002</v>
      </c>
      <c r="F21" s="260">
        <v>0.64600000000000002</v>
      </c>
      <c r="G21" s="260">
        <v>0.22</v>
      </c>
      <c r="H21" s="260">
        <v>0.21099999999999999</v>
      </c>
    </row>
    <row r="22" spans="1:8" ht="13.5" thickBot="1" x14ac:dyDescent="0.25">
      <c r="A22" s="62">
        <v>2018</v>
      </c>
      <c r="B22" s="260">
        <v>0.54700000000000004</v>
      </c>
      <c r="C22" s="260">
        <v>0.67700000000000005</v>
      </c>
      <c r="D22" s="260">
        <v>0.98599999999999999</v>
      </c>
      <c r="E22" s="260">
        <v>0.70099999999999996</v>
      </c>
      <c r="F22" s="260">
        <v>0.57899999999999996</v>
      </c>
      <c r="G22" s="260">
        <v>0.36399999999999999</v>
      </c>
      <c r="H22" s="260">
        <v>0.44</v>
      </c>
    </row>
    <row r="23" spans="1:8" ht="13.5" thickBot="1" x14ac:dyDescent="0.25">
      <c r="A23" s="62">
        <v>2019</v>
      </c>
      <c r="B23" s="260">
        <v>0.53159999999999996</v>
      </c>
      <c r="C23" s="260">
        <v>0.65569999999999995</v>
      </c>
      <c r="D23" s="260">
        <v>0.96909999999999996</v>
      </c>
      <c r="E23" s="260">
        <v>0.60550000000000004</v>
      </c>
      <c r="F23" s="260">
        <v>0.52149999999999996</v>
      </c>
      <c r="G23" s="260">
        <v>0.34210000000000002</v>
      </c>
      <c r="H23" s="260">
        <v>0.45240000000000002</v>
      </c>
    </row>
    <row r="24" spans="1:8" ht="13.5" thickBot="1" x14ac:dyDescent="0.25">
      <c r="A24" s="62">
        <v>2020</v>
      </c>
      <c r="B24" s="260">
        <v>0.50871826246558582</v>
      </c>
      <c r="C24" s="260">
        <v>0.63458646616541359</v>
      </c>
      <c r="D24" s="260">
        <v>0.9726315789473684</v>
      </c>
      <c r="E24" s="260">
        <v>0.6908270676691729</v>
      </c>
      <c r="F24" s="260">
        <v>0.56240601503759402</v>
      </c>
      <c r="G24" s="260">
        <v>0.16390977443609023</v>
      </c>
      <c r="H24" s="260">
        <v>0.41353383458646614</v>
      </c>
    </row>
    <row r="25" spans="1:8" ht="13.5" thickBot="1" x14ac:dyDescent="0.25">
      <c r="A25" s="628" t="s">
        <v>438</v>
      </c>
      <c r="B25" s="629"/>
      <c r="C25" s="629"/>
      <c r="D25" s="629"/>
      <c r="E25" s="629"/>
      <c r="F25" s="629"/>
      <c r="G25" s="629"/>
      <c r="H25" s="630"/>
    </row>
    <row r="26" spans="1:8" ht="13.5" thickBot="1" x14ac:dyDescent="0.25">
      <c r="A26" s="62">
        <v>2014</v>
      </c>
      <c r="B26" s="260">
        <v>1</v>
      </c>
      <c r="C26" s="260">
        <v>1</v>
      </c>
      <c r="D26" s="260">
        <v>1</v>
      </c>
      <c r="E26" s="260">
        <v>1</v>
      </c>
      <c r="F26" s="260">
        <v>0</v>
      </c>
      <c r="G26" s="260">
        <v>1</v>
      </c>
      <c r="H26" s="260">
        <v>0.5</v>
      </c>
    </row>
    <row r="27" spans="1:8" ht="13.5" thickBot="1" x14ac:dyDescent="0.25">
      <c r="A27" s="62">
        <v>2015</v>
      </c>
      <c r="B27" s="260">
        <v>1</v>
      </c>
      <c r="C27" s="260">
        <v>1</v>
      </c>
      <c r="D27" s="260">
        <v>1</v>
      </c>
      <c r="E27" s="260">
        <v>1</v>
      </c>
      <c r="F27" s="260">
        <v>0</v>
      </c>
      <c r="G27" s="260">
        <v>1</v>
      </c>
      <c r="H27" s="260">
        <v>0.5</v>
      </c>
    </row>
    <row r="28" spans="1:8" ht="13.5" thickBot="1" x14ac:dyDescent="0.25">
      <c r="A28" s="62">
        <v>2016</v>
      </c>
      <c r="B28" s="260">
        <v>1</v>
      </c>
      <c r="C28" s="260">
        <v>1</v>
      </c>
      <c r="D28" s="260">
        <v>1</v>
      </c>
      <c r="E28" s="260">
        <v>1</v>
      </c>
      <c r="F28" s="260">
        <v>0</v>
      </c>
      <c r="G28" s="260">
        <v>1</v>
      </c>
      <c r="H28" s="260">
        <v>1</v>
      </c>
    </row>
    <row r="29" spans="1:8" ht="13.5" thickBot="1" x14ac:dyDescent="0.25">
      <c r="A29" s="62">
        <v>2017</v>
      </c>
      <c r="B29" s="260">
        <v>1</v>
      </c>
      <c r="C29" s="260">
        <v>1</v>
      </c>
      <c r="D29" s="260">
        <v>1</v>
      </c>
      <c r="E29" s="260">
        <v>1</v>
      </c>
      <c r="F29" s="260">
        <v>0</v>
      </c>
      <c r="G29" s="260">
        <v>1</v>
      </c>
      <c r="H29" s="260">
        <v>1</v>
      </c>
    </row>
    <row r="30" spans="1:8" ht="13.5" thickBot="1" x14ac:dyDescent="0.25">
      <c r="A30" s="62">
        <v>2018</v>
      </c>
      <c r="B30" s="260">
        <v>1</v>
      </c>
      <c r="C30" s="260">
        <v>1</v>
      </c>
      <c r="D30" s="260">
        <v>1</v>
      </c>
      <c r="E30" s="260">
        <v>0.88890000000000002</v>
      </c>
      <c r="F30" s="260">
        <v>0</v>
      </c>
      <c r="G30" s="260">
        <v>0.88890000000000002</v>
      </c>
      <c r="H30" s="260">
        <v>1</v>
      </c>
    </row>
    <row r="31" spans="1:8" ht="13.5" thickBot="1" x14ac:dyDescent="0.25">
      <c r="A31" s="62">
        <v>2019</v>
      </c>
      <c r="B31" s="260">
        <v>1</v>
      </c>
      <c r="C31" s="260">
        <v>1</v>
      </c>
      <c r="D31" s="260">
        <v>1</v>
      </c>
      <c r="E31" s="260">
        <v>0.88890000000000002</v>
      </c>
      <c r="F31" s="260">
        <v>0</v>
      </c>
      <c r="G31" s="260">
        <v>0.88890000000000002</v>
      </c>
      <c r="H31" s="260">
        <v>1</v>
      </c>
    </row>
    <row r="32" spans="1:8" ht="13.5" thickBot="1" x14ac:dyDescent="0.25">
      <c r="A32" s="62">
        <v>2020</v>
      </c>
      <c r="B32" s="260">
        <v>1</v>
      </c>
      <c r="C32" s="260">
        <v>1</v>
      </c>
      <c r="D32" s="260">
        <v>1</v>
      </c>
      <c r="E32" s="260">
        <v>0.88890000000000002</v>
      </c>
      <c r="F32" s="260">
        <v>0</v>
      </c>
      <c r="G32" s="260">
        <v>0.88890000000000002</v>
      </c>
      <c r="H32" s="260">
        <v>1</v>
      </c>
    </row>
    <row r="33" spans="1:1" x14ac:dyDescent="0.2">
      <c r="A33" s="199" t="s">
        <v>390</v>
      </c>
    </row>
    <row r="34" spans="1:1" x14ac:dyDescent="0.2">
      <c r="A34" s="199" t="s">
        <v>439</v>
      </c>
    </row>
  </sheetData>
  <mergeCells count="5">
    <mergeCell ref="A1:H1"/>
    <mergeCell ref="A2:H2"/>
    <mergeCell ref="A3:H3"/>
    <mergeCell ref="A5:H5"/>
    <mergeCell ref="A25:H25"/>
  </mergeCells>
  <hyperlinks>
    <hyperlink ref="J4" location="TOC!A1" display="RETURN TO TABLE OF CONTENTS"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41"/>
  <sheetViews>
    <sheetView topLeftCell="A4" workbookViewId="0">
      <selection activeCell="I105" sqref="I105"/>
    </sheetView>
  </sheetViews>
  <sheetFormatPr defaultRowHeight="12.75" x14ac:dyDescent="0.2"/>
  <sheetData>
    <row r="1" spans="1:10" ht="12.75" customHeight="1" x14ac:dyDescent="0.2">
      <c r="A1" s="623" t="s">
        <v>331</v>
      </c>
      <c r="B1" s="623"/>
      <c r="C1" s="623"/>
      <c r="D1" s="623"/>
      <c r="E1" s="623"/>
      <c r="F1" s="623"/>
      <c r="G1" s="623"/>
      <c r="H1" s="623"/>
    </row>
    <row r="2" spans="1:10" ht="13.5" thickBot="1" x14ac:dyDescent="0.25">
      <c r="A2" s="616" t="s">
        <v>361</v>
      </c>
      <c r="B2" s="616"/>
      <c r="C2" s="616"/>
      <c r="D2" s="616"/>
      <c r="E2" s="616"/>
      <c r="F2" s="616"/>
      <c r="G2" s="616"/>
      <c r="H2" s="616"/>
    </row>
    <row r="3" spans="1:10" ht="13.5" thickBot="1" x14ac:dyDescent="0.25">
      <c r="A3" s="625" t="s">
        <v>440</v>
      </c>
      <c r="B3" s="626"/>
      <c r="C3" s="626"/>
      <c r="D3" s="626"/>
      <c r="E3" s="626"/>
      <c r="F3" s="626"/>
      <c r="G3" s="626"/>
      <c r="H3" s="627"/>
    </row>
    <row r="4" spans="1:10" ht="45" customHeight="1" thickBot="1" x14ac:dyDescent="0.25">
      <c r="A4" s="271" t="s">
        <v>441</v>
      </c>
      <c r="B4" s="249" t="s">
        <v>442</v>
      </c>
      <c r="C4" s="249" t="s">
        <v>443</v>
      </c>
      <c r="D4" s="249" t="s">
        <v>444</v>
      </c>
      <c r="E4" s="249" t="s">
        <v>445</v>
      </c>
      <c r="F4" s="249" t="s">
        <v>446</v>
      </c>
      <c r="G4" s="249" t="s">
        <v>447</v>
      </c>
      <c r="H4" s="249" t="s">
        <v>320</v>
      </c>
      <c r="J4" s="235" t="s">
        <v>228</v>
      </c>
    </row>
    <row r="5" spans="1:10" ht="13.5" thickBot="1" x14ac:dyDescent="0.25">
      <c r="A5" s="628" t="s">
        <v>425</v>
      </c>
      <c r="B5" s="629"/>
      <c r="C5" s="629"/>
      <c r="D5" s="629"/>
      <c r="E5" s="629"/>
      <c r="F5" s="629"/>
      <c r="G5" s="629"/>
      <c r="H5" s="630"/>
    </row>
    <row r="6" spans="1:10" ht="13.5" thickBot="1" x14ac:dyDescent="0.25">
      <c r="A6" s="271">
        <v>1996</v>
      </c>
      <c r="B6" s="260">
        <v>2.8000000000000001E-2</v>
      </c>
      <c r="C6" s="260">
        <v>0.95399999999999996</v>
      </c>
      <c r="D6" s="260">
        <v>1E-3</v>
      </c>
      <c r="E6" s="260">
        <v>5.0000000000000001E-3</v>
      </c>
      <c r="F6" s="260" t="s">
        <v>229</v>
      </c>
      <c r="G6" s="260">
        <v>1.2E-2</v>
      </c>
      <c r="H6" s="260">
        <v>1</v>
      </c>
    </row>
    <row r="7" spans="1:10" ht="13.5" thickBot="1" x14ac:dyDescent="0.25">
      <c r="A7" s="271">
        <v>1997</v>
      </c>
      <c r="B7" s="260">
        <v>3.7999999999999999E-2</v>
      </c>
      <c r="C7" s="260">
        <v>0.94699999999999995</v>
      </c>
      <c r="D7" s="260">
        <v>0</v>
      </c>
      <c r="E7" s="260">
        <v>5.0000000000000001E-3</v>
      </c>
      <c r="F7" s="260" t="s">
        <v>229</v>
      </c>
      <c r="G7" s="260">
        <v>1.0999999999999999E-2</v>
      </c>
      <c r="H7" s="260">
        <v>1</v>
      </c>
    </row>
    <row r="8" spans="1:10" ht="13.5" thickBot="1" x14ac:dyDescent="0.25">
      <c r="A8" s="271">
        <v>1998</v>
      </c>
      <c r="B8" s="260">
        <v>0.05</v>
      </c>
      <c r="C8" s="260">
        <v>0.93500000000000005</v>
      </c>
      <c r="D8" s="260">
        <v>1E-3</v>
      </c>
      <c r="E8" s="260">
        <v>5.0000000000000001E-3</v>
      </c>
      <c r="F8" s="260" t="s">
        <v>229</v>
      </c>
      <c r="G8" s="260">
        <v>0.01</v>
      </c>
      <c r="H8" s="260">
        <v>1</v>
      </c>
    </row>
    <row r="9" spans="1:10" ht="13.5" thickBot="1" x14ac:dyDescent="0.25">
      <c r="A9" s="271">
        <v>1999</v>
      </c>
      <c r="B9" s="260">
        <v>6.2E-2</v>
      </c>
      <c r="C9" s="260">
        <v>0.92500000000000004</v>
      </c>
      <c r="D9" s="260">
        <v>1E-3</v>
      </c>
      <c r="E9" s="260">
        <v>4.0000000000000001E-3</v>
      </c>
      <c r="F9" s="260" t="s">
        <v>229</v>
      </c>
      <c r="G9" s="260">
        <v>8.0000000000000002E-3</v>
      </c>
      <c r="H9" s="260">
        <v>1</v>
      </c>
    </row>
    <row r="10" spans="1:10" ht="13.5" thickBot="1" x14ac:dyDescent="0.25">
      <c r="A10" s="271">
        <v>2000</v>
      </c>
      <c r="B10" s="260">
        <v>7.0999999999999994E-2</v>
      </c>
      <c r="C10" s="260">
        <v>0.92100000000000004</v>
      </c>
      <c r="D10" s="260">
        <v>1E-3</v>
      </c>
      <c r="E10" s="260">
        <v>4.0000000000000001E-3</v>
      </c>
      <c r="F10" s="260" t="s">
        <v>229</v>
      </c>
      <c r="G10" s="260">
        <v>2E-3</v>
      </c>
      <c r="H10" s="260">
        <v>1</v>
      </c>
    </row>
    <row r="11" spans="1:10" ht="13.5" thickBot="1" x14ac:dyDescent="0.25">
      <c r="A11" s="271">
        <v>2001</v>
      </c>
      <c r="B11" s="260">
        <v>0.09</v>
      </c>
      <c r="C11" s="260">
        <v>0.90100000000000002</v>
      </c>
      <c r="D11" s="260">
        <v>1E-3</v>
      </c>
      <c r="E11" s="260">
        <v>4.0000000000000001E-3</v>
      </c>
      <c r="F11" s="260" t="s">
        <v>229</v>
      </c>
      <c r="G11" s="260">
        <v>3.0000000000000001E-3</v>
      </c>
      <c r="H11" s="260">
        <v>1</v>
      </c>
    </row>
    <row r="12" spans="1:10" ht="13.5" thickBot="1" x14ac:dyDescent="0.25">
      <c r="A12" s="271">
        <v>2002</v>
      </c>
      <c r="B12" s="260">
        <v>0.11</v>
      </c>
      <c r="C12" s="260">
        <v>0.88</v>
      </c>
      <c r="D12" s="260">
        <v>2E-3</v>
      </c>
      <c r="E12" s="260">
        <v>4.0000000000000001E-3</v>
      </c>
      <c r="F12" s="260" t="s">
        <v>229</v>
      </c>
      <c r="G12" s="260">
        <v>4.0000000000000001E-3</v>
      </c>
      <c r="H12" s="260">
        <v>1</v>
      </c>
    </row>
    <row r="13" spans="1:10" ht="13.5" thickBot="1" x14ac:dyDescent="0.25">
      <c r="A13" s="271">
        <v>2003</v>
      </c>
      <c r="B13" s="260">
        <v>0.124</v>
      </c>
      <c r="C13" s="260">
        <v>0.86599999999999999</v>
      </c>
      <c r="D13" s="260">
        <v>3.0000000000000001E-3</v>
      </c>
      <c r="E13" s="260">
        <v>4.0000000000000001E-3</v>
      </c>
      <c r="F13" s="260" t="s">
        <v>229</v>
      </c>
      <c r="G13" s="260">
        <v>4.0000000000000001E-3</v>
      </c>
      <c r="H13" s="260">
        <v>1</v>
      </c>
    </row>
    <row r="14" spans="1:10" ht="13.5" thickBot="1" x14ac:dyDescent="0.25">
      <c r="A14" s="271">
        <v>2004</v>
      </c>
      <c r="B14" s="260">
        <v>0.124</v>
      </c>
      <c r="C14" s="260">
        <v>0.86299999999999999</v>
      </c>
      <c r="D14" s="260">
        <v>3.0000000000000001E-3</v>
      </c>
      <c r="E14" s="260">
        <v>4.0000000000000001E-3</v>
      </c>
      <c r="F14" s="260" t="s">
        <v>229</v>
      </c>
      <c r="G14" s="260">
        <v>5.0000000000000001E-3</v>
      </c>
      <c r="H14" s="260">
        <v>1</v>
      </c>
    </row>
    <row r="15" spans="1:10" ht="13.5" thickBot="1" x14ac:dyDescent="0.25">
      <c r="A15" s="271">
        <v>2005</v>
      </c>
      <c r="B15" s="260">
        <v>0.13800000000000001</v>
      </c>
      <c r="C15" s="260">
        <v>0.83599999999999997</v>
      </c>
      <c r="D15" s="260">
        <v>1.0999999999999999E-2</v>
      </c>
      <c r="E15" s="260">
        <v>5.0000000000000001E-3</v>
      </c>
      <c r="F15" s="260" t="s">
        <v>229</v>
      </c>
      <c r="G15" s="260">
        <v>8.9999999999999993E-3</v>
      </c>
      <c r="H15" s="260">
        <v>1</v>
      </c>
    </row>
    <row r="16" spans="1:10" ht="13.5" thickBot="1" x14ac:dyDescent="0.25">
      <c r="A16" s="271">
        <v>2006</v>
      </c>
      <c r="B16" s="260">
        <v>0.152</v>
      </c>
      <c r="C16" s="260">
        <v>0.81399999999999995</v>
      </c>
      <c r="D16" s="260">
        <v>1.7000000000000001E-2</v>
      </c>
      <c r="E16" s="260">
        <v>6.0000000000000001E-3</v>
      </c>
      <c r="F16" s="260" t="s">
        <v>229</v>
      </c>
      <c r="G16" s="260">
        <v>1.2E-2</v>
      </c>
      <c r="H16" s="260">
        <v>1</v>
      </c>
    </row>
    <row r="17" spans="1:8" ht="13.5" thickBot="1" x14ac:dyDescent="0.25">
      <c r="A17" s="271">
        <v>2007</v>
      </c>
      <c r="B17" s="260">
        <v>0.156</v>
      </c>
      <c r="C17" s="260">
        <v>0.79800000000000004</v>
      </c>
      <c r="D17" s="260">
        <v>2.3E-2</v>
      </c>
      <c r="E17" s="260">
        <v>6.0000000000000001E-3</v>
      </c>
      <c r="F17" s="260" t="s">
        <v>229</v>
      </c>
      <c r="G17" s="260">
        <v>1.7000000000000001E-2</v>
      </c>
      <c r="H17" s="260">
        <v>1</v>
      </c>
    </row>
    <row r="18" spans="1:8" ht="13.5" thickBot="1" x14ac:dyDescent="0.25">
      <c r="A18" s="271">
        <v>2008</v>
      </c>
      <c r="B18" s="260">
        <v>0.185</v>
      </c>
      <c r="C18" s="260">
        <v>0.70199999999999996</v>
      </c>
      <c r="D18" s="260">
        <v>3.7999999999999999E-2</v>
      </c>
      <c r="E18" s="260">
        <v>5.0000000000000001E-3</v>
      </c>
      <c r="F18" s="260">
        <v>6.6000000000000003E-2</v>
      </c>
      <c r="G18" s="260">
        <v>4.0000000000000001E-3</v>
      </c>
      <c r="H18" s="260">
        <v>1</v>
      </c>
    </row>
    <row r="19" spans="1:8" ht="13.5" thickBot="1" x14ac:dyDescent="0.25">
      <c r="A19" s="271">
        <v>2009</v>
      </c>
      <c r="B19" s="260">
        <v>0.183</v>
      </c>
      <c r="C19" s="260">
        <v>0.68899999999999995</v>
      </c>
      <c r="D19" s="260">
        <v>4.9000000000000002E-2</v>
      </c>
      <c r="E19" s="260">
        <v>7.0000000000000001E-3</v>
      </c>
      <c r="F19" s="260">
        <v>6.4000000000000001E-2</v>
      </c>
      <c r="G19" s="260">
        <v>8.0000000000000002E-3</v>
      </c>
      <c r="H19" s="260">
        <v>1</v>
      </c>
    </row>
    <row r="20" spans="1:8" ht="13.5" thickBot="1" x14ac:dyDescent="0.25">
      <c r="A20" s="271">
        <v>2010</v>
      </c>
      <c r="B20" s="260">
        <v>0.186</v>
      </c>
      <c r="C20" s="260">
        <v>0.65800000000000003</v>
      </c>
      <c r="D20" s="260">
        <v>7.0000000000000007E-2</v>
      </c>
      <c r="E20" s="260">
        <v>7.0000000000000001E-3</v>
      </c>
      <c r="F20" s="260">
        <v>7.6999999999999999E-2</v>
      </c>
      <c r="G20" s="260">
        <v>2E-3</v>
      </c>
      <c r="H20" s="260">
        <v>1</v>
      </c>
    </row>
    <row r="21" spans="1:8" ht="13.5" thickBot="1" x14ac:dyDescent="0.25">
      <c r="A21" s="271">
        <v>2011</v>
      </c>
      <c r="B21" s="260">
        <v>0.186</v>
      </c>
      <c r="C21" s="260">
        <v>0.63500000000000001</v>
      </c>
      <c r="D21" s="260">
        <v>8.7999999999999995E-2</v>
      </c>
      <c r="E21" s="260">
        <v>8.0000000000000002E-3</v>
      </c>
      <c r="F21" s="260">
        <v>7.9000000000000001E-2</v>
      </c>
      <c r="G21" s="260">
        <v>4.0000000000000001E-3</v>
      </c>
      <c r="H21" s="260">
        <v>1</v>
      </c>
    </row>
    <row r="22" spans="1:8" ht="13.5" thickBot="1" x14ac:dyDescent="0.25">
      <c r="A22" s="271">
        <v>2013</v>
      </c>
      <c r="B22" s="260">
        <v>0.2</v>
      </c>
      <c r="C22" s="260">
        <v>0.58399999999999996</v>
      </c>
      <c r="D22" s="260">
        <v>0.13200000000000001</v>
      </c>
      <c r="E22" s="260">
        <v>1.0999999999999999E-2</v>
      </c>
      <c r="F22" s="260">
        <v>7.0000000000000007E-2</v>
      </c>
      <c r="G22" s="260">
        <v>3.0000000000000001E-3</v>
      </c>
      <c r="H22" s="260">
        <v>1</v>
      </c>
    </row>
    <row r="23" spans="1:8" ht="13.5" thickBot="1" x14ac:dyDescent="0.25">
      <c r="A23" s="271">
        <v>2014</v>
      </c>
      <c r="B23" s="260">
        <v>0.16800000000000001</v>
      </c>
      <c r="C23" s="260">
        <v>0.56299999999999994</v>
      </c>
      <c r="D23" s="260">
        <v>0.17899999999999999</v>
      </c>
      <c r="E23" s="260">
        <v>0.01</v>
      </c>
      <c r="F23" s="260">
        <v>7.6999999999999999E-2</v>
      </c>
      <c r="G23" s="260">
        <v>3.0000000000000001E-3</v>
      </c>
      <c r="H23" s="260">
        <v>1</v>
      </c>
    </row>
    <row r="24" spans="1:8" ht="13.5" thickBot="1" x14ac:dyDescent="0.25">
      <c r="A24" s="271">
        <v>2015</v>
      </c>
      <c r="B24" s="260">
        <v>0.23100000000000001</v>
      </c>
      <c r="C24" s="260">
        <v>0.50800000000000001</v>
      </c>
      <c r="D24" s="260">
        <v>0.17299999999999999</v>
      </c>
      <c r="E24" s="260">
        <v>1.0999999999999999E-2</v>
      </c>
      <c r="F24" s="260">
        <v>7.5999999999999998E-2</v>
      </c>
      <c r="G24" s="260">
        <v>2E-3</v>
      </c>
      <c r="H24" s="260">
        <v>1</v>
      </c>
    </row>
    <row r="25" spans="1:8" ht="13.5" thickBot="1" x14ac:dyDescent="0.25">
      <c r="A25" s="271">
        <v>2016</v>
      </c>
      <c r="B25" s="260">
        <v>0.26100000000000001</v>
      </c>
      <c r="C25" s="260">
        <v>0.48</v>
      </c>
      <c r="D25" s="260">
        <v>0.17100000000000001</v>
      </c>
      <c r="E25" s="260">
        <v>1.2E-2</v>
      </c>
      <c r="F25" s="260">
        <v>7.3999999999999996E-2</v>
      </c>
      <c r="G25" s="260">
        <v>2E-3</v>
      </c>
      <c r="H25" s="260">
        <v>1</v>
      </c>
    </row>
    <row r="26" spans="1:8" ht="13.5" thickBot="1" x14ac:dyDescent="0.25">
      <c r="A26" s="271">
        <v>2017</v>
      </c>
      <c r="B26" s="260">
        <v>0.29899999999999999</v>
      </c>
      <c r="C26" s="260">
        <v>0.42299999999999999</v>
      </c>
      <c r="D26" s="260">
        <v>0.158</v>
      </c>
      <c r="E26" s="260">
        <v>1.7000000000000001E-2</v>
      </c>
      <c r="F26" s="260">
        <v>9.9000000000000005E-2</v>
      </c>
      <c r="G26" s="260">
        <v>4.0000000000000001E-3</v>
      </c>
      <c r="H26" s="260">
        <v>1</v>
      </c>
    </row>
    <row r="27" spans="1:8" ht="13.5" thickBot="1" x14ac:dyDescent="0.25">
      <c r="A27" s="271">
        <v>2018</v>
      </c>
      <c r="B27" s="260">
        <v>0.28499999999999998</v>
      </c>
      <c r="C27" s="260">
        <v>0.41799999999999998</v>
      </c>
      <c r="D27" s="260">
        <v>0.20899999999999999</v>
      </c>
      <c r="E27" s="260">
        <v>1.4999999999999999E-2</v>
      </c>
      <c r="F27" s="260">
        <v>6.4000000000000001E-2</v>
      </c>
      <c r="G27" s="260">
        <v>8.9999999999999993E-3</v>
      </c>
      <c r="H27" s="260">
        <v>1</v>
      </c>
    </row>
    <row r="28" spans="1:8" ht="13.5" thickBot="1" x14ac:dyDescent="0.25">
      <c r="A28" s="271">
        <v>2019</v>
      </c>
      <c r="B28" s="260">
        <v>0.29948999999999998</v>
      </c>
      <c r="C28" s="260">
        <v>0.41799999999999998</v>
      </c>
      <c r="D28" s="260">
        <v>0.17696999999999999</v>
      </c>
      <c r="E28" s="260">
        <v>1.6250000000000001E-2</v>
      </c>
      <c r="F28" s="260">
        <v>8.1540000000000001E-2</v>
      </c>
      <c r="G28" s="260">
        <v>7.7600000000000004E-3</v>
      </c>
      <c r="H28" s="260">
        <v>1</v>
      </c>
    </row>
    <row r="29" spans="1:8" ht="13.5" thickBot="1" x14ac:dyDescent="0.25">
      <c r="A29" s="271">
        <v>2020</v>
      </c>
      <c r="B29" s="260">
        <v>0.30199999999999999</v>
      </c>
      <c r="C29" s="260">
        <v>0.42699999999999999</v>
      </c>
      <c r="D29" s="260">
        <v>0.188</v>
      </c>
      <c r="E29" s="260">
        <v>1.4999999999999999E-2</v>
      </c>
      <c r="F29" s="260">
        <v>5.6000000000000001E-2</v>
      </c>
      <c r="G29" s="260">
        <v>1.4E-2</v>
      </c>
      <c r="H29" s="260">
        <v>1</v>
      </c>
    </row>
    <row r="30" spans="1:8" ht="13.5" thickBot="1" x14ac:dyDescent="0.25">
      <c r="A30" s="628" t="s">
        <v>426</v>
      </c>
      <c r="B30" s="629"/>
      <c r="C30" s="629"/>
      <c r="D30" s="629"/>
      <c r="E30" s="629"/>
      <c r="F30" s="629"/>
      <c r="G30" s="629"/>
      <c r="H30" s="630"/>
    </row>
    <row r="31" spans="1:8" ht="13.5" thickBot="1" x14ac:dyDescent="0.25">
      <c r="A31" s="271">
        <v>2014</v>
      </c>
      <c r="B31" s="260">
        <v>1.7999999999999999E-2</v>
      </c>
      <c r="C31" s="260">
        <v>0.96899999999999997</v>
      </c>
      <c r="D31" s="260">
        <v>8.9999999999999993E-3</v>
      </c>
      <c r="E31" s="260">
        <v>0</v>
      </c>
      <c r="F31" s="260">
        <v>4.0000000000000001E-3</v>
      </c>
      <c r="G31" s="260">
        <v>0</v>
      </c>
      <c r="H31" s="260">
        <v>1</v>
      </c>
    </row>
    <row r="32" spans="1:8" ht="13.5" thickBot="1" x14ac:dyDescent="0.25">
      <c r="A32" s="271">
        <v>2015</v>
      </c>
      <c r="B32" s="260">
        <v>2.7E-2</v>
      </c>
      <c r="C32" s="260">
        <v>0.93100000000000005</v>
      </c>
      <c r="D32" s="260">
        <v>0</v>
      </c>
      <c r="E32" s="260">
        <v>8.0000000000000002E-3</v>
      </c>
      <c r="F32" s="260">
        <v>3.4000000000000002E-2</v>
      </c>
      <c r="G32" s="260">
        <v>0</v>
      </c>
      <c r="H32" s="260">
        <v>1</v>
      </c>
    </row>
    <row r="33" spans="1:8" ht="13.5" thickBot="1" x14ac:dyDescent="0.25">
      <c r="A33" s="271">
        <v>2016</v>
      </c>
      <c r="B33" s="260">
        <v>0.16</v>
      </c>
      <c r="C33" s="260">
        <v>0.75800000000000001</v>
      </c>
      <c r="D33" s="260">
        <v>7.0000000000000001E-3</v>
      </c>
      <c r="E33" s="260">
        <v>0.06</v>
      </c>
      <c r="F33" s="260">
        <v>1.4E-2</v>
      </c>
      <c r="G33" s="260">
        <v>0</v>
      </c>
      <c r="H33" s="260">
        <v>1</v>
      </c>
    </row>
    <row r="34" spans="1:8" ht="13.5" thickBot="1" x14ac:dyDescent="0.25">
      <c r="A34" s="271">
        <v>2017</v>
      </c>
      <c r="B34" s="260">
        <v>0.155</v>
      </c>
      <c r="C34" s="260">
        <v>0.78100000000000003</v>
      </c>
      <c r="D34" s="260">
        <v>8.0000000000000002E-3</v>
      </c>
      <c r="E34" s="260">
        <v>4.2999999999999997E-2</v>
      </c>
      <c r="F34" s="260">
        <v>1.2999999999999999E-2</v>
      </c>
      <c r="G34" s="260">
        <v>0</v>
      </c>
      <c r="H34" s="260">
        <v>1</v>
      </c>
    </row>
    <row r="35" spans="1:8" ht="13.5" thickBot="1" x14ac:dyDescent="0.25">
      <c r="A35" s="271">
        <v>2018</v>
      </c>
      <c r="B35" s="260">
        <v>4.36E-2</v>
      </c>
      <c r="C35" s="260">
        <v>0.9173</v>
      </c>
      <c r="D35" s="260">
        <v>0</v>
      </c>
      <c r="E35" s="260">
        <v>3.39E-2</v>
      </c>
      <c r="F35" s="260">
        <v>5.0000000000000001E-3</v>
      </c>
      <c r="G35" s="260">
        <v>0</v>
      </c>
      <c r="H35" s="260">
        <v>1</v>
      </c>
    </row>
    <row r="36" spans="1:8" ht="13.5" thickBot="1" x14ac:dyDescent="0.25">
      <c r="A36" s="271">
        <v>2019</v>
      </c>
      <c r="B36" s="260">
        <v>3.4169999999999999E-2</v>
      </c>
      <c r="C36" s="260">
        <v>0.94350999999999996</v>
      </c>
      <c r="D36" s="260">
        <v>9.0699999999999999E-3</v>
      </c>
      <c r="E36" s="260">
        <v>8.3700000000000007E-3</v>
      </c>
      <c r="F36" s="260">
        <v>4.8799999999999998E-3</v>
      </c>
      <c r="G36" s="260">
        <v>0</v>
      </c>
      <c r="H36" s="260">
        <v>1</v>
      </c>
    </row>
    <row r="37" spans="1:8" ht="13.5" thickBot="1" x14ac:dyDescent="0.25">
      <c r="A37" s="271">
        <v>2020</v>
      </c>
      <c r="B37" s="260">
        <v>8.0000000000000002E-3</v>
      </c>
      <c r="C37" s="260">
        <v>0.96199999999999997</v>
      </c>
      <c r="D37" s="260">
        <v>8.9999999999999993E-3</v>
      </c>
      <c r="E37" s="260">
        <v>3.0000000000000001E-3</v>
      </c>
      <c r="F37" s="260">
        <v>1.7000000000000001E-2</v>
      </c>
      <c r="G37" s="260">
        <v>0</v>
      </c>
      <c r="H37" s="260">
        <v>1</v>
      </c>
    </row>
    <row r="38" spans="1:8" x14ac:dyDescent="0.2">
      <c r="A38" s="199" t="s">
        <v>390</v>
      </c>
    </row>
    <row r="39" spans="1:8" x14ac:dyDescent="0.2">
      <c r="A39" s="199" t="s">
        <v>448</v>
      </c>
    </row>
    <row r="40" spans="1:8" x14ac:dyDescent="0.2">
      <c r="A40" s="199" t="s">
        <v>449</v>
      </c>
    </row>
    <row r="41" spans="1:8" x14ac:dyDescent="0.2">
      <c r="A41" s="199" t="s">
        <v>450</v>
      </c>
    </row>
  </sheetData>
  <mergeCells count="5">
    <mergeCell ref="A1:H1"/>
    <mergeCell ref="A2:H2"/>
    <mergeCell ref="A3:H3"/>
    <mergeCell ref="A5:H5"/>
    <mergeCell ref="A30:H30"/>
  </mergeCells>
  <hyperlinks>
    <hyperlink ref="J4" location="TOC!A1" display="RETURN TO TABLE OF CONTENTS"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25"/>
  <sheetViews>
    <sheetView workbookViewId="0">
      <selection activeCell="I105" sqref="I105"/>
    </sheetView>
  </sheetViews>
  <sheetFormatPr defaultRowHeight="12.75" x14ac:dyDescent="0.2"/>
  <sheetData>
    <row r="1" spans="1:10" ht="12.75" customHeight="1" x14ac:dyDescent="0.2">
      <c r="A1" s="623" t="s">
        <v>331</v>
      </c>
      <c r="B1" s="623"/>
      <c r="C1" s="623"/>
      <c r="D1" s="623"/>
      <c r="E1" s="623"/>
      <c r="F1" s="623"/>
      <c r="G1" s="623"/>
      <c r="H1" s="623"/>
    </row>
    <row r="2" spans="1:10" ht="13.5" thickBot="1" x14ac:dyDescent="0.25">
      <c r="A2" s="616" t="s">
        <v>361</v>
      </c>
      <c r="B2" s="616"/>
      <c r="C2" s="616"/>
      <c r="D2" s="616"/>
      <c r="E2" s="616"/>
      <c r="F2" s="616"/>
      <c r="G2" s="616"/>
      <c r="H2" s="616"/>
    </row>
    <row r="3" spans="1:10" ht="18.75" customHeight="1" thickBot="1" x14ac:dyDescent="0.25">
      <c r="A3" s="625" t="s">
        <v>451</v>
      </c>
      <c r="B3" s="626"/>
      <c r="C3" s="626"/>
      <c r="D3" s="626"/>
      <c r="E3" s="626"/>
      <c r="F3" s="626"/>
      <c r="G3" s="626"/>
      <c r="H3" s="627"/>
    </row>
    <row r="4" spans="1:10" ht="47.25" customHeight="1" thickBot="1" x14ac:dyDescent="0.25">
      <c r="A4" s="271" t="s">
        <v>441</v>
      </c>
      <c r="B4" s="249" t="s">
        <v>442</v>
      </c>
      <c r="C4" s="249" t="s">
        <v>443</v>
      </c>
      <c r="D4" s="249" t="s">
        <v>452</v>
      </c>
      <c r="E4" s="249" t="s">
        <v>445</v>
      </c>
      <c r="F4" s="249" t="s">
        <v>446</v>
      </c>
      <c r="G4" s="249" t="s">
        <v>453</v>
      </c>
      <c r="H4" s="249" t="s">
        <v>320</v>
      </c>
      <c r="J4" s="235" t="s">
        <v>228</v>
      </c>
    </row>
    <row r="5" spans="1:10" ht="13.5" thickBot="1" x14ac:dyDescent="0.25">
      <c r="A5" s="62">
        <v>2001</v>
      </c>
      <c r="B5" s="260">
        <v>3.5000000000000003E-2</v>
      </c>
      <c r="C5" s="260">
        <v>0.56799999999999995</v>
      </c>
      <c r="D5" s="260">
        <v>0</v>
      </c>
      <c r="E5" s="260">
        <v>0.375</v>
      </c>
      <c r="F5" s="260">
        <v>0</v>
      </c>
      <c r="G5" s="260">
        <v>2.1999999999999999E-2</v>
      </c>
      <c r="H5" s="260">
        <v>1</v>
      </c>
    </row>
    <row r="6" spans="1:10" ht="13.5" thickBot="1" x14ac:dyDescent="0.25">
      <c r="A6" s="62">
        <v>2002</v>
      </c>
      <c r="B6" s="260">
        <v>3.6999999999999998E-2</v>
      </c>
      <c r="C6" s="260">
        <v>0.63500000000000001</v>
      </c>
      <c r="D6" s="260">
        <v>0</v>
      </c>
      <c r="E6" s="260">
        <v>0.315</v>
      </c>
      <c r="F6" s="260">
        <v>0</v>
      </c>
      <c r="G6" s="260">
        <v>1.2999999999999999E-2</v>
      </c>
      <c r="H6" s="260">
        <v>1</v>
      </c>
    </row>
    <row r="7" spans="1:10" ht="13.5" thickBot="1" x14ac:dyDescent="0.25">
      <c r="A7" s="62">
        <v>2003</v>
      </c>
      <c r="B7" s="260">
        <v>3.9E-2</v>
      </c>
      <c r="C7" s="260">
        <v>0.629</v>
      </c>
      <c r="D7" s="260">
        <v>0</v>
      </c>
      <c r="E7" s="260">
        <v>0.318</v>
      </c>
      <c r="F7" s="260" t="s">
        <v>281</v>
      </c>
      <c r="G7" s="260">
        <v>1.4E-2</v>
      </c>
      <c r="H7" s="260">
        <v>1</v>
      </c>
    </row>
    <row r="8" spans="1:10" ht="13.5" thickBot="1" x14ac:dyDescent="0.25">
      <c r="A8" s="62">
        <v>2004</v>
      </c>
      <c r="B8" s="260">
        <v>3.4000000000000002E-2</v>
      </c>
      <c r="C8" s="260">
        <v>0.65900000000000003</v>
      </c>
      <c r="D8" s="260">
        <v>0</v>
      </c>
      <c r="E8" s="260">
        <v>0.29099999999999998</v>
      </c>
      <c r="F8" s="260">
        <v>3.0000000000000001E-3</v>
      </c>
      <c r="G8" s="260">
        <v>1.2999999999999999E-2</v>
      </c>
      <c r="H8" s="260">
        <v>1</v>
      </c>
    </row>
    <row r="9" spans="1:10" ht="13.5" thickBot="1" x14ac:dyDescent="0.25">
      <c r="A9" s="62">
        <v>2005</v>
      </c>
      <c r="B9" s="260">
        <v>3.2000000000000001E-2</v>
      </c>
      <c r="C9" s="260">
        <v>0.65300000000000002</v>
      </c>
      <c r="D9" s="260">
        <v>0</v>
      </c>
      <c r="E9" s="260">
        <v>0.29799999999999999</v>
      </c>
      <c r="F9" s="260">
        <v>3.0000000000000001E-3</v>
      </c>
      <c r="G9" s="260">
        <v>1.4E-2</v>
      </c>
      <c r="H9" s="260">
        <v>1</v>
      </c>
    </row>
    <row r="10" spans="1:10" ht="13.5" thickBot="1" x14ac:dyDescent="0.25">
      <c r="A10" s="62">
        <v>2006</v>
      </c>
      <c r="B10" s="260">
        <v>2.9000000000000001E-2</v>
      </c>
      <c r="C10" s="260">
        <v>0.65200000000000002</v>
      </c>
      <c r="D10" s="260">
        <v>0</v>
      </c>
      <c r="E10" s="260">
        <v>0.30299999999999999</v>
      </c>
      <c r="F10" s="260">
        <v>3.0000000000000001E-3</v>
      </c>
      <c r="G10" s="260">
        <v>1.2999999999999999E-2</v>
      </c>
      <c r="H10" s="260">
        <v>1</v>
      </c>
    </row>
    <row r="11" spans="1:10" ht="13.5" thickBot="1" x14ac:dyDescent="0.25">
      <c r="A11" s="62">
        <v>2007</v>
      </c>
      <c r="B11" s="260">
        <v>2.1000000000000001E-2</v>
      </c>
      <c r="C11" s="260">
        <v>0.64600000000000002</v>
      </c>
      <c r="D11" s="260">
        <v>5.0000000000000001E-3</v>
      </c>
      <c r="E11" s="260">
        <v>0.307</v>
      </c>
      <c r="F11" s="260">
        <v>1.6E-2</v>
      </c>
      <c r="G11" s="260">
        <v>5.0000000000000001E-3</v>
      </c>
      <c r="H11" s="260">
        <v>1</v>
      </c>
    </row>
    <row r="12" spans="1:10" ht="13.5" thickBot="1" x14ac:dyDescent="0.25">
      <c r="A12" s="62">
        <v>2008</v>
      </c>
      <c r="B12" s="260">
        <v>2.7E-2</v>
      </c>
      <c r="C12" s="260">
        <v>0.55900000000000005</v>
      </c>
      <c r="D12" s="260">
        <v>1.2999999999999999E-2</v>
      </c>
      <c r="E12" s="260">
        <v>0.35199999999999998</v>
      </c>
      <c r="F12" s="260">
        <v>4.5999999999999999E-2</v>
      </c>
      <c r="G12" s="260">
        <v>3.0000000000000001E-3</v>
      </c>
      <c r="H12" s="260">
        <v>1</v>
      </c>
    </row>
    <row r="13" spans="1:10" ht="13.5" thickBot="1" x14ac:dyDescent="0.25">
      <c r="A13" s="62">
        <v>2009</v>
      </c>
      <c r="B13" s="260">
        <v>2.5000000000000001E-2</v>
      </c>
      <c r="C13" s="260">
        <v>0.505</v>
      </c>
      <c r="D13" s="260">
        <v>6.0000000000000001E-3</v>
      </c>
      <c r="E13" s="260">
        <v>0.39</v>
      </c>
      <c r="F13" s="260">
        <v>7.1999999999999995E-2</v>
      </c>
      <c r="G13" s="260">
        <v>2E-3</v>
      </c>
      <c r="H13" s="260">
        <v>1</v>
      </c>
    </row>
    <row r="14" spans="1:10" ht="13.5" thickBot="1" x14ac:dyDescent="0.25">
      <c r="A14" s="62">
        <v>2010</v>
      </c>
      <c r="B14" s="260">
        <v>1.9E-2</v>
      </c>
      <c r="C14" s="260">
        <v>0.49199999999999999</v>
      </c>
      <c r="D14" s="260">
        <v>5.0000000000000001E-3</v>
      </c>
      <c r="E14" s="260">
        <v>0.42799999999999999</v>
      </c>
      <c r="F14" s="260">
        <v>5.5E-2</v>
      </c>
      <c r="G14" s="260">
        <v>1E-3</v>
      </c>
      <c r="H14" s="260">
        <v>1</v>
      </c>
    </row>
    <row r="15" spans="1:10" ht="13.5" thickBot="1" x14ac:dyDescent="0.25">
      <c r="A15" s="62">
        <v>2011</v>
      </c>
      <c r="B15" s="260">
        <v>1.9E-2</v>
      </c>
      <c r="C15" s="260">
        <v>0.49299999999999999</v>
      </c>
      <c r="D15" s="260">
        <v>1E-3</v>
      </c>
      <c r="E15" s="260">
        <v>0.43</v>
      </c>
      <c r="F15" s="260">
        <v>5.6000000000000001E-2</v>
      </c>
      <c r="G15" s="260">
        <v>1E-3</v>
      </c>
      <c r="H15" s="260">
        <v>1</v>
      </c>
    </row>
    <row r="16" spans="1:10" ht="13.5" thickBot="1" x14ac:dyDescent="0.25">
      <c r="A16" s="62">
        <v>2013</v>
      </c>
      <c r="B16" s="260">
        <v>1.9E-2</v>
      </c>
      <c r="C16" s="260">
        <v>0.46700000000000003</v>
      </c>
      <c r="D16" s="260">
        <v>1.4E-2</v>
      </c>
      <c r="E16" s="260">
        <v>0.45100000000000001</v>
      </c>
      <c r="F16" s="260">
        <v>4.8000000000000001E-2</v>
      </c>
      <c r="G16" s="260">
        <v>1E-3</v>
      </c>
      <c r="H16" s="260">
        <v>1</v>
      </c>
    </row>
    <row r="17" spans="1:8" ht="13.5" thickBot="1" x14ac:dyDescent="0.25">
      <c r="A17" s="62">
        <v>2014</v>
      </c>
      <c r="B17" s="260">
        <v>4.4999999999999998E-2</v>
      </c>
      <c r="C17" s="260">
        <v>0.32400000000000001</v>
      </c>
      <c r="D17" s="260">
        <v>1.9E-2</v>
      </c>
      <c r="E17" s="260">
        <v>0.51200000000000001</v>
      </c>
      <c r="F17" s="260">
        <v>6.0999999999999999E-2</v>
      </c>
      <c r="G17" s="260">
        <v>3.9E-2</v>
      </c>
      <c r="H17" s="260">
        <v>1</v>
      </c>
    </row>
    <row r="18" spans="1:8" ht="13.5" thickBot="1" x14ac:dyDescent="0.25">
      <c r="A18" s="62">
        <v>2015</v>
      </c>
      <c r="B18" s="260">
        <v>9.5000000000000001E-2</v>
      </c>
      <c r="C18" s="260">
        <v>0.29199999999999998</v>
      </c>
      <c r="D18" s="260">
        <v>2.1999999999999999E-2</v>
      </c>
      <c r="E18" s="260">
        <v>0.54</v>
      </c>
      <c r="F18" s="260">
        <v>5.0999999999999997E-2</v>
      </c>
      <c r="G18" s="260">
        <v>0</v>
      </c>
      <c r="H18" s="260">
        <v>1</v>
      </c>
    </row>
    <row r="19" spans="1:8" ht="13.5" thickBot="1" x14ac:dyDescent="0.25">
      <c r="A19" s="62">
        <v>2016</v>
      </c>
      <c r="B19" s="260">
        <v>8.7999999999999995E-2</v>
      </c>
      <c r="C19" s="260">
        <v>0.25800000000000001</v>
      </c>
      <c r="D19" s="260">
        <v>1.0999999999999999E-2</v>
      </c>
      <c r="E19" s="260">
        <v>0.54700000000000004</v>
      </c>
      <c r="F19" s="260">
        <v>5.1999999999999998E-2</v>
      </c>
      <c r="G19" s="260">
        <v>4.4999999999999998E-2</v>
      </c>
      <c r="H19" s="260">
        <v>1</v>
      </c>
    </row>
    <row r="20" spans="1:8" ht="13.5" thickBot="1" x14ac:dyDescent="0.25">
      <c r="A20" s="62">
        <v>2017</v>
      </c>
      <c r="B20" s="260">
        <v>0.122</v>
      </c>
      <c r="C20" s="260">
        <v>0.26100000000000001</v>
      </c>
      <c r="D20" s="260">
        <v>1.0999999999999999E-2</v>
      </c>
      <c r="E20" s="260">
        <v>0.55300000000000005</v>
      </c>
      <c r="F20" s="260">
        <v>5.1999999999999998E-2</v>
      </c>
      <c r="G20" s="260">
        <v>0</v>
      </c>
      <c r="H20" s="260">
        <v>1</v>
      </c>
    </row>
    <row r="21" spans="1:8" ht="13.5" thickBot="1" x14ac:dyDescent="0.25">
      <c r="A21" s="62">
        <v>2018</v>
      </c>
      <c r="B21" s="260">
        <v>0.12</v>
      </c>
      <c r="C21" s="260">
        <v>0.255</v>
      </c>
      <c r="D21" s="260">
        <v>1.2999999999999999E-2</v>
      </c>
      <c r="E21" s="260">
        <v>0.60099999999999998</v>
      </c>
      <c r="F21" s="260">
        <v>1.0999999999999999E-2</v>
      </c>
      <c r="G21" s="260">
        <v>0</v>
      </c>
      <c r="H21" s="260">
        <v>1</v>
      </c>
    </row>
    <row r="22" spans="1:8" ht="13.5" thickBot="1" x14ac:dyDescent="0.25">
      <c r="A22" s="62">
        <v>2019</v>
      </c>
      <c r="B22" s="260">
        <v>0.12143</v>
      </c>
      <c r="C22" s="260">
        <v>0.18456</v>
      </c>
      <c r="D22" s="260">
        <v>2.0199999999999999E-2</v>
      </c>
      <c r="E22" s="260">
        <v>0.64541999999999999</v>
      </c>
      <c r="F22" s="260">
        <v>2.8389999999999999E-2</v>
      </c>
      <c r="G22" s="260">
        <v>0</v>
      </c>
      <c r="H22" s="260">
        <v>1</v>
      </c>
    </row>
    <row r="23" spans="1:8" ht="13.5" thickBot="1" x14ac:dyDescent="0.25">
      <c r="A23" s="62">
        <v>2020</v>
      </c>
      <c r="B23" s="260">
        <v>0.11137897782063645</v>
      </c>
      <c r="C23" s="260">
        <v>0.12029893924783028</v>
      </c>
      <c r="D23" s="260">
        <v>1.9165863066538089E-2</v>
      </c>
      <c r="E23" s="260">
        <v>0.74397299903567982</v>
      </c>
      <c r="F23" s="260">
        <v>5.1832208293153331E-3</v>
      </c>
      <c r="G23" s="260">
        <v>0</v>
      </c>
      <c r="H23" s="260">
        <v>1</v>
      </c>
    </row>
    <row r="24" spans="1:8" x14ac:dyDescent="0.2">
      <c r="A24" s="199" t="s">
        <v>390</v>
      </c>
    </row>
    <row r="25" spans="1:8" x14ac:dyDescent="0.2">
      <c r="A25" s="199" t="s">
        <v>454</v>
      </c>
    </row>
  </sheetData>
  <mergeCells count="3">
    <mergeCell ref="A1:H1"/>
    <mergeCell ref="A2:H2"/>
    <mergeCell ref="A3:H3"/>
  </mergeCells>
  <hyperlinks>
    <hyperlink ref="J4" location="TOC!A1" display="RETURN TO TABLE OF CONTENTS"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6"/>
  <sheetViews>
    <sheetView workbookViewId="0">
      <selection activeCell="I105" sqref="I105"/>
    </sheetView>
  </sheetViews>
  <sheetFormatPr defaultRowHeight="12.75" x14ac:dyDescent="0.2"/>
  <cols>
    <col min="2" max="6" width="10.42578125" customWidth="1"/>
  </cols>
  <sheetData>
    <row r="1" spans="1:8" ht="12.75" customHeight="1" x14ac:dyDescent="0.2">
      <c r="A1" s="623" t="s">
        <v>331</v>
      </c>
      <c r="B1" s="623"/>
      <c r="C1" s="623"/>
      <c r="D1" s="623"/>
      <c r="E1" s="623"/>
      <c r="F1" s="623"/>
      <c r="G1" s="148"/>
      <c r="H1" s="148"/>
    </row>
    <row r="2" spans="1:8" ht="21" customHeight="1" thickBot="1" x14ac:dyDescent="0.25">
      <c r="A2" s="616" t="s">
        <v>361</v>
      </c>
      <c r="B2" s="616"/>
      <c r="C2" s="616"/>
      <c r="D2" s="616"/>
      <c r="E2" s="616"/>
      <c r="F2" s="616"/>
    </row>
    <row r="3" spans="1:8" ht="34.5" thickBot="1" x14ac:dyDescent="0.25">
      <c r="A3" s="625" t="s">
        <v>455</v>
      </c>
      <c r="B3" s="626"/>
      <c r="C3" s="626"/>
      <c r="D3" s="626"/>
      <c r="E3" s="626"/>
      <c r="F3" s="627"/>
      <c r="H3" s="235" t="s">
        <v>228</v>
      </c>
    </row>
    <row r="4" spans="1:8" ht="22.5" customHeight="1" thickBot="1" x14ac:dyDescent="0.25">
      <c r="A4" s="604" t="s">
        <v>441</v>
      </c>
      <c r="B4" s="632" t="s">
        <v>456</v>
      </c>
      <c r="C4" s="633"/>
      <c r="D4" s="634"/>
      <c r="E4" s="632" t="s">
        <v>457</v>
      </c>
      <c r="F4" s="634"/>
    </row>
    <row r="5" spans="1:8" ht="27" customHeight="1" thickBot="1" x14ac:dyDescent="0.25">
      <c r="A5" s="631"/>
      <c r="B5" s="359" t="s">
        <v>458</v>
      </c>
      <c r="C5" s="359" t="s">
        <v>443</v>
      </c>
      <c r="D5" s="359" t="s">
        <v>459</v>
      </c>
      <c r="E5" s="359" t="s">
        <v>460</v>
      </c>
      <c r="F5" s="204" t="s">
        <v>461</v>
      </c>
    </row>
    <row r="6" spans="1:8" ht="13.5" thickBot="1" x14ac:dyDescent="0.25">
      <c r="A6" s="628" t="s">
        <v>436</v>
      </c>
      <c r="B6" s="629"/>
      <c r="C6" s="629"/>
      <c r="D6" s="629"/>
      <c r="E6" s="629"/>
      <c r="F6" s="630"/>
    </row>
    <row r="7" spans="1:8" ht="13.5" thickBot="1" x14ac:dyDescent="0.25">
      <c r="A7" s="62">
        <v>2001</v>
      </c>
      <c r="B7" s="260">
        <v>0.48399999999999999</v>
      </c>
      <c r="C7" s="260">
        <v>3.0000000000000001E-3</v>
      </c>
      <c r="D7" s="260">
        <v>0.51300000000000001</v>
      </c>
      <c r="E7" s="260">
        <v>7.5999999999999998E-2</v>
      </c>
      <c r="F7" s="260">
        <v>0.92400000000000004</v>
      </c>
    </row>
    <row r="8" spans="1:8" ht="13.5" thickBot="1" x14ac:dyDescent="0.25">
      <c r="A8" s="62">
        <v>2002</v>
      </c>
      <c r="B8" s="260">
        <v>0.47599999999999998</v>
      </c>
      <c r="C8" s="260">
        <v>3.0000000000000001E-3</v>
      </c>
      <c r="D8" s="260">
        <v>0.52100000000000002</v>
      </c>
      <c r="E8" s="260">
        <v>0.108</v>
      </c>
      <c r="F8" s="260">
        <v>0.89200000000000002</v>
      </c>
    </row>
    <row r="9" spans="1:8" ht="13.5" thickBot="1" x14ac:dyDescent="0.25">
      <c r="A9" s="62">
        <v>2003</v>
      </c>
      <c r="B9" s="260">
        <v>0.46700000000000003</v>
      </c>
      <c r="C9" s="260">
        <v>2E-3</v>
      </c>
      <c r="D9" s="260">
        <v>0.53100000000000003</v>
      </c>
      <c r="E9" s="260">
        <v>9.9000000000000005E-2</v>
      </c>
      <c r="F9" s="260">
        <v>0.90100000000000002</v>
      </c>
    </row>
    <row r="10" spans="1:8" ht="13.5" thickBot="1" x14ac:dyDescent="0.25">
      <c r="A10" s="62">
        <v>2004</v>
      </c>
      <c r="B10" s="260">
        <v>0.47499999999999998</v>
      </c>
      <c r="C10" s="260">
        <v>2E-3</v>
      </c>
      <c r="D10" s="260">
        <v>0.52300000000000002</v>
      </c>
      <c r="E10" s="260">
        <v>0.11700000000000001</v>
      </c>
      <c r="F10" s="260">
        <v>0.88300000000000001</v>
      </c>
    </row>
    <row r="11" spans="1:8" ht="13.5" thickBot="1" x14ac:dyDescent="0.25">
      <c r="A11" s="62">
        <v>2005</v>
      </c>
      <c r="B11" s="260">
        <v>0.46899999999999997</v>
      </c>
      <c r="C11" s="260">
        <v>3.0000000000000001E-3</v>
      </c>
      <c r="D11" s="260">
        <v>0.52800000000000002</v>
      </c>
      <c r="E11" s="260">
        <v>0.127</v>
      </c>
      <c r="F11" s="260">
        <v>0.873</v>
      </c>
    </row>
    <row r="12" spans="1:8" ht="13.5" thickBot="1" x14ac:dyDescent="0.25">
      <c r="A12" s="62">
        <v>2006</v>
      </c>
      <c r="B12" s="260">
        <v>0.49299999999999999</v>
      </c>
      <c r="C12" s="260">
        <v>4.0000000000000001E-3</v>
      </c>
      <c r="D12" s="260">
        <v>0.503</v>
      </c>
      <c r="E12" s="260">
        <v>0.113</v>
      </c>
      <c r="F12" s="260">
        <v>0.88700000000000001</v>
      </c>
    </row>
    <row r="13" spans="1:8" ht="13.5" thickBot="1" x14ac:dyDescent="0.25">
      <c r="A13" s="62">
        <v>2007</v>
      </c>
      <c r="B13" s="260">
        <v>0.49099999999999999</v>
      </c>
      <c r="C13" s="260">
        <v>4.0000000000000001E-3</v>
      </c>
      <c r="D13" s="260">
        <v>0.505</v>
      </c>
      <c r="E13" s="260">
        <v>0.113</v>
      </c>
      <c r="F13" s="260">
        <v>0.88700000000000001</v>
      </c>
    </row>
    <row r="14" spans="1:8" ht="13.5" thickBot="1" x14ac:dyDescent="0.25">
      <c r="A14" s="62">
        <v>2008</v>
      </c>
      <c r="B14" s="260">
        <v>0.53400000000000003</v>
      </c>
      <c r="C14" s="260">
        <v>4.0000000000000001E-3</v>
      </c>
      <c r="D14" s="260">
        <v>0.46200000000000002</v>
      </c>
      <c r="E14" s="260">
        <v>0.107</v>
      </c>
      <c r="F14" s="260">
        <v>0.89300000000000002</v>
      </c>
    </row>
    <row r="15" spans="1:8" ht="13.5" thickBot="1" x14ac:dyDescent="0.25">
      <c r="A15" s="62">
        <v>2009</v>
      </c>
      <c r="B15" s="260">
        <v>0.45600000000000002</v>
      </c>
      <c r="C15" s="260">
        <v>2E-3</v>
      </c>
      <c r="D15" s="260">
        <v>0.54200000000000004</v>
      </c>
      <c r="E15" s="260">
        <v>0.1</v>
      </c>
      <c r="F15" s="260">
        <v>0.9</v>
      </c>
    </row>
    <row r="16" spans="1:8" ht="13.5" thickBot="1" x14ac:dyDescent="0.25">
      <c r="A16" s="62">
        <v>2010</v>
      </c>
      <c r="B16" s="260">
        <v>0.46100000000000002</v>
      </c>
      <c r="C16" s="260">
        <v>2E-3</v>
      </c>
      <c r="D16" s="260">
        <v>0.53100000000000003</v>
      </c>
      <c r="E16" s="260">
        <v>0.113</v>
      </c>
      <c r="F16" s="260">
        <v>0.88700000000000001</v>
      </c>
    </row>
    <row r="17" spans="1:6" ht="13.5" thickBot="1" x14ac:dyDescent="0.25">
      <c r="A17" s="62">
        <v>2011</v>
      </c>
      <c r="B17" s="260">
        <v>0.46500000000000002</v>
      </c>
      <c r="C17" s="260">
        <v>2E-3</v>
      </c>
      <c r="D17" s="260">
        <v>0.53300000000000003</v>
      </c>
      <c r="E17" s="260">
        <v>0.11799999999999999</v>
      </c>
      <c r="F17" s="260">
        <v>0.88200000000000001</v>
      </c>
    </row>
    <row r="18" spans="1:6" ht="13.5" thickBot="1" x14ac:dyDescent="0.25">
      <c r="A18" s="62">
        <v>2013</v>
      </c>
      <c r="B18" s="260">
        <v>0.46500000000000002</v>
      </c>
      <c r="C18" s="260">
        <v>4.0000000000000001E-3</v>
      </c>
      <c r="D18" s="260">
        <v>0.53100000000000003</v>
      </c>
      <c r="E18" s="260">
        <v>0.16600000000000001</v>
      </c>
      <c r="F18" s="260">
        <v>0.83399999999999996</v>
      </c>
    </row>
    <row r="19" spans="1:6" ht="13.5" thickBot="1" x14ac:dyDescent="0.25">
      <c r="A19" s="62">
        <v>2014</v>
      </c>
      <c r="B19" s="260">
        <v>0.42399999999999999</v>
      </c>
      <c r="C19" s="260">
        <v>1.4999999999999999E-2</v>
      </c>
      <c r="D19" s="260">
        <v>0.56100000000000005</v>
      </c>
      <c r="E19" s="260">
        <v>4.1000000000000002E-2</v>
      </c>
      <c r="F19" s="260">
        <v>0.95899999999999996</v>
      </c>
    </row>
    <row r="20" spans="1:6" ht="13.5" thickBot="1" x14ac:dyDescent="0.25">
      <c r="A20" s="62">
        <v>2015</v>
      </c>
      <c r="B20" s="260">
        <v>0.53500000000000003</v>
      </c>
      <c r="C20" s="260">
        <v>2E-3</v>
      </c>
      <c r="D20" s="260">
        <v>0.46300000000000002</v>
      </c>
      <c r="E20" s="260">
        <v>3.1E-2</v>
      </c>
      <c r="F20" s="260">
        <v>0.96899999999999997</v>
      </c>
    </row>
    <row r="21" spans="1:6" ht="13.5" thickBot="1" x14ac:dyDescent="0.25">
      <c r="A21" s="62">
        <v>2016</v>
      </c>
      <c r="B21" s="260">
        <v>0.495</v>
      </c>
      <c r="C21" s="260">
        <v>4.0000000000000001E-3</v>
      </c>
      <c r="D21" s="260">
        <v>0.501</v>
      </c>
      <c r="E21" s="260">
        <v>1.7000000000000001E-2</v>
      </c>
      <c r="F21" s="260">
        <v>0.98299999999999998</v>
      </c>
    </row>
    <row r="22" spans="1:6" ht="13.5" thickBot="1" x14ac:dyDescent="0.25">
      <c r="A22" s="62">
        <v>2017</v>
      </c>
      <c r="B22" s="260">
        <v>9.2999999999999999E-2</v>
      </c>
      <c r="C22" s="260">
        <v>2.1000000000000001E-2</v>
      </c>
      <c r="D22" s="260">
        <v>0.88600000000000001</v>
      </c>
      <c r="E22" s="260">
        <v>4.3999999999999997E-2</v>
      </c>
      <c r="F22" s="260">
        <v>0.95599999999999996</v>
      </c>
    </row>
    <row r="23" spans="1:6" ht="13.5" thickBot="1" x14ac:dyDescent="0.25">
      <c r="A23" s="62">
        <v>2018</v>
      </c>
      <c r="B23" s="260">
        <v>0.54400000000000004</v>
      </c>
      <c r="C23" s="260">
        <v>3.0000000000000001E-3</v>
      </c>
      <c r="D23" s="260">
        <v>0.45300000000000001</v>
      </c>
      <c r="E23" s="260">
        <v>2.5000000000000001E-2</v>
      </c>
      <c r="F23" s="260">
        <v>0.97499999999999998</v>
      </c>
    </row>
    <row r="24" spans="1:6" ht="13.5" thickBot="1" x14ac:dyDescent="0.25">
      <c r="A24" s="62">
        <v>2019</v>
      </c>
      <c r="B24" s="260">
        <v>0.5292</v>
      </c>
      <c r="C24" s="260">
        <v>2.5000000000000001E-3</v>
      </c>
      <c r="D24" s="260">
        <v>0.46829999999999999</v>
      </c>
      <c r="E24" s="260">
        <v>5.3699999999999998E-2</v>
      </c>
      <c r="F24" s="260">
        <v>0.94630000000000003</v>
      </c>
    </row>
    <row r="25" spans="1:6" ht="13.5" thickBot="1" x14ac:dyDescent="0.25">
      <c r="A25" s="62">
        <v>2020</v>
      </c>
      <c r="B25" s="260">
        <v>0.50627103089629855</v>
      </c>
      <c r="C25" s="260">
        <v>2.447E-3</v>
      </c>
      <c r="D25" s="260">
        <v>0.491282</v>
      </c>
      <c r="E25" s="260">
        <v>6.5610000000000002E-2</v>
      </c>
      <c r="F25" s="260">
        <v>0.93439000000000005</v>
      </c>
    </row>
    <row r="26" spans="1:6" ht="13.5" thickBot="1" x14ac:dyDescent="0.25">
      <c r="A26" s="628" t="s">
        <v>438</v>
      </c>
      <c r="B26" s="629"/>
      <c r="C26" s="629"/>
      <c r="D26" s="629"/>
      <c r="E26" s="629"/>
      <c r="F26" s="630"/>
    </row>
    <row r="27" spans="1:6" ht="13.5" thickBot="1" x14ac:dyDescent="0.25">
      <c r="A27" s="62">
        <v>2014</v>
      </c>
      <c r="B27" s="260">
        <v>0</v>
      </c>
      <c r="C27" s="260">
        <v>1</v>
      </c>
      <c r="D27" s="260">
        <v>0</v>
      </c>
      <c r="E27" s="260" t="s">
        <v>229</v>
      </c>
      <c r="F27" s="260" t="s">
        <v>229</v>
      </c>
    </row>
    <row r="28" spans="1:6" ht="13.5" thickBot="1" x14ac:dyDescent="0.25">
      <c r="A28" s="62">
        <v>2015</v>
      </c>
      <c r="B28" s="260">
        <v>0</v>
      </c>
      <c r="C28" s="260">
        <v>1</v>
      </c>
      <c r="D28" s="260">
        <v>0</v>
      </c>
      <c r="E28" s="260" t="s">
        <v>229</v>
      </c>
      <c r="F28" s="260" t="s">
        <v>229</v>
      </c>
    </row>
    <row r="29" spans="1:6" ht="13.5" thickBot="1" x14ac:dyDescent="0.25">
      <c r="A29" s="62">
        <v>2016</v>
      </c>
      <c r="B29" s="260">
        <v>0</v>
      </c>
      <c r="C29" s="260">
        <v>1</v>
      </c>
      <c r="D29" s="260">
        <v>0</v>
      </c>
      <c r="E29" s="260" t="s">
        <v>229</v>
      </c>
      <c r="F29" s="260" t="s">
        <v>229</v>
      </c>
    </row>
    <row r="30" spans="1:6" ht="13.5" thickBot="1" x14ac:dyDescent="0.25">
      <c r="A30" s="62">
        <v>2017</v>
      </c>
      <c r="B30" s="260">
        <v>0</v>
      </c>
      <c r="C30" s="260">
        <v>1</v>
      </c>
      <c r="D30" s="260">
        <v>0</v>
      </c>
      <c r="E30" s="260" t="s">
        <v>229</v>
      </c>
      <c r="F30" s="260" t="s">
        <v>229</v>
      </c>
    </row>
    <row r="31" spans="1:6" ht="13.5" thickBot="1" x14ac:dyDescent="0.25">
      <c r="A31" s="62">
        <v>2018</v>
      </c>
      <c r="B31" s="260">
        <v>0</v>
      </c>
      <c r="C31" s="260">
        <v>1</v>
      </c>
      <c r="D31" s="260">
        <v>0</v>
      </c>
      <c r="E31" s="260" t="s">
        <v>229</v>
      </c>
      <c r="F31" s="260" t="s">
        <v>229</v>
      </c>
    </row>
    <row r="32" spans="1:6" ht="13.5" thickBot="1" x14ac:dyDescent="0.25">
      <c r="A32" s="62">
        <v>2019</v>
      </c>
      <c r="B32" s="260">
        <v>0</v>
      </c>
      <c r="C32" s="260">
        <v>1</v>
      </c>
      <c r="D32" s="260">
        <v>0</v>
      </c>
      <c r="E32" s="260" t="s">
        <v>229</v>
      </c>
      <c r="F32" s="260" t="s">
        <v>229</v>
      </c>
    </row>
    <row r="33" spans="1:6" ht="13.5" thickBot="1" x14ac:dyDescent="0.25">
      <c r="A33" s="62">
        <v>2020</v>
      </c>
      <c r="B33" s="260">
        <v>0</v>
      </c>
      <c r="C33" s="260">
        <v>1</v>
      </c>
      <c r="D33" s="260">
        <v>0</v>
      </c>
      <c r="E33" s="260" t="s">
        <v>229</v>
      </c>
      <c r="F33" s="260" t="s">
        <v>229</v>
      </c>
    </row>
    <row r="34" spans="1:6" x14ac:dyDescent="0.2">
      <c r="A34" s="199" t="s">
        <v>390</v>
      </c>
    </row>
    <row r="35" spans="1:6" x14ac:dyDescent="0.2">
      <c r="A35" s="199" t="s">
        <v>462</v>
      </c>
    </row>
    <row r="36" spans="1:6" x14ac:dyDescent="0.2">
      <c r="A36" s="199" t="s">
        <v>249</v>
      </c>
    </row>
  </sheetData>
  <mergeCells count="8">
    <mergeCell ref="A6:F6"/>
    <mergeCell ref="A26:F26"/>
    <mergeCell ref="A1:F1"/>
    <mergeCell ref="A2:F2"/>
    <mergeCell ref="A3:F3"/>
    <mergeCell ref="A4:A5"/>
    <mergeCell ref="B4:D4"/>
    <mergeCell ref="E4:F4"/>
  </mergeCells>
  <hyperlinks>
    <hyperlink ref="H3" location="TOC!A1" display="RETURN TO TABLE OF CONTENTS"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78"/>
  <sheetViews>
    <sheetView workbookViewId="0">
      <pane xSplit="1" ySplit="6" topLeftCell="B7"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1" max="1" width="21.42578125" customWidth="1"/>
    <col min="2" max="2" width="11" customWidth="1"/>
    <col min="3" max="16" width="11.5703125" customWidth="1"/>
  </cols>
  <sheetData>
    <row r="1" spans="1:18" x14ac:dyDescent="0.2">
      <c r="A1" s="600" t="s">
        <v>331</v>
      </c>
      <c r="B1" s="600"/>
      <c r="C1" s="600"/>
      <c r="D1" s="600"/>
      <c r="E1" s="600"/>
      <c r="F1" s="600"/>
      <c r="G1" s="600"/>
      <c r="H1" s="600"/>
      <c r="I1" s="600"/>
      <c r="J1" s="600"/>
      <c r="K1" s="600"/>
      <c r="L1" s="600"/>
      <c r="M1" s="600"/>
      <c r="N1" s="600"/>
      <c r="O1" s="600"/>
      <c r="P1" s="600"/>
    </row>
    <row r="2" spans="1:18" ht="13.5" thickBot="1" x14ac:dyDescent="0.25">
      <c r="A2" s="596" t="s">
        <v>463</v>
      </c>
      <c r="B2" s="596"/>
      <c r="C2" s="596"/>
      <c r="D2" s="596"/>
      <c r="E2" s="596"/>
      <c r="F2" s="596"/>
      <c r="G2" s="596"/>
      <c r="H2" s="596"/>
      <c r="I2" s="596"/>
      <c r="J2" s="596"/>
      <c r="K2" s="596"/>
      <c r="L2" s="596"/>
      <c r="M2" s="596"/>
      <c r="N2" s="596"/>
      <c r="O2" s="596"/>
      <c r="P2" s="596"/>
    </row>
    <row r="3" spans="1:18" ht="13.5" thickBot="1" x14ac:dyDescent="0.25">
      <c r="A3" s="597" t="s">
        <v>464</v>
      </c>
      <c r="B3" s="598"/>
      <c r="C3" s="598"/>
      <c r="D3" s="598"/>
      <c r="E3" s="598"/>
      <c r="F3" s="598"/>
      <c r="G3" s="598"/>
      <c r="H3" s="598"/>
      <c r="I3" s="598"/>
      <c r="J3" s="598"/>
      <c r="K3" s="598"/>
      <c r="L3" s="598"/>
      <c r="M3" s="598"/>
      <c r="N3" s="598"/>
      <c r="O3" s="598"/>
      <c r="P3" s="599"/>
    </row>
    <row r="4" spans="1:18" ht="13.5" customHeight="1" thickBot="1" x14ac:dyDescent="0.25">
      <c r="A4" s="546" t="s">
        <v>465</v>
      </c>
      <c r="B4" s="609" t="s">
        <v>204</v>
      </c>
      <c r="C4" s="611" t="s">
        <v>466</v>
      </c>
      <c r="D4" s="612"/>
      <c r="E4" s="612"/>
      <c r="F4" s="612"/>
      <c r="G4" s="612"/>
      <c r="H4" s="612"/>
      <c r="I4" s="613"/>
      <c r="J4" s="611" t="s">
        <v>466</v>
      </c>
      <c r="K4" s="612"/>
      <c r="L4" s="612"/>
      <c r="M4" s="612"/>
      <c r="N4" s="612"/>
      <c r="O4" s="612"/>
      <c r="P4" s="613"/>
    </row>
    <row r="5" spans="1:18" ht="34.5" thickBot="1" x14ac:dyDescent="0.25">
      <c r="A5" s="544"/>
      <c r="B5" s="636"/>
      <c r="C5" s="63" t="s">
        <v>218</v>
      </c>
      <c r="D5" s="63" t="s">
        <v>467</v>
      </c>
      <c r="E5" s="63" t="s">
        <v>468</v>
      </c>
      <c r="F5" s="63" t="s">
        <v>207</v>
      </c>
      <c r="G5" s="63" t="s">
        <v>469</v>
      </c>
      <c r="H5" s="63" t="s">
        <v>399</v>
      </c>
      <c r="I5" s="63" t="s">
        <v>209</v>
      </c>
      <c r="J5" s="63" t="s">
        <v>218</v>
      </c>
      <c r="K5" s="63" t="s">
        <v>467</v>
      </c>
      <c r="L5" s="63" t="s">
        <v>468</v>
      </c>
      <c r="M5" s="63" t="s">
        <v>207</v>
      </c>
      <c r="N5" s="63" t="s">
        <v>469</v>
      </c>
      <c r="O5" s="63" t="s">
        <v>399</v>
      </c>
      <c r="P5" s="63" t="s">
        <v>209</v>
      </c>
      <c r="R5" s="235" t="s">
        <v>228</v>
      </c>
    </row>
    <row r="6" spans="1:18" ht="13.5" customHeight="1" thickBot="1" x14ac:dyDescent="0.25">
      <c r="A6" s="545"/>
      <c r="B6" s="637"/>
      <c r="C6" s="650" t="s">
        <v>470</v>
      </c>
      <c r="D6" s="651"/>
      <c r="E6" s="651"/>
      <c r="F6" s="651"/>
      <c r="G6" s="651"/>
      <c r="H6" s="651"/>
      <c r="I6" s="652"/>
      <c r="J6" s="653" t="s">
        <v>471</v>
      </c>
      <c r="K6" s="651"/>
      <c r="L6" s="651"/>
      <c r="M6" s="651"/>
      <c r="N6" s="651"/>
      <c r="O6" s="651"/>
      <c r="P6" s="652"/>
    </row>
    <row r="7" spans="1:18" ht="14.25" thickTop="1" thickBot="1" x14ac:dyDescent="0.25">
      <c r="A7" s="635" t="s">
        <v>472</v>
      </c>
      <c r="B7" s="321">
        <v>2007</v>
      </c>
      <c r="C7" s="646">
        <v>2267</v>
      </c>
      <c r="D7" s="647"/>
      <c r="E7" s="648"/>
      <c r="F7" s="646">
        <v>0</v>
      </c>
      <c r="G7" s="648"/>
      <c r="H7" s="646">
        <v>0</v>
      </c>
      <c r="I7" s="648"/>
      <c r="J7" s="644">
        <v>3.5000000000000003E-2</v>
      </c>
      <c r="K7" s="649"/>
      <c r="L7" s="645"/>
      <c r="M7" s="644">
        <v>0</v>
      </c>
      <c r="N7" s="645"/>
      <c r="O7" s="644">
        <v>0</v>
      </c>
      <c r="P7" s="645"/>
    </row>
    <row r="8" spans="1:18" ht="13.5" thickBot="1" x14ac:dyDescent="0.25">
      <c r="A8" s="636"/>
      <c r="B8" s="115">
        <v>2008</v>
      </c>
      <c r="C8" s="640">
        <v>2340</v>
      </c>
      <c r="D8" s="641"/>
      <c r="E8" s="642"/>
      <c r="F8" s="640">
        <v>0</v>
      </c>
      <c r="G8" s="642"/>
      <c r="H8" s="640">
        <v>0</v>
      </c>
      <c r="I8" s="642"/>
      <c r="J8" s="638">
        <v>3.5999999999999997E-2</v>
      </c>
      <c r="K8" s="643"/>
      <c r="L8" s="639"/>
      <c r="M8" s="638">
        <v>0</v>
      </c>
      <c r="N8" s="639"/>
      <c r="O8" s="638">
        <v>0</v>
      </c>
      <c r="P8" s="639"/>
    </row>
    <row r="9" spans="1:18" ht="13.5" thickBot="1" x14ac:dyDescent="0.25">
      <c r="A9" s="636"/>
      <c r="B9" s="115">
        <v>2009</v>
      </c>
      <c r="C9" s="640">
        <v>3767</v>
      </c>
      <c r="D9" s="641"/>
      <c r="E9" s="642"/>
      <c r="F9" s="640">
        <v>0</v>
      </c>
      <c r="G9" s="642"/>
      <c r="H9" s="640">
        <v>0</v>
      </c>
      <c r="I9" s="642"/>
      <c r="J9" s="638">
        <v>5.8000000000000003E-2</v>
      </c>
      <c r="K9" s="643"/>
      <c r="L9" s="639"/>
      <c r="M9" s="638">
        <v>0</v>
      </c>
      <c r="N9" s="639"/>
      <c r="O9" s="638">
        <v>0</v>
      </c>
      <c r="P9" s="639"/>
    </row>
    <row r="10" spans="1:18" ht="13.5" thickBot="1" x14ac:dyDescent="0.25">
      <c r="A10" s="636"/>
      <c r="B10" s="115">
        <v>2010</v>
      </c>
      <c r="C10" s="640">
        <v>4158</v>
      </c>
      <c r="D10" s="641"/>
      <c r="E10" s="642"/>
      <c r="F10" s="640">
        <v>0</v>
      </c>
      <c r="G10" s="642"/>
      <c r="H10" s="640">
        <v>0</v>
      </c>
      <c r="I10" s="642"/>
      <c r="J10" s="638">
        <v>6.4000000000000001E-2</v>
      </c>
      <c r="K10" s="643"/>
      <c r="L10" s="639"/>
      <c r="M10" s="638">
        <v>0</v>
      </c>
      <c r="N10" s="639"/>
      <c r="O10" s="638">
        <v>0</v>
      </c>
      <c r="P10" s="639"/>
    </row>
    <row r="11" spans="1:18" ht="13.5" thickBot="1" x14ac:dyDescent="0.25">
      <c r="A11" s="636"/>
      <c r="B11" s="115">
        <v>2011</v>
      </c>
      <c r="C11" s="108">
        <v>4119</v>
      </c>
      <c r="D11" s="108">
        <v>47</v>
      </c>
      <c r="E11" s="108">
        <v>173</v>
      </c>
      <c r="F11" s="108">
        <v>0</v>
      </c>
      <c r="G11" s="108">
        <v>0</v>
      </c>
      <c r="H11" s="108">
        <v>0</v>
      </c>
      <c r="I11" s="108">
        <v>0</v>
      </c>
      <c r="J11" s="238">
        <v>6.6000000000000003E-2</v>
      </c>
      <c r="K11" s="238">
        <v>0.54700000000000004</v>
      </c>
      <c r="L11" s="238">
        <v>0.151</v>
      </c>
      <c r="M11" s="238">
        <v>0</v>
      </c>
      <c r="N11" s="238">
        <v>0</v>
      </c>
      <c r="O11" s="238">
        <v>0</v>
      </c>
      <c r="P11" s="238">
        <v>0</v>
      </c>
    </row>
    <row r="12" spans="1:18" ht="13.5" thickBot="1" x14ac:dyDescent="0.25">
      <c r="A12" s="636"/>
      <c r="B12" s="115">
        <v>2012</v>
      </c>
      <c r="C12" s="108">
        <v>3845</v>
      </c>
      <c r="D12" s="108">
        <v>81</v>
      </c>
      <c r="E12" s="108">
        <v>173</v>
      </c>
      <c r="F12" s="108">
        <v>0</v>
      </c>
      <c r="G12" s="108">
        <v>0</v>
      </c>
      <c r="H12" s="108">
        <v>0</v>
      </c>
      <c r="I12" s="108">
        <v>0</v>
      </c>
      <c r="J12" s="238">
        <v>6.2E-2</v>
      </c>
      <c r="K12" s="238">
        <v>0.9</v>
      </c>
      <c r="L12" s="238">
        <v>8.6999999999999994E-2</v>
      </c>
      <c r="M12" s="238">
        <v>0</v>
      </c>
      <c r="N12" s="238">
        <v>0</v>
      </c>
      <c r="O12" s="238">
        <v>0</v>
      </c>
      <c r="P12" s="238">
        <v>0</v>
      </c>
    </row>
    <row r="13" spans="1:18" ht="13.5" thickBot="1" x14ac:dyDescent="0.25">
      <c r="A13" s="636"/>
      <c r="B13" s="115">
        <v>2013</v>
      </c>
      <c r="C13" s="108">
        <v>4078</v>
      </c>
      <c r="D13" s="108">
        <v>231</v>
      </c>
      <c r="E13" s="108">
        <v>212</v>
      </c>
      <c r="F13" s="108">
        <v>0</v>
      </c>
      <c r="G13" s="108">
        <v>0</v>
      </c>
      <c r="H13" s="108">
        <v>0</v>
      </c>
      <c r="I13" s="108">
        <v>0</v>
      </c>
      <c r="J13" s="238">
        <v>6.7000000000000004E-2</v>
      </c>
      <c r="K13" s="238">
        <v>0.64300000000000002</v>
      </c>
      <c r="L13" s="238">
        <v>4.5999999999999999E-2</v>
      </c>
      <c r="M13" s="238">
        <v>0</v>
      </c>
      <c r="N13" s="238">
        <v>0</v>
      </c>
      <c r="O13" s="238">
        <v>0</v>
      </c>
      <c r="P13" s="238">
        <v>0</v>
      </c>
    </row>
    <row r="14" spans="1:18" ht="13.5" thickBot="1" x14ac:dyDescent="0.25">
      <c r="A14" s="636"/>
      <c r="B14" s="115">
        <v>2014</v>
      </c>
      <c r="C14" s="108">
        <v>4350</v>
      </c>
      <c r="D14" s="108">
        <v>325</v>
      </c>
      <c r="E14" s="108">
        <v>211</v>
      </c>
      <c r="F14" s="108">
        <v>0</v>
      </c>
      <c r="G14" s="415">
        <v>0</v>
      </c>
      <c r="H14" s="415">
        <v>0</v>
      </c>
      <c r="I14" s="415">
        <v>0</v>
      </c>
      <c r="J14" s="238">
        <v>7.0999999999999994E-2</v>
      </c>
      <c r="K14" s="238">
        <v>0.69099999999999995</v>
      </c>
      <c r="L14" s="238">
        <v>3.7999999999999999E-2</v>
      </c>
      <c r="M14" s="238">
        <v>0</v>
      </c>
      <c r="N14" s="238">
        <v>0</v>
      </c>
      <c r="O14" s="238">
        <v>0</v>
      </c>
      <c r="P14" s="238">
        <v>0</v>
      </c>
    </row>
    <row r="15" spans="1:18" ht="13.5" thickBot="1" x14ac:dyDescent="0.25">
      <c r="A15" s="636"/>
      <c r="B15" s="115">
        <v>2015</v>
      </c>
      <c r="C15" s="108">
        <v>4621</v>
      </c>
      <c r="D15" s="108">
        <v>381</v>
      </c>
      <c r="E15" s="108">
        <v>267</v>
      </c>
      <c r="F15" s="108">
        <v>0</v>
      </c>
      <c r="G15" s="415">
        <v>0</v>
      </c>
      <c r="H15" s="415">
        <v>0</v>
      </c>
      <c r="I15" s="415">
        <v>0</v>
      </c>
      <c r="J15" s="238">
        <v>7.3477500397519477E-2</v>
      </c>
      <c r="K15" s="238">
        <v>0.61850649350649356</v>
      </c>
      <c r="L15" s="238">
        <v>4.6580600139567344E-2</v>
      </c>
      <c r="M15" s="238">
        <v>0</v>
      </c>
      <c r="N15" s="238">
        <v>0</v>
      </c>
      <c r="O15" s="238">
        <v>0</v>
      </c>
      <c r="P15" s="238">
        <v>0</v>
      </c>
    </row>
    <row r="16" spans="1:18" ht="13.5" thickBot="1" x14ac:dyDescent="0.25">
      <c r="A16" s="636"/>
      <c r="B16" s="115">
        <v>2016</v>
      </c>
      <c r="C16" s="108">
        <v>4849</v>
      </c>
      <c r="D16" s="108">
        <v>407</v>
      </c>
      <c r="E16" s="108">
        <v>261</v>
      </c>
      <c r="F16" s="108">
        <v>0</v>
      </c>
      <c r="G16" s="415">
        <v>0</v>
      </c>
      <c r="H16" s="415">
        <v>0</v>
      </c>
      <c r="I16" s="415">
        <v>0</v>
      </c>
      <c r="J16" s="238">
        <v>7.6761120785182838E-2</v>
      </c>
      <c r="K16" s="238">
        <v>0.66830870279146137</v>
      </c>
      <c r="L16" s="238">
        <v>4.5653314675529126E-2</v>
      </c>
      <c r="M16" s="238">
        <v>0</v>
      </c>
      <c r="N16" s="238">
        <v>0</v>
      </c>
      <c r="O16" s="238">
        <v>0</v>
      </c>
      <c r="P16" s="238">
        <v>0</v>
      </c>
    </row>
    <row r="17" spans="1:16" ht="13.5" thickBot="1" x14ac:dyDescent="0.25">
      <c r="A17" s="636"/>
      <c r="B17" s="115">
        <v>2017</v>
      </c>
      <c r="C17" s="108">
        <v>5006</v>
      </c>
      <c r="D17" s="108">
        <v>280</v>
      </c>
      <c r="E17" s="108">
        <v>277</v>
      </c>
      <c r="F17" s="108">
        <v>0</v>
      </c>
      <c r="G17" s="108">
        <v>0</v>
      </c>
      <c r="H17" s="108">
        <v>0</v>
      </c>
      <c r="I17" s="108">
        <v>0</v>
      </c>
      <c r="J17" s="238">
        <v>7.8305620297517559E-2</v>
      </c>
      <c r="K17" s="238">
        <v>0.71794871794871795</v>
      </c>
      <c r="L17" s="238">
        <v>4.5944601094708909E-2</v>
      </c>
      <c r="M17" s="238">
        <v>0</v>
      </c>
      <c r="N17" s="238">
        <v>0</v>
      </c>
      <c r="O17" s="238">
        <v>0</v>
      </c>
      <c r="P17" s="238">
        <v>0</v>
      </c>
    </row>
    <row r="18" spans="1:16" ht="13.5" thickBot="1" x14ac:dyDescent="0.25">
      <c r="A18" s="636"/>
      <c r="B18" s="115">
        <v>2018</v>
      </c>
      <c r="C18" s="108">
        <v>5195</v>
      </c>
      <c r="D18" s="108">
        <v>238</v>
      </c>
      <c r="E18" s="108">
        <v>232</v>
      </c>
      <c r="F18" s="108">
        <v>0</v>
      </c>
      <c r="G18" s="108">
        <v>0</v>
      </c>
      <c r="H18" s="108">
        <v>0</v>
      </c>
      <c r="I18" s="108">
        <v>0</v>
      </c>
      <c r="J18" s="238">
        <v>8.4709999999999994E-2</v>
      </c>
      <c r="K18" s="238">
        <v>0.73912999999999995</v>
      </c>
      <c r="L18" s="238">
        <v>4.6219999999999997E-2</v>
      </c>
      <c r="M18" s="238">
        <v>0</v>
      </c>
      <c r="N18" s="238">
        <v>0</v>
      </c>
      <c r="O18" s="238">
        <v>0</v>
      </c>
      <c r="P18" s="238">
        <v>0</v>
      </c>
    </row>
    <row r="19" spans="1:16" ht="13.5" thickBot="1" x14ac:dyDescent="0.25">
      <c r="A19" s="636"/>
      <c r="B19" s="115">
        <v>2019</v>
      </c>
      <c r="C19" s="108">
        <v>5460</v>
      </c>
      <c r="D19" s="108">
        <v>331</v>
      </c>
      <c r="E19" s="108">
        <v>216</v>
      </c>
      <c r="F19" s="108">
        <v>0</v>
      </c>
      <c r="G19" s="108">
        <v>0</v>
      </c>
      <c r="H19" s="108">
        <v>0</v>
      </c>
      <c r="I19" s="108">
        <v>0</v>
      </c>
      <c r="J19" s="238">
        <v>8.6318651784867362E-2</v>
      </c>
      <c r="K19" s="238">
        <v>0.75570776255707761</v>
      </c>
      <c r="L19" s="238">
        <v>4.2328042328042326E-2</v>
      </c>
      <c r="M19" s="238">
        <v>0</v>
      </c>
      <c r="N19" s="238">
        <v>0</v>
      </c>
      <c r="O19" s="238">
        <v>0</v>
      </c>
      <c r="P19" s="238">
        <v>0</v>
      </c>
    </row>
    <row r="20" spans="1:16" ht="13.5" thickBot="1" x14ac:dyDescent="0.25">
      <c r="A20" s="637"/>
      <c r="B20" s="114">
        <v>2020</v>
      </c>
      <c r="C20" s="109">
        <v>5405</v>
      </c>
      <c r="D20" s="109">
        <v>392</v>
      </c>
      <c r="E20" s="109">
        <v>217</v>
      </c>
      <c r="F20" s="109">
        <v>0</v>
      </c>
      <c r="G20" s="109">
        <v>0</v>
      </c>
      <c r="H20" s="109">
        <v>0</v>
      </c>
      <c r="I20" s="109">
        <v>0</v>
      </c>
      <c r="J20" s="323">
        <v>8.8368975214178275E-2</v>
      </c>
      <c r="K20" s="323">
        <v>0.85217391304347823</v>
      </c>
      <c r="L20" s="323">
        <v>4.1908072614909232E-2</v>
      </c>
      <c r="M20" s="323">
        <v>0</v>
      </c>
      <c r="N20" s="323">
        <v>0</v>
      </c>
      <c r="O20" s="323">
        <v>0</v>
      </c>
      <c r="P20" s="323">
        <v>0</v>
      </c>
    </row>
    <row r="21" spans="1:16" ht="14.25" thickTop="1" thickBot="1" x14ac:dyDescent="0.25">
      <c r="A21" s="635" t="s">
        <v>473</v>
      </c>
      <c r="B21" s="321">
        <v>2007</v>
      </c>
      <c r="C21" s="646">
        <v>2</v>
      </c>
      <c r="D21" s="647"/>
      <c r="E21" s="648"/>
      <c r="F21" s="646">
        <v>3263</v>
      </c>
      <c r="G21" s="648"/>
      <c r="H21" s="646">
        <v>21</v>
      </c>
      <c r="I21" s="648"/>
      <c r="J21" s="644">
        <v>0</v>
      </c>
      <c r="K21" s="649"/>
      <c r="L21" s="645"/>
      <c r="M21" s="644">
        <v>0.104</v>
      </c>
      <c r="N21" s="645"/>
      <c r="O21" s="644">
        <v>2E-3</v>
      </c>
      <c r="P21" s="645"/>
    </row>
    <row r="22" spans="1:16" ht="13.5" thickBot="1" x14ac:dyDescent="0.25">
      <c r="A22" s="636"/>
      <c r="B22" s="115">
        <v>2008</v>
      </c>
      <c r="C22" s="640">
        <v>2</v>
      </c>
      <c r="D22" s="641"/>
      <c r="E22" s="642"/>
      <c r="F22" s="640">
        <v>3017</v>
      </c>
      <c r="G22" s="642"/>
      <c r="H22" s="640">
        <v>37</v>
      </c>
      <c r="I22" s="642"/>
      <c r="J22" s="638">
        <v>0</v>
      </c>
      <c r="K22" s="643"/>
      <c r="L22" s="639"/>
      <c r="M22" s="638">
        <v>9.4E-2</v>
      </c>
      <c r="N22" s="639"/>
      <c r="O22" s="638">
        <v>3.0000000000000001E-3</v>
      </c>
      <c r="P22" s="639"/>
    </row>
    <row r="23" spans="1:16" ht="13.5" thickBot="1" x14ac:dyDescent="0.25">
      <c r="A23" s="636"/>
      <c r="B23" s="115">
        <v>2009</v>
      </c>
      <c r="C23" s="640">
        <v>7</v>
      </c>
      <c r="D23" s="641"/>
      <c r="E23" s="642"/>
      <c r="F23" s="640">
        <v>3407</v>
      </c>
      <c r="G23" s="642"/>
      <c r="H23" s="640">
        <v>35</v>
      </c>
      <c r="I23" s="642"/>
      <c r="J23" s="638">
        <v>0</v>
      </c>
      <c r="K23" s="643"/>
      <c r="L23" s="639"/>
      <c r="M23" s="638">
        <v>0.1</v>
      </c>
      <c r="N23" s="639"/>
      <c r="O23" s="638">
        <v>2E-3</v>
      </c>
      <c r="P23" s="639"/>
    </row>
    <row r="24" spans="1:16" ht="13.5" thickBot="1" x14ac:dyDescent="0.25">
      <c r="A24" s="636"/>
      <c r="B24" s="115">
        <v>2010</v>
      </c>
      <c r="C24" s="640">
        <v>12</v>
      </c>
      <c r="D24" s="641"/>
      <c r="E24" s="642"/>
      <c r="F24" s="640">
        <v>3499</v>
      </c>
      <c r="G24" s="642"/>
      <c r="H24" s="640">
        <v>21</v>
      </c>
      <c r="I24" s="642"/>
      <c r="J24" s="638">
        <v>0</v>
      </c>
      <c r="K24" s="643"/>
      <c r="L24" s="639"/>
      <c r="M24" s="638">
        <v>9.7000000000000003E-2</v>
      </c>
      <c r="N24" s="639"/>
      <c r="O24" s="638">
        <v>1E-3</v>
      </c>
      <c r="P24" s="639"/>
    </row>
    <row r="25" spans="1:16" ht="13.5" thickBot="1" x14ac:dyDescent="0.25">
      <c r="A25" s="636"/>
      <c r="B25" s="115">
        <v>2011</v>
      </c>
      <c r="C25" s="108">
        <v>10</v>
      </c>
      <c r="D25" s="108">
        <v>0</v>
      </c>
      <c r="E25" s="108">
        <v>0</v>
      </c>
      <c r="F25" s="108">
        <v>3433</v>
      </c>
      <c r="G25" s="108">
        <v>0</v>
      </c>
      <c r="H25" s="108">
        <v>87</v>
      </c>
      <c r="I25" s="108">
        <v>0</v>
      </c>
      <c r="J25" s="238">
        <v>0</v>
      </c>
      <c r="K25" s="238">
        <v>0</v>
      </c>
      <c r="L25" s="238">
        <v>0</v>
      </c>
      <c r="M25" s="238">
        <v>0.11</v>
      </c>
      <c r="N25" s="238">
        <v>0</v>
      </c>
      <c r="O25" s="238">
        <v>7.0000000000000001E-3</v>
      </c>
      <c r="P25" s="238">
        <v>0</v>
      </c>
    </row>
    <row r="26" spans="1:16" ht="13.5" thickBot="1" x14ac:dyDescent="0.25">
      <c r="A26" s="636"/>
      <c r="B26" s="115">
        <v>2012</v>
      </c>
      <c r="C26" s="108">
        <v>7</v>
      </c>
      <c r="D26" s="108">
        <v>0</v>
      </c>
      <c r="E26" s="108">
        <v>0</v>
      </c>
      <c r="F26" s="108">
        <v>2887</v>
      </c>
      <c r="G26" s="108">
        <v>0</v>
      </c>
      <c r="H26" s="108">
        <v>151</v>
      </c>
      <c r="I26" s="108">
        <v>0</v>
      </c>
      <c r="J26" s="238">
        <v>0</v>
      </c>
      <c r="K26" s="238">
        <v>0</v>
      </c>
      <c r="L26" s="238">
        <v>0</v>
      </c>
      <c r="M26" s="238">
        <v>9.4E-2</v>
      </c>
      <c r="N26" s="238">
        <v>0</v>
      </c>
      <c r="O26" s="238">
        <v>1.0999999999999999E-2</v>
      </c>
      <c r="P26" s="238">
        <v>0</v>
      </c>
    </row>
    <row r="27" spans="1:16" ht="13.5" thickBot="1" x14ac:dyDescent="0.25">
      <c r="A27" s="636"/>
      <c r="B27" s="115">
        <v>2013</v>
      </c>
      <c r="C27" s="108">
        <v>2</v>
      </c>
      <c r="D27" s="108">
        <v>0</v>
      </c>
      <c r="E27" s="108">
        <v>0</v>
      </c>
      <c r="F27" s="108">
        <v>2861</v>
      </c>
      <c r="G27" s="108">
        <v>0</v>
      </c>
      <c r="H27" s="108">
        <v>69</v>
      </c>
      <c r="I27" s="108">
        <v>0</v>
      </c>
      <c r="J27" s="238">
        <v>0</v>
      </c>
      <c r="K27" s="238">
        <v>0</v>
      </c>
      <c r="L27" s="238">
        <v>0</v>
      </c>
      <c r="M27" s="238">
        <v>9.0999999999999998E-2</v>
      </c>
      <c r="N27" s="238">
        <v>0</v>
      </c>
      <c r="O27" s="238">
        <v>5.0000000000000001E-3</v>
      </c>
      <c r="P27" s="238">
        <v>0</v>
      </c>
    </row>
    <row r="28" spans="1:16" ht="13.5" thickBot="1" x14ac:dyDescent="0.25">
      <c r="A28" s="636"/>
      <c r="B28" s="115">
        <v>2014</v>
      </c>
      <c r="C28" s="108">
        <v>18</v>
      </c>
      <c r="D28" s="108">
        <v>0</v>
      </c>
      <c r="E28" s="108">
        <v>0</v>
      </c>
      <c r="F28" s="108">
        <v>3307</v>
      </c>
      <c r="G28" s="415">
        <v>4661</v>
      </c>
      <c r="H28" s="415">
        <v>0</v>
      </c>
      <c r="I28" s="415">
        <v>0</v>
      </c>
      <c r="J28" s="238">
        <v>0</v>
      </c>
      <c r="K28" s="238">
        <v>0</v>
      </c>
      <c r="L28" s="238">
        <v>0</v>
      </c>
      <c r="M28" s="238">
        <v>0.10199999999999999</v>
      </c>
      <c r="N28" s="238">
        <v>0.68100000000000005</v>
      </c>
      <c r="O28" s="238">
        <v>0</v>
      </c>
      <c r="P28" s="238">
        <v>0</v>
      </c>
    </row>
    <row r="29" spans="1:16" ht="13.5" thickBot="1" x14ac:dyDescent="0.25">
      <c r="A29" s="636"/>
      <c r="B29" s="115">
        <v>2015</v>
      </c>
      <c r="C29" s="108">
        <v>25</v>
      </c>
      <c r="D29" s="108">
        <v>0</v>
      </c>
      <c r="E29" s="108">
        <v>0</v>
      </c>
      <c r="F29" s="108">
        <v>3513</v>
      </c>
      <c r="G29" s="415">
        <v>4791</v>
      </c>
      <c r="H29" s="415">
        <v>0</v>
      </c>
      <c r="I29" s="415">
        <v>1127</v>
      </c>
      <c r="J29" s="238">
        <v>3.9751947845444429E-4</v>
      </c>
      <c r="K29" s="238">
        <v>0</v>
      </c>
      <c r="L29" s="238">
        <v>0</v>
      </c>
      <c r="M29" s="238">
        <v>0.10288776944704779</v>
      </c>
      <c r="N29" s="238">
        <v>0.70925240562546266</v>
      </c>
      <c r="O29" s="238">
        <v>0</v>
      </c>
      <c r="P29" s="238">
        <v>0.48787878787878786</v>
      </c>
    </row>
    <row r="30" spans="1:16" ht="13.5" thickBot="1" x14ac:dyDescent="0.25">
      <c r="A30" s="636"/>
      <c r="B30" s="115">
        <v>2016</v>
      </c>
      <c r="C30" s="108">
        <v>0</v>
      </c>
      <c r="D30" s="108">
        <v>0</v>
      </c>
      <c r="E30" s="108">
        <v>0</v>
      </c>
      <c r="F30" s="108">
        <v>2781</v>
      </c>
      <c r="G30" s="415">
        <v>4471</v>
      </c>
      <c r="H30" s="415">
        <v>0</v>
      </c>
      <c r="I30" s="415">
        <v>864</v>
      </c>
      <c r="J30" s="238">
        <v>0</v>
      </c>
      <c r="K30" s="238">
        <v>0</v>
      </c>
      <c r="L30" s="238">
        <v>0</v>
      </c>
      <c r="M30" s="238">
        <v>8.0742095636268621E-2</v>
      </c>
      <c r="N30" s="238">
        <v>0.7549814251941912</v>
      </c>
      <c r="O30" s="238">
        <v>0</v>
      </c>
      <c r="P30" s="238">
        <v>0.37402597402597404</v>
      </c>
    </row>
    <row r="31" spans="1:16" ht="13.5" thickBot="1" x14ac:dyDescent="0.25">
      <c r="A31" s="636"/>
      <c r="B31" s="115">
        <v>2017</v>
      </c>
      <c r="C31" s="108">
        <v>0</v>
      </c>
      <c r="D31" s="108">
        <v>0</v>
      </c>
      <c r="E31" s="108">
        <v>0</v>
      </c>
      <c r="F31" s="108">
        <v>2426</v>
      </c>
      <c r="G31" s="108">
        <v>4411</v>
      </c>
      <c r="H31" s="108">
        <v>0</v>
      </c>
      <c r="I31" s="108">
        <v>864</v>
      </c>
      <c r="J31" s="238">
        <v>0</v>
      </c>
      <c r="K31" s="238">
        <v>0</v>
      </c>
      <c r="L31" s="238">
        <v>0</v>
      </c>
      <c r="M31" s="238">
        <v>7.1397039347832481E-2</v>
      </c>
      <c r="N31" s="238">
        <v>0.72430213464696225</v>
      </c>
      <c r="O31" s="238">
        <v>0</v>
      </c>
      <c r="P31" s="238">
        <v>0.37402597402597404</v>
      </c>
    </row>
    <row r="32" spans="1:16" ht="13.5" thickBot="1" x14ac:dyDescent="0.25">
      <c r="A32" s="636"/>
      <c r="B32" s="115">
        <v>2018</v>
      </c>
      <c r="C32" s="108">
        <v>2</v>
      </c>
      <c r="D32" s="108">
        <v>0</v>
      </c>
      <c r="E32" s="108">
        <v>0</v>
      </c>
      <c r="F32" s="108">
        <v>2378</v>
      </c>
      <c r="G32" s="108">
        <v>3705</v>
      </c>
      <c r="H32" s="108">
        <v>0</v>
      </c>
      <c r="I32" s="108">
        <v>864</v>
      </c>
      <c r="J32" s="238">
        <v>3.0000000000000001E-5</v>
      </c>
      <c r="K32" s="238">
        <v>0</v>
      </c>
      <c r="L32" s="238">
        <v>0</v>
      </c>
      <c r="M32" s="238">
        <v>6.8919999999999995E-2</v>
      </c>
      <c r="N32" s="238">
        <v>0.69486000000000003</v>
      </c>
      <c r="O32" s="238">
        <v>0</v>
      </c>
      <c r="P32" s="238">
        <v>0.37402999999999997</v>
      </c>
    </row>
    <row r="33" spans="1:16" ht="13.5" thickBot="1" x14ac:dyDescent="0.25">
      <c r="A33" s="636"/>
      <c r="B33" s="115">
        <v>2019</v>
      </c>
      <c r="C33" s="108">
        <v>0</v>
      </c>
      <c r="D33" s="108">
        <v>0</v>
      </c>
      <c r="E33" s="108">
        <v>0</v>
      </c>
      <c r="F33" s="108">
        <v>1710</v>
      </c>
      <c r="G33" s="108">
        <v>4111</v>
      </c>
      <c r="H33" s="108">
        <v>0</v>
      </c>
      <c r="I33" s="108">
        <v>864</v>
      </c>
      <c r="J33" s="238">
        <v>0</v>
      </c>
      <c r="K33" s="238">
        <v>0</v>
      </c>
      <c r="L33" s="238">
        <v>0</v>
      </c>
      <c r="M33" s="238">
        <v>5.2748473070516382E-2</v>
      </c>
      <c r="N33" s="238">
        <v>0.62667682926829271</v>
      </c>
      <c r="O33" s="238">
        <v>0</v>
      </c>
      <c r="P33" s="238">
        <v>0.37402597402597404</v>
      </c>
    </row>
    <row r="34" spans="1:16" ht="13.5" thickBot="1" x14ac:dyDescent="0.25">
      <c r="A34" s="637"/>
      <c r="B34" s="114">
        <v>2020</v>
      </c>
      <c r="C34" s="109">
        <v>0</v>
      </c>
      <c r="D34" s="109">
        <v>0</v>
      </c>
      <c r="E34" s="109">
        <v>0</v>
      </c>
      <c r="F34" s="109">
        <v>1474</v>
      </c>
      <c r="G34" s="109">
        <v>3657</v>
      </c>
      <c r="H34" s="109">
        <v>0</v>
      </c>
      <c r="I34" s="109">
        <v>864</v>
      </c>
      <c r="J34" s="323">
        <v>0</v>
      </c>
      <c r="K34" s="323">
        <v>0</v>
      </c>
      <c r="L34" s="323">
        <v>0</v>
      </c>
      <c r="M34" s="323">
        <v>4.3722006347699703E-2</v>
      </c>
      <c r="N34" s="323">
        <v>0.61638294286195849</v>
      </c>
      <c r="O34" s="323">
        <v>0</v>
      </c>
      <c r="P34" s="323">
        <v>0.37402597402597404</v>
      </c>
    </row>
    <row r="35" spans="1:16" ht="14.25" thickTop="1" thickBot="1" x14ac:dyDescent="0.25">
      <c r="A35" s="635" t="s">
        <v>218</v>
      </c>
      <c r="B35" s="321">
        <v>2007</v>
      </c>
      <c r="C35" s="646">
        <v>61196</v>
      </c>
      <c r="D35" s="647"/>
      <c r="E35" s="648"/>
      <c r="F35" s="646">
        <v>8805</v>
      </c>
      <c r="G35" s="648"/>
      <c r="H35" s="646">
        <v>18</v>
      </c>
      <c r="I35" s="648"/>
      <c r="J35" s="644">
        <v>0.95099999999999996</v>
      </c>
      <c r="K35" s="649"/>
      <c r="L35" s="645"/>
      <c r="M35" s="644">
        <v>0.28000000000000003</v>
      </c>
      <c r="N35" s="645"/>
      <c r="O35" s="644">
        <v>1E-3</v>
      </c>
      <c r="P35" s="645"/>
    </row>
    <row r="36" spans="1:16" ht="13.5" thickBot="1" x14ac:dyDescent="0.25">
      <c r="A36" s="636"/>
      <c r="B36" s="115">
        <v>2008</v>
      </c>
      <c r="C36" s="640">
        <v>61564</v>
      </c>
      <c r="D36" s="641"/>
      <c r="E36" s="642"/>
      <c r="F36" s="640">
        <v>9590</v>
      </c>
      <c r="G36" s="642"/>
      <c r="H36" s="640">
        <v>18</v>
      </c>
      <c r="I36" s="642"/>
      <c r="J36" s="638">
        <v>0.95199999999999996</v>
      </c>
      <c r="K36" s="643"/>
      <c r="L36" s="639"/>
      <c r="M36" s="638">
        <v>0.29699999999999999</v>
      </c>
      <c r="N36" s="639"/>
      <c r="O36" s="638">
        <v>1E-3</v>
      </c>
      <c r="P36" s="639"/>
    </row>
    <row r="37" spans="1:16" ht="13.5" thickBot="1" x14ac:dyDescent="0.25">
      <c r="A37" s="636"/>
      <c r="B37" s="115">
        <v>2009</v>
      </c>
      <c r="C37" s="640">
        <v>60507</v>
      </c>
      <c r="D37" s="641"/>
      <c r="E37" s="642"/>
      <c r="F37" s="640">
        <v>10081</v>
      </c>
      <c r="G37" s="642"/>
      <c r="H37" s="640">
        <v>10</v>
      </c>
      <c r="I37" s="642"/>
      <c r="J37" s="638">
        <v>0.92900000000000005</v>
      </c>
      <c r="K37" s="643"/>
      <c r="L37" s="639"/>
      <c r="M37" s="638">
        <v>0.29699999999999999</v>
      </c>
      <c r="N37" s="639"/>
      <c r="O37" s="638">
        <v>1E-3</v>
      </c>
      <c r="P37" s="639"/>
    </row>
    <row r="38" spans="1:16" ht="13.5" thickBot="1" x14ac:dyDescent="0.25">
      <c r="A38" s="636"/>
      <c r="B38" s="115">
        <v>2010</v>
      </c>
      <c r="C38" s="640">
        <v>59484</v>
      </c>
      <c r="D38" s="641"/>
      <c r="E38" s="642"/>
      <c r="F38" s="640">
        <v>10663</v>
      </c>
      <c r="G38" s="642"/>
      <c r="H38" s="640">
        <v>14</v>
      </c>
      <c r="I38" s="642"/>
      <c r="J38" s="638">
        <v>0.92100000000000004</v>
      </c>
      <c r="K38" s="643"/>
      <c r="L38" s="639"/>
      <c r="M38" s="638">
        <v>0.29399999999999998</v>
      </c>
      <c r="N38" s="639"/>
      <c r="O38" s="638">
        <v>1E-3</v>
      </c>
      <c r="P38" s="639"/>
    </row>
    <row r="39" spans="1:16" ht="13.5" thickBot="1" x14ac:dyDescent="0.25">
      <c r="A39" s="636"/>
      <c r="B39" s="115">
        <v>2011</v>
      </c>
      <c r="C39" s="108">
        <v>57507</v>
      </c>
      <c r="D39" s="108">
        <v>39</v>
      </c>
      <c r="E39" s="108">
        <v>744</v>
      </c>
      <c r="F39" s="108">
        <v>10598</v>
      </c>
      <c r="G39" s="108">
        <v>0</v>
      </c>
      <c r="H39" s="108">
        <v>8</v>
      </c>
      <c r="I39" s="108">
        <v>0</v>
      </c>
      <c r="J39" s="238">
        <v>0.92</v>
      </c>
      <c r="K39" s="238">
        <v>0.45300000000000001</v>
      </c>
      <c r="L39" s="238">
        <v>0.64900000000000002</v>
      </c>
      <c r="M39" s="238">
        <v>0.34100000000000003</v>
      </c>
      <c r="N39" s="238">
        <v>0</v>
      </c>
      <c r="O39" s="238">
        <v>1E-3</v>
      </c>
      <c r="P39" s="238">
        <v>0</v>
      </c>
    </row>
    <row r="40" spans="1:16" ht="13.5" thickBot="1" x14ac:dyDescent="0.25">
      <c r="A40" s="636"/>
      <c r="B40" s="115">
        <v>2012</v>
      </c>
      <c r="C40" s="108">
        <v>57612</v>
      </c>
      <c r="D40" s="108">
        <v>9</v>
      </c>
      <c r="E40" s="108">
        <v>1447</v>
      </c>
      <c r="F40" s="108">
        <v>14131</v>
      </c>
      <c r="G40" s="108">
        <v>0</v>
      </c>
      <c r="H40" s="108">
        <v>7</v>
      </c>
      <c r="I40" s="108">
        <v>0</v>
      </c>
      <c r="J40" s="238">
        <v>0.92600000000000005</v>
      </c>
      <c r="K40" s="238">
        <v>0.1</v>
      </c>
      <c r="L40" s="238">
        <v>0.72599999999999998</v>
      </c>
      <c r="M40" s="238">
        <v>0.45800000000000002</v>
      </c>
      <c r="N40" s="238">
        <v>0</v>
      </c>
      <c r="O40" s="238">
        <v>1E-3</v>
      </c>
      <c r="P40" s="238">
        <v>0</v>
      </c>
    </row>
    <row r="41" spans="1:16" ht="13.5" thickBot="1" x14ac:dyDescent="0.25">
      <c r="A41" s="636"/>
      <c r="B41" s="115">
        <v>2013</v>
      </c>
      <c r="C41" s="108">
        <v>56442</v>
      </c>
      <c r="D41" s="108">
        <v>128</v>
      </c>
      <c r="E41" s="108">
        <v>2618</v>
      </c>
      <c r="F41" s="108">
        <v>14392</v>
      </c>
      <c r="G41" s="108">
        <v>0</v>
      </c>
      <c r="H41" s="108">
        <v>1</v>
      </c>
      <c r="I41" s="108">
        <v>0</v>
      </c>
      <c r="J41" s="238">
        <v>0.92100000000000004</v>
      </c>
      <c r="K41" s="238">
        <v>0.35699999999999998</v>
      </c>
      <c r="L41" s="238">
        <v>0.57199999999999995</v>
      </c>
      <c r="M41" s="238">
        <v>0.46</v>
      </c>
      <c r="N41" s="238">
        <v>0</v>
      </c>
      <c r="O41" s="238">
        <v>0</v>
      </c>
      <c r="P41" s="238">
        <v>0</v>
      </c>
    </row>
    <row r="42" spans="1:16" ht="13.5" thickBot="1" x14ac:dyDescent="0.25">
      <c r="A42" s="636"/>
      <c r="B42" s="115">
        <v>2014</v>
      </c>
      <c r="C42" s="108">
        <v>55628</v>
      </c>
      <c r="D42" s="108">
        <v>145</v>
      </c>
      <c r="E42" s="108">
        <v>3569</v>
      </c>
      <c r="F42" s="108">
        <v>12670</v>
      </c>
      <c r="G42" s="415">
        <v>0</v>
      </c>
      <c r="H42" s="415">
        <v>1</v>
      </c>
      <c r="I42" s="415">
        <v>0</v>
      </c>
      <c r="J42" s="238">
        <v>0.90600000000000003</v>
      </c>
      <c r="K42" s="238">
        <v>0.309</v>
      </c>
      <c r="L42" s="238">
        <v>0.65</v>
      </c>
      <c r="M42" s="238">
        <v>0.39100000000000001</v>
      </c>
      <c r="N42" s="238">
        <v>0</v>
      </c>
      <c r="O42" s="238">
        <v>0</v>
      </c>
      <c r="P42" s="238">
        <v>0</v>
      </c>
    </row>
    <row r="43" spans="1:16" ht="13.5" thickBot="1" x14ac:dyDescent="0.25">
      <c r="A43" s="636"/>
      <c r="B43" s="115">
        <v>2015</v>
      </c>
      <c r="C43" s="108">
        <v>52546</v>
      </c>
      <c r="D43" s="108">
        <v>194</v>
      </c>
      <c r="E43" s="108">
        <v>2082</v>
      </c>
      <c r="F43" s="108">
        <v>6156</v>
      </c>
      <c r="G43" s="415">
        <v>0</v>
      </c>
      <c r="H43" s="415">
        <v>2</v>
      </c>
      <c r="I43" s="415">
        <v>0</v>
      </c>
      <c r="J43" s="238">
        <v>0.83552234059468911</v>
      </c>
      <c r="K43" s="238">
        <v>0.31493506493506496</v>
      </c>
      <c r="L43" s="238">
        <v>0.36322400558269363</v>
      </c>
      <c r="M43" s="238">
        <v>0.18029522024367386</v>
      </c>
      <c r="N43" s="238">
        <v>0</v>
      </c>
      <c r="O43" s="238">
        <v>1.2959243180198278E-4</v>
      </c>
      <c r="P43" s="238">
        <v>0</v>
      </c>
    </row>
    <row r="44" spans="1:16" ht="13.5" thickBot="1" x14ac:dyDescent="0.25">
      <c r="A44" s="636"/>
      <c r="B44" s="115">
        <v>2016</v>
      </c>
      <c r="C44" s="108">
        <v>51972</v>
      </c>
      <c r="D44" s="108">
        <v>161</v>
      </c>
      <c r="E44" s="108">
        <v>1722</v>
      </c>
      <c r="F44" s="108">
        <v>3728</v>
      </c>
      <c r="G44" s="415">
        <v>0</v>
      </c>
      <c r="H44" s="415">
        <v>1</v>
      </c>
      <c r="I44" s="415">
        <v>1</v>
      </c>
      <c r="J44" s="238">
        <v>0.82273230964065225</v>
      </c>
      <c r="K44" s="238">
        <v>0.26436781609195403</v>
      </c>
      <c r="L44" s="238">
        <v>0.30120692670981286</v>
      </c>
      <c r="M44" s="238">
        <v>0.1082367970269721</v>
      </c>
      <c r="N44" s="238">
        <v>0</v>
      </c>
      <c r="O44" s="238">
        <v>6.6835984494051595E-5</v>
      </c>
      <c r="P44" s="238">
        <v>4.329004329004329E-4</v>
      </c>
    </row>
    <row r="45" spans="1:16" ht="13.5" thickBot="1" x14ac:dyDescent="0.25">
      <c r="A45" s="636"/>
      <c r="B45" s="115">
        <v>2017</v>
      </c>
      <c r="C45" s="108">
        <v>51580</v>
      </c>
      <c r="D45" s="108">
        <v>110</v>
      </c>
      <c r="E45" s="108">
        <v>1641</v>
      </c>
      <c r="F45" s="108">
        <v>2763</v>
      </c>
      <c r="G45" s="108">
        <v>0</v>
      </c>
      <c r="H45" s="108">
        <v>0</v>
      </c>
      <c r="I45" s="108">
        <v>1</v>
      </c>
      <c r="J45" s="238">
        <v>0.80683257989331914</v>
      </c>
      <c r="K45" s="238">
        <v>0.28205128205128205</v>
      </c>
      <c r="L45" s="238">
        <v>0.27218444186432245</v>
      </c>
      <c r="M45" s="238">
        <v>8.1314929809588279E-2</v>
      </c>
      <c r="N45" s="238">
        <v>0</v>
      </c>
      <c r="O45" s="238">
        <v>0</v>
      </c>
      <c r="P45" s="238">
        <v>4.329004329004329E-4</v>
      </c>
    </row>
    <row r="46" spans="1:16" ht="13.5" thickBot="1" x14ac:dyDescent="0.25">
      <c r="A46" s="636"/>
      <c r="B46" s="115">
        <v>2018</v>
      </c>
      <c r="C46" s="108">
        <v>50359</v>
      </c>
      <c r="D46" s="108">
        <v>84</v>
      </c>
      <c r="E46" s="108">
        <v>1112</v>
      </c>
      <c r="F46" s="108">
        <v>1113</v>
      </c>
      <c r="G46" s="108">
        <v>15</v>
      </c>
      <c r="H46" s="108">
        <v>0</v>
      </c>
      <c r="I46" s="108">
        <v>1</v>
      </c>
      <c r="J46" s="238">
        <v>0.82116999999999996</v>
      </c>
      <c r="K46" s="238">
        <v>0.26086999999999999</v>
      </c>
      <c r="L46" s="238">
        <v>0.22156000000000001</v>
      </c>
      <c r="M46" s="238">
        <v>3.2259999999999997E-2</v>
      </c>
      <c r="N46" s="238">
        <v>2.81E-3</v>
      </c>
      <c r="O46" s="238">
        <v>0</v>
      </c>
      <c r="P46" s="238">
        <v>4.2999999999999999E-4</v>
      </c>
    </row>
    <row r="47" spans="1:16" ht="13.5" thickBot="1" x14ac:dyDescent="0.25">
      <c r="A47" s="636"/>
      <c r="B47" s="115">
        <v>2019</v>
      </c>
      <c r="C47" s="108">
        <v>50750</v>
      </c>
      <c r="D47" s="108">
        <v>107</v>
      </c>
      <c r="E47" s="108">
        <v>841</v>
      </c>
      <c r="F47" s="108">
        <v>680</v>
      </c>
      <c r="G47" s="108">
        <v>0</v>
      </c>
      <c r="H47" s="108">
        <v>0</v>
      </c>
      <c r="I47" s="108">
        <v>1</v>
      </c>
      <c r="J47" s="238">
        <v>0.80232080184652355</v>
      </c>
      <c r="K47" s="238">
        <v>0.24429223744292236</v>
      </c>
      <c r="L47" s="238">
        <v>0.1648050166568685</v>
      </c>
      <c r="M47" s="238">
        <v>2.097600098710593E-2</v>
      </c>
      <c r="N47" s="238">
        <v>0</v>
      </c>
      <c r="O47" s="238">
        <v>0</v>
      </c>
      <c r="P47" s="238">
        <v>4.329004329004329E-4</v>
      </c>
    </row>
    <row r="48" spans="1:16" ht="13.5" thickBot="1" x14ac:dyDescent="0.25">
      <c r="A48" s="637"/>
      <c r="B48" s="114">
        <v>2020</v>
      </c>
      <c r="C48" s="109">
        <v>49555</v>
      </c>
      <c r="D48" s="109">
        <v>68</v>
      </c>
      <c r="E48" s="109">
        <v>1052</v>
      </c>
      <c r="F48" s="109">
        <v>603</v>
      </c>
      <c r="G48" s="109">
        <v>0</v>
      </c>
      <c r="H48" s="109">
        <v>0</v>
      </c>
      <c r="I48" s="109">
        <v>1</v>
      </c>
      <c r="J48" s="323">
        <v>0.81019880975737357</v>
      </c>
      <c r="K48" s="323">
        <v>0.14782608695652175</v>
      </c>
      <c r="L48" s="323">
        <v>0.20316724604094244</v>
      </c>
      <c r="M48" s="323">
        <v>1.7886275324058967E-2</v>
      </c>
      <c r="N48" s="323">
        <v>0</v>
      </c>
      <c r="O48" s="323">
        <v>0</v>
      </c>
      <c r="P48" s="323">
        <v>4.329004329004329E-4</v>
      </c>
    </row>
    <row r="49" spans="1:16" ht="14.25" thickTop="1" thickBot="1" x14ac:dyDescent="0.25">
      <c r="A49" s="635" t="s">
        <v>474</v>
      </c>
      <c r="B49" s="115">
        <v>2014</v>
      </c>
      <c r="C49" s="108">
        <v>746</v>
      </c>
      <c r="D49" s="415">
        <v>0</v>
      </c>
      <c r="E49" s="415">
        <v>22</v>
      </c>
      <c r="F49" s="108">
        <v>3588</v>
      </c>
      <c r="G49" s="108">
        <v>0</v>
      </c>
      <c r="H49" s="108">
        <v>0</v>
      </c>
      <c r="I49" s="108">
        <v>0</v>
      </c>
      <c r="J49" s="238">
        <v>1.2E-2</v>
      </c>
      <c r="K49" s="238">
        <v>0</v>
      </c>
      <c r="L49" s="238">
        <v>4.0000000000000001E-3</v>
      </c>
      <c r="M49" s="238">
        <v>0.111</v>
      </c>
      <c r="N49" s="238">
        <v>0</v>
      </c>
      <c r="O49" s="238">
        <v>0</v>
      </c>
      <c r="P49" s="238">
        <v>0</v>
      </c>
    </row>
    <row r="50" spans="1:16" ht="13.5" thickBot="1" x14ac:dyDescent="0.25">
      <c r="A50" s="636"/>
      <c r="B50" s="115">
        <v>2015</v>
      </c>
      <c r="C50" s="108">
        <v>2549</v>
      </c>
      <c r="D50" s="415">
        <v>0</v>
      </c>
      <c r="E50" s="415">
        <v>134</v>
      </c>
      <c r="F50" s="108">
        <v>13298</v>
      </c>
      <c r="G50" s="108">
        <v>0</v>
      </c>
      <c r="H50" s="108">
        <v>0</v>
      </c>
      <c r="I50" s="108">
        <v>0</v>
      </c>
      <c r="J50" s="238">
        <v>4.0531086023215139E-2</v>
      </c>
      <c r="K50" s="238">
        <v>0</v>
      </c>
      <c r="L50" s="238">
        <v>2.3377529658060014E-2</v>
      </c>
      <c r="M50" s="238">
        <v>0.38946813495782567</v>
      </c>
      <c r="N50" s="238">
        <v>0</v>
      </c>
      <c r="O50" s="238">
        <v>0</v>
      </c>
      <c r="P50" s="238">
        <v>0</v>
      </c>
    </row>
    <row r="51" spans="1:16" ht="13.5" thickBot="1" x14ac:dyDescent="0.25">
      <c r="A51" s="636"/>
      <c r="B51" s="115">
        <v>2016</v>
      </c>
      <c r="C51" s="108">
        <v>3436</v>
      </c>
      <c r="D51" s="415">
        <v>0</v>
      </c>
      <c r="E51" s="415">
        <v>246</v>
      </c>
      <c r="F51" s="108">
        <v>17616</v>
      </c>
      <c r="G51" s="108">
        <v>0</v>
      </c>
      <c r="H51" s="108">
        <v>0</v>
      </c>
      <c r="I51" s="108">
        <v>0</v>
      </c>
      <c r="J51" s="238">
        <v>5.4392908025961688E-2</v>
      </c>
      <c r="K51" s="238">
        <v>0</v>
      </c>
      <c r="L51" s="238">
        <v>4.3029560958544689E-2</v>
      </c>
      <c r="M51" s="238">
        <v>0.51145370612315999</v>
      </c>
      <c r="N51" s="238">
        <v>0</v>
      </c>
      <c r="O51" s="238">
        <v>0</v>
      </c>
      <c r="P51" s="238">
        <v>0</v>
      </c>
    </row>
    <row r="52" spans="1:16" ht="13.5" thickBot="1" x14ac:dyDescent="0.25">
      <c r="A52" s="636"/>
      <c r="B52" s="115">
        <v>2017</v>
      </c>
      <c r="C52" s="108">
        <v>3990</v>
      </c>
      <c r="D52" s="415">
        <v>0</v>
      </c>
      <c r="E52" s="415">
        <v>250</v>
      </c>
      <c r="F52" s="108">
        <v>18809</v>
      </c>
      <c r="G52" s="108">
        <v>0</v>
      </c>
      <c r="H52" s="108">
        <v>0</v>
      </c>
      <c r="I52" s="108">
        <v>0</v>
      </c>
      <c r="J52" s="238">
        <v>6.2412989410126858E-2</v>
      </c>
      <c r="K52" s="238">
        <v>0</v>
      </c>
      <c r="L52" s="238">
        <v>4.1466246475369048E-2</v>
      </c>
      <c r="M52" s="238">
        <v>0.55354777951087442</v>
      </c>
      <c r="N52" s="238">
        <v>0</v>
      </c>
      <c r="O52" s="238">
        <v>0</v>
      </c>
      <c r="P52" s="238">
        <v>0</v>
      </c>
    </row>
    <row r="53" spans="1:16" ht="13.5" thickBot="1" x14ac:dyDescent="0.25">
      <c r="A53" s="636"/>
      <c r="B53" s="115">
        <v>2018</v>
      </c>
      <c r="C53" s="108">
        <v>3033</v>
      </c>
      <c r="D53" s="415">
        <v>0</v>
      </c>
      <c r="E53" s="415">
        <v>219</v>
      </c>
      <c r="F53" s="108">
        <v>21335</v>
      </c>
      <c r="G53" s="108">
        <v>54</v>
      </c>
      <c r="H53" s="108">
        <v>0</v>
      </c>
      <c r="I53" s="108">
        <v>0</v>
      </c>
      <c r="J53" s="238">
        <v>4.9459999999999997E-2</v>
      </c>
      <c r="K53" s="238">
        <v>0</v>
      </c>
      <c r="L53" s="238">
        <v>4.3630000000000002E-2</v>
      </c>
      <c r="M53" s="238">
        <v>0.61833000000000005</v>
      </c>
      <c r="N53" s="238">
        <v>1.013E-2</v>
      </c>
      <c r="O53" s="238">
        <v>0</v>
      </c>
      <c r="P53" s="238">
        <v>0</v>
      </c>
    </row>
    <row r="54" spans="1:16" ht="13.5" thickBot="1" x14ac:dyDescent="0.25">
      <c r="A54" s="636"/>
      <c r="B54" s="62">
        <v>2019</v>
      </c>
      <c r="C54" s="52">
        <v>4204</v>
      </c>
      <c r="D54" s="406">
        <v>0</v>
      </c>
      <c r="E54" s="406">
        <v>202</v>
      </c>
      <c r="F54" s="52">
        <v>20470</v>
      </c>
      <c r="G54" s="52">
        <v>69</v>
      </c>
      <c r="H54" s="52">
        <v>0</v>
      </c>
      <c r="I54" s="52">
        <v>0</v>
      </c>
      <c r="J54" s="186">
        <v>6.6462200018971129E-2</v>
      </c>
      <c r="K54" s="186">
        <v>0</v>
      </c>
      <c r="L54" s="186">
        <v>3.9584558103076622E-2</v>
      </c>
      <c r="M54" s="186">
        <v>0.63143932383243873</v>
      </c>
      <c r="N54" s="186">
        <v>1.051829268292683E-2</v>
      </c>
      <c r="O54" s="186">
        <v>0</v>
      </c>
      <c r="P54" s="186">
        <v>0</v>
      </c>
    </row>
    <row r="55" spans="1:16" ht="13.5" thickBot="1" x14ac:dyDescent="0.25">
      <c r="A55" s="637"/>
      <c r="B55" s="114">
        <v>2020</v>
      </c>
      <c r="C55" s="52">
        <v>3423</v>
      </c>
      <c r="D55" s="406">
        <v>0</v>
      </c>
      <c r="E55" s="406">
        <v>213</v>
      </c>
      <c r="F55" s="52">
        <v>22160</v>
      </c>
      <c r="G55" s="52">
        <v>73</v>
      </c>
      <c r="H55" s="52">
        <v>0</v>
      </c>
      <c r="I55" s="52">
        <v>0</v>
      </c>
      <c r="J55" s="323">
        <v>5.5964292721208557E-2</v>
      </c>
      <c r="K55" s="323">
        <v>0</v>
      </c>
      <c r="L55" s="323">
        <v>4.1135573580533026E-2</v>
      </c>
      <c r="M55" s="323">
        <v>0.65731320262213389</v>
      </c>
      <c r="N55" s="323">
        <v>1.2304062025956514E-2</v>
      </c>
      <c r="O55" s="323">
        <v>0</v>
      </c>
      <c r="P55" s="323">
        <v>0</v>
      </c>
    </row>
    <row r="56" spans="1:16" ht="14.25" thickTop="1" thickBot="1" x14ac:dyDescent="0.25">
      <c r="A56" s="635" t="s">
        <v>475</v>
      </c>
      <c r="B56" s="321">
        <v>2007</v>
      </c>
      <c r="C56" s="646">
        <v>65</v>
      </c>
      <c r="D56" s="647"/>
      <c r="E56" s="648"/>
      <c r="F56" s="646">
        <v>0</v>
      </c>
      <c r="G56" s="648"/>
      <c r="H56" s="646">
        <v>0</v>
      </c>
      <c r="I56" s="648"/>
      <c r="J56" s="644">
        <v>1E-3</v>
      </c>
      <c r="K56" s="649"/>
      <c r="L56" s="645"/>
      <c r="M56" s="644">
        <v>0</v>
      </c>
      <c r="N56" s="645"/>
      <c r="O56" s="644">
        <v>0</v>
      </c>
      <c r="P56" s="645"/>
    </row>
    <row r="57" spans="1:16" ht="13.5" thickBot="1" x14ac:dyDescent="0.25">
      <c r="A57" s="636"/>
      <c r="B57" s="115">
        <v>2008</v>
      </c>
      <c r="C57" s="640">
        <v>56</v>
      </c>
      <c r="D57" s="641"/>
      <c r="E57" s="642"/>
      <c r="F57" s="640">
        <v>0</v>
      </c>
      <c r="G57" s="642"/>
      <c r="H57" s="640">
        <v>0</v>
      </c>
      <c r="I57" s="642"/>
      <c r="J57" s="638">
        <v>1E-3</v>
      </c>
      <c r="K57" s="643"/>
      <c r="L57" s="639"/>
      <c r="M57" s="638">
        <v>0</v>
      </c>
      <c r="N57" s="639"/>
      <c r="O57" s="638">
        <v>0</v>
      </c>
      <c r="P57" s="639"/>
    </row>
    <row r="58" spans="1:16" ht="13.5" thickBot="1" x14ac:dyDescent="0.25">
      <c r="A58" s="636"/>
      <c r="B58" s="115">
        <v>2009</v>
      </c>
      <c r="C58" s="640">
        <v>140</v>
      </c>
      <c r="D58" s="641"/>
      <c r="E58" s="642"/>
      <c r="F58" s="640">
        <v>0</v>
      </c>
      <c r="G58" s="642"/>
      <c r="H58" s="640">
        <v>0</v>
      </c>
      <c r="I58" s="642"/>
      <c r="J58" s="638">
        <v>2E-3</v>
      </c>
      <c r="K58" s="643"/>
      <c r="L58" s="639"/>
      <c r="M58" s="638">
        <v>0</v>
      </c>
      <c r="N58" s="639"/>
      <c r="O58" s="638">
        <v>0</v>
      </c>
      <c r="P58" s="639"/>
    </row>
    <row r="59" spans="1:16" ht="13.5" thickBot="1" x14ac:dyDescent="0.25">
      <c r="A59" s="636"/>
      <c r="B59" s="115">
        <v>2010</v>
      </c>
      <c r="C59" s="640">
        <v>135</v>
      </c>
      <c r="D59" s="641"/>
      <c r="E59" s="642"/>
      <c r="F59" s="640">
        <v>0</v>
      </c>
      <c r="G59" s="642"/>
      <c r="H59" s="640">
        <v>0</v>
      </c>
      <c r="I59" s="642"/>
      <c r="J59" s="638">
        <v>2E-3</v>
      </c>
      <c r="K59" s="643"/>
      <c r="L59" s="639"/>
      <c r="M59" s="638">
        <v>0</v>
      </c>
      <c r="N59" s="639"/>
      <c r="O59" s="638">
        <v>0</v>
      </c>
      <c r="P59" s="639"/>
    </row>
    <row r="60" spans="1:16" ht="13.5" thickBot="1" x14ac:dyDescent="0.25">
      <c r="A60" s="636"/>
      <c r="B60" s="115">
        <v>2011</v>
      </c>
      <c r="C60" s="108">
        <v>135</v>
      </c>
      <c r="D60" s="108">
        <v>0</v>
      </c>
      <c r="E60" s="108">
        <v>0</v>
      </c>
      <c r="F60" s="108">
        <v>0</v>
      </c>
      <c r="G60" s="108">
        <v>0</v>
      </c>
      <c r="H60" s="108">
        <v>0</v>
      </c>
      <c r="I60" s="108">
        <v>0</v>
      </c>
      <c r="J60" s="238">
        <v>2E-3</v>
      </c>
      <c r="K60" s="238">
        <v>0</v>
      </c>
      <c r="L60" s="238">
        <v>0</v>
      </c>
      <c r="M60" s="238">
        <v>0</v>
      </c>
      <c r="N60" s="238">
        <v>0</v>
      </c>
      <c r="O60" s="238">
        <v>0</v>
      </c>
      <c r="P60" s="238">
        <v>0</v>
      </c>
    </row>
    <row r="61" spans="1:16" ht="13.5" thickBot="1" x14ac:dyDescent="0.25">
      <c r="A61" s="636"/>
      <c r="B61" s="115">
        <v>2012</v>
      </c>
      <c r="C61" s="108">
        <v>135</v>
      </c>
      <c r="D61" s="108">
        <v>0</v>
      </c>
      <c r="E61" s="108">
        <v>0</v>
      </c>
      <c r="F61" s="108">
        <v>0</v>
      </c>
      <c r="G61" s="108">
        <v>0</v>
      </c>
      <c r="H61" s="108">
        <v>0</v>
      </c>
      <c r="I61" s="108">
        <v>0</v>
      </c>
      <c r="J61" s="238">
        <v>2E-3</v>
      </c>
      <c r="K61" s="238">
        <v>0</v>
      </c>
      <c r="L61" s="238">
        <v>0</v>
      </c>
      <c r="M61" s="238">
        <v>0</v>
      </c>
      <c r="N61" s="238">
        <v>0</v>
      </c>
      <c r="O61" s="238">
        <v>0</v>
      </c>
      <c r="P61" s="238">
        <v>0</v>
      </c>
    </row>
    <row r="62" spans="1:16" ht="13.5" thickBot="1" x14ac:dyDescent="0.25">
      <c r="A62" s="636"/>
      <c r="B62" s="115">
        <v>2013</v>
      </c>
      <c r="C62" s="108">
        <v>136</v>
      </c>
      <c r="D62" s="108">
        <v>0</v>
      </c>
      <c r="E62" s="108">
        <v>0</v>
      </c>
      <c r="F62" s="108">
        <v>0</v>
      </c>
      <c r="G62" s="108">
        <v>0</v>
      </c>
      <c r="H62" s="108">
        <v>0</v>
      </c>
      <c r="I62" s="108">
        <v>0</v>
      </c>
      <c r="J62" s="238">
        <v>2E-3</v>
      </c>
      <c r="K62" s="238">
        <v>0</v>
      </c>
      <c r="L62" s="238">
        <v>0</v>
      </c>
      <c r="M62" s="238">
        <v>0</v>
      </c>
      <c r="N62" s="238">
        <v>0</v>
      </c>
      <c r="O62" s="238">
        <v>0</v>
      </c>
      <c r="P62" s="238">
        <v>0</v>
      </c>
    </row>
    <row r="63" spans="1:16" ht="13.5" thickBot="1" x14ac:dyDescent="0.25">
      <c r="A63" s="636"/>
      <c r="B63" s="115">
        <v>2014</v>
      </c>
      <c r="C63" s="108">
        <v>137</v>
      </c>
      <c r="D63" s="108">
        <v>0</v>
      </c>
      <c r="E63" s="108">
        <v>0</v>
      </c>
      <c r="F63" s="108">
        <v>0</v>
      </c>
      <c r="G63" s="415">
        <v>0</v>
      </c>
      <c r="H63" s="415">
        <v>0</v>
      </c>
      <c r="I63" s="415">
        <v>0</v>
      </c>
      <c r="J63" s="238">
        <v>2E-3</v>
      </c>
      <c r="K63" s="238">
        <v>0</v>
      </c>
      <c r="L63" s="238">
        <v>0</v>
      </c>
      <c r="M63" s="238">
        <v>0</v>
      </c>
      <c r="N63" s="238">
        <v>0</v>
      </c>
      <c r="O63" s="238">
        <v>0</v>
      </c>
      <c r="P63" s="238">
        <v>0</v>
      </c>
    </row>
    <row r="64" spans="1:16" ht="13.5" thickBot="1" x14ac:dyDescent="0.25">
      <c r="A64" s="636"/>
      <c r="B64" s="115">
        <v>2015</v>
      </c>
      <c r="C64" s="108">
        <v>137</v>
      </c>
      <c r="D64" s="108">
        <v>0</v>
      </c>
      <c r="E64" s="108">
        <v>0</v>
      </c>
      <c r="F64" s="108">
        <v>0</v>
      </c>
      <c r="G64" s="415">
        <v>0</v>
      </c>
      <c r="H64" s="415">
        <v>0</v>
      </c>
      <c r="I64" s="415">
        <v>0</v>
      </c>
      <c r="J64" s="238">
        <v>2.1784067419303547E-3</v>
      </c>
      <c r="K64" s="238">
        <v>0</v>
      </c>
      <c r="L64" s="238">
        <v>0</v>
      </c>
      <c r="M64" s="238">
        <v>0</v>
      </c>
      <c r="N64" s="238">
        <v>0</v>
      </c>
      <c r="O64" s="238">
        <v>0</v>
      </c>
      <c r="P64" s="238">
        <v>0</v>
      </c>
    </row>
    <row r="65" spans="1:16" ht="13.5" thickBot="1" x14ac:dyDescent="0.25">
      <c r="A65" s="636"/>
      <c r="B65" s="115">
        <v>2016</v>
      </c>
      <c r="C65" s="108">
        <v>137</v>
      </c>
      <c r="D65" s="108">
        <v>41</v>
      </c>
      <c r="E65" s="108">
        <v>3</v>
      </c>
      <c r="F65" s="108">
        <v>0</v>
      </c>
      <c r="G65" s="415">
        <v>0</v>
      </c>
      <c r="H65" s="415">
        <v>0</v>
      </c>
      <c r="I65" s="415">
        <v>0</v>
      </c>
      <c r="J65" s="238">
        <v>2.1687509893936995E-3</v>
      </c>
      <c r="K65" s="238">
        <v>6.7323481116584566E-2</v>
      </c>
      <c r="L65" s="238">
        <v>5.2475074339688652E-4</v>
      </c>
      <c r="M65" s="238">
        <v>0</v>
      </c>
      <c r="N65" s="238">
        <v>0</v>
      </c>
      <c r="O65" s="238">
        <v>0</v>
      </c>
      <c r="P65" s="238">
        <v>0</v>
      </c>
    </row>
    <row r="66" spans="1:16" ht="13.5" thickBot="1" x14ac:dyDescent="0.25">
      <c r="A66" s="636"/>
      <c r="B66" s="115">
        <v>2017</v>
      </c>
      <c r="C66" s="108">
        <v>136</v>
      </c>
      <c r="D66" s="108">
        <v>0</v>
      </c>
      <c r="E66" s="108">
        <v>79</v>
      </c>
      <c r="F66" s="108">
        <v>0</v>
      </c>
      <c r="G66" s="108">
        <v>0</v>
      </c>
      <c r="H66" s="108">
        <v>0</v>
      </c>
      <c r="I66" s="108">
        <v>0</v>
      </c>
      <c r="J66" s="238">
        <v>2.1273600400444244E-3</v>
      </c>
      <c r="K66" s="238">
        <v>0</v>
      </c>
      <c r="L66" s="238">
        <v>1.3103333886216619E-2</v>
      </c>
      <c r="M66" s="238">
        <v>0</v>
      </c>
      <c r="N66" s="238">
        <v>0</v>
      </c>
      <c r="O66" s="238">
        <v>0</v>
      </c>
      <c r="P66" s="238">
        <v>0</v>
      </c>
    </row>
    <row r="67" spans="1:16" ht="13.5" thickBot="1" x14ac:dyDescent="0.25">
      <c r="A67" s="636"/>
      <c r="B67" s="115">
        <v>2018</v>
      </c>
      <c r="C67" s="108">
        <v>126</v>
      </c>
      <c r="D67" s="108">
        <v>0</v>
      </c>
      <c r="E67" s="108">
        <v>103</v>
      </c>
      <c r="F67" s="108">
        <v>0</v>
      </c>
      <c r="G67" s="108">
        <v>0</v>
      </c>
      <c r="H67" s="108">
        <v>0</v>
      </c>
      <c r="I67" s="108">
        <v>0</v>
      </c>
      <c r="J67" s="238">
        <v>2.0500000000000002E-3</v>
      </c>
      <c r="K67" s="238">
        <v>0</v>
      </c>
      <c r="L67" s="238">
        <v>2.052E-2</v>
      </c>
      <c r="M67" s="238">
        <v>0</v>
      </c>
      <c r="N67" s="238">
        <v>0</v>
      </c>
      <c r="O67" s="238">
        <v>0</v>
      </c>
      <c r="P67" s="238">
        <v>0</v>
      </c>
    </row>
    <row r="68" spans="1:16" ht="13.5" thickBot="1" x14ac:dyDescent="0.25">
      <c r="A68" s="636"/>
      <c r="B68" s="115">
        <v>2019</v>
      </c>
      <c r="C68" s="108">
        <v>81</v>
      </c>
      <c r="D68" s="108">
        <v>0</v>
      </c>
      <c r="E68" s="108">
        <v>128</v>
      </c>
      <c r="F68" s="108">
        <v>0</v>
      </c>
      <c r="G68" s="108">
        <v>0</v>
      </c>
      <c r="H68" s="108">
        <v>0</v>
      </c>
      <c r="I68" s="108">
        <v>0</v>
      </c>
      <c r="J68" s="238">
        <v>1.2805514275777026E-3</v>
      </c>
      <c r="K68" s="238">
        <v>0</v>
      </c>
      <c r="L68" s="238">
        <v>2.5083284342543602E-2</v>
      </c>
      <c r="M68" s="238">
        <v>0</v>
      </c>
      <c r="N68" s="238">
        <v>0</v>
      </c>
      <c r="O68" s="238">
        <v>0</v>
      </c>
      <c r="P68" s="238">
        <v>0</v>
      </c>
    </row>
    <row r="69" spans="1:16" ht="13.5" thickBot="1" x14ac:dyDescent="0.25">
      <c r="A69" s="637"/>
      <c r="B69" s="114">
        <v>2020</v>
      </c>
      <c r="C69" s="109">
        <v>47</v>
      </c>
      <c r="D69" s="109">
        <v>0</v>
      </c>
      <c r="E69" s="109">
        <v>141</v>
      </c>
      <c r="F69" s="109">
        <v>0</v>
      </c>
      <c r="G69" s="109">
        <v>0</v>
      </c>
      <c r="H69" s="109">
        <v>0</v>
      </c>
      <c r="I69" s="109">
        <v>0</v>
      </c>
      <c r="J69" s="323">
        <v>7.6842587142763718E-4</v>
      </c>
      <c r="K69" s="323">
        <v>0</v>
      </c>
      <c r="L69" s="323">
        <v>2.7230590961761298E-2</v>
      </c>
      <c r="M69" s="323">
        <v>0</v>
      </c>
      <c r="N69" s="323">
        <v>0</v>
      </c>
      <c r="O69" s="323">
        <v>0</v>
      </c>
      <c r="P69" s="323">
        <v>0</v>
      </c>
    </row>
    <row r="70" spans="1:16" ht="14.25" thickTop="1" thickBot="1" x14ac:dyDescent="0.25">
      <c r="A70" s="635" t="s">
        <v>476</v>
      </c>
      <c r="B70" s="115">
        <v>2014</v>
      </c>
      <c r="C70" s="108">
        <v>0</v>
      </c>
      <c r="D70" s="415">
        <v>0</v>
      </c>
      <c r="E70" s="415">
        <v>0</v>
      </c>
      <c r="F70" s="108">
        <v>418</v>
      </c>
      <c r="G70" s="108">
        <v>30</v>
      </c>
      <c r="H70" s="108">
        <v>462</v>
      </c>
      <c r="I70" s="108">
        <v>0</v>
      </c>
      <c r="J70" s="238">
        <v>0</v>
      </c>
      <c r="K70" s="238">
        <v>0</v>
      </c>
      <c r="L70" s="238">
        <v>0</v>
      </c>
      <c r="M70" s="238">
        <v>1.2999999999999999E-2</v>
      </c>
      <c r="N70" s="238">
        <v>4.0000000000000001E-3</v>
      </c>
      <c r="O70" s="238">
        <v>3.1E-2</v>
      </c>
      <c r="P70" s="238">
        <v>0</v>
      </c>
    </row>
    <row r="71" spans="1:16" ht="13.5" thickBot="1" x14ac:dyDescent="0.25">
      <c r="A71" s="636"/>
      <c r="B71" s="115">
        <v>2015</v>
      </c>
      <c r="C71" s="108">
        <v>0</v>
      </c>
      <c r="D71" s="415">
        <v>0</v>
      </c>
      <c r="E71" s="415">
        <v>0</v>
      </c>
      <c r="F71" s="108">
        <v>1056</v>
      </c>
      <c r="G71" s="108">
        <v>67</v>
      </c>
      <c r="H71" s="108">
        <v>615</v>
      </c>
      <c r="I71" s="108">
        <v>0</v>
      </c>
      <c r="J71" s="238">
        <v>0</v>
      </c>
      <c r="K71" s="238">
        <v>0</v>
      </c>
      <c r="L71" s="238">
        <v>0</v>
      </c>
      <c r="M71" s="238">
        <v>3.0927835051546393E-2</v>
      </c>
      <c r="N71" s="238">
        <v>9.9185788304959298E-3</v>
      </c>
      <c r="O71" s="238">
        <v>3.9849672779109703E-2</v>
      </c>
      <c r="P71" s="238">
        <v>0</v>
      </c>
    </row>
    <row r="72" spans="1:16" ht="13.5" thickBot="1" x14ac:dyDescent="0.25">
      <c r="A72" s="636"/>
      <c r="B72" s="115">
        <v>2016</v>
      </c>
      <c r="C72" s="108">
        <v>0</v>
      </c>
      <c r="D72" s="415">
        <v>0</v>
      </c>
      <c r="E72" s="415">
        <v>0</v>
      </c>
      <c r="F72" s="108">
        <v>1230</v>
      </c>
      <c r="G72" s="108">
        <v>162</v>
      </c>
      <c r="H72" s="108">
        <v>732</v>
      </c>
      <c r="I72" s="108">
        <v>0</v>
      </c>
      <c r="J72" s="238">
        <v>0</v>
      </c>
      <c r="K72" s="238">
        <v>0</v>
      </c>
      <c r="L72" s="238">
        <v>0</v>
      </c>
      <c r="M72" s="238">
        <v>3.5711174984757427E-2</v>
      </c>
      <c r="N72" s="238">
        <v>2.7355623100303952E-2</v>
      </c>
      <c r="O72" s="238">
        <v>4.8923940649645767E-2</v>
      </c>
      <c r="P72" s="238">
        <v>0</v>
      </c>
    </row>
    <row r="73" spans="1:16" ht="13.5" thickBot="1" x14ac:dyDescent="0.25">
      <c r="A73" s="636"/>
      <c r="B73" s="115">
        <v>2017</v>
      </c>
      <c r="C73" s="108">
        <v>19</v>
      </c>
      <c r="D73" s="415">
        <v>0</v>
      </c>
      <c r="E73" s="415">
        <v>2</v>
      </c>
      <c r="F73" s="108">
        <v>1692</v>
      </c>
      <c r="G73" s="108">
        <v>220</v>
      </c>
      <c r="H73" s="108">
        <v>741</v>
      </c>
      <c r="I73" s="108">
        <v>0</v>
      </c>
      <c r="J73" s="238">
        <v>2.9720471147679455E-4</v>
      </c>
      <c r="K73" s="238">
        <v>0</v>
      </c>
      <c r="L73" s="238">
        <v>3.3172997180295241E-4</v>
      </c>
      <c r="M73" s="238">
        <v>4.9795461902940048E-2</v>
      </c>
      <c r="N73" s="238">
        <v>3.6124794745484398E-2</v>
      </c>
      <c r="O73" s="238">
        <v>5.0006748549061952E-2</v>
      </c>
      <c r="P73" s="238">
        <v>0</v>
      </c>
    </row>
    <row r="74" spans="1:16" ht="13.5" thickBot="1" x14ac:dyDescent="0.25">
      <c r="A74" s="636"/>
      <c r="B74" s="115">
        <v>2018</v>
      </c>
      <c r="C74" s="108">
        <v>25</v>
      </c>
      <c r="D74" s="415">
        <v>0</v>
      </c>
      <c r="E74" s="415">
        <v>3</v>
      </c>
      <c r="F74" s="108">
        <v>2787</v>
      </c>
      <c r="G74" s="108">
        <v>235</v>
      </c>
      <c r="H74" s="108">
        <v>2698</v>
      </c>
      <c r="I74" s="108">
        <v>0</v>
      </c>
      <c r="J74" s="238">
        <v>4.0999999999999999E-4</v>
      </c>
      <c r="K74" s="238">
        <v>0</v>
      </c>
      <c r="L74" s="238">
        <v>5.9999999999999995E-4</v>
      </c>
      <c r="M74" s="238">
        <v>8.0769999999999995E-2</v>
      </c>
      <c r="N74" s="238">
        <v>4.4069999999999998E-2</v>
      </c>
      <c r="O74" s="238">
        <v>0.18903</v>
      </c>
      <c r="P74" s="238">
        <v>0</v>
      </c>
    </row>
    <row r="75" spans="1:16" ht="13.5" thickBot="1" x14ac:dyDescent="0.25">
      <c r="A75" s="636"/>
      <c r="B75" s="62">
        <v>2019</v>
      </c>
      <c r="C75" s="52">
        <v>29</v>
      </c>
      <c r="D75" s="406">
        <v>0</v>
      </c>
      <c r="E75" s="406">
        <v>7</v>
      </c>
      <c r="F75" s="52">
        <v>3150</v>
      </c>
      <c r="G75" s="52">
        <v>276</v>
      </c>
      <c r="H75" s="52">
        <v>3863</v>
      </c>
      <c r="I75" s="52">
        <v>0</v>
      </c>
      <c r="J75" s="186">
        <v>4.5846902962658485E-4</v>
      </c>
      <c r="K75" s="186">
        <v>0</v>
      </c>
      <c r="L75" s="186">
        <v>1.3717421124828531E-3</v>
      </c>
      <c r="M75" s="186">
        <v>9.7168239866740697E-2</v>
      </c>
      <c r="N75" s="186">
        <v>4.207317073170732E-2</v>
      </c>
      <c r="O75" s="186">
        <v>0.25686548307733226</v>
      </c>
      <c r="P75" s="186">
        <v>0</v>
      </c>
    </row>
    <row r="76" spans="1:16" ht="13.5" thickBot="1" x14ac:dyDescent="0.25">
      <c r="A76" s="637"/>
      <c r="B76" s="114">
        <v>2020</v>
      </c>
      <c r="C76" s="52">
        <v>37</v>
      </c>
      <c r="D76" s="406">
        <v>0</v>
      </c>
      <c r="E76" s="406">
        <v>4</v>
      </c>
      <c r="F76" s="52">
        <v>2892</v>
      </c>
      <c r="G76" s="52">
        <v>274</v>
      </c>
      <c r="H76" s="52">
        <v>3800</v>
      </c>
      <c r="I76" s="52">
        <v>0</v>
      </c>
      <c r="J76" s="323">
        <v>6.0493100516643777E-4</v>
      </c>
      <c r="K76" s="323">
        <v>0</v>
      </c>
      <c r="L76" s="323">
        <v>7.7249903437620702E-4</v>
      </c>
      <c r="M76" s="323">
        <v>8.5782932399964401E-2</v>
      </c>
      <c r="N76" s="323">
        <v>4.6182369796055958E-2</v>
      </c>
      <c r="O76" s="323">
        <v>0.29423151374370887</v>
      </c>
      <c r="P76" s="323">
        <v>0</v>
      </c>
    </row>
    <row r="77" spans="1:16" ht="14.25" thickTop="1" thickBot="1" x14ac:dyDescent="0.25">
      <c r="A77" s="635" t="s">
        <v>477</v>
      </c>
      <c r="B77" s="321">
        <v>2007</v>
      </c>
      <c r="C77" s="646">
        <v>146</v>
      </c>
      <c r="D77" s="647"/>
      <c r="E77" s="648"/>
      <c r="F77" s="646">
        <v>40</v>
      </c>
      <c r="G77" s="648"/>
      <c r="H77" s="646">
        <v>0</v>
      </c>
      <c r="I77" s="648"/>
      <c r="J77" s="644">
        <v>2E-3</v>
      </c>
      <c r="K77" s="649"/>
      <c r="L77" s="645"/>
      <c r="M77" s="644">
        <v>1E-3</v>
      </c>
      <c r="N77" s="645"/>
      <c r="O77" s="644">
        <v>0</v>
      </c>
      <c r="P77" s="645"/>
    </row>
    <row r="78" spans="1:16" ht="13.5" thickBot="1" x14ac:dyDescent="0.25">
      <c r="A78" s="636"/>
      <c r="B78" s="115">
        <v>2008</v>
      </c>
      <c r="C78" s="640">
        <v>64</v>
      </c>
      <c r="D78" s="641"/>
      <c r="E78" s="642"/>
      <c r="F78" s="640">
        <v>57</v>
      </c>
      <c r="G78" s="642"/>
      <c r="H78" s="640">
        <v>0</v>
      </c>
      <c r="I78" s="642"/>
      <c r="J78" s="638">
        <v>1E-3</v>
      </c>
      <c r="K78" s="643"/>
      <c r="L78" s="639"/>
      <c r="M78" s="638">
        <v>2E-3</v>
      </c>
      <c r="N78" s="639"/>
      <c r="O78" s="638">
        <v>0</v>
      </c>
      <c r="P78" s="639"/>
    </row>
    <row r="79" spans="1:16" ht="13.5" thickBot="1" x14ac:dyDescent="0.25">
      <c r="A79" s="636"/>
      <c r="B79" s="115">
        <v>2009</v>
      </c>
      <c r="C79" s="640">
        <v>68</v>
      </c>
      <c r="D79" s="641"/>
      <c r="E79" s="642"/>
      <c r="F79" s="640">
        <v>65</v>
      </c>
      <c r="G79" s="642"/>
      <c r="H79" s="640">
        <v>0</v>
      </c>
      <c r="I79" s="642"/>
      <c r="J79" s="638">
        <v>1E-3</v>
      </c>
      <c r="K79" s="643"/>
      <c r="L79" s="639"/>
      <c r="M79" s="638">
        <v>2E-3</v>
      </c>
      <c r="N79" s="639"/>
      <c r="O79" s="638">
        <v>0</v>
      </c>
      <c r="P79" s="639"/>
    </row>
    <row r="80" spans="1:16" ht="13.5" thickBot="1" x14ac:dyDescent="0.25">
      <c r="A80" s="636"/>
      <c r="B80" s="115">
        <v>2010</v>
      </c>
      <c r="C80" s="640">
        <v>75</v>
      </c>
      <c r="D80" s="641"/>
      <c r="E80" s="642"/>
      <c r="F80" s="640">
        <v>67</v>
      </c>
      <c r="G80" s="642"/>
      <c r="H80" s="640">
        <v>0</v>
      </c>
      <c r="I80" s="642"/>
      <c r="J80" s="638">
        <v>1E-3</v>
      </c>
      <c r="K80" s="643"/>
      <c r="L80" s="639"/>
      <c r="M80" s="638">
        <v>2E-3</v>
      </c>
      <c r="N80" s="639"/>
      <c r="O80" s="638">
        <v>0</v>
      </c>
      <c r="P80" s="639"/>
    </row>
    <row r="81" spans="1:16" ht="13.5" thickBot="1" x14ac:dyDescent="0.25">
      <c r="A81" s="636"/>
      <c r="B81" s="115">
        <v>2011</v>
      </c>
      <c r="C81" s="108">
        <v>14</v>
      </c>
      <c r="D81" s="108">
        <v>0</v>
      </c>
      <c r="E81" s="108">
        <v>211</v>
      </c>
      <c r="F81" s="108">
        <v>65</v>
      </c>
      <c r="G81" s="108">
        <v>0</v>
      </c>
      <c r="H81" s="108">
        <v>0</v>
      </c>
      <c r="I81" s="108">
        <v>0</v>
      </c>
      <c r="J81" s="238">
        <v>0</v>
      </c>
      <c r="K81" s="238">
        <v>0</v>
      </c>
      <c r="L81" s="238">
        <v>0.184</v>
      </c>
      <c r="M81" s="238">
        <v>2E-3</v>
      </c>
      <c r="N81" s="238">
        <v>0</v>
      </c>
      <c r="O81" s="238">
        <v>0</v>
      </c>
      <c r="P81" s="238">
        <v>0</v>
      </c>
    </row>
    <row r="82" spans="1:16" ht="13.5" thickBot="1" x14ac:dyDescent="0.25">
      <c r="A82" s="636"/>
      <c r="B82" s="115">
        <v>2012</v>
      </c>
      <c r="C82" s="108">
        <v>10</v>
      </c>
      <c r="D82" s="108">
        <v>0</v>
      </c>
      <c r="E82" s="108">
        <v>204</v>
      </c>
      <c r="F82" s="108">
        <v>15</v>
      </c>
      <c r="G82" s="108">
        <v>0</v>
      </c>
      <c r="H82" s="108">
        <v>0</v>
      </c>
      <c r="I82" s="108">
        <v>2873</v>
      </c>
      <c r="J82" s="238">
        <v>0</v>
      </c>
      <c r="K82" s="238">
        <v>0</v>
      </c>
      <c r="L82" s="238">
        <v>0.10199999999999999</v>
      </c>
      <c r="M82" s="238">
        <v>0</v>
      </c>
      <c r="N82" s="238">
        <v>0</v>
      </c>
      <c r="O82" s="238">
        <v>0</v>
      </c>
      <c r="P82" s="238">
        <v>1</v>
      </c>
    </row>
    <row r="83" spans="1:16" ht="13.5" thickBot="1" x14ac:dyDescent="0.25">
      <c r="A83" s="636"/>
      <c r="B83" s="115">
        <v>2013</v>
      </c>
      <c r="C83" s="108">
        <v>15</v>
      </c>
      <c r="D83" s="108">
        <v>0</v>
      </c>
      <c r="E83" s="108">
        <v>72</v>
      </c>
      <c r="F83" s="108">
        <v>18</v>
      </c>
      <c r="G83" s="108">
        <v>0</v>
      </c>
      <c r="H83" s="108">
        <v>0</v>
      </c>
      <c r="I83" s="108">
        <v>1114</v>
      </c>
      <c r="J83" s="238">
        <v>0</v>
      </c>
      <c r="K83" s="238">
        <v>0</v>
      </c>
      <c r="L83" s="238">
        <v>1.6E-2</v>
      </c>
      <c r="M83" s="238">
        <v>1E-3</v>
      </c>
      <c r="N83" s="238">
        <v>0</v>
      </c>
      <c r="O83" s="238">
        <v>0</v>
      </c>
      <c r="P83" s="238">
        <v>0.48699999999999999</v>
      </c>
    </row>
    <row r="84" spans="1:16" ht="13.5" thickBot="1" x14ac:dyDescent="0.25">
      <c r="A84" s="636"/>
      <c r="B84" s="115">
        <v>2014</v>
      </c>
      <c r="C84" s="108">
        <v>3</v>
      </c>
      <c r="D84" s="108">
        <v>0</v>
      </c>
      <c r="E84" s="108">
        <v>75</v>
      </c>
      <c r="F84" s="108">
        <v>22</v>
      </c>
      <c r="G84" s="415">
        <v>54</v>
      </c>
      <c r="H84" s="415">
        <v>20</v>
      </c>
      <c r="I84" s="415">
        <v>1127</v>
      </c>
      <c r="J84" s="238">
        <v>0</v>
      </c>
      <c r="K84" s="238">
        <v>0</v>
      </c>
      <c r="L84" s="238">
        <v>1.4E-2</v>
      </c>
      <c r="M84" s="238">
        <v>1E-3</v>
      </c>
      <c r="N84" s="238">
        <v>8.0000000000000002E-3</v>
      </c>
      <c r="O84" s="238">
        <v>1E-3</v>
      </c>
      <c r="P84" s="238">
        <v>0.48799999999999999</v>
      </c>
    </row>
    <row r="85" spans="1:16" ht="13.5" thickBot="1" x14ac:dyDescent="0.25">
      <c r="A85" s="636"/>
      <c r="B85" s="115">
        <v>2015</v>
      </c>
      <c r="C85" s="108">
        <v>20</v>
      </c>
      <c r="D85" s="108">
        <v>41</v>
      </c>
      <c r="E85" s="108">
        <v>47</v>
      </c>
      <c r="F85" s="108">
        <v>149</v>
      </c>
      <c r="G85" s="415">
        <v>4</v>
      </c>
      <c r="H85" s="415">
        <v>12</v>
      </c>
      <c r="I85" s="415">
        <v>0</v>
      </c>
      <c r="J85" s="238">
        <v>3.180155827635554E-4</v>
      </c>
      <c r="K85" s="238">
        <v>6.6558441558441553E-2</v>
      </c>
      <c r="L85" s="238">
        <v>8.1995812979762731E-3</v>
      </c>
      <c r="M85" s="238">
        <v>4.3638706654170571E-3</v>
      </c>
      <c r="N85" s="238">
        <v>5.9215396002960767E-4</v>
      </c>
      <c r="O85" s="238">
        <v>7.7755459081189655E-4</v>
      </c>
      <c r="P85" s="238">
        <v>0</v>
      </c>
    </row>
    <row r="86" spans="1:16" ht="13.5" thickBot="1" x14ac:dyDescent="0.25">
      <c r="A86" s="636"/>
      <c r="B86" s="115">
        <v>2016</v>
      </c>
      <c r="C86" s="108">
        <v>0</v>
      </c>
      <c r="D86" s="108">
        <v>0</v>
      </c>
      <c r="E86" s="108">
        <v>53</v>
      </c>
      <c r="F86" s="108">
        <v>143</v>
      </c>
      <c r="G86" s="415">
        <v>4</v>
      </c>
      <c r="H86" s="415">
        <v>3</v>
      </c>
      <c r="I86" s="415">
        <v>0</v>
      </c>
      <c r="J86" s="238">
        <v>0</v>
      </c>
      <c r="K86" s="238">
        <v>0</v>
      </c>
      <c r="L86" s="238">
        <v>9.2705964666783269E-3</v>
      </c>
      <c r="M86" s="238">
        <v>4.151787010423018E-3</v>
      </c>
      <c r="N86" s="238">
        <v>6.754474839581223E-4</v>
      </c>
      <c r="O86" s="238">
        <v>2.005079534821548E-4</v>
      </c>
      <c r="P86" s="238">
        <v>0</v>
      </c>
    </row>
    <row r="87" spans="1:16" ht="13.5" thickBot="1" x14ac:dyDescent="0.25">
      <c r="A87" s="636"/>
      <c r="B87" s="115">
        <v>2017</v>
      </c>
      <c r="C87" s="108">
        <v>0</v>
      </c>
      <c r="D87" s="108">
        <v>0</v>
      </c>
      <c r="E87" s="108">
        <v>0</v>
      </c>
      <c r="F87" s="108">
        <v>0</v>
      </c>
      <c r="G87" s="108">
        <v>22</v>
      </c>
      <c r="H87" s="108">
        <v>4</v>
      </c>
      <c r="I87" s="108">
        <v>0</v>
      </c>
      <c r="J87" s="238">
        <v>0</v>
      </c>
      <c r="K87" s="238">
        <v>0</v>
      </c>
      <c r="L87" s="238">
        <v>0</v>
      </c>
      <c r="M87" s="238">
        <v>0</v>
      </c>
      <c r="N87" s="238">
        <v>3.6124794745484401E-3</v>
      </c>
      <c r="O87" s="238">
        <v>2.6994196247806724E-4</v>
      </c>
      <c r="P87" s="238">
        <v>0</v>
      </c>
    </row>
    <row r="88" spans="1:16" ht="13.5" thickBot="1" x14ac:dyDescent="0.25">
      <c r="A88" s="636"/>
      <c r="B88" s="115">
        <v>2018</v>
      </c>
      <c r="C88" s="108">
        <v>2</v>
      </c>
      <c r="D88" s="108">
        <v>0</v>
      </c>
      <c r="E88" s="108">
        <v>0</v>
      </c>
      <c r="F88" s="108">
        <v>0</v>
      </c>
      <c r="G88" s="108">
        <v>1</v>
      </c>
      <c r="H88" s="108">
        <v>2</v>
      </c>
      <c r="I88" s="108">
        <v>0</v>
      </c>
      <c r="J88" s="238">
        <v>3.0000000000000001E-5</v>
      </c>
      <c r="K88" s="238">
        <v>0</v>
      </c>
      <c r="L88" s="238">
        <v>0</v>
      </c>
      <c r="M88" s="238">
        <v>0</v>
      </c>
      <c r="N88" s="238">
        <v>1.9000000000000001E-4</v>
      </c>
      <c r="O88" s="238">
        <v>1.3999999999999999E-4</v>
      </c>
      <c r="P88" s="238">
        <v>0</v>
      </c>
    </row>
    <row r="89" spans="1:16" ht="13.5" thickBot="1" x14ac:dyDescent="0.25">
      <c r="A89" s="636"/>
      <c r="B89" s="115">
        <v>2019</v>
      </c>
      <c r="C89" s="108">
        <v>5</v>
      </c>
      <c r="D89" s="108">
        <v>0</v>
      </c>
      <c r="E89" s="108">
        <v>0</v>
      </c>
      <c r="F89" s="108">
        <v>12</v>
      </c>
      <c r="G89" s="108">
        <v>0</v>
      </c>
      <c r="H89" s="108">
        <v>2</v>
      </c>
      <c r="I89" s="108">
        <v>0</v>
      </c>
      <c r="J89" s="238">
        <v>7.9046384418376704E-5</v>
      </c>
      <c r="K89" s="238">
        <v>0</v>
      </c>
      <c r="L89" s="238">
        <v>0</v>
      </c>
      <c r="M89" s="238">
        <v>3.7016472330186933E-4</v>
      </c>
      <c r="N89" s="238">
        <v>0</v>
      </c>
      <c r="O89" s="238">
        <v>1.3298756566261055E-4</v>
      </c>
      <c r="P89" s="238">
        <v>0</v>
      </c>
    </row>
    <row r="90" spans="1:16" ht="13.5" thickBot="1" x14ac:dyDescent="0.25">
      <c r="A90" s="637"/>
      <c r="B90" s="114">
        <v>2020</v>
      </c>
      <c r="C90" s="109">
        <v>20</v>
      </c>
      <c r="D90" s="109">
        <v>0</v>
      </c>
      <c r="E90" s="109">
        <v>0</v>
      </c>
      <c r="F90" s="109">
        <v>12</v>
      </c>
      <c r="G90" s="109">
        <v>0</v>
      </c>
      <c r="H90" s="109">
        <v>1</v>
      </c>
      <c r="I90" s="109">
        <v>0</v>
      </c>
      <c r="J90" s="323">
        <v>3.2698973252239877E-4</v>
      </c>
      <c r="K90" s="323">
        <v>0</v>
      </c>
      <c r="L90" s="323">
        <v>0</v>
      </c>
      <c r="M90" s="323">
        <v>3.5594577759321332E-4</v>
      </c>
      <c r="N90" s="323">
        <v>0</v>
      </c>
      <c r="O90" s="323">
        <v>7.7429345722028649E-5</v>
      </c>
      <c r="P90" s="323">
        <v>0</v>
      </c>
    </row>
    <row r="91" spans="1:16" ht="14.25" thickTop="1" thickBot="1" x14ac:dyDescent="0.25">
      <c r="A91" s="635" t="s">
        <v>478</v>
      </c>
      <c r="B91" s="321">
        <v>2009</v>
      </c>
      <c r="C91" s="646">
        <v>80</v>
      </c>
      <c r="D91" s="647"/>
      <c r="E91" s="648"/>
      <c r="F91" s="646">
        <v>0</v>
      </c>
      <c r="G91" s="648"/>
      <c r="H91" s="646">
        <v>0</v>
      </c>
      <c r="I91" s="648"/>
      <c r="J91" s="644">
        <v>1E-3</v>
      </c>
      <c r="K91" s="649"/>
      <c r="L91" s="645"/>
      <c r="M91" s="644">
        <v>0</v>
      </c>
      <c r="N91" s="645"/>
      <c r="O91" s="644">
        <v>0</v>
      </c>
      <c r="P91" s="645"/>
    </row>
    <row r="92" spans="1:16" ht="13.5" thickBot="1" x14ac:dyDescent="0.25">
      <c r="A92" s="636"/>
      <c r="B92" s="115">
        <v>2010</v>
      </c>
      <c r="C92" s="640">
        <v>48</v>
      </c>
      <c r="D92" s="641"/>
      <c r="E92" s="642"/>
      <c r="F92" s="640">
        <v>0</v>
      </c>
      <c r="G92" s="642"/>
      <c r="H92" s="640">
        <v>0</v>
      </c>
      <c r="I92" s="642"/>
      <c r="J92" s="638">
        <v>1E-3</v>
      </c>
      <c r="K92" s="643"/>
      <c r="L92" s="639"/>
      <c r="M92" s="638">
        <v>0</v>
      </c>
      <c r="N92" s="639"/>
      <c r="O92" s="638">
        <v>0</v>
      </c>
      <c r="P92" s="639"/>
    </row>
    <row r="93" spans="1:16" ht="13.5" thickBot="1" x14ac:dyDescent="0.25">
      <c r="A93" s="636"/>
      <c r="B93" s="115">
        <v>2011</v>
      </c>
      <c r="C93" s="108">
        <v>83</v>
      </c>
      <c r="D93" s="108">
        <v>0</v>
      </c>
      <c r="E93" s="108">
        <v>19</v>
      </c>
      <c r="F93" s="108">
        <v>0</v>
      </c>
      <c r="G93" s="108">
        <v>0</v>
      </c>
      <c r="H93" s="108">
        <v>0</v>
      </c>
      <c r="I93" s="108">
        <v>0</v>
      </c>
      <c r="J93" s="238">
        <v>1E-3</v>
      </c>
      <c r="K93" s="238">
        <v>0</v>
      </c>
      <c r="L93" s="238">
        <v>1.7000000000000001E-2</v>
      </c>
      <c r="M93" s="238">
        <v>0</v>
      </c>
      <c r="N93" s="238">
        <v>0</v>
      </c>
      <c r="O93" s="238">
        <v>0</v>
      </c>
      <c r="P93" s="238">
        <v>0</v>
      </c>
    </row>
    <row r="94" spans="1:16" ht="13.5" thickBot="1" x14ac:dyDescent="0.25">
      <c r="A94" s="636"/>
      <c r="B94" s="115">
        <v>2012</v>
      </c>
      <c r="C94" s="108">
        <v>165</v>
      </c>
      <c r="D94" s="108">
        <v>0</v>
      </c>
      <c r="E94" s="108">
        <v>170</v>
      </c>
      <c r="F94" s="108">
        <v>0</v>
      </c>
      <c r="G94" s="108">
        <v>0</v>
      </c>
      <c r="H94" s="108">
        <v>0</v>
      </c>
      <c r="I94" s="108">
        <v>0</v>
      </c>
      <c r="J94" s="238">
        <v>3.0000000000000001E-3</v>
      </c>
      <c r="K94" s="238">
        <v>0</v>
      </c>
      <c r="L94" s="238">
        <v>8.5000000000000006E-2</v>
      </c>
      <c r="M94" s="238">
        <v>0</v>
      </c>
      <c r="N94" s="238">
        <v>0</v>
      </c>
      <c r="O94" s="238">
        <v>0</v>
      </c>
      <c r="P94" s="238">
        <v>0</v>
      </c>
    </row>
    <row r="95" spans="1:16" ht="13.5" thickBot="1" x14ac:dyDescent="0.25">
      <c r="A95" s="636"/>
      <c r="B95" s="115">
        <v>2013</v>
      </c>
      <c r="C95" s="108">
        <v>188</v>
      </c>
      <c r="D95" s="108">
        <v>0</v>
      </c>
      <c r="E95" s="108">
        <v>1671</v>
      </c>
      <c r="F95" s="108">
        <v>0</v>
      </c>
      <c r="G95" s="108">
        <v>0</v>
      </c>
      <c r="H95" s="108">
        <v>0</v>
      </c>
      <c r="I95" s="108">
        <v>0</v>
      </c>
      <c r="J95" s="238">
        <v>3.0000000000000001E-3</v>
      </c>
      <c r="K95" s="238">
        <v>0</v>
      </c>
      <c r="L95" s="238">
        <v>0.36499999999999999</v>
      </c>
      <c r="M95" s="238">
        <v>0</v>
      </c>
      <c r="N95" s="238">
        <v>0</v>
      </c>
      <c r="O95" s="238">
        <v>0</v>
      </c>
      <c r="P95" s="238">
        <v>0</v>
      </c>
    </row>
    <row r="96" spans="1:16" ht="13.5" thickBot="1" x14ac:dyDescent="0.25">
      <c r="A96" s="636"/>
      <c r="B96" s="115">
        <v>2014</v>
      </c>
      <c r="C96" s="108">
        <v>221</v>
      </c>
      <c r="D96" s="108">
        <v>0</v>
      </c>
      <c r="E96" s="108">
        <v>1614</v>
      </c>
      <c r="F96" s="108">
        <v>0</v>
      </c>
      <c r="G96" s="415">
        <v>0</v>
      </c>
      <c r="H96" s="415">
        <v>0</v>
      </c>
      <c r="I96" s="415">
        <v>0</v>
      </c>
      <c r="J96" s="238">
        <v>4.0000000000000001E-3</v>
      </c>
      <c r="K96" s="238">
        <v>0</v>
      </c>
      <c r="L96" s="238">
        <v>0.29399999999999998</v>
      </c>
      <c r="M96" s="238">
        <v>0</v>
      </c>
      <c r="N96" s="238">
        <v>0</v>
      </c>
      <c r="O96" s="238">
        <v>0</v>
      </c>
      <c r="P96" s="238">
        <v>0</v>
      </c>
    </row>
    <row r="97" spans="1:16" ht="13.5" thickBot="1" x14ac:dyDescent="0.25">
      <c r="A97" s="636"/>
      <c r="B97" s="115">
        <v>2015</v>
      </c>
      <c r="C97" s="108">
        <v>2642</v>
      </c>
      <c r="D97" s="108">
        <v>0</v>
      </c>
      <c r="E97" s="108">
        <v>3202</v>
      </c>
      <c r="F97" s="108">
        <v>0</v>
      </c>
      <c r="G97" s="415">
        <v>0</v>
      </c>
      <c r="H97" s="415">
        <v>0</v>
      </c>
      <c r="I97" s="415">
        <v>0</v>
      </c>
      <c r="J97" s="238">
        <v>4.2009858483065668E-2</v>
      </c>
      <c r="K97" s="238">
        <v>0</v>
      </c>
      <c r="L97" s="238">
        <v>0.55861828332170271</v>
      </c>
      <c r="M97" s="238">
        <v>0</v>
      </c>
      <c r="N97" s="238">
        <v>0</v>
      </c>
      <c r="O97" s="238">
        <v>0</v>
      </c>
      <c r="P97" s="238">
        <v>0</v>
      </c>
    </row>
    <row r="98" spans="1:16" ht="13.5" thickBot="1" x14ac:dyDescent="0.25">
      <c r="A98" s="636"/>
      <c r="B98" s="115">
        <v>2016</v>
      </c>
      <c r="C98" s="108">
        <v>2569</v>
      </c>
      <c r="D98" s="108">
        <v>0</v>
      </c>
      <c r="E98" s="108">
        <v>3432</v>
      </c>
      <c r="F98" s="108">
        <v>0</v>
      </c>
      <c r="G98" s="415">
        <v>0</v>
      </c>
      <c r="H98" s="415">
        <v>0</v>
      </c>
      <c r="I98" s="415">
        <v>0</v>
      </c>
      <c r="J98" s="238">
        <v>4.0668038625930027E-2</v>
      </c>
      <c r="K98" s="238">
        <v>0</v>
      </c>
      <c r="L98" s="238">
        <v>0.60031485044603816</v>
      </c>
      <c r="M98" s="238">
        <v>0</v>
      </c>
      <c r="N98" s="238">
        <v>0</v>
      </c>
      <c r="O98" s="238">
        <v>0</v>
      </c>
      <c r="P98" s="238">
        <v>0</v>
      </c>
    </row>
    <row r="99" spans="1:16" ht="13.5" thickBot="1" x14ac:dyDescent="0.25">
      <c r="A99" s="636"/>
      <c r="B99" s="115">
        <v>2017</v>
      </c>
      <c r="C99" s="108">
        <v>3032</v>
      </c>
      <c r="D99" s="108">
        <v>0</v>
      </c>
      <c r="E99" s="108">
        <v>3779</v>
      </c>
      <c r="F99" s="108">
        <v>0</v>
      </c>
      <c r="G99" s="415">
        <v>0</v>
      </c>
      <c r="H99" s="415">
        <v>0</v>
      </c>
      <c r="I99" s="415">
        <v>0</v>
      </c>
      <c r="J99" s="238">
        <v>4.7427615010402165E-2</v>
      </c>
      <c r="K99" s="238">
        <v>0</v>
      </c>
      <c r="L99" s="238">
        <v>0.6268037817216785</v>
      </c>
      <c r="M99" s="238">
        <v>0</v>
      </c>
      <c r="N99" s="238">
        <v>0</v>
      </c>
      <c r="O99" s="238">
        <v>0</v>
      </c>
      <c r="P99" s="238">
        <v>0</v>
      </c>
    </row>
    <row r="100" spans="1:16" ht="13.5" thickBot="1" x14ac:dyDescent="0.25">
      <c r="A100" s="636"/>
      <c r="B100" s="115">
        <v>2018</v>
      </c>
      <c r="C100" s="108">
        <v>2488</v>
      </c>
      <c r="D100" s="108">
        <v>0</v>
      </c>
      <c r="E100" s="108">
        <v>3348</v>
      </c>
      <c r="F100" s="108">
        <v>0</v>
      </c>
      <c r="G100" s="415">
        <v>0</v>
      </c>
      <c r="H100" s="415">
        <v>0</v>
      </c>
      <c r="I100" s="415">
        <v>0</v>
      </c>
      <c r="J100" s="238">
        <v>4.0570000000000002E-2</v>
      </c>
      <c r="K100" s="238">
        <v>0</v>
      </c>
      <c r="L100" s="238">
        <v>0.66707000000000005</v>
      </c>
      <c r="M100" s="238">
        <v>0</v>
      </c>
      <c r="N100" s="238">
        <v>0</v>
      </c>
      <c r="O100" s="238">
        <v>0</v>
      </c>
      <c r="P100" s="238">
        <v>0</v>
      </c>
    </row>
    <row r="101" spans="1:16" ht="13.5" thickBot="1" x14ac:dyDescent="0.25">
      <c r="A101" s="636"/>
      <c r="B101" s="62">
        <v>2019</v>
      </c>
      <c r="C101" s="52">
        <v>2629</v>
      </c>
      <c r="D101" s="52">
        <v>0</v>
      </c>
      <c r="E101" s="52">
        <v>3707</v>
      </c>
      <c r="F101" s="52">
        <v>1</v>
      </c>
      <c r="G101" s="406">
        <v>0</v>
      </c>
      <c r="H101" s="406">
        <v>0</v>
      </c>
      <c r="I101" s="406">
        <v>0</v>
      </c>
      <c r="J101" s="186">
        <v>4.1562588927182467E-2</v>
      </c>
      <c r="K101" s="186">
        <v>0</v>
      </c>
      <c r="L101" s="186">
        <v>0.72643543013913381</v>
      </c>
      <c r="M101" s="186">
        <v>3.0847060275155775E-5</v>
      </c>
      <c r="N101" s="186">
        <v>0</v>
      </c>
      <c r="O101" s="186">
        <v>0</v>
      </c>
      <c r="P101" s="186">
        <v>0</v>
      </c>
    </row>
    <row r="102" spans="1:16" ht="13.5" thickBot="1" x14ac:dyDescent="0.25">
      <c r="A102" s="637"/>
      <c r="B102" s="115">
        <v>2020</v>
      </c>
      <c r="C102" s="108">
        <v>2583</v>
      </c>
      <c r="D102" s="108">
        <v>0</v>
      </c>
      <c r="E102" s="108">
        <v>3548</v>
      </c>
      <c r="F102" s="108">
        <v>1</v>
      </c>
      <c r="G102" s="415">
        <v>0</v>
      </c>
      <c r="H102" s="415">
        <v>0</v>
      </c>
      <c r="I102" s="415">
        <v>0</v>
      </c>
      <c r="J102" s="323">
        <v>4.2230723955267807E-2</v>
      </c>
      <c r="K102" s="323">
        <v>0</v>
      </c>
      <c r="L102" s="323">
        <v>0.68520664349169569</v>
      </c>
      <c r="M102" s="323">
        <v>2.9662148132767776E-5</v>
      </c>
      <c r="N102" s="323">
        <v>0</v>
      </c>
      <c r="O102" s="323">
        <v>0</v>
      </c>
      <c r="P102" s="323">
        <v>0</v>
      </c>
    </row>
    <row r="103" spans="1:16" ht="14.25" thickTop="1" thickBot="1" x14ac:dyDescent="0.25">
      <c r="A103" s="635" t="s">
        <v>479</v>
      </c>
      <c r="B103" s="321">
        <v>2007</v>
      </c>
      <c r="C103" s="646">
        <v>51</v>
      </c>
      <c r="D103" s="647"/>
      <c r="E103" s="648"/>
      <c r="F103" s="646">
        <v>27</v>
      </c>
      <c r="G103" s="648"/>
      <c r="H103" s="646">
        <v>0</v>
      </c>
      <c r="I103" s="648"/>
      <c r="J103" s="644">
        <v>1E-3</v>
      </c>
      <c r="K103" s="649"/>
      <c r="L103" s="645"/>
      <c r="M103" s="644">
        <v>1E-3</v>
      </c>
      <c r="N103" s="645"/>
      <c r="O103" s="644">
        <v>0</v>
      </c>
      <c r="P103" s="645"/>
    </row>
    <row r="104" spans="1:16" ht="13.5" thickBot="1" x14ac:dyDescent="0.25">
      <c r="A104" s="636"/>
      <c r="B104" s="115">
        <v>2008</v>
      </c>
      <c r="C104" s="640">
        <v>49</v>
      </c>
      <c r="D104" s="641"/>
      <c r="E104" s="642"/>
      <c r="F104" s="640">
        <v>23</v>
      </c>
      <c r="G104" s="642"/>
      <c r="H104" s="640">
        <v>0</v>
      </c>
      <c r="I104" s="642"/>
      <c r="J104" s="638">
        <v>1E-3</v>
      </c>
      <c r="K104" s="643"/>
      <c r="L104" s="639"/>
      <c r="M104" s="638">
        <v>1E-3</v>
      </c>
      <c r="N104" s="639"/>
      <c r="O104" s="638">
        <v>0</v>
      </c>
      <c r="P104" s="639"/>
    </row>
    <row r="105" spans="1:16" ht="13.5" thickBot="1" x14ac:dyDescent="0.25">
      <c r="A105" s="636"/>
      <c r="B105" s="115">
        <v>2009</v>
      </c>
      <c r="C105" s="640">
        <v>41</v>
      </c>
      <c r="D105" s="641"/>
      <c r="E105" s="642"/>
      <c r="F105" s="640">
        <v>37</v>
      </c>
      <c r="G105" s="642"/>
      <c r="H105" s="640">
        <v>0</v>
      </c>
      <c r="I105" s="642"/>
      <c r="J105" s="638">
        <v>1E-3</v>
      </c>
      <c r="K105" s="643"/>
      <c r="L105" s="639"/>
      <c r="M105" s="638">
        <v>1E-3</v>
      </c>
      <c r="N105" s="639"/>
      <c r="O105" s="638">
        <v>0</v>
      </c>
      <c r="P105" s="639"/>
    </row>
    <row r="106" spans="1:16" ht="13.5" thickBot="1" x14ac:dyDescent="0.25">
      <c r="A106" s="636"/>
      <c r="B106" s="115">
        <v>2010</v>
      </c>
      <c r="C106" s="640">
        <v>14</v>
      </c>
      <c r="D106" s="641"/>
      <c r="E106" s="642"/>
      <c r="F106" s="640">
        <v>36</v>
      </c>
      <c r="G106" s="642"/>
      <c r="H106" s="640">
        <v>0</v>
      </c>
      <c r="I106" s="642"/>
      <c r="J106" s="638">
        <v>0</v>
      </c>
      <c r="K106" s="643"/>
      <c r="L106" s="639"/>
      <c r="M106" s="638">
        <v>1E-3</v>
      </c>
      <c r="N106" s="639"/>
      <c r="O106" s="638">
        <v>0</v>
      </c>
      <c r="P106" s="639"/>
    </row>
    <row r="107" spans="1:16" ht="13.5" thickBot="1" x14ac:dyDescent="0.25">
      <c r="A107" s="636"/>
      <c r="B107" s="115">
        <v>2011</v>
      </c>
      <c r="C107" s="108">
        <v>10</v>
      </c>
      <c r="D107" s="108">
        <v>0</v>
      </c>
      <c r="E107" s="108">
        <v>0</v>
      </c>
      <c r="F107" s="108">
        <v>33</v>
      </c>
      <c r="G107" s="108">
        <v>0</v>
      </c>
      <c r="H107" s="108">
        <v>0</v>
      </c>
      <c r="I107" s="108">
        <v>0</v>
      </c>
      <c r="J107" s="238">
        <v>0</v>
      </c>
      <c r="K107" s="238">
        <v>0</v>
      </c>
      <c r="L107" s="238">
        <v>0</v>
      </c>
      <c r="M107" s="238">
        <v>1E-3</v>
      </c>
      <c r="N107" s="238">
        <v>0</v>
      </c>
      <c r="O107" s="238">
        <v>0</v>
      </c>
      <c r="P107" s="238">
        <v>0</v>
      </c>
    </row>
    <row r="108" spans="1:16" ht="13.5" thickBot="1" x14ac:dyDescent="0.25">
      <c r="A108" s="636"/>
      <c r="B108" s="115">
        <v>2012</v>
      </c>
      <c r="C108" s="108">
        <v>7</v>
      </c>
      <c r="D108" s="108">
        <v>0</v>
      </c>
      <c r="E108" s="108">
        <v>0</v>
      </c>
      <c r="F108" s="108">
        <v>18</v>
      </c>
      <c r="G108" s="108">
        <v>0</v>
      </c>
      <c r="H108" s="108">
        <v>0</v>
      </c>
      <c r="I108" s="108">
        <v>0</v>
      </c>
      <c r="J108" s="238">
        <v>0</v>
      </c>
      <c r="K108" s="238">
        <v>0</v>
      </c>
      <c r="L108" s="238">
        <v>0</v>
      </c>
      <c r="M108" s="238">
        <v>1E-3</v>
      </c>
      <c r="N108" s="238">
        <v>0</v>
      </c>
      <c r="O108" s="238">
        <v>0</v>
      </c>
      <c r="P108" s="238">
        <v>0</v>
      </c>
    </row>
    <row r="109" spans="1:16" ht="13.5" thickBot="1" x14ac:dyDescent="0.25">
      <c r="A109" s="636"/>
      <c r="B109" s="115">
        <v>2013</v>
      </c>
      <c r="C109" s="108">
        <v>7</v>
      </c>
      <c r="D109" s="108">
        <v>0</v>
      </c>
      <c r="E109" s="108">
        <v>0</v>
      </c>
      <c r="F109" s="108">
        <v>49</v>
      </c>
      <c r="G109" s="108">
        <v>0</v>
      </c>
      <c r="H109" s="108">
        <v>0</v>
      </c>
      <c r="I109" s="108">
        <v>0</v>
      </c>
      <c r="J109" s="238">
        <v>0</v>
      </c>
      <c r="K109" s="238">
        <v>0</v>
      </c>
      <c r="L109" s="238">
        <v>0</v>
      </c>
      <c r="M109" s="238">
        <v>2E-3</v>
      </c>
      <c r="N109" s="238">
        <v>0</v>
      </c>
      <c r="O109" s="238">
        <v>0</v>
      </c>
      <c r="P109" s="238">
        <v>0</v>
      </c>
    </row>
    <row r="110" spans="1:16" ht="13.5" thickBot="1" x14ac:dyDescent="0.25">
      <c r="A110" s="636"/>
      <c r="B110" s="115">
        <v>2014</v>
      </c>
      <c r="C110" s="108">
        <v>7</v>
      </c>
      <c r="D110" s="108">
        <v>0</v>
      </c>
      <c r="E110" s="108">
        <v>0</v>
      </c>
      <c r="F110" s="108">
        <v>46</v>
      </c>
      <c r="G110" s="415">
        <v>0</v>
      </c>
      <c r="H110" s="415">
        <v>0</v>
      </c>
      <c r="I110" s="415">
        <v>0</v>
      </c>
      <c r="J110" s="238">
        <v>0</v>
      </c>
      <c r="K110" s="238">
        <v>0</v>
      </c>
      <c r="L110" s="238">
        <v>0</v>
      </c>
      <c r="M110" s="238">
        <v>1E-3</v>
      </c>
      <c r="N110" s="238">
        <v>0</v>
      </c>
      <c r="O110" s="238">
        <v>0</v>
      </c>
      <c r="P110" s="238">
        <v>0</v>
      </c>
    </row>
    <row r="111" spans="1:16" ht="13.5" thickBot="1" x14ac:dyDescent="0.25">
      <c r="A111" s="636"/>
      <c r="B111" s="115">
        <v>2015</v>
      </c>
      <c r="C111" s="108">
        <v>3</v>
      </c>
      <c r="D111" s="108">
        <v>0</v>
      </c>
      <c r="E111" s="108">
        <v>0</v>
      </c>
      <c r="F111" s="108">
        <v>48</v>
      </c>
      <c r="G111" s="415">
        <v>0</v>
      </c>
      <c r="H111" s="415">
        <v>0</v>
      </c>
      <c r="I111" s="415">
        <v>0</v>
      </c>
      <c r="J111" s="238">
        <v>4.770233741453331E-5</v>
      </c>
      <c r="K111" s="238">
        <v>0</v>
      </c>
      <c r="L111" s="238">
        <v>0</v>
      </c>
      <c r="M111" s="238">
        <v>1.4058106841611997E-3</v>
      </c>
      <c r="N111" s="238">
        <v>0</v>
      </c>
      <c r="O111" s="238">
        <v>0</v>
      </c>
      <c r="P111" s="238">
        <v>0</v>
      </c>
    </row>
    <row r="112" spans="1:16" ht="13.5" thickBot="1" x14ac:dyDescent="0.25">
      <c r="A112" s="636"/>
      <c r="B112" s="115">
        <v>2016</v>
      </c>
      <c r="C112" s="108">
        <v>3</v>
      </c>
      <c r="D112" s="108">
        <v>0</v>
      </c>
      <c r="E112" s="108">
        <v>0</v>
      </c>
      <c r="F112" s="108">
        <v>47</v>
      </c>
      <c r="G112" s="415">
        <v>0</v>
      </c>
      <c r="H112" s="415">
        <v>0</v>
      </c>
      <c r="I112" s="415">
        <v>0</v>
      </c>
      <c r="J112" s="238">
        <v>4.7490897577964225E-5</v>
      </c>
      <c r="K112" s="238">
        <v>0</v>
      </c>
      <c r="L112" s="238">
        <v>0</v>
      </c>
      <c r="M112" s="238">
        <v>1.3645733530760968E-3</v>
      </c>
      <c r="N112" s="238">
        <v>0</v>
      </c>
      <c r="O112" s="238">
        <v>0</v>
      </c>
      <c r="P112" s="238">
        <v>0</v>
      </c>
    </row>
    <row r="113" spans="1:16" ht="13.5" thickBot="1" x14ac:dyDescent="0.25">
      <c r="A113" s="636"/>
      <c r="B113" s="115">
        <v>2017</v>
      </c>
      <c r="C113" s="108">
        <v>5</v>
      </c>
      <c r="D113" s="108">
        <v>0</v>
      </c>
      <c r="E113" s="108">
        <v>0</v>
      </c>
      <c r="F113" s="108">
        <v>42</v>
      </c>
      <c r="G113" s="108">
        <v>0</v>
      </c>
      <c r="H113" s="108">
        <v>0</v>
      </c>
      <c r="I113" s="108">
        <v>0</v>
      </c>
      <c r="J113" s="238">
        <v>7.8211766178103831E-5</v>
      </c>
      <c r="K113" s="238">
        <v>0</v>
      </c>
      <c r="L113" s="238">
        <v>0</v>
      </c>
      <c r="M113" s="238">
        <v>1.236057564966597E-3</v>
      </c>
      <c r="N113" s="238">
        <v>0</v>
      </c>
      <c r="O113" s="238">
        <v>0</v>
      </c>
      <c r="P113" s="238">
        <v>0</v>
      </c>
    </row>
    <row r="114" spans="1:16" ht="13.5" thickBot="1" x14ac:dyDescent="0.25">
      <c r="A114" s="636"/>
      <c r="B114" s="115">
        <v>2018</v>
      </c>
      <c r="C114" s="108">
        <v>10</v>
      </c>
      <c r="D114" s="108">
        <v>0</v>
      </c>
      <c r="E114" s="108">
        <v>0</v>
      </c>
      <c r="F114" s="108">
        <v>34</v>
      </c>
      <c r="G114" s="108">
        <v>0</v>
      </c>
      <c r="H114" s="108">
        <v>0</v>
      </c>
      <c r="I114" s="108">
        <v>0</v>
      </c>
      <c r="J114" s="238">
        <v>1.6000000000000001E-4</v>
      </c>
      <c r="K114" s="238">
        <v>0</v>
      </c>
      <c r="L114" s="238">
        <v>0</v>
      </c>
      <c r="M114" s="238">
        <v>9.8999999999999999E-4</v>
      </c>
      <c r="N114" s="238">
        <v>0</v>
      </c>
      <c r="O114" s="238">
        <v>0</v>
      </c>
      <c r="P114" s="238">
        <v>0</v>
      </c>
    </row>
    <row r="115" spans="1:16" ht="13.5" thickBot="1" x14ac:dyDescent="0.25">
      <c r="A115" s="636"/>
      <c r="B115" s="115">
        <v>2019</v>
      </c>
      <c r="C115" s="108">
        <v>6</v>
      </c>
      <c r="D115" s="108">
        <v>0</v>
      </c>
      <c r="E115" s="108">
        <v>0</v>
      </c>
      <c r="F115" s="108">
        <v>32</v>
      </c>
      <c r="G115" s="108">
        <v>0</v>
      </c>
      <c r="H115" s="108">
        <v>0</v>
      </c>
      <c r="I115" s="108">
        <v>0</v>
      </c>
      <c r="J115" s="238">
        <v>9.4855661302052044E-5</v>
      </c>
      <c r="K115" s="238">
        <v>0</v>
      </c>
      <c r="L115" s="238">
        <v>0</v>
      </c>
      <c r="M115" s="238">
        <v>9.871059288049848E-4</v>
      </c>
      <c r="N115" s="238">
        <v>0</v>
      </c>
      <c r="O115" s="238">
        <v>0</v>
      </c>
      <c r="P115" s="238">
        <v>0</v>
      </c>
    </row>
    <row r="116" spans="1:16" ht="13.5" thickBot="1" x14ac:dyDescent="0.25">
      <c r="A116" s="637"/>
      <c r="B116" s="115">
        <v>2020</v>
      </c>
      <c r="C116" s="109">
        <v>12</v>
      </c>
      <c r="D116" s="109">
        <v>0</v>
      </c>
      <c r="E116" s="109">
        <v>0</v>
      </c>
      <c r="F116" s="109">
        <v>34</v>
      </c>
      <c r="G116" s="109">
        <v>0</v>
      </c>
      <c r="H116" s="109">
        <v>0</v>
      </c>
      <c r="I116" s="109">
        <v>0</v>
      </c>
      <c r="J116" s="323">
        <v>1.9619383951343929E-4</v>
      </c>
      <c r="K116" s="323">
        <v>0</v>
      </c>
      <c r="L116" s="323">
        <v>0</v>
      </c>
      <c r="M116" s="323">
        <v>1.0085130365141044E-3</v>
      </c>
      <c r="N116" s="323">
        <v>0</v>
      </c>
      <c r="O116" s="323">
        <v>0</v>
      </c>
      <c r="P116" s="323">
        <v>0</v>
      </c>
    </row>
    <row r="117" spans="1:16" ht="14.25" thickTop="1" thickBot="1" x14ac:dyDescent="0.25">
      <c r="A117" s="635" t="s">
        <v>480</v>
      </c>
      <c r="B117" s="321">
        <v>2014</v>
      </c>
      <c r="C117" s="105">
        <v>0</v>
      </c>
      <c r="D117" s="429">
        <v>0</v>
      </c>
      <c r="E117" s="429">
        <v>0</v>
      </c>
      <c r="F117" s="111">
        <v>9</v>
      </c>
      <c r="G117" s="111">
        <v>589</v>
      </c>
      <c r="H117" s="111">
        <v>401</v>
      </c>
      <c r="I117" s="111">
        <v>0</v>
      </c>
      <c r="J117" s="322">
        <v>0</v>
      </c>
      <c r="K117" s="322">
        <v>0</v>
      </c>
      <c r="L117" s="322">
        <v>0</v>
      </c>
      <c r="M117" s="322">
        <v>0</v>
      </c>
      <c r="N117" s="322">
        <v>8.5999999999999993E-2</v>
      </c>
      <c r="O117" s="322">
        <v>2.7E-2</v>
      </c>
      <c r="P117" s="322">
        <v>0</v>
      </c>
    </row>
    <row r="118" spans="1:16" ht="13.5" thickBot="1" x14ac:dyDescent="0.25">
      <c r="A118" s="636"/>
      <c r="B118" s="115">
        <v>2015</v>
      </c>
      <c r="C118" s="103">
        <v>0</v>
      </c>
      <c r="D118" s="415">
        <v>0</v>
      </c>
      <c r="E118" s="415">
        <v>0</v>
      </c>
      <c r="F118" s="108">
        <v>62</v>
      </c>
      <c r="G118" s="108">
        <v>590</v>
      </c>
      <c r="H118" s="108">
        <v>452</v>
      </c>
      <c r="I118" s="108">
        <v>0</v>
      </c>
      <c r="J118" s="238">
        <v>0</v>
      </c>
      <c r="K118" s="238">
        <v>0</v>
      </c>
      <c r="L118" s="238">
        <v>0</v>
      </c>
      <c r="M118" s="238">
        <v>1.8158388003748829E-3</v>
      </c>
      <c r="N118" s="238">
        <v>8.7342709104367131E-2</v>
      </c>
      <c r="O118" s="238">
        <v>2.9287889587248105E-2</v>
      </c>
      <c r="P118" s="238">
        <v>0</v>
      </c>
    </row>
    <row r="119" spans="1:16" ht="13.5" thickBot="1" x14ac:dyDescent="0.25">
      <c r="A119" s="636"/>
      <c r="B119" s="115">
        <v>2016</v>
      </c>
      <c r="C119" s="103">
        <v>0</v>
      </c>
      <c r="D119" s="415">
        <v>0</v>
      </c>
      <c r="E119" s="415">
        <v>0</v>
      </c>
      <c r="F119" s="108">
        <v>498</v>
      </c>
      <c r="G119" s="108">
        <v>0</v>
      </c>
      <c r="H119" s="108">
        <v>585</v>
      </c>
      <c r="I119" s="108">
        <v>0</v>
      </c>
      <c r="J119" s="238">
        <v>0</v>
      </c>
      <c r="K119" s="238">
        <v>0</v>
      </c>
      <c r="L119" s="238">
        <v>0</v>
      </c>
      <c r="M119" s="238">
        <v>1.4458670847487153E-2</v>
      </c>
      <c r="N119" s="238">
        <v>0</v>
      </c>
      <c r="O119" s="238">
        <v>3.9099050929020183E-2</v>
      </c>
      <c r="P119" s="238">
        <v>0</v>
      </c>
    </row>
    <row r="120" spans="1:16" ht="13.5" thickBot="1" x14ac:dyDescent="0.25">
      <c r="A120" s="636"/>
      <c r="B120" s="115">
        <v>2017</v>
      </c>
      <c r="C120" s="103">
        <v>0</v>
      </c>
      <c r="D120" s="415">
        <v>0</v>
      </c>
      <c r="E120" s="415">
        <v>0</v>
      </c>
      <c r="F120" s="108">
        <v>512</v>
      </c>
      <c r="G120" s="108">
        <v>0</v>
      </c>
      <c r="H120" s="108">
        <v>982</v>
      </c>
      <c r="I120" s="108">
        <v>0</v>
      </c>
      <c r="J120" s="238">
        <v>0</v>
      </c>
      <c r="K120" s="238">
        <v>0</v>
      </c>
      <c r="L120" s="238">
        <v>0</v>
      </c>
      <c r="M120" s="238">
        <v>1.5068130315783279E-2</v>
      </c>
      <c r="N120" s="238">
        <v>0</v>
      </c>
      <c r="O120" s="238">
        <v>6.6270751788365501E-2</v>
      </c>
      <c r="P120" s="238">
        <v>0</v>
      </c>
    </row>
    <row r="121" spans="1:16" ht="13.5" thickBot="1" x14ac:dyDescent="0.25">
      <c r="A121" s="636"/>
      <c r="B121" s="115">
        <v>2018</v>
      </c>
      <c r="C121" s="103">
        <v>0</v>
      </c>
      <c r="D121" s="415">
        <v>0</v>
      </c>
      <c r="E121" s="415">
        <v>0</v>
      </c>
      <c r="F121" s="108">
        <v>500</v>
      </c>
      <c r="G121" s="108">
        <v>0</v>
      </c>
      <c r="H121" s="108">
        <v>824</v>
      </c>
      <c r="I121" s="108">
        <v>0</v>
      </c>
      <c r="J121" s="238">
        <v>0</v>
      </c>
      <c r="K121" s="238">
        <v>0</v>
      </c>
      <c r="L121" s="238">
        <v>0</v>
      </c>
      <c r="M121" s="238">
        <v>1.4489999999999999E-2</v>
      </c>
      <c r="N121" s="238">
        <v>0</v>
      </c>
      <c r="O121" s="238">
        <v>5.7729999999999997E-2</v>
      </c>
      <c r="P121" s="238">
        <v>0</v>
      </c>
    </row>
    <row r="122" spans="1:16" ht="13.5" thickBot="1" x14ac:dyDescent="0.25">
      <c r="A122" s="636"/>
      <c r="B122" s="115">
        <v>2019</v>
      </c>
      <c r="C122" s="103">
        <v>0</v>
      </c>
      <c r="D122" s="415">
        <v>0</v>
      </c>
      <c r="E122" s="415">
        <v>0</v>
      </c>
      <c r="F122" s="108">
        <v>506</v>
      </c>
      <c r="G122" s="108">
        <v>1</v>
      </c>
      <c r="H122" s="108">
        <v>1574</v>
      </c>
      <c r="I122" s="108">
        <v>0</v>
      </c>
      <c r="J122" s="238">
        <v>0</v>
      </c>
      <c r="K122" s="238">
        <v>0</v>
      </c>
      <c r="L122" s="238">
        <v>0</v>
      </c>
      <c r="M122" s="238">
        <v>1.5608612499228824E-2</v>
      </c>
      <c r="N122" s="238">
        <v>1.524390243902439E-4</v>
      </c>
      <c r="O122" s="238">
        <v>0.1046612141764745</v>
      </c>
      <c r="P122" s="238">
        <v>0</v>
      </c>
    </row>
    <row r="123" spans="1:16" ht="13.5" thickBot="1" x14ac:dyDescent="0.25">
      <c r="A123" s="637"/>
      <c r="B123" s="115">
        <v>2020</v>
      </c>
      <c r="C123" s="103">
        <v>0</v>
      </c>
      <c r="D123" s="415">
        <v>0</v>
      </c>
      <c r="E123" s="415">
        <v>0</v>
      </c>
      <c r="F123" s="108">
        <v>423</v>
      </c>
      <c r="G123" s="108">
        <v>8</v>
      </c>
      <c r="H123" s="108">
        <v>1532</v>
      </c>
      <c r="I123" s="108">
        <v>0</v>
      </c>
      <c r="J123" s="323">
        <v>0</v>
      </c>
      <c r="K123" s="323">
        <v>0</v>
      </c>
      <c r="L123" s="323">
        <v>0</v>
      </c>
      <c r="M123" s="323">
        <v>1.2547088660160769E-2</v>
      </c>
      <c r="N123" s="323">
        <v>1.3483903590089331E-3</v>
      </c>
      <c r="O123" s="323">
        <v>0.11862175764614789</v>
      </c>
      <c r="P123" s="323">
        <v>0</v>
      </c>
    </row>
    <row r="124" spans="1:16" ht="14.25" thickTop="1" thickBot="1" x14ac:dyDescent="0.25">
      <c r="A124" s="635" t="s">
        <v>481</v>
      </c>
      <c r="B124" s="321">
        <v>2007</v>
      </c>
      <c r="C124" s="646">
        <v>0</v>
      </c>
      <c r="D124" s="647"/>
      <c r="E124" s="648"/>
      <c r="F124" s="646">
        <v>2830</v>
      </c>
      <c r="G124" s="648"/>
      <c r="H124" s="646">
        <v>0</v>
      </c>
      <c r="I124" s="648"/>
      <c r="J124" s="644">
        <v>0</v>
      </c>
      <c r="K124" s="649"/>
      <c r="L124" s="645"/>
      <c r="M124" s="644">
        <v>0.09</v>
      </c>
      <c r="N124" s="645"/>
      <c r="O124" s="644">
        <v>0</v>
      </c>
      <c r="P124" s="645"/>
    </row>
    <row r="125" spans="1:16" ht="13.5" thickBot="1" x14ac:dyDescent="0.25">
      <c r="A125" s="636"/>
      <c r="B125" s="115">
        <v>2008</v>
      </c>
      <c r="C125" s="640">
        <v>0</v>
      </c>
      <c r="D125" s="641"/>
      <c r="E125" s="642"/>
      <c r="F125" s="640">
        <v>4224</v>
      </c>
      <c r="G125" s="642"/>
      <c r="H125" s="640">
        <v>0</v>
      </c>
      <c r="I125" s="642"/>
      <c r="J125" s="638">
        <v>0</v>
      </c>
      <c r="K125" s="643"/>
      <c r="L125" s="639"/>
      <c r="M125" s="638">
        <v>0.13100000000000001</v>
      </c>
      <c r="N125" s="639"/>
      <c r="O125" s="638">
        <v>0</v>
      </c>
      <c r="P125" s="639"/>
    </row>
    <row r="126" spans="1:16" ht="13.5" thickBot="1" x14ac:dyDescent="0.25">
      <c r="A126" s="636"/>
      <c r="B126" s="115">
        <v>2009</v>
      </c>
      <c r="C126" s="640">
        <v>0</v>
      </c>
      <c r="D126" s="641"/>
      <c r="E126" s="642"/>
      <c r="F126" s="640">
        <v>4219</v>
      </c>
      <c r="G126" s="642"/>
      <c r="H126" s="640">
        <v>0</v>
      </c>
      <c r="I126" s="642"/>
      <c r="J126" s="638">
        <v>0</v>
      </c>
      <c r="K126" s="643"/>
      <c r="L126" s="639"/>
      <c r="M126" s="638">
        <v>0.124</v>
      </c>
      <c r="N126" s="639"/>
      <c r="O126" s="638">
        <v>0</v>
      </c>
      <c r="P126" s="639"/>
    </row>
    <row r="127" spans="1:16" ht="13.5" thickBot="1" x14ac:dyDescent="0.25">
      <c r="A127" s="636"/>
      <c r="B127" s="115">
        <v>2010</v>
      </c>
      <c r="C127" s="640">
        <v>0</v>
      </c>
      <c r="D127" s="641"/>
      <c r="E127" s="642"/>
      <c r="F127" s="640">
        <v>5164</v>
      </c>
      <c r="G127" s="642"/>
      <c r="H127" s="640">
        <v>0</v>
      </c>
      <c r="I127" s="642"/>
      <c r="J127" s="638">
        <v>0</v>
      </c>
      <c r="K127" s="643"/>
      <c r="L127" s="639"/>
      <c r="M127" s="638">
        <v>0.14299999999999999</v>
      </c>
      <c r="N127" s="639"/>
      <c r="O127" s="638">
        <v>0</v>
      </c>
      <c r="P127" s="639"/>
    </row>
    <row r="128" spans="1:16" ht="13.5" thickBot="1" x14ac:dyDescent="0.25">
      <c r="A128" s="636"/>
      <c r="B128" s="115">
        <v>2011</v>
      </c>
      <c r="C128" s="108">
        <v>0</v>
      </c>
      <c r="D128" s="108">
        <v>0</v>
      </c>
      <c r="E128" s="108">
        <v>0</v>
      </c>
      <c r="F128" s="108">
        <v>390</v>
      </c>
      <c r="G128" s="108">
        <v>4299</v>
      </c>
      <c r="H128" s="108">
        <v>0</v>
      </c>
      <c r="I128" s="108">
        <v>0</v>
      </c>
      <c r="J128" s="238">
        <v>0</v>
      </c>
      <c r="K128" s="238">
        <v>0</v>
      </c>
      <c r="L128" s="238">
        <v>0</v>
      </c>
      <c r="M128" s="238">
        <v>1.2999999999999999E-2</v>
      </c>
      <c r="N128" s="238">
        <v>0.80400000000000005</v>
      </c>
      <c r="O128" s="238">
        <v>0</v>
      </c>
      <c r="P128" s="238">
        <v>0</v>
      </c>
    </row>
    <row r="129" spans="1:16" ht="13.5" thickBot="1" x14ac:dyDescent="0.25">
      <c r="A129" s="636"/>
      <c r="B129" s="115">
        <v>2012</v>
      </c>
      <c r="C129" s="108">
        <v>0</v>
      </c>
      <c r="D129" s="108">
        <v>0</v>
      </c>
      <c r="E129" s="108">
        <v>0</v>
      </c>
      <c r="F129" s="108">
        <v>289</v>
      </c>
      <c r="G129" s="108">
        <v>4813</v>
      </c>
      <c r="H129" s="108">
        <v>0</v>
      </c>
      <c r="I129" s="108">
        <v>0</v>
      </c>
      <c r="J129" s="238">
        <v>0</v>
      </c>
      <c r="K129" s="238">
        <v>0</v>
      </c>
      <c r="L129" s="238">
        <v>0</v>
      </c>
      <c r="M129" s="238">
        <v>8.9999999999999993E-3</v>
      </c>
      <c r="N129" s="238">
        <v>0.78400000000000003</v>
      </c>
      <c r="O129" s="238">
        <v>0</v>
      </c>
      <c r="P129" s="238">
        <v>0</v>
      </c>
    </row>
    <row r="130" spans="1:16" ht="13.5" thickBot="1" x14ac:dyDescent="0.25">
      <c r="A130" s="637"/>
      <c r="B130" s="114">
        <v>2013</v>
      </c>
      <c r="C130" s="109">
        <v>0</v>
      </c>
      <c r="D130" s="109">
        <v>0</v>
      </c>
      <c r="E130" s="109">
        <v>0</v>
      </c>
      <c r="F130" s="109">
        <v>282</v>
      </c>
      <c r="G130" s="109">
        <v>4919</v>
      </c>
      <c r="H130" s="109">
        <v>0</v>
      </c>
      <c r="I130" s="109">
        <v>0</v>
      </c>
      <c r="J130" s="323">
        <v>0</v>
      </c>
      <c r="K130" s="323">
        <v>0</v>
      </c>
      <c r="L130" s="323">
        <v>0</v>
      </c>
      <c r="M130" s="323">
        <v>8.9999999999999993E-3</v>
      </c>
      <c r="N130" s="323">
        <v>0.73899999999999999</v>
      </c>
      <c r="O130" s="323">
        <v>0</v>
      </c>
      <c r="P130" s="323">
        <v>0</v>
      </c>
    </row>
    <row r="131" spans="1:16" ht="14.25" thickTop="1" thickBot="1" x14ac:dyDescent="0.25">
      <c r="A131" s="635" t="s">
        <v>482</v>
      </c>
      <c r="B131" s="62">
        <v>2007</v>
      </c>
      <c r="C131" s="646">
        <v>0</v>
      </c>
      <c r="D131" s="647"/>
      <c r="E131" s="648"/>
      <c r="F131" s="646">
        <v>13</v>
      </c>
      <c r="G131" s="648"/>
      <c r="H131" s="646">
        <v>0</v>
      </c>
      <c r="I131" s="648"/>
      <c r="J131" s="644">
        <v>0</v>
      </c>
      <c r="K131" s="649"/>
      <c r="L131" s="645"/>
      <c r="M131" s="644">
        <v>0</v>
      </c>
      <c r="N131" s="645"/>
      <c r="O131" s="644">
        <v>0</v>
      </c>
      <c r="P131" s="645"/>
    </row>
    <row r="132" spans="1:16" ht="13.5" thickBot="1" x14ac:dyDescent="0.25">
      <c r="A132" s="636"/>
      <c r="B132" s="115">
        <v>2008</v>
      </c>
      <c r="C132" s="640">
        <v>0</v>
      </c>
      <c r="D132" s="641"/>
      <c r="E132" s="642"/>
      <c r="F132" s="640">
        <v>13</v>
      </c>
      <c r="G132" s="642"/>
      <c r="H132" s="640">
        <v>0</v>
      </c>
      <c r="I132" s="642"/>
      <c r="J132" s="638">
        <v>0</v>
      </c>
      <c r="K132" s="643"/>
      <c r="L132" s="639"/>
      <c r="M132" s="638">
        <v>0</v>
      </c>
      <c r="N132" s="639"/>
      <c r="O132" s="638">
        <v>0</v>
      </c>
      <c r="P132" s="639"/>
    </row>
    <row r="133" spans="1:16" ht="13.5" thickBot="1" x14ac:dyDescent="0.25">
      <c r="A133" s="636"/>
      <c r="B133" s="115">
        <v>2009</v>
      </c>
      <c r="C133" s="640">
        <v>0</v>
      </c>
      <c r="D133" s="641"/>
      <c r="E133" s="642"/>
      <c r="F133" s="640">
        <v>9</v>
      </c>
      <c r="G133" s="642"/>
      <c r="H133" s="640">
        <v>0</v>
      </c>
      <c r="I133" s="642"/>
      <c r="J133" s="638">
        <v>0</v>
      </c>
      <c r="K133" s="643"/>
      <c r="L133" s="639"/>
      <c r="M133" s="638">
        <v>0</v>
      </c>
      <c r="N133" s="639"/>
      <c r="O133" s="638">
        <v>0</v>
      </c>
      <c r="P133" s="639"/>
    </row>
    <row r="134" spans="1:16" ht="13.5" thickBot="1" x14ac:dyDescent="0.25">
      <c r="A134" s="636"/>
      <c r="B134" s="115">
        <v>2010</v>
      </c>
      <c r="C134" s="640">
        <v>0</v>
      </c>
      <c r="D134" s="641"/>
      <c r="E134" s="642"/>
      <c r="F134" s="640">
        <v>17</v>
      </c>
      <c r="G134" s="642"/>
      <c r="H134" s="640">
        <v>0</v>
      </c>
      <c r="I134" s="642"/>
      <c r="J134" s="638">
        <v>0</v>
      </c>
      <c r="K134" s="643"/>
      <c r="L134" s="639"/>
      <c r="M134" s="638">
        <v>0</v>
      </c>
      <c r="N134" s="639"/>
      <c r="O134" s="638">
        <v>0</v>
      </c>
      <c r="P134" s="639"/>
    </row>
    <row r="135" spans="1:16" ht="13.5" thickBot="1" x14ac:dyDescent="0.25">
      <c r="A135" s="636"/>
      <c r="B135" s="115">
        <v>2011</v>
      </c>
      <c r="C135" s="108">
        <v>0</v>
      </c>
      <c r="D135" s="108">
        <v>0</v>
      </c>
      <c r="E135" s="108">
        <v>0</v>
      </c>
      <c r="F135" s="108">
        <v>1</v>
      </c>
      <c r="G135" s="108">
        <v>53</v>
      </c>
      <c r="H135" s="108">
        <v>0</v>
      </c>
      <c r="I135" s="108">
        <v>0</v>
      </c>
      <c r="J135" s="238">
        <v>0</v>
      </c>
      <c r="K135" s="238">
        <v>0</v>
      </c>
      <c r="L135" s="238">
        <v>0</v>
      </c>
      <c r="M135" s="238">
        <v>0</v>
      </c>
      <c r="N135" s="238">
        <v>0.01</v>
      </c>
      <c r="O135" s="238">
        <v>0</v>
      </c>
      <c r="P135" s="238">
        <v>0</v>
      </c>
    </row>
    <row r="136" spans="1:16" ht="13.5" thickBot="1" x14ac:dyDescent="0.25">
      <c r="A136" s="636"/>
      <c r="B136" s="115">
        <v>2012</v>
      </c>
      <c r="C136" s="108">
        <v>0</v>
      </c>
      <c r="D136" s="108">
        <v>0</v>
      </c>
      <c r="E136" s="108">
        <v>0</v>
      </c>
      <c r="F136" s="108">
        <v>0</v>
      </c>
      <c r="G136" s="108">
        <v>54</v>
      </c>
      <c r="H136" s="108">
        <v>0</v>
      </c>
      <c r="I136" s="108">
        <v>0</v>
      </c>
      <c r="J136" s="238">
        <v>0</v>
      </c>
      <c r="K136" s="238">
        <v>0</v>
      </c>
      <c r="L136" s="238">
        <v>0</v>
      </c>
      <c r="M136" s="238">
        <v>0</v>
      </c>
      <c r="N136" s="238">
        <v>8.9999999999999993E-3</v>
      </c>
      <c r="O136" s="238">
        <v>0</v>
      </c>
      <c r="P136" s="238">
        <v>0</v>
      </c>
    </row>
    <row r="137" spans="1:16" ht="13.5" thickBot="1" x14ac:dyDescent="0.25">
      <c r="A137" s="637"/>
      <c r="B137" s="60">
        <v>2013</v>
      </c>
      <c r="C137" s="112">
        <v>0</v>
      </c>
      <c r="D137" s="112">
        <v>0</v>
      </c>
      <c r="E137" s="112">
        <v>0</v>
      </c>
      <c r="F137" s="112">
        <v>0</v>
      </c>
      <c r="G137" s="112">
        <v>43</v>
      </c>
      <c r="H137" s="112">
        <v>0</v>
      </c>
      <c r="I137" s="112">
        <v>0</v>
      </c>
      <c r="J137" s="324">
        <v>0</v>
      </c>
      <c r="K137" s="324">
        <v>0</v>
      </c>
      <c r="L137" s="324">
        <v>0</v>
      </c>
      <c r="M137" s="324">
        <v>0</v>
      </c>
      <c r="N137" s="324">
        <v>6.0000000000000001E-3</v>
      </c>
      <c r="O137" s="324">
        <v>0</v>
      </c>
      <c r="P137" s="324">
        <v>0</v>
      </c>
    </row>
    <row r="138" spans="1:16" ht="14.25" thickTop="1" thickBot="1" x14ac:dyDescent="0.25">
      <c r="A138" s="635" t="s">
        <v>483</v>
      </c>
      <c r="B138" s="321">
        <v>2007</v>
      </c>
      <c r="C138" s="646">
        <v>0</v>
      </c>
      <c r="D138" s="647"/>
      <c r="E138" s="648"/>
      <c r="F138" s="646">
        <v>462</v>
      </c>
      <c r="G138" s="648"/>
      <c r="H138" s="646">
        <v>0</v>
      </c>
      <c r="I138" s="648"/>
      <c r="J138" s="644">
        <v>0</v>
      </c>
      <c r="K138" s="649"/>
      <c r="L138" s="645"/>
      <c r="M138" s="644">
        <v>1.4999999999999999E-2</v>
      </c>
      <c r="N138" s="645"/>
      <c r="O138" s="644">
        <v>0</v>
      </c>
      <c r="P138" s="645"/>
    </row>
    <row r="139" spans="1:16" ht="13.5" thickBot="1" x14ac:dyDescent="0.25">
      <c r="A139" s="636"/>
      <c r="B139" s="115">
        <v>2008</v>
      </c>
      <c r="C139" s="640">
        <v>0</v>
      </c>
      <c r="D139" s="641"/>
      <c r="E139" s="642"/>
      <c r="F139" s="640">
        <v>696</v>
      </c>
      <c r="G139" s="642"/>
      <c r="H139" s="640">
        <v>0</v>
      </c>
      <c r="I139" s="642"/>
      <c r="J139" s="638">
        <v>0</v>
      </c>
      <c r="K139" s="643"/>
      <c r="L139" s="639"/>
      <c r="M139" s="638">
        <v>2.1999999999999999E-2</v>
      </c>
      <c r="N139" s="639"/>
      <c r="O139" s="638">
        <v>0</v>
      </c>
      <c r="P139" s="639"/>
    </row>
    <row r="140" spans="1:16" ht="13.5" thickBot="1" x14ac:dyDescent="0.25">
      <c r="A140" s="636"/>
      <c r="B140" s="115">
        <v>2009</v>
      </c>
      <c r="C140" s="640">
        <v>0</v>
      </c>
      <c r="D140" s="641"/>
      <c r="E140" s="642"/>
      <c r="F140" s="640">
        <v>741</v>
      </c>
      <c r="G140" s="642"/>
      <c r="H140" s="640">
        <v>0</v>
      </c>
      <c r="I140" s="642"/>
      <c r="J140" s="638">
        <v>0</v>
      </c>
      <c r="K140" s="643"/>
      <c r="L140" s="639"/>
      <c r="M140" s="638">
        <v>2.1999999999999999E-2</v>
      </c>
      <c r="N140" s="639"/>
      <c r="O140" s="638">
        <v>0</v>
      </c>
      <c r="P140" s="639"/>
    </row>
    <row r="141" spans="1:16" ht="13.5" thickBot="1" x14ac:dyDescent="0.25">
      <c r="A141" s="636"/>
      <c r="B141" s="115">
        <v>2010</v>
      </c>
      <c r="C141" s="640">
        <v>0</v>
      </c>
      <c r="D141" s="641"/>
      <c r="E141" s="642"/>
      <c r="F141" s="640">
        <v>1245</v>
      </c>
      <c r="G141" s="642"/>
      <c r="H141" s="640">
        <v>0</v>
      </c>
      <c r="I141" s="642"/>
      <c r="J141" s="638">
        <v>0</v>
      </c>
      <c r="K141" s="643"/>
      <c r="L141" s="639"/>
      <c r="M141" s="638">
        <v>3.4000000000000002E-2</v>
      </c>
      <c r="N141" s="639"/>
      <c r="O141" s="638">
        <v>0</v>
      </c>
      <c r="P141" s="639"/>
    </row>
    <row r="142" spans="1:16" ht="13.5" thickBot="1" x14ac:dyDescent="0.25">
      <c r="A142" s="636"/>
      <c r="B142" s="115">
        <v>2011</v>
      </c>
      <c r="C142" s="108">
        <v>0</v>
      </c>
      <c r="D142" s="108">
        <v>0</v>
      </c>
      <c r="E142" s="108">
        <v>0</v>
      </c>
      <c r="F142" s="108">
        <v>81</v>
      </c>
      <c r="G142" s="108">
        <v>995</v>
      </c>
      <c r="H142" s="108">
        <v>0</v>
      </c>
      <c r="I142" s="108">
        <v>0</v>
      </c>
      <c r="J142" s="238">
        <v>0</v>
      </c>
      <c r="K142" s="238">
        <v>0</v>
      </c>
      <c r="L142" s="238">
        <v>0</v>
      </c>
      <c r="M142" s="238">
        <v>3.0000000000000001E-3</v>
      </c>
      <c r="N142" s="238">
        <v>0.186</v>
      </c>
      <c r="O142" s="238">
        <v>0</v>
      </c>
      <c r="P142" s="238">
        <v>0</v>
      </c>
    </row>
    <row r="143" spans="1:16" ht="13.5" thickBot="1" x14ac:dyDescent="0.25">
      <c r="A143" s="636"/>
      <c r="B143" s="115">
        <v>2012</v>
      </c>
      <c r="C143" s="108">
        <v>0</v>
      </c>
      <c r="D143" s="108">
        <v>0</v>
      </c>
      <c r="E143" s="108">
        <v>0</v>
      </c>
      <c r="F143" s="108">
        <v>73</v>
      </c>
      <c r="G143" s="108">
        <v>1275</v>
      </c>
      <c r="H143" s="108">
        <v>0</v>
      </c>
      <c r="I143" s="108">
        <v>0</v>
      </c>
      <c r="J143" s="238">
        <v>0</v>
      </c>
      <c r="K143" s="238">
        <v>0</v>
      </c>
      <c r="L143" s="238">
        <v>0</v>
      </c>
      <c r="M143" s="238">
        <v>2E-3</v>
      </c>
      <c r="N143" s="238">
        <v>0.20799999999999999</v>
      </c>
      <c r="O143" s="238">
        <v>0</v>
      </c>
      <c r="P143" s="238">
        <v>0</v>
      </c>
    </row>
    <row r="144" spans="1:16" ht="13.5" thickBot="1" x14ac:dyDescent="0.25">
      <c r="A144" s="637"/>
      <c r="B144" s="114">
        <v>2013</v>
      </c>
      <c r="C144" s="109">
        <v>0</v>
      </c>
      <c r="D144" s="109">
        <v>0</v>
      </c>
      <c r="E144" s="109">
        <v>0</v>
      </c>
      <c r="F144" s="109">
        <v>73</v>
      </c>
      <c r="G144" s="109">
        <v>1696</v>
      </c>
      <c r="H144" s="109">
        <v>0</v>
      </c>
      <c r="I144" s="109">
        <v>0</v>
      </c>
      <c r="J144" s="323">
        <v>0</v>
      </c>
      <c r="K144" s="323">
        <v>0</v>
      </c>
      <c r="L144" s="323">
        <v>0</v>
      </c>
      <c r="M144" s="323">
        <v>2E-3</v>
      </c>
      <c r="N144" s="323">
        <v>0.255</v>
      </c>
      <c r="O144" s="323">
        <v>0</v>
      </c>
      <c r="P144" s="323">
        <v>0</v>
      </c>
    </row>
    <row r="145" spans="1:16" ht="14.25" thickTop="1" thickBot="1" x14ac:dyDescent="0.25">
      <c r="A145" s="635" t="s">
        <v>484</v>
      </c>
      <c r="B145" s="321">
        <v>2007</v>
      </c>
      <c r="C145" s="646">
        <v>613</v>
      </c>
      <c r="D145" s="647"/>
      <c r="E145" s="648"/>
      <c r="F145" s="646">
        <v>16013</v>
      </c>
      <c r="G145" s="648"/>
      <c r="H145" s="646">
        <v>12908</v>
      </c>
      <c r="I145" s="648"/>
      <c r="J145" s="644">
        <v>0.01</v>
      </c>
      <c r="K145" s="649"/>
      <c r="L145" s="645"/>
      <c r="M145" s="644">
        <v>0.50900000000000001</v>
      </c>
      <c r="N145" s="645"/>
      <c r="O145" s="644">
        <v>0.997</v>
      </c>
      <c r="P145" s="645"/>
    </row>
    <row r="146" spans="1:16" ht="13.5" thickBot="1" x14ac:dyDescent="0.25">
      <c r="A146" s="636"/>
      <c r="B146" s="115">
        <v>2008</v>
      </c>
      <c r="C146" s="640">
        <v>572</v>
      </c>
      <c r="D146" s="641"/>
      <c r="E146" s="642"/>
      <c r="F146" s="640">
        <v>14628</v>
      </c>
      <c r="G146" s="642"/>
      <c r="H146" s="640">
        <v>14633</v>
      </c>
      <c r="I146" s="642"/>
      <c r="J146" s="638">
        <v>8.9999999999999993E-3</v>
      </c>
      <c r="K146" s="643"/>
      <c r="L146" s="639"/>
      <c r="M146" s="638">
        <v>0.45400000000000001</v>
      </c>
      <c r="N146" s="639"/>
      <c r="O146" s="638">
        <v>0.996</v>
      </c>
      <c r="P146" s="639"/>
    </row>
    <row r="147" spans="1:16" ht="13.5" thickBot="1" x14ac:dyDescent="0.25">
      <c r="A147" s="636"/>
      <c r="B147" s="115">
        <v>2009</v>
      </c>
      <c r="C147" s="640">
        <v>552</v>
      </c>
      <c r="D147" s="641"/>
      <c r="E147" s="642"/>
      <c r="F147" s="640">
        <v>15350</v>
      </c>
      <c r="G147" s="642"/>
      <c r="H147" s="640">
        <v>17196</v>
      </c>
      <c r="I147" s="642"/>
      <c r="J147" s="638">
        <v>8.0000000000000002E-3</v>
      </c>
      <c r="K147" s="643"/>
      <c r="L147" s="639"/>
      <c r="M147" s="638">
        <v>0.45300000000000001</v>
      </c>
      <c r="N147" s="639"/>
      <c r="O147" s="638">
        <v>0.997</v>
      </c>
      <c r="P147" s="639"/>
    </row>
    <row r="148" spans="1:16" ht="13.5" thickBot="1" x14ac:dyDescent="0.25">
      <c r="A148" s="636"/>
      <c r="B148" s="115">
        <v>2010</v>
      </c>
      <c r="C148" s="640">
        <v>626</v>
      </c>
      <c r="D148" s="641"/>
      <c r="E148" s="642"/>
      <c r="F148" s="640">
        <v>15536</v>
      </c>
      <c r="G148" s="642"/>
      <c r="H148" s="640">
        <v>17296</v>
      </c>
      <c r="I148" s="642"/>
      <c r="J148" s="638">
        <v>0.01</v>
      </c>
      <c r="K148" s="643"/>
      <c r="L148" s="639"/>
      <c r="M148" s="638">
        <v>0.42899999999999999</v>
      </c>
      <c r="N148" s="639"/>
      <c r="O148" s="638">
        <v>0.998</v>
      </c>
      <c r="P148" s="639"/>
    </row>
    <row r="149" spans="1:16" ht="13.5" thickBot="1" x14ac:dyDescent="0.25">
      <c r="A149" s="636"/>
      <c r="B149" s="115">
        <v>2011</v>
      </c>
      <c r="C149" s="108">
        <v>603</v>
      </c>
      <c r="D149" s="108">
        <v>0</v>
      </c>
      <c r="E149" s="108">
        <v>0</v>
      </c>
      <c r="F149" s="108">
        <v>16490</v>
      </c>
      <c r="G149" s="108">
        <v>0</v>
      </c>
      <c r="H149" s="108">
        <v>12869</v>
      </c>
      <c r="I149" s="108">
        <v>5624</v>
      </c>
      <c r="J149" s="238">
        <v>0.01</v>
      </c>
      <c r="K149" s="238">
        <v>0</v>
      </c>
      <c r="L149" s="238">
        <v>0</v>
      </c>
      <c r="M149" s="238">
        <v>0.53</v>
      </c>
      <c r="N149" s="238">
        <v>0</v>
      </c>
      <c r="O149" s="238">
        <v>0.99299999999999999</v>
      </c>
      <c r="P149" s="238">
        <v>1</v>
      </c>
    </row>
    <row r="150" spans="1:16" ht="13.5" thickBot="1" x14ac:dyDescent="0.25">
      <c r="A150" s="636"/>
      <c r="B150" s="115">
        <v>2012</v>
      </c>
      <c r="C150" s="108">
        <v>423</v>
      </c>
      <c r="D150" s="108">
        <v>0</v>
      </c>
      <c r="E150" s="108">
        <v>0</v>
      </c>
      <c r="F150" s="108">
        <v>13433</v>
      </c>
      <c r="G150" s="108">
        <v>0</v>
      </c>
      <c r="H150" s="108">
        <v>13379</v>
      </c>
      <c r="I150" s="108">
        <v>0</v>
      </c>
      <c r="J150" s="238">
        <v>7.0000000000000001E-3</v>
      </c>
      <c r="K150" s="238">
        <v>0</v>
      </c>
      <c r="L150" s="238">
        <v>0</v>
      </c>
      <c r="M150" s="238">
        <v>0.435</v>
      </c>
      <c r="N150" s="238">
        <v>0</v>
      </c>
      <c r="O150" s="238">
        <v>0.98799999999999999</v>
      </c>
      <c r="P150" s="238">
        <v>0</v>
      </c>
    </row>
    <row r="151" spans="1:16" ht="13.5" thickBot="1" x14ac:dyDescent="0.25">
      <c r="A151" s="636"/>
      <c r="B151" s="115">
        <v>2013</v>
      </c>
      <c r="C151" s="108">
        <v>429</v>
      </c>
      <c r="D151" s="108">
        <v>0</v>
      </c>
      <c r="E151" s="108">
        <v>0</v>
      </c>
      <c r="F151" s="108">
        <v>13608</v>
      </c>
      <c r="G151" s="108">
        <v>0</v>
      </c>
      <c r="H151" s="108">
        <v>14208</v>
      </c>
      <c r="I151" s="108">
        <v>1172</v>
      </c>
      <c r="J151" s="238">
        <v>7.0000000000000001E-3</v>
      </c>
      <c r="K151" s="238">
        <v>0</v>
      </c>
      <c r="L151" s="238">
        <v>0</v>
      </c>
      <c r="M151" s="238">
        <v>0.435</v>
      </c>
      <c r="N151" s="238">
        <v>0</v>
      </c>
      <c r="O151" s="238">
        <v>0.995</v>
      </c>
      <c r="P151" s="238">
        <v>0.51300000000000001</v>
      </c>
    </row>
    <row r="152" spans="1:16" ht="13.5" thickBot="1" x14ac:dyDescent="0.25">
      <c r="A152" s="636"/>
      <c r="B152" s="115">
        <v>2014</v>
      </c>
      <c r="C152" s="108">
        <v>276</v>
      </c>
      <c r="D152" s="108">
        <v>0</v>
      </c>
      <c r="E152" s="108">
        <v>0</v>
      </c>
      <c r="F152" s="108">
        <v>12324</v>
      </c>
      <c r="G152" s="415">
        <v>1512</v>
      </c>
      <c r="H152" s="415">
        <v>13830</v>
      </c>
      <c r="I152" s="415">
        <v>1183</v>
      </c>
      <c r="J152" s="238">
        <v>4.0000000000000001E-3</v>
      </c>
      <c r="K152" s="238">
        <v>0</v>
      </c>
      <c r="L152" s="238">
        <v>0</v>
      </c>
      <c r="M152" s="238">
        <v>0.38100000000000001</v>
      </c>
      <c r="N152" s="238">
        <v>0.221</v>
      </c>
      <c r="O152" s="238">
        <v>0.94</v>
      </c>
      <c r="P152" s="238">
        <v>0.51200000000000001</v>
      </c>
    </row>
    <row r="153" spans="1:16" ht="13.5" thickBot="1" x14ac:dyDescent="0.25">
      <c r="A153" s="636"/>
      <c r="B153" s="115">
        <v>2015</v>
      </c>
      <c r="C153" s="108">
        <v>347</v>
      </c>
      <c r="D153" s="108">
        <v>0</v>
      </c>
      <c r="E153" s="108">
        <v>0</v>
      </c>
      <c r="F153" s="108">
        <v>9862</v>
      </c>
      <c r="G153" s="415">
        <v>1303</v>
      </c>
      <c r="H153" s="415">
        <v>14352</v>
      </c>
      <c r="I153" s="415">
        <v>1183</v>
      </c>
      <c r="J153" s="238">
        <v>5.5175703609476861E-3</v>
      </c>
      <c r="K153" s="238">
        <v>0</v>
      </c>
      <c r="L153" s="238">
        <v>0</v>
      </c>
      <c r="M153" s="238">
        <v>0.28883552014995312</v>
      </c>
      <c r="N153" s="238">
        <v>0.1928941524796447</v>
      </c>
      <c r="O153" s="238">
        <v>0.92995529061102833</v>
      </c>
      <c r="P153" s="238">
        <v>0.51212121212121209</v>
      </c>
    </row>
    <row r="154" spans="1:16" ht="13.5" thickBot="1" x14ac:dyDescent="0.25">
      <c r="A154" s="636"/>
      <c r="B154" s="115">
        <v>2016</v>
      </c>
      <c r="C154" s="108">
        <v>204</v>
      </c>
      <c r="D154" s="108">
        <v>0</v>
      </c>
      <c r="E154" s="108">
        <v>0</v>
      </c>
      <c r="F154" s="108">
        <v>8400</v>
      </c>
      <c r="G154" s="415">
        <v>1285</v>
      </c>
      <c r="H154" s="415">
        <v>13641</v>
      </c>
      <c r="I154" s="415">
        <v>1445</v>
      </c>
      <c r="J154" s="238">
        <v>3.2293810353015671E-3</v>
      </c>
      <c r="K154" s="238">
        <v>0</v>
      </c>
      <c r="L154" s="238">
        <v>0</v>
      </c>
      <c r="M154" s="238">
        <v>0.2438811950178556</v>
      </c>
      <c r="N154" s="238">
        <v>0.21698750422154678</v>
      </c>
      <c r="O154" s="238">
        <v>0.91170966448335788</v>
      </c>
      <c r="P154" s="238">
        <v>0.62554112554112551</v>
      </c>
    </row>
    <row r="155" spans="1:16" ht="13.5" thickBot="1" x14ac:dyDescent="0.25">
      <c r="A155" s="636"/>
      <c r="B155" s="115">
        <v>2017</v>
      </c>
      <c r="C155" s="108">
        <v>161</v>
      </c>
      <c r="D155" s="108">
        <v>0</v>
      </c>
      <c r="E155" s="108">
        <v>1</v>
      </c>
      <c r="F155" s="108">
        <v>7735</v>
      </c>
      <c r="G155" s="108">
        <v>1437</v>
      </c>
      <c r="H155" s="108">
        <v>13091</v>
      </c>
      <c r="I155" s="108">
        <v>1445</v>
      </c>
      <c r="J155" s="238">
        <v>2.5184188709349437E-3</v>
      </c>
      <c r="K155" s="238">
        <v>0</v>
      </c>
      <c r="L155" s="238">
        <v>1.658649859014762E-4</v>
      </c>
      <c r="M155" s="238">
        <v>0.22764060154801494</v>
      </c>
      <c r="N155" s="238">
        <v>0.23596059113300494</v>
      </c>
      <c r="O155" s="238">
        <v>0.88345255770009445</v>
      </c>
      <c r="P155" s="238">
        <v>0.62554112554112551</v>
      </c>
    </row>
    <row r="156" spans="1:16" ht="13.5" thickBot="1" x14ac:dyDescent="0.25">
      <c r="A156" s="636"/>
      <c r="B156" s="115">
        <v>2018</v>
      </c>
      <c r="C156" s="108">
        <v>86</v>
      </c>
      <c r="D156" s="108">
        <v>0</v>
      </c>
      <c r="E156" s="108">
        <v>2</v>
      </c>
      <c r="F156" s="108">
        <v>6357</v>
      </c>
      <c r="G156" s="108">
        <v>1322</v>
      </c>
      <c r="H156" s="108">
        <v>10749</v>
      </c>
      <c r="I156" s="108">
        <v>1445</v>
      </c>
      <c r="J156" s="238">
        <v>1.4E-3</v>
      </c>
      <c r="K156" s="238">
        <v>0</v>
      </c>
      <c r="L156" s="238">
        <v>4.0000000000000002E-4</v>
      </c>
      <c r="M156" s="238">
        <v>0.18423999999999999</v>
      </c>
      <c r="N156" s="238">
        <v>0.24793999999999999</v>
      </c>
      <c r="O156" s="238">
        <v>0.75309999999999999</v>
      </c>
      <c r="P156" s="238">
        <v>0.62553999999999998</v>
      </c>
    </row>
    <row r="157" spans="1:16" ht="13.5" thickBot="1" x14ac:dyDescent="0.25">
      <c r="A157" s="636"/>
      <c r="B157" s="115">
        <v>2019</v>
      </c>
      <c r="C157" s="108">
        <v>90</v>
      </c>
      <c r="D157" s="108">
        <v>0</v>
      </c>
      <c r="E157" s="108">
        <v>2</v>
      </c>
      <c r="F157" s="108">
        <v>5857</v>
      </c>
      <c r="G157" s="108">
        <v>2103</v>
      </c>
      <c r="H157" s="108">
        <v>9600</v>
      </c>
      <c r="I157" s="108">
        <v>1445</v>
      </c>
      <c r="J157" s="238">
        <v>1.4228349195307807E-3</v>
      </c>
      <c r="K157" s="238">
        <v>0</v>
      </c>
      <c r="L157" s="238">
        <v>3.9192631785224378E-4</v>
      </c>
      <c r="M157" s="238">
        <v>0.18067123203158739</v>
      </c>
      <c r="N157" s="238">
        <v>0.32057926829268291</v>
      </c>
      <c r="O157" s="238">
        <v>0.63834031518053058</v>
      </c>
      <c r="P157" s="238">
        <v>0.62554112554112551</v>
      </c>
    </row>
    <row r="158" spans="1:16" ht="13.5" thickBot="1" x14ac:dyDescent="0.25">
      <c r="A158" s="637"/>
      <c r="B158" s="114">
        <v>2020</v>
      </c>
      <c r="C158" s="109">
        <v>82</v>
      </c>
      <c r="D158" s="109">
        <v>0</v>
      </c>
      <c r="E158" s="109">
        <v>3</v>
      </c>
      <c r="F158" s="109">
        <v>6114</v>
      </c>
      <c r="G158" s="109">
        <v>1921</v>
      </c>
      <c r="H158" s="109">
        <v>7582</v>
      </c>
      <c r="I158" s="109">
        <v>1445</v>
      </c>
      <c r="J158" s="323">
        <v>1.340657903341835E-3</v>
      </c>
      <c r="K158" s="323">
        <v>0</v>
      </c>
      <c r="L158" s="323">
        <v>5.7937427578215526E-4</v>
      </c>
      <c r="M158" s="323">
        <v>0.18135437368374219</v>
      </c>
      <c r="N158" s="323">
        <v>0.32378223495702008</v>
      </c>
      <c r="O158" s="323">
        <v>0.5870692992644212</v>
      </c>
      <c r="P158" s="323">
        <v>0.62554112554112551</v>
      </c>
    </row>
    <row r="159" spans="1:16" ht="14.25" thickTop="1" thickBot="1" x14ac:dyDescent="0.25">
      <c r="A159" s="635" t="s">
        <v>485</v>
      </c>
      <c r="B159" s="321">
        <v>2007</v>
      </c>
      <c r="C159" s="646">
        <v>64340</v>
      </c>
      <c r="D159" s="647"/>
      <c r="E159" s="648"/>
      <c r="F159" s="646">
        <v>31453</v>
      </c>
      <c r="G159" s="648"/>
      <c r="H159" s="646">
        <v>12947</v>
      </c>
      <c r="I159" s="648"/>
      <c r="J159" s="644">
        <v>1</v>
      </c>
      <c r="K159" s="649"/>
      <c r="L159" s="645"/>
      <c r="M159" s="644">
        <v>1</v>
      </c>
      <c r="N159" s="645"/>
      <c r="O159" s="644">
        <v>1</v>
      </c>
      <c r="P159" s="645"/>
    </row>
    <row r="160" spans="1:16" ht="13.5" thickBot="1" x14ac:dyDescent="0.25">
      <c r="A160" s="636"/>
      <c r="B160" s="115">
        <v>2008</v>
      </c>
      <c r="C160" s="640">
        <v>64647</v>
      </c>
      <c r="D160" s="641"/>
      <c r="E160" s="642"/>
      <c r="F160" s="640">
        <v>32248</v>
      </c>
      <c r="G160" s="642"/>
      <c r="H160" s="640">
        <v>14688</v>
      </c>
      <c r="I160" s="642"/>
      <c r="J160" s="638">
        <v>1</v>
      </c>
      <c r="K160" s="643"/>
      <c r="L160" s="639"/>
      <c r="M160" s="638">
        <v>1</v>
      </c>
      <c r="N160" s="639"/>
      <c r="O160" s="638">
        <v>1</v>
      </c>
      <c r="P160" s="639"/>
    </row>
    <row r="161" spans="1:16" ht="13.5" thickBot="1" x14ac:dyDescent="0.25">
      <c r="A161" s="636"/>
      <c r="B161" s="115">
        <v>2009</v>
      </c>
      <c r="C161" s="640">
        <v>65162</v>
      </c>
      <c r="D161" s="641"/>
      <c r="E161" s="642"/>
      <c r="F161" s="640">
        <v>33909</v>
      </c>
      <c r="G161" s="642"/>
      <c r="H161" s="640">
        <v>17241</v>
      </c>
      <c r="I161" s="642"/>
      <c r="J161" s="638">
        <v>1</v>
      </c>
      <c r="K161" s="643"/>
      <c r="L161" s="639"/>
      <c r="M161" s="638">
        <v>1</v>
      </c>
      <c r="N161" s="639"/>
      <c r="O161" s="638">
        <v>1</v>
      </c>
      <c r="P161" s="639"/>
    </row>
    <row r="162" spans="1:16" ht="13.5" thickBot="1" x14ac:dyDescent="0.25">
      <c r="A162" s="636"/>
      <c r="B162" s="115">
        <v>2010</v>
      </c>
      <c r="C162" s="640">
        <v>64552</v>
      </c>
      <c r="D162" s="641"/>
      <c r="E162" s="642"/>
      <c r="F162" s="640">
        <v>36227</v>
      </c>
      <c r="G162" s="642"/>
      <c r="H162" s="640">
        <v>17331</v>
      </c>
      <c r="I162" s="642"/>
      <c r="J162" s="638">
        <v>1</v>
      </c>
      <c r="K162" s="643"/>
      <c r="L162" s="639"/>
      <c r="M162" s="638">
        <v>1</v>
      </c>
      <c r="N162" s="639"/>
      <c r="O162" s="638">
        <v>1</v>
      </c>
      <c r="P162" s="639"/>
    </row>
    <row r="163" spans="1:16" ht="13.5" thickBot="1" x14ac:dyDescent="0.25">
      <c r="A163" s="636"/>
      <c r="B163" s="115">
        <v>2011</v>
      </c>
      <c r="C163" s="108">
        <v>62481</v>
      </c>
      <c r="D163" s="108">
        <v>86</v>
      </c>
      <c r="E163" s="108">
        <v>1147</v>
      </c>
      <c r="F163" s="108">
        <v>31091</v>
      </c>
      <c r="G163" s="108">
        <v>5347</v>
      </c>
      <c r="H163" s="108">
        <v>12964</v>
      </c>
      <c r="I163" s="108">
        <v>5624</v>
      </c>
      <c r="J163" s="238">
        <v>1</v>
      </c>
      <c r="K163" s="238">
        <v>1</v>
      </c>
      <c r="L163" s="238">
        <v>1</v>
      </c>
      <c r="M163" s="238">
        <v>1</v>
      </c>
      <c r="N163" s="238">
        <v>1</v>
      </c>
      <c r="O163" s="238">
        <v>1</v>
      </c>
      <c r="P163" s="238">
        <v>1</v>
      </c>
    </row>
    <row r="164" spans="1:16" ht="13.5" thickBot="1" x14ac:dyDescent="0.25">
      <c r="A164" s="636"/>
      <c r="B164" s="115">
        <v>2012</v>
      </c>
      <c r="C164" s="108">
        <v>62204</v>
      </c>
      <c r="D164" s="108">
        <v>90</v>
      </c>
      <c r="E164" s="108">
        <v>1994</v>
      </c>
      <c r="F164" s="108">
        <v>30846</v>
      </c>
      <c r="G164" s="108">
        <v>6142</v>
      </c>
      <c r="H164" s="108">
        <v>13537</v>
      </c>
      <c r="I164" s="108">
        <v>2873</v>
      </c>
      <c r="J164" s="238">
        <v>1</v>
      </c>
      <c r="K164" s="238">
        <v>1</v>
      </c>
      <c r="L164" s="238">
        <v>1</v>
      </c>
      <c r="M164" s="238">
        <v>1</v>
      </c>
      <c r="N164" s="238">
        <v>1</v>
      </c>
      <c r="O164" s="238">
        <v>1</v>
      </c>
      <c r="P164" s="238">
        <v>1</v>
      </c>
    </row>
    <row r="165" spans="1:16" ht="13.5" thickBot="1" x14ac:dyDescent="0.25">
      <c r="A165" s="636"/>
      <c r="B165" s="115">
        <v>2013</v>
      </c>
      <c r="C165" s="108">
        <v>61297</v>
      </c>
      <c r="D165" s="108">
        <v>359</v>
      </c>
      <c r="E165" s="108">
        <v>4573</v>
      </c>
      <c r="F165" s="108">
        <v>31283</v>
      </c>
      <c r="G165" s="108">
        <v>6658</v>
      </c>
      <c r="H165" s="108">
        <v>14278</v>
      </c>
      <c r="I165" s="108">
        <v>2286</v>
      </c>
      <c r="J165" s="238">
        <v>1</v>
      </c>
      <c r="K165" s="238">
        <v>1</v>
      </c>
      <c r="L165" s="238">
        <v>1</v>
      </c>
      <c r="M165" s="238">
        <v>1</v>
      </c>
      <c r="N165" s="238">
        <v>1</v>
      </c>
      <c r="O165" s="238">
        <v>1</v>
      </c>
      <c r="P165" s="238">
        <v>1</v>
      </c>
    </row>
    <row r="166" spans="1:16" ht="13.5" thickBot="1" x14ac:dyDescent="0.25">
      <c r="A166" s="636"/>
      <c r="B166" s="115">
        <v>2014</v>
      </c>
      <c r="C166" s="108">
        <v>61386</v>
      </c>
      <c r="D166" s="108">
        <v>470</v>
      </c>
      <c r="E166" s="108">
        <v>5491</v>
      </c>
      <c r="F166" s="108">
        <v>32384</v>
      </c>
      <c r="G166" s="415">
        <v>6846</v>
      </c>
      <c r="H166" s="415">
        <v>14714</v>
      </c>
      <c r="I166" s="415">
        <v>2310</v>
      </c>
      <c r="J166" s="238">
        <v>1</v>
      </c>
      <c r="K166" s="238">
        <v>1</v>
      </c>
      <c r="L166" s="238">
        <v>1</v>
      </c>
      <c r="M166" s="238">
        <v>1</v>
      </c>
      <c r="N166" s="238">
        <v>1</v>
      </c>
      <c r="O166" s="238">
        <v>1</v>
      </c>
      <c r="P166" s="238">
        <v>1</v>
      </c>
    </row>
    <row r="167" spans="1:16" ht="13.5" thickBot="1" x14ac:dyDescent="0.25">
      <c r="A167" s="636"/>
      <c r="B167" s="115">
        <v>2015</v>
      </c>
      <c r="C167" s="108">
        <v>62890</v>
      </c>
      <c r="D167" s="108">
        <v>616</v>
      </c>
      <c r="E167" s="108">
        <v>5732</v>
      </c>
      <c r="F167" s="108">
        <v>34144</v>
      </c>
      <c r="G167" s="415">
        <v>6755</v>
      </c>
      <c r="H167" s="415">
        <v>15433</v>
      </c>
      <c r="I167" s="415">
        <v>2310</v>
      </c>
      <c r="J167" s="238">
        <v>1</v>
      </c>
      <c r="K167" s="238">
        <v>1</v>
      </c>
      <c r="L167" s="238">
        <v>1</v>
      </c>
      <c r="M167" s="238">
        <v>1</v>
      </c>
      <c r="N167" s="238">
        <v>1</v>
      </c>
      <c r="O167" s="238">
        <v>1</v>
      </c>
      <c r="P167" s="238">
        <v>1</v>
      </c>
    </row>
    <row r="168" spans="1:16" ht="13.5" thickBot="1" x14ac:dyDescent="0.25">
      <c r="A168" s="636"/>
      <c r="B168" s="115">
        <v>2016</v>
      </c>
      <c r="C168" s="108">
        <v>63170</v>
      </c>
      <c r="D168" s="108">
        <v>609</v>
      </c>
      <c r="E168" s="108">
        <v>5717</v>
      </c>
      <c r="F168" s="108">
        <v>34443</v>
      </c>
      <c r="G168" s="415">
        <v>5922</v>
      </c>
      <c r="H168" s="415">
        <v>14962</v>
      </c>
      <c r="I168" s="415">
        <v>2310</v>
      </c>
      <c r="J168" s="238">
        <v>1</v>
      </c>
      <c r="K168" s="238">
        <v>1</v>
      </c>
      <c r="L168" s="238">
        <v>1</v>
      </c>
      <c r="M168" s="238">
        <v>1</v>
      </c>
      <c r="N168" s="238">
        <v>1</v>
      </c>
      <c r="O168" s="238">
        <v>1</v>
      </c>
      <c r="P168" s="238">
        <v>1</v>
      </c>
    </row>
    <row r="169" spans="1:16" ht="13.5" thickBot="1" x14ac:dyDescent="0.25">
      <c r="A169" s="636"/>
      <c r="B169" s="115">
        <v>2017</v>
      </c>
      <c r="C169" s="108">
        <v>63929</v>
      </c>
      <c r="D169" s="108">
        <v>390</v>
      </c>
      <c r="E169" s="108">
        <v>6029</v>
      </c>
      <c r="F169" s="108">
        <v>33979</v>
      </c>
      <c r="G169" s="108">
        <v>6090</v>
      </c>
      <c r="H169" s="108">
        <v>14818</v>
      </c>
      <c r="I169" s="108">
        <v>2310</v>
      </c>
      <c r="J169" s="238">
        <v>1</v>
      </c>
      <c r="K169" s="238">
        <v>1</v>
      </c>
      <c r="L169" s="238">
        <v>1</v>
      </c>
      <c r="M169" s="238">
        <v>1</v>
      </c>
      <c r="N169" s="238">
        <v>1</v>
      </c>
      <c r="O169" s="238">
        <v>1</v>
      </c>
      <c r="P169" s="238">
        <v>1</v>
      </c>
    </row>
    <row r="170" spans="1:16" ht="13.5" thickBot="1" x14ac:dyDescent="0.25">
      <c r="A170" s="636"/>
      <c r="B170" s="115">
        <v>2018</v>
      </c>
      <c r="C170" s="108">
        <v>61326</v>
      </c>
      <c r="D170" s="108">
        <v>322</v>
      </c>
      <c r="E170" s="108">
        <v>5019</v>
      </c>
      <c r="F170" s="108">
        <v>34504</v>
      </c>
      <c r="G170" s="108">
        <v>5332</v>
      </c>
      <c r="H170" s="108">
        <v>14273</v>
      </c>
      <c r="I170" s="108">
        <v>2310</v>
      </c>
      <c r="J170" s="238">
        <v>1</v>
      </c>
      <c r="K170" s="238">
        <v>1</v>
      </c>
      <c r="L170" s="238">
        <v>1</v>
      </c>
      <c r="M170" s="238">
        <v>1</v>
      </c>
      <c r="N170" s="238">
        <v>1</v>
      </c>
      <c r="O170" s="238">
        <v>1</v>
      </c>
      <c r="P170" s="238">
        <v>1</v>
      </c>
    </row>
    <row r="171" spans="1:16" ht="13.5" thickBot="1" x14ac:dyDescent="0.25">
      <c r="A171" s="636"/>
      <c r="B171" s="115">
        <v>2019</v>
      </c>
      <c r="C171" s="108">
        <v>63254</v>
      </c>
      <c r="D171" s="108">
        <v>438</v>
      </c>
      <c r="E171" s="108">
        <v>5103</v>
      </c>
      <c r="F171" s="108">
        <v>32418</v>
      </c>
      <c r="G171" s="108">
        <v>6560</v>
      </c>
      <c r="H171" s="108">
        <v>15039</v>
      </c>
      <c r="I171" s="108">
        <v>2310</v>
      </c>
      <c r="J171" s="238">
        <v>1</v>
      </c>
      <c r="K171" s="238">
        <v>1</v>
      </c>
      <c r="L171" s="238">
        <v>1</v>
      </c>
      <c r="M171" s="238">
        <v>1</v>
      </c>
      <c r="N171" s="238">
        <v>1</v>
      </c>
      <c r="O171" s="238">
        <v>1</v>
      </c>
      <c r="P171" s="238">
        <v>1</v>
      </c>
    </row>
    <row r="172" spans="1:16" ht="13.5" thickBot="1" x14ac:dyDescent="0.25">
      <c r="A172" s="637"/>
      <c r="B172" s="114">
        <v>2020</v>
      </c>
      <c r="C172" s="109">
        <v>61164</v>
      </c>
      <c r="D172" s="109">
        <v>460</v>
      </c>
      <c r="E172" s="109">
        <v>5178</v>
      </c>
      <c r="F172" s="109">
        <v>33713</v>
      </c>
      <c r="G172" s="109">
        <v>5933</v>
      </c>
      <c r="H172" s="109">
        <v>12915</v>
      </c>
      <c r="I172" s="109">
        <v>2310</v>
      </c>
      <c r="J172" s="323">
        <v>1</v>
      </c>
      <c r="K172" s="323">
        <v>1</v>
      </c>
      <c r="L172" s="323">
        <v>1</v>
      </c>
      <c r="M172" s="323">
        <v>1</v>
      </c>
      <c r="N172" s="323">
        <v>1</v>
      </c>
      <c r="O172" s="323">
        <v>1</v>
      </c>
      <c r="P172" s="323">
        <v>1</v>
      </c>
    </row>
    <row r="173" spans="1:16" ht="13.5" thickTop="1" x14ac:dyDescent="0.2">
      <c r="A173" s="199" t="s">
        <v>486</v>
      </c>
    </row>
    <row r="174" spans="1:16" x14ac:dyDescent="0.2">
      <c r="A174" s="199" t="s">
        <v>487</v>
      </c>
    </row>
    <row r="175" spans="1:16" x14ac:dyDescent="0.2">
      <c r="A175" s="199" t="s">
        <v>488</v>
      </c>
    </row>
    <row r="176" spans="1:16" x14ac:dyDescent="0.2">
      <c r="A176" s="199" t="s">
        <v>489</v>
      </c>
    </row>
    <row r="177" spans="1:1" x14ac:dyDescent="0.2">
      <c r="A177" s="199" t="s">
        <v>490</v>
      </c>
    </row>
    <row r="178" spans="1:1" x14ac:dyDescent="0.2">
      <c r="A178" s="199" t="s">
        <v>249</v>
      </c>
    </row>
  </sheetData>
  <mergeCells count="299">
    <mergeCell ref="M10:N10"/>
    <mergeCell ref="O10:P10"/>
    <mergeCell ref="O7:P7"/>
    <mergeCell ref="C8:E8"/>
    <mergeCell ref="F8:G8"/>
    <mergeCell ref="H8:I8"/>
    <mergeCell ref="J8:L8"/>
    <mergeCell ref="M8:N8"/>
    <mergeCell ref="O8:P8"/>
    <mergeCell ref="A1:P1"/>
    <mergeCell ref="A2:P2"/>
    <mergeCell ref="A3:P3"/>
    <mergeCell ref="B4:B6"/>
    <mergeCell ref="C4:I4"/>
    <mergeCell ref="J4:P4"/>
    <mergeCell ref="C6:I6"/>
    <mergeCell ref="J6:P6"/>
    <mergeCell ref="O9:P9"/>
    <mergeCell ref="C7:E7"/>
    <mergeCell ref="F7:G7"/>
    <mergeCell ref="H7:I7"/>
    <mergeCell ref="J7:L7"/>
    <mergeCell ref="M7:N7"/>
    <mergeCell ref="C9:E9"/>
    <mergeCell ref="F9:G9"/>
    <mergeCell ref="H9:I9"/>
    <mergeCell ref="J9:L9"/>
    <mergeCell ref="M9:N9"/>
    <mergeCell ref="A7:A20"/>
    <mergeCell ref="C10:E10"/>
    <mergeCell ref="F10:G10"/>
    <mergeCell ref="H10:I10"/>
    <mergeCell ref="J10:L10"/>
    <mergeCell ref="O23:P23"/>
    <mergeCell ref="C24:E24"/>
    <mergeCell ref="F24:G24"/>
    <mergeCell ref="H24:I24"/>
    <mergeCell ref="J24:L24"/>
    <mergeCell ref="M24:N24"/>
    <mergeCell ref="O24:P24"/>
    <mergeCell ref="O21:P21"/>
    <mergeCell ref="C22:E22"/>
    <mergeCell ref="F22:G22"/>
    <mergeCell ref="H22:I22"/>
    <mergeCell ref="J22:L22"/>
    <mergeCell ref="M22:N22"/>
    <mergeCell ref="O22:P22"/>
    <mergeCell ref="C21:E21"/>
    <mergeCell ref="F21:G21"/>
    <mergeCell ref="H21:I21"/>
    <mergeCell ref="J21:L21"/>
    <mergeCell ref="M21:N21"/>
    <mergeCell ref="C23:E23"/>
    <mergeCell ref="F23:G23"/>
    <mergeCell ref="H23:I23"/>
    <mergeCell ref="J23:L23"/>
    <mergeCell ref="M23:N23"/>
    <mergeCell ref="O37:P37"/>
    <mergeCell ref="C38:E38"/>
    <mergeCell ref="F38:G38"/>
    <mergeCell ref="H38:I38"/>
    <mergeCell ref="J38:L38"/>
    <mergeCell ref="M38:N38"/>
    <mergeCell ref="O38:P38"/>
    <mergeCell ref="O35:P35"/>
    <mergeCell ref="C36:E36"/>
    <mergeCell ref="F36:G36"/>
    <mergeCell ref="H36:I36"/>
    <mergeCell ref="J36:L36"/>
    <mergeCell ref="M36:N36"/>
    <mergeCell ref="O36:P36"/>
    <mergeCell ref="C35:E35"/>
    <mergeCell ref="F35:G35"/>
    <mergeCell ref="H35:I35"/>
    <mergeCell ref="J35:L35"/>
    <mergeCell ref="M35:N35"/>
    <mergeCell ref="C37:E37"/>
    <mergeCell ref="F37:G37"/>
    <mergeCell ref="H37:I37"/>
    <mergeCell ref="J37:L37"/>
    <mergeCell ref="M37:N37"/>
    <mergeCell ref="O58:P58"/>
    <mergeCell ref="C59:E59"/>
    <mergeCell ref="F59:G59"/>
    <mergeCell ref="H59:I59"/>
    <mergeCell ref="J59:L59"/>
    <mergeCell ref="M59:N59"/>
    <mergeCell ref="O59:P59"/>
    <mergeCell ref="O56:P56"/>
    <mergeCell ref="C57:E57"/>
    <mergeCell ref="F57:G57"/>
    <mergeCell ref="H57:I57"/>
    <mergeCell ref="J57:L57"/>
    <mergeCell ref="M57:N57"/>
    <mergeCell ref="O57:P57"/>
    <mergeCell ref="C56:E56"/>
    <mergeCell ref="F56:G56"/>
    <mergeCell ref="H56:I56"/>
    <mergeCell ref="J56:L56"/>
    <mergeCell ref="M56:N56"/>
    <mergeCell ref="C58:E58"/>
    <mergeCell ref="F58:G58"/>
    <mergeCell ref="H58:I58"/>
    <mergeCell ref="J58:L58"/>
    <mergeCell ref="M58:N58"/>
    <mergeCell ref="O79:P79"/>
    <mergeCell ref="C80:E80"/>
    <mergeCell ref="F80:G80"/>
    <mergeCell ref="H80:I80"/>
    <mergeCell ref="J80:L80"/>
    <mergeCell ref="M80:N80"/>
    <mergeCell ref="O80:P80"/>
    <mergeCell ref="O77:P77"/>
    <mergeCell ref="C78:E78"/>
    <mergeCell ref="F78:G78"/>
    <mergeCell ref="H78:I78"/>
    <mergeCell ref="J78:L78"/>
    <mergeCell ref="M78:N78"/>
    <mergeCell ref="O78:P78"/>
    <mergeCell ref="C77:E77"/>
    <mergeCell ref="F77:G77"/>
    <mergeCell ref="H77:I77"/>
    <mergeCell ref="J77:L77"/>
    <mergeCell ref="M77:N77"/>
    <mergeCell ref="C79:E79"/>
    <mergeCell ref="F79:G79"/>
    <mergeCell ref="H79:I79"/>
    <mergeCell ref="J79:L79"/>
    <mergeCell ref="M79:N79"/>
    <mergeCell ref="O91:P91"/>
    <mergeCell ref="C92:E92"/>
    <mergeCell ref="F92:G92"/>
    <mergeCell ref="H92:I92"/>
    <mergeCell ref="J92:L92"/>
    <mergeCell ref="M92:N92"/>
    <mergeCell ref="O92:P92"/>
    <mergeCell ref="C91:E91"/>
    <mergeCell ref="F91:G91"/>
    <mergeCell ref="H91:I91"/>
    <mergeCell ref="J91:L91"/>
    <mergeCell ref="M91:N91"/>
    <mergeCell ref="O105:P105"/>
    <mergeCell ref="C106:E106"/>
    <mergeCell ref="F106:G106"/>
    <mergeCell ref="H106:I106"/>
    <mergeCell ref="J106:L106"/>
    <mergeCell ref="M106:N106"/>
    <mergeCell ref="O106:P106"/>
    <mergeCell ref="O103:P103"/>
    <mergeCell ref="C104:E104"/>
    <mergeCell ref="F104:G104"/>
    <mergeCell ref="H104:I104"/>
    <mergeCell ref="J104:L104"/>
    <mergeCell ref="M104:N104"/>
    <mergeCell ref="O104:P104"/>
    <mergeCell ref="C103:E103"/>
    <mergeCell ref="F103:G103"/>
    <mergeCell ref="H103:I103"/>
    <mergeCell ref="J103:L103"/>
    <mergeCell ref="M103:N103"/>
    <mergeCell ref="C105:E105"/>
    <mergeCell ref="F105:G105"/>
    <mergeCell ref="H105:I105"/>
    <mergeCell ref="J105:L105"/>
    <mergeCell ref="M105:N105"/>
    <mergeCell ref="O126:P126"/>
    <mergeCell ref="C127:E127"/>
    <mergeCell ref="F127:G127"/>
    <mergeCell ref="H127:I127"/>
    <mergeCell ref="J127:L127"/>
    <mergeCell ref="M127:N127"/>
    <mergeCell ref="O127:P127"/>
    <mergeCell ref="O124:P124"/>
    <mergeCell ref="C125:E125"/>
    <mergeCell ref="F125:G125"/>
    <mergeCell ref="H125:I125"/>
    <mergeCell ref="J125:L125"/>
    <mergeCell ref="M125:N125"/>
    <mergeCell ref="O125:P125"/>
    <mergeCell ref="C124:E124"/>
    <mergeCell ref="F124:G124"/>
    <mergeCell ref="H124:I124"/>
    <mergeCell ref="J124:L124"/>
    <mergeCell ref="M124:N124"/>
    <mergeCell ref="C126:E126"/>
    <mergeCell ref="F126:G126"/>
    <mergeCell ref="H126:I126"/>
    <mergeCell ref="J126:L126"/>
    <mergeCell ref="M126:N126"/>
    <mergeCell ref="O133:P133"/>
    <mergeCell ref="C134:E134"/>
    <mergeCell ref="F134:G134"/>
    <mergeCell ref="H134:I134"/>
    <mergeCell ref="J134:L134"/>
    <mergeCell ref="M134:N134"/>
    <mergeCell ref="O134:P134"/>
    <mergeCell ref="O131:P131"/>
    <mergeCell ref="C132:E132"/>
    <mergeCell ref="F132:G132"/>
    <mergeCell ref="H132:I132"/>
    <mergeCell ref="J132:L132"/>
    <mergeCell ref="M132:N132"/>
    <mergeCell ref="O132:P132"/>
    <mergeCell ref="C131:E131"/>
    <mergeCell ref="F131:G131"/>
    <mergeCell ref="H131:I131"/>
    <mergeCell ref="J131:L131"/>
    <mergeCell ref="M131:N131"/>
    <mergeCell ref="C133:E133"/>
    <mergeCell ref="F133:G133"/>
    <mergeCell ref="H133:I133"/>
    <mergeCell ref="J133:L133"/>
    <mergeCell ref="M133:N133"/>
    <mergeCell ref="O140:P140"/>
    <mergeCell ref="C141:E141"/>
    <mergeCell ref="F141:G141"/>
    <mergeCell ref="H141:I141"/>
    <mergeCell ref="J141:L141"/>
    <mergeCell ref="M141:N141"/>
    <mergeCell ref="O141:P141"/>
    <mergeCell ref="O138:P138"/>
    <mergeCell ref="C139:E139"/>
    <mergeCell ref="F139:G139"/>
    <mergeCell ref="H139:I139"/>
    <mergeCell ref="J139:L139"/>
    <mergeCell ref="M139:N139"/>
    <mergeCell ref="O139:P139"/>
    <mergeCell ref="C138:E138"/>
    <mergeCell ref="F138:G138"/>
    <mergeCell ref="H138:I138"/>
    <mergeCell ref="J138:L138"/>
    <mergeCell ref="M138:N138"/>
    <mergeCell ref="C140:E140"/>
    <mergeCell ref="F140:G140"/>
    <mergeCell ref="H140:I140"/>
    <mergeCell ref="J140:L140"/>
    <mergeCell ref="M140:N140"/>
    <mergeCell ref="O147:P147"/>
    <mergeCell ref="C148:E148"/>
    <mergeCell ref="F148:G148"/>
    <mergeCell ref="H148:I148"/>
    <mergeCell ref="J148:L148"/>
    <mergeCell ref="M148:N148"/>
    <mergeCell ref="O148:P148"/>
    <mergeCell ref="O145:P145"/>
    <mergeCell ref="C146:E146"/>
    <mergeCell ref="F146:G146"/>
    <mergeCell ref="H146:I146"/>
    <mergeCell ref="J146:L146"/>
    <mergeCell ref="M146:N146"/>
    <mergeCell ref="O146:P146"/>
    <mergeCell ref="C145:E145"/>
    <mergeCell ref="F145:G145"/>
    <mergeCell ref="H145:I145"/>
    <mergeCell ref="J145:L145"/>
    <mergeCell ref="M145:N145"/>
    <mergeCell ref="C147:E147"/>
    <mergeCell ref="F147:G147"/>
    <mergeCell ref="H147:I147"/>
    <mergeCell ref="J147:L147"/>
    <mergeCell ref="M147:N147"/>
    <mergeCell ref="O161:P161"/>
    <mergeCell ref="C162:E162"/>
    <mergeCell ref="F162:G162"/>
    <mergeCell ref="H162:I162"/>
    <mergeCell ref="J162:L162"/>
    <mergeCell ref="M162:N162"/>
    <mergeCell ref="O162:P162"/>
    <mergeCell ref="O159:P159"/>
    <mergeCell ref="C160:E160"/>
    <mergeCell ref="F160:G160"/>
    <mergeCell ref="H160:I160"/>
    <mergeCell ref="J160:L160"/>
    <mergeCell ref="M160:N160"/>
    <mergeCell ref="O160:P160"/>
    <mergeCell ref="C159:E159"/>
    <mergeCell ref="F159:G159"/>
    <mergeCell ref="H159:I159"/>
    <mergeCell ref="J159:L159"/>
    <mergeCell ref="M159:N159"/>
    <mergeCell ref="C161:E161"/>
    <mergeCell ref="F161:G161"/>
    <mergeCell ref="H161:I161"/>
    <mergeCell ref="J161:L161"/>
    <mergeCell ref="M161:N161"/>
    <mergeCell ref="A21:A34"/>
    <mergeCell ref="A35:A48"/>
    <mergeCell ref="A56:A69"/>
    <mergeCell ref="A77:A90"/>
    <mergeCell ref="A103:A116"/>
    <mergeCell ref="A145:A158"/>
    <mergeCell ref="A159:A172"/>
    <mergeCell ref="A138:A144"/>
    <mergeCell ref="A117:A123"/>
    <mergeCell ref="A91:A102"/>
    <mergeCell ref="A70:A76"/>
    <mergeCell ref="A49:A55"/>
    <mergeCell ref="A131:A137"/>
    <mergeCell ref="A124:A130"/>
  </mergeCells>
  <hyperlinks>
    <hyperlink ref="R5" location="TOC!A1" display="RETURN TO TABLE OF CONTENTS" xr:uid="{00000000-0004-0000-2700-000000000000}"/>
  </hyperlinks>
  <pageMargins left="0.7" right="0.7" top="0.75" bottom="0.75" header="0.3" footer="0.3"/>
  <pageSetup orientation="portrait"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35"/>
  <sheetViews>
    <sheetView workbookViewId="0">
      <pane xSplit="1" ySplit="6" topLeftCell="B109"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1" max="1" width="17.85546875" customWidth="1"/>
    <col min="3" max="16" width="10.85546875" customWidth="1"/>
  </cols>
  <sheetData>
    <row r="1" spans="1:18" x14ac:dyDescent="0.2">
      <c r="A1" s="600" t="s">
        <v>331</v>
      </c>
      <c r="B1" s="600"/>
      <c r="C1" s="600"/>
      <c r="D1" s="600"/>
      <c r="E1" s="600"/>
      <c r="F1" s="600"/>
      <c r="G1" s="600"/>
      <c r="H1" s="600"/>
      <c r="I1" s="600"/>
      <c r="J1" s="600"/>
      <c r="K1" s="600"/>
      <c r="L1" s="600"/>
      <c r="M1" s="600"/>
      <c r="N1" s="600"/>
      <c r="O1" s="600"/>
      <c r="P1" s="600"/>
    </row>
    <row r="2" spans="1:18" ht="13.5" thickBot="1" x14ac:dyDescent="0.25">
      <c r="A2" s="596" t="s">
        <v>463</v>
      </c>
      <c r="B2" s="596"/>
      <c r="C2" s="596"/>
      <c r="D2" s="596"/>
      <c r="E2" s="596"/>
      <c r="F2" s="596"/>
      <c r="G2" s="596"/>
      <c r="H2" s="596"/>
      <c r="I2" s="596"/>
      <c r="J2" s="596"/>
      <c r="K2" s="596"/>
      <c r="L2" s="596"/>
      <c r="M2" s="596"/>
      <c r="N2" s="596"/>
      <c r="O2" s="596"/>
      <c r="P2" s="596"/>
    </row>
    <row r="3" spans="1:18" ht="21.75" customHeight="1" thickBot="1" x14ac:dyDescent="0.25">
      <c r="A3" s="658" t="s">
        <v>491</v>
      </c>
      <c r="B3" s="659"/>
      <c r="C3" s="659"/>
      <c r="D3" s="659"/>
      <c r="E3" s="659"/>
      <c r="F3" s="659"/>
      <c r="G3" s="659"/>
      <c r="H3" s="659"/>
      <c r="I3" s="659"/>
      <c r="J3" s="659"/>
      <c r="K3" s="659"/>
      <c r="L3" s="659"/>
      <c r="M3" s="659"/>
      <c r="N3" s="659"/>
      <c r="O3" s="659"/>
      <c r="P3" s="660"/>
    </row>
    <row r="4" spans="1:18" ht="13.5" thickBot="1" x14ac:dyDescent="0.25">
      <c r="A4" s="609" t="s">
        <v>492</v>
      </c>
      <c r="B4" s="609" t="s">
        <v>204</v>
      </c>
      <c r="C4" s="661" t="s">
        <v>493</v>
      </c>
      <c r="D4" s="662"/>
      <c r="E4" s="662"/>
      <c r="F4" s="662"/>
      <c r="G4" s="662"/>
      <c r="H4" s="662"/>
      <c r="I4" s="663"/>
      <c r="J4" s="661" t="s">
        <v>494</v>
      </c>
      <c r="K4" s="662"/>
      <c r="L4" s="662"/>
      <c r="M4" s="662"/>
      <c r="N4" s="662"/>
      <c r="O4" s="662"/>
      <c r="P4" s="663"/>
    </row>
    <row r="5" spans="1:18" ht="40.5" customHeight="1" thickBot="1" x14ac:dyDescent="0.25">
      <c r="A5" s="636"/>
      <c r="B5" s="636"/>
      <c r="C5" s="115" t="s">
        <v>218</v>
      </c>
      <c r="D5" s="115" t="s">
        <v>467</v>
      </c>
      <c r="E5" s="115" t="s">
        <v>468</v>
      </c>
      <c r="F5" s="115" t="s">
        <v>207</v>
      </c>
      <c r="G5" s="115" t="s">
        <v>469</v>
      </c>
      <c r="H5" s="115" t="s">
        <v>399</v>
      </c>
      <c r="I5" s="115" t="s">
        <v>209</v>
      </c>
      <c r="J5" s="115" t="s">
        <v>218</v>
      </c>
      <c r="K5" s="115" t="s">
        <v>467</v>
      </c>
      <c r="L5" s="115" t="s">
        <v>468</v>
      </c>
      <c r="M5" s="115" t="s">
        <v>207</v>
      </c>
      <c r="N5" s="115" t="s">
        <v>469</v>
      </c>
      <c r="O5" s="115" t="s">
        <v>399</v>
      </c>
      <c r="P5" s="115" t="s">
        <v>209</v>
      </c>
      <c r="R5" s="235" t="s">
        <v>228</v>
      </c>
    </row>
    <row r="6" spans="1:18" ht="29.25" customHeight="1" thickBot="1" x14ac:dyDescent="0.25">
      <c r="A6" s="637"/>
      <c r="B6" s="637"/>
      <c r="C6" s="650" t="s">
        <v>495</v>
      </c>
      <c r="D6" s="651"/>
      <c r="E6" s="651"/>
      <c r="F6" s="651"/>
      <c r="G6" s="651"/>
      <c r="H6" s="651"/>
      <c r="I6" s="652"/>
      <c r="J6" s="653" t="s">
        <v>496</v>
      </c>
      <c r="K6" s="651"/>
      <c r="L6" s="651"/>
      <c r="M6" s="651"/>
      <c r="N6" s="651"/>
      <c r="O6" s="651"/>
      <c r="P6" s="652"/>
    </row>
    <row r="7" spans="1:18" ht="14.25" thickTop="1" thickBot="1" x14ac:dyDescent="0.25">
      <c r="A7" s="635" t="s">
        <v>497</v>
      </c>
      <c r="B7" s="321">
        <v>2007</v>
      </c>
      <c r="C7" s="656">
        <v>3563</v>
      </c>
      <c r="D7" s="656"/>
      <c r="E7" s="656"/>
      <c r="F7" s="656">
        <v>3</v>
      </c>
      <c r="G7" s="656"/>
      <c r="H7" s="656">
        <v>0</v>
      </c>
      <c r="I7" s="656"/>
      <c r="J7" s="657">
        <v>5.7000000000000002E-2</v>
      </c>
      <c r="K7" s="657"/>
      <c r="L7" s="657"/>
      <c r="M7" s="657">
        <v>0</v>
      </c>
      <c r="N7" s="657"/>
      <c r="O7" s="657">
        <v>0</v>
      </c>
      <c r="P7" s="657"/>
    </row>
    <row r="8" spans="1:18" ht="13.5" thickBot="1" x14ac:dyDescent="0.25">
      <c r="A8" s="636"/>
      <c r="B8" s="115">
        <v>2008</v>
      </c>
      <c r="C8" s="654">
        <v>3827</v>
      </c>
      <c r="D8" s="654"/>
      <c r="E8" s="654"/>
      <c r="F8" s="654">
        <v>2</v>
      </c>
      <c r="G8" s="654"/>
      <c r="H8" s="654">
        <v>0</v>
      </c>
      <c r="I8" s="654"/>
      <c r="J8" s="655">
        <v>0.06</v>
      </c>
      <c r="K8" s="655"/>
      <c r="L8" s="655"/>
      <c r="M8" s="655">
        <v>0</v>
      </c>
      <c r="N8" s="655"/>
      <c r="O8" s="655">
        <v>0</v>
      </c>
      <c r="P8" s="655"/>
    </row>
    <row r="9" spans="1:18" ht="13.5" thickBot="1" x14ac:dyDescent="0.25">
      <c r="A9" s="636"/>
      <c r="B9" s="115">
        <v>2009</v>
      </c>
      <c r="C9" s="654">
        <v>3881</v>
      </c>
      <c r="D9" s="654"/>
      <c r="E9" s="654"/>
      <c r="F9" s="654">
        <v>0</v>
      </c>
      <c r="G9" s="654"/>
      <c r="H9" s="654">
        <v>0</v>
      </c>
      <c r="I9" s="654"/>
      <c r="J9" s="655">
        <v>6.0999999999999999E-2</v>
      </c>
      <c r="K9" s="655"/>
      <c r="L9" s="655"/>
      <c r="M9" s="655">
        <v>0</v>
      </c>
      <c r="N9" s="655"/>
      <c r="O9" s="655">
        <v>0</v>
      </c>
      <c r="P9" s="655"/>
    </row>
    <row r="10" spans="1:18" ht="13.5" thickBot="1" x14ac:dyDescent="0.25">
      <c r="A10" s="636"/>
      <c r="B10" s="115">
        <v>2010</v>
      </c>
      <c r="C10" s="654">
        <v>4058</v>
      </c>
      <c r="D10" s="654"/>
      <c r="E10" s="654"/>
      <c r="F10" s="654">
        <v>1</v>
      </c>
      <c r="G10" s="654"/>
      <c r="H10" s="654">
        <v>0</v>
      </c>
      <c r="I10" s="654"/>
      <c r="J10" s="655">
        <v>6.4000000000000001E-2</v>
      </c>
      <c r="K10" s="655"/>
      <c r="L10" s="655"/>
      <c r="M10" s="655">
        <v>0</v>
      </c>
      <c r="N10" s="655"/>
      <c r="O10" s="655">
        <v>0</v>
      </c>
      <c r="P10" s="655"/>
    </row>
    <row r="11" spans="1:18" ht="13.5" thickBot="1" x14ac:dyDescent="0.25">
      <c r="A11" s="636"/>
      <c r="B11" s="115">
        <v>2011</v>
      </c>
      <c r="C11" s="108">
        <v>3915</v>
      </c>
      <c r="D11" s="108">
        <v>47</v>
      </c>
      <c r="E11" s="108">
        <v>173</v>
      </c>
      <c r="F11" s="108">
        <v>1</v>
      </c>
      <c r="G11" s="108">
        <v>0</v>
      </c>
      <c r="H11" s="108">
        <v>0</v>
      </c>
      <c r="I11" s="108">
        <v>0</v>
      </c>
      <c r="J11" s="238">
        <v>6.4000000000000001E-2</v>
      </c>
      <c r="K11" s="238">
        <v>0.54700000000000004</v>
      </c>
      <c r="L11" s="238">
        <v>0.22500000000000001</v>
      </c>
      <c r="M11" s="238">
        <v>0</v>
      </c>
      <c r="N11" s="238">
        <v>0</v>
      </c>
      <c r="O11" s="238">
        <v>0</v>
      </c>
      <c r="P11" s="238">
        <v>0</v>
      </c>
    </row>
    <row r="12" spans="1:18" ht="13.5" thickBot="1" x14ac:dyDescent="0.25">
      <c r="A12" s="636"/>
      <c r="B12" s="115">
        <v>2012</v>
      </c>
      <c r="C12" s="108">
        <v>4081</v>
      </c>
      <c r="D12" s="108">
        <v>81</v>
      </c>
      <c r="E12" s="108">
        <v>177</v>
      </c>
      <c r="F12" s="108">
        <v>4</v>
      </c>
      <c r="G12" s="108">
        <v>0</v>
      </c>
      <c r="H12" s="108">
        <v>0</v>
      </c>
      <c r="I12" s="108">
        <v>0</v>
      </c>
      <c r="J12" s="238">
        <v>6.6000000000000003E-2</v>
      </c>
      <c r="K12" s="238">
        <v>0.9</v>
      </c>
      <c r="L12" s="238">
        <v>0.112</v>
      </c>
      <c r="M12" s="238">
        <v>0</v>
      </c>
      <c r="N12" s="238">
        <v>0</v>
      </c>
      <c r="O12" s="238">
        <v>0</v>
      </c>
      <c r="P12" s="238">
        <v>0</v>
      </c>
    </row>
    <row r="13" spans="1:18" ht="13.5" thickBot="1" x14ac:dyDescent="0.25">
      <c r="A13" s="636"/>
      <c r="B13" s="115">
        <v>2013</v>
      </c>
      <c r="C13" s="108">
        <v>4352</v>
      </c>
      <c r="D13" s="108">
        <v>231</v>
      </c>
      <c r="E13" s="108">
        <v>224</v>
      </c>
      <c r="F13" s="108">
        <v>4</v>
      </c>
      <c r="G13" s="108">
        <v>0</v>
      </c>
      <c r="H13" s="108">
        <v>0</v>
      </c>
      <c r="I13" s="108">
        <v>0</v>
      </c>
      <c r="J13" s="238">
        <v>7.1999999999999995E-2</v>
      </c>
      <c r="K13" s="238">
        <v>0.64300000000000002</v>
      </c>
      <c r="L13" s="238">
        <v>5.2999999999999999E-2</v>
      </c>
      <c r="M13" s="238">
        <v>0</v>
      </c>
      <c r="N13" s="238">
        <v>0</v>
      </c>
      <c r="O13" s="238">
        <v>0</v>
      </c>
      <c r="P13" s="238">
        <v>0</v>
      </c>
    </row>
    <row r="14" spans="1:18" ht="13.5" thickBot="1" x14ac:dyDescent="0.25">
      <c r="A14" s="636"/>
      <c r="B14" s="115">
        <v>2014</v>
      </c>
      <c r="C14" s="108">
        <v>4606</v>
      </c>
      <c r="D14" s="108">
        <v>325</v>
      </c>
      <c r="E14" s="108">
        <v>277</v>
      </c>
      <c r="F14" s="108">
        <v>1</v>
      </c>
      <c r="G14" s="108">
        <v>0</v>
      </c>
      <c r="H14" s="108">
        <v>0</v>
      </c>
      <c r="I14" s="108">
        <v>0</v>
      </c>
      <c r="J14" s="238">
        <v>7.6999999999999999E-2</v>
      </c>
      <c r="K14" s="238">
        <v>0.69099999999999995</v>
      </c>
      <c r="L14" s="238">
        <v>5.3999999999999999E-2</v>
      </c>
      <c r="M14" s="238">
        <v>0</v>
      </c>
      <c r="N14" s="238">
        <v>0</v>
      </c>
      <c r="O14" s="238">
        <v>0</v>
      </c>
      <c r="P14" s="238">
        <v>0</v>
      </c>
    </row>
    <row r="15" spans="1:18" ht="13.5" thickBot="1" x14ac:dyDescent="0.25">
      <c r="A15" s="636"/>
      <c r="B15" s="115">
        <v>2015</v>
      </c>
      <c r="C15" s="108">
        <v>4547</v>
      </c>
      <c r="D15" s="108">
        <v>381</v>
      </c>
      <c r="E15" s="108">
        <v>279</v>
      </c>
      <c r="F15" s="108">
        <v>1</v>
      </c>
      <c r="G15" s="108">
        <v>0</v>
      </c>
      <c r="H15" s="108">
        <v>0</v>
      </c>
      <c r="I15" s="108">
        <v>0</v>
      </c>
      <c r="J15" s="238">
        <v>7.4075277904179934E-2</v>
      </c>
      <c r="K15" s="238">
        <v>0.62356792144026185</v>
      </c>
      <c r="L15" s="238">
        <v>5.0385511923973461E-2</v>
      </c>
      <c r="M15" s="238">
        <v>5.5725828921705215E-4</v>
      </c>
      <c r="N15" s="238">
        <v>0</v>
      </c>
      <c r="O15" s="238">
        <v>0</v>
      </c>
      <c r="P15" s="238">
        <v>0</v>
      </c>
    </row>
    <row r="16" spans="1:18" ht="13.5" thickBot="1" x14ac:dyDescent="0.25">
      <c r="A16" s="636"/>
      <c r="B16" s="115">
        <v>2016</v>
      </c>
      <c r="C16" s="108">
        <v>4775</v>
      </c>
      <c r="D16" s="108">
        <v>407</v>
      </c>
      <c r="E16" s="108">
        <v>273</v>
      </c>
      <c r="F16" s="108">
        <v>0</v>
      </c>
      <c r="G16" s="108">
        <v>0</v>
      </c>
      <c r="H16" s="108">
        <v>0</v>
      </c>
      <c r="I16" s="108">
        <v>0</v>
      </c>
      <c r="J16" s="238">
        <v>8.0469842767825539E-2</v>
      </c>
      <c r="K16" s="238">
        <v>0.66830870279146137</v>
      </c>
      <c r="L16" s="238">
        <v>5.364511691884457E-2</v>
      </c>
      <c r="M16" s="238">
        <v>0</v>
      </c>
      <c r="N16" s="238">
        <v>0</v>
      </c>
      <c r="O16" s="238">
        <v>0</v>
      </c>
      <c r="P16" s="238">
        <v>0</v>
      </c>
    </row>
    <row r="17" spans="1:16" ht="13.5" thickBot="1" x14ac:dyDescent="0.25">
      <c r="A17" s="636"/>
      <c r="B17" s="115">
        <v>2017</v>
      </c>
      <c r="C17" s="108">
        <v>4932</v>
      </c>
      <c r="D17" s="108">
        <v>280</v>
      </c>
      <c r="E17" s="108">
        <v>289</v>
      </c>
      <c r="F17" s="108">
        <v>0</v>
      </c>
      <c r="G17" s="108">
        <v>0</v>
      </c>
      <c r="H17" s="108">
        <v>0</v>
      </c>
      <c r="I17" s="108">
        <v>0</v>
      </c>
      <c r="J17" s="238">
        <v>8.2758620689655171E-2</v>
      </c>
      <c r="K17" s="238">
        <v>0.71794871794871795</v>
      </c>
      <c r="L17" s="238">
        <v>5.4140127388535034E-2</v>
      </c>
      <c r="M17" s="238">
        <v>0</v>
      </c>
      <c r="N17" s="238">
        <v>0</v>
      </c>
      <c r="O17" s="238">
        <v>0</v>
      </c>
      <c r="P17" s="238">
        <v>0</v>
      </c>
    </row>
    <row r="18" spans="1:16" ht="13.5" thickBot="1" x14ac:dyDescent="0.25">
      <c r="A18" s="636"/>
      <c r="B18" s="60">
        <v>2018</v>
      </c>
      <c r="C18" s="112">
        <v>5161</v>
      </c>
      <c r="D18" s="112">
        <v>238</v>
      </c>
      <c r="E18" s="112">
        <v>244</v>
      </c>
      <c r="F18" s="112">
        <v>0</v>
      </c>
      <c r="G18" s="112">
        <v>0</v>
      </c>
      <c r="H18" s="112">
        <v>0</v>
      </c>
      <c r="I18" s="112">
        <v>0</v>
      </c>
      <c r="J18" s="324">
        <v>8.8919999999999999E-2</v>
      </c>
      <c r="K18" s="324">
        <v>0.73912999999999995</v>
      </c>
      <c r="L18" s="324">
        <v>5.6180000000000001E-2</v>
      </c>
      <c r="M18" s="324">
        <v>0</v>
      </c>
      <c r="N18" s="324">
        <v>0</v>
      </c>
      <c r="O18" s="238">
        <v>0</v>
      </c>
      <c r="P18" s="238">
        <v>0</v>
      </c>
    </row>
    <row r="19" spans="1:16" ht="13.5" thickBot="1" x14ac:dyDescent="0.25">
      <c r="A19" s="636"/>
      <c r="B19" s="60">
        <v>2019</v>
      </c>
      <c r="C19" s="112">
        <v>5480</v>
      </c>
      <c r="D19" s="112">
        <v>331</v>
      </c>
      <c r="E19" s="112">
        <v>228</v>
      </c>
      <c r="F19" s="112">
        <v>0</v>
      </c>
      <c r="G19" s="112">
        <v>0</v>
      </c>
      <c r="H19" s="112">
        <v>0</v>
      </c>
      <c r="I19" s="112">
        <v>0</v>
      </c>
      <c r="J19" s="324">
        <f t="shared" ref="J19:M19" si="0">C19/C$103</f>
        <v>9.3267070597045407E-2</v>
      </c>
      <c r="K19" s="324">
        <f t="shared" si="0"/>
        <v>0.75570776255707761</v>
      </c>
      <c r="L19" s="324">
        <f t="shared" si="0"/>
        <v>5.1677243880326386E-2</v>
      </c>
      <c r="M19" s="324">
        <f t="shared" si="0"/>
        <v>0</v>
      </c>
      <c r="N19" s="324">
        <v>0</v>
      </c>
      <c r="O19" s="238">
        <v>0</v>
      </c>
      <c r="P19" s="238">
        <v>0</v>
      </c>
    </row>
    <row r="20" spans="1:16" ht="13.5" thickBot="1" x14ac:dyDescent="0.25">
      <c r="A20" s="637"/>
      <c r="B20" s="114">
        <v>2020</v>
      </c>
      <c r="C20" s="109">
        <v>5385</v>
      </c>
      <c r="D20" s="109">
        <v>392</v>
      </c>
      <c r="E20" s="109">
        <v>229</v>
      </c>
      <c r="F20" s="109">
        <v>0</v>
      </c>
      <c r="G20" s="109">
        <v>0</v>
      </c>
      <c r="H20" s="109">
        <v>0</v>
      </c>
      <c r="I20" s="109">
        <v>0</v>
      </c>
      <c r="J20" s="323">
        <f t="shared" ref="J20:M20" si="1">C20/C$104</f>
        <v>9.3741840020889547E-2</v>
      </c>
      <c r="K20" s="323">
        <f t="shared" si="1"/>
        <v>0.85217391304347823</v>
      </c>
      <c r="L20" s="323">
        <f t="shared" si="1"/>
        <v>5.097951914514693E-2</v>
      </c>
      <c r="M20" s="323">
        <f t="shared" si="1"/>
        <v>0</v>
      </c>
      <c r="N20" s="323">
        <v>0</v>
      </c>
      <c r="O20" s="238">
        <v>0</v>
      </c>
      <c r="P20" s="238">
        <v>0</v>
      </c>
    </row>
    <row r="21" spans="1:16" ht="14.25" thickTop="1" thickBot="1" x14ac:dyDescent="0.25">
      <c r="A21" s="635" t="s">
        <v>498</v>
      </c>
      <c r="B21" s="321">
        <v>2007</v>
      </c>
      <c r="C21" s="656">
        <v>3090</v>
      </c>
      <c r="D21" s="656"/>
      <c r="E21" s="656"/>
      <c r="F21" s="656">
        <v>3</v>
      </c>
      <c r="G21" s="656"/>
      <c r="H21" s="656">
        <v>0</v>
      </c>
      <c r="I21" s="656"/>
      <c r="J21" s="657">
        <v>4.9000000000000002E-2</v>
      </c>
      <c r="K21" s="657"/>
      <c r="L21" s="657"/>
      <c r="M21" s="657">
        <v>0</v>
      </c>
      <c r="N21" s="657"/>
      <c r="O21" s="657">
        <v>0</v>
      </c>
      <c r="P21" s="657"/>
    </row>
    <row r="22" spans="1:16" ht="13.5" thickBot="1" x14ac:dyDescent="0.25">
      <c r="A22" s="636"/>
      <c r="B22" s="115">
        <v>2008</v>
      </c>
      <c r="C22" s="654">
        <v>3216</v>
      </c>
      <c r="D22" s="654"/>
      <c r="E22" s="654"/>
      <c r="F22" s="654">
        <v>2</v>
      </c>
      <c r="G22" s="654"/>
      <c r="H22" s="654">
        <v>0</v>
      </c>
      <c r="I22" s="654"/>
      <c r="J22" s="655">
        <v>5.0999999999999997E-2</v>
      </c>
      <c r="K22" s="655"/>
      <c r="L22" s="655"/>
      <c r="M22" s="655">
        <v>0</v>
      </c>
      <c r="N22" s="655"/>
      <c r="O22" s="655">
        <v>0</v>
      </c>
      <c r="P22" s="655"/>
    </row>
    <row r="23" spans="1:16" ht="13.5" thickBot="1" x14ac:dyDescent="0.25">
      <c r="A23" s="636"/>
      <c r="B23" s="115">
        <v>2009</v>
      </c>
      <c r="C23" s="654">
        <v>3664</v>
      </c>
      <c r="D23" s="654"/>
      <c r="E23" s="654"/>
      <c r="F23" s="654">
        <v>3</v>
      </c>
      <c r="G23" s="654"/>
      <c r="H23" s="654">
        <v>0</v>
      </c>
      <c r="I23" s="654"/>
      <c r="J23" s="655">
        <v>5.7000000000000002E-2</v>
      </c>
      <c r="K23" s="655"/>
      <c r="L23" s="655"/>
      <c r="M23" s="655">
        <v>0</v>
      </c>
      <c r="N23" s="655"/>
      <c r="O23" s="655">
        <v>0</v>
      </c>
      <c r="P23" s="655"/>
    </row>
    <row r="24" spans="1:16" ht="13.5" thickBot="1" x14ac:dyDescent="0.25">
      <c r="A24" s="636"/>
      <c r="B24" s="115">
        <v>2010</v>
      </c>
      <c r="C24" s="654">
        <v>4201</v>
      </c>
      <c r="D24" s="654"/>
      <c r="E24" s="654"/>
      <c r="F24" s="654">
        <v>2</v>
      </c>
      <c r="G24" s="654"/>
      <c r="H24" s="654">
        <v>0</v>
      </c>
      <c r="I24" s="654"/>
      <c r="J24" s="655">
        <v>6.6000000000000003E-2</v>
      </c>
      <c r="K24" s="655"/>
      <c r="L24" s="655"/>
      <c r="M24" s="655">
        <v>0</v>
      </c>
      <c r="N24" s="655"/>
      <c r="O24" s="655">
        <v>0</v>
      </c>
      <c r="P24" s="655"/>
    </row>
    <row r="25" spans="1:16" ht="13.5" thickBot="1" x14ac:dyDescent="0.25">
      <c r="A25" s="636"/>
      <c r="B25" s="115">
        <v>2011</v>
      </c>
      <c r="C25" s="108">
        <v>4205</v>
      </c>
      <c r="D25" s="108">
        <v>1</v>
      </c>
      <c r="E25" s="108">
        <v>257</v>
      </c>
      <c r="F25" s="108">
        <v>3</v>
      </c>
      <c r="G25" s="108">
        <v>0</v>
      </c>
      <c r="H25" s="108">
        <v>0</v>
      </c>
      <c r="I25" s="108">
        <v>0</v>
      </c>
      <c r="J25" s="238">
        <v>6.8000000000000005E-2</v>
      </c>
      <c r="K25" s="238">
        <v>1.2E-2</v>
      </c>
      <c r="L25" s="238">
        <v>0.33400000000000002</v>
      </c>
      <c r="M25" s="238">
        <v>0</v>
      </c>
      <c r="N25" s="238">
        <v>0</v>
      </c>
      <c r="O25" s="238">
        <v>0</v>
      </c>
      <c r="P25" s="238">
        <v>0</v>
      </c>
    </row>
    <row r="26" spans="1:16" ht="13.5" thickBot="1" x14ac:dyDescent="0.25">
      <c r="A26" s="636"/>
      <c r="B26" s="115">
        <v>2012</v>
      </c>
      <c r="C26" s="108">
        <v>3965</v>
      </c>
      <c r="D26" s="108">
        <v>0</v>
      </c>
      <c r="E26" s="108">
        <v>786</v>
      </c>
      <c r="F26" s="108">
        <v>2</v>
      </c>
      <c r="G26" s="108">
        <v>0</v>
      </c>
      <c r="H26" s="108">
        <v>0</v>
      </c>
      <c r="I26" s="108">
        <v>0</v>
      </c>
      <c r="J26" s="238">
        <v>6.5000000000000002E-2</v>
      </c>
      <c r="K26" s="238">
        <v>0</v>
      </c>
      <c r="L26" s="238">
        <v>0.496</v>
      </c>
      <c r="M26" s="238">
        <v>0</v>
      </c>
      <c r="N26" s="238">
        <v>0</v>
      </c>
      <c r="O26" s="238">
        <v>0</v>
      </c>
      <c r="P26" s="238">
        <v>0</v>
      </c>
    </row>
    <row r="27" spans="1:16" ht="13.5" thickBot="1" x14ac:dyDescent="0.25">
      <c r="A27" s="636"/>
      <c r="B27" s="115">
        <v>2013</v>
      </c>
      <c r="C27" s="108">
        <v>2874</v>
      </c>
      <c r="D27" s="108">
        <v>91</v>
      </c>
      <c r="E27" s="108">
        <v>2463</v>
      </c>
      <c r="F27" s="108">
        <v>3</v>
      </c>
      <c r="G27" s="108">
        <v>0</v>
      </c>
      <c r="H27" s="108">
        <v>0</v>
      </c>
      <c r="I27" s="108">
        <v>0</v>
      </c>
      <c r="J27" s="238">
        <v>4.7E-2</v>
      </c>
      <c r="K27" s="238">
        <v>0.253</v>
      </c>
      <c r="L27" s="238">
        <v>0.58599999999999997</v>
      </c>
      <c r="M27" s="238">
        <v>0</v>
      </c>
      <c r="N27" s="238">
        <v>0</v>
      </c>
      <c r="O27" s="238">
        <v>0</v>
      </c>
      <c r="P27" s="238">
        <v>0</v>
      </c>
    </row>
    <row r="28" spans="1:16" ht="13.5" thickBot="1" x14ac:dyDescent="0.25">
      <c r="A28" s="636"/>
      <c r="B28" s="115">
        <v>2014</v>
      </c>
      <c r="C28" s="108">
        <v>2759</v>
      </c>
      <c r="D28" s="108">
        <v>0</v>
      </c>
      <c r="E28" s="108">
        <v>2584</v>
      </c>
      <c r="F28" s="108">
        <v>3</v>
      </c>
      <c r="G28" s="108">
        <v>0</v>
      </c>
      <c r="H28" s="108">
        <v>0</v>
      </c>
      <c r="I28" s="108">
        <v>0</v>
      </c>
      <c r="J28" s="238">
        <v>4.5999999999999999E-2</v>
      </c>
      <c r="K28" s="238">
        <v>0</v>
      </c>
      <c r="L28" s="238">
        <v>0.50700000000000001</v>
      </c>
      <c r="M28" s="238">
        <v>0</v>
      </c>
      <c r="N28" s="238">
        <v>0</v>
      </c>
      <c r="O28" s="238">
        <v>0</v>
      </c>
      <c r="P28" s="238">
        <v>0</v>
      </c>
    </row>
    <row r="29" spans="1:16" ht="13.5" thickBot="1" x14ac:dyDescent="0.25">
      <c r="A29" s="636"/>
      <c r="B29" s="115">
        <v>2015</v>
      </c>
      <c r="C29" s="108">
        <v>3318</v>
      </c>
      <c r="D29" s="108">
        <v>89</v>
      </c>
      <c r="E29" s="108">
        <v>2604</v>
      </c>
      <c r="F29" s="108">
        <v>6</v>
      </c>
      <c r="G29" s="108">
        <v>0</v>
      </c>
      <c r="H29" s="108">
        <v>0</v>
      </c>
      <c r="I29" s="108">
        <v>0</v>
      </c>
      <c r="J29" s="238">
        <v>5.4166937528440484E-2</v>
      </c>
      <c r="K29" s="238">
        <v>0.14566284779050737</v>
      </c>
      <c r="L29" s="238">
        <v>0.47193831809216424</v>
      </c>
      <c r="M29" s="238">
        <v>1.5324602953468932E-3</v>
      </c>
      <c r="N29" s="238">
        <v>0</v>
      </c>
      <c r="O29" s="238">
        <v>0</v>
      </c>
      <c r="P29" s="238">
        <v>0</v>
      </c>
    </row>
    <row r="30" spans="1:16" ht="13.5" thickBot="1" x14ac:dyDescent="0.25">
      <c r="A30" s="636"/>
      <c r="B30" s="115">
        <v>2016</v>
      </c>
      <c r="C30" s="108">
        <v>3391</v>
      </c>
      <c r="D30" s="108">
        <v>6</v>
      </c>
      <c r="E30" s="108">
        <v>2727</v>
      </c>
      <c r="F30" s="108">
        <v>2</v>
      </c>
      <c r="G30" s="108">
        <v>0</v>
      </c>
      <c r="H30" s="108">
        <v>0</v>
      </c>
      <c r="I30" s="108">
        <v>0</v>
      </c>
      <c r="J30" s="238">
        <v>5.7146227607475689E-2</v>
      </c>
      <c r="K30" s="238">
        <v>9.852216748768473E-3</v>
      </c>
      <c r="L30" s="238">
        <v>0.5358616624091177</v>
      </c>
      <c r="M30" s="238">
        <v>5.8892815076560655E-4</v>
      </c>
      <c r="N30" s="238">
        <v>0</v>
      </c>
      <c r="O30" s="238">
        <v>0</v>
      </c>
      <c r="P30" s="238">
        <v>0</v>
      </c>
    </row>
    <row r="31" spans="1:16" ht="13.5" thickBot="1" x14ac:dyDescent="0.25">
      <c r="A31" s="636"/>
      <c r="B31" s="115">
        <v>2017</v>
      </c>
      <c r="C31" s="108">
        <v>3736</v>
      </c>
      <c r="D31" s="108">
        <v>6</v>
      </c>
      <c r="E31" s="108">
        <v>3065</v>
      </c>
      <c r="F31" s="108">
        <v>2</v>
      </c>
      <c r="G31" s="108">
        <v>0</v>
      </c>
      <c r="H31" s="108">
        <v>0</v>
      </c>
      <c r="I31" s="108">
        <v>0</v>
      </c>
      <c r="J31" s="238">
        <v>6.2689822971725817E-2</v>
      </c>
      <c r="K31" s="238">
        <v>1.5384615384615385E-2</v>
      </c>
      <c r="L31" s="238">
        <v>0.57418508804795809</v>
      </c>
      <c r="M31" s="238">
        <v>8.0256821829855537E-4</v>
      </c>
      <c r="N31" s="238">
        <v>0</v>
      </c>
      <c r="O31" s="238">
        <v>0</v>
      </c>
      <c r="P31" s="238">
        <v>0</v>
      </c>
    </row>
    <row r="32" spans="1:16" ht="13.5" thickBot="1" x14ac:dyDescent="0.25">
      <c r="A32" s="636"/>
      <c r="B32" s="60">
        <v>2018</v>
      </c>
      <c r="C32" s="112">
        <v>3262</v>
      </c>
      <c r="D32" s="112">
        <v>0</v>
      </c>
      <c r="E32" s="112">
        <v>2669</v>
      </c>
      <c r="F32" s="112">
        <v>2</v>
      </c>
      <c r="G32" s="112">
        <v>0</v>
      </c>
      <c r="H32" s="112">
        <v>0</v>
      </c>
      <c r="I32" s="112">
        <v>0</v>
      </c>
      <c r="J32" s="324">
        <v>5.62E-2</v>
      </c>
      <c r="K32" s="324">
        <v>0</v>
      </c>
      <c r="L32" s="324">
        <v>0.61455000000000004</v>
      </c>
      <c r="M32" s="324">
        <v>2.2000000000000001E-3</v>
      </c>
      <c r="N32" s="324">
        <v>0</v>
      </c>
      <c r="O32" s="238">
        <v>0</v>
      </c>
      <c r="P32" s="238">
        <v>0</v>
      </c>
    </row>
    <row r="33" spans="1:16" ht="13.5" thickBot="1" x14ac:dyDescent="0.25">
      <c r="A33" s="636"/>
      <c r="B33" s="60">
        <v>2019</v>
      </c>
      <c r="C33" s="112">
        <v>3307</v>
      </c>
      <c r="D33" s="112">
        <v>0</v>
      </c>
      <c r="E33" s="112">
        <v>3028</v>
      </c>
      <c r="F33" s="112">
        <v>1</v>
      </c>
      <c r="G33" s="112">
        <v>0</v>
      </c>
      <c r="H33" s="112">
        <v>0</v>
      </c>
      <c r="I33" s="112">
        <v>0</v>
      </c>
      <c r="J33" s="324">
        <f t="shared" ref="J33" si="2">C33/C$103</f>
        <v>5.6283613588399485E-2</v>
      </c>
      <c r="K33" s="324">
        <f t="shared" ref="K33" si="3">D33/D$103</f>
        <v>0</v>
      </c>
      <c r="L33" s="324">
        <f t="shared" ref="L33" si="4">E33/E$103</f>
        <v>0.68631006346328194</v>
      </c>
      <c r="M33" s="324">
        <f t="shared" ref="M33" si="5">F33/F$103</f>
        <v>1.736111111111111E-3</v>
      </c>
      <c r="N33" s="324">
        <v>0</v>
      </c>
      <c r="O33" s="238">
        <v>0</v>
      </c>
      <c r="P33" s="238">
        <v>0</v>
      </c>
    </row>
    <row r="34" spans="1:16" ht="13.5" thickBot="1" x14ac:dyDescent="0.25">
      <c r="A34" s="637"/>
      <c r="B34" s="114">
        <v>2020</v>
      </c>
      <c r="C34" s="109">
        <v>3293</v>
      </c>
      <c r="D34" s="109">
        <v>0</v>
      </c>
      <c r="E34" s="109">
        <v>2983</v>
      </c>
      <c r="F34" s="109">
        <v>2</v>
      </c>
      <c r="G34" s="109">
        <v>0</v>
      </c>
      <c r="H34" s="109">
        <v>0</v>
      </c>
      <c r="I34" s="109">
        <v>0</v>
      </c>
      <c r="J34" s="323">
        <f t="shared" ref="J34" si="6">C34/C$104</f>
        <v>5.7324397249543038E-2</v>
      </c>
      <c r="K34" s="323">
        <f t="shared" ref="K34" si="7">D34/D$104</f>
        <v>0</v>
      </c>
      <c r="L34" s="323">
        <f t="shared" ref="L34" si="8">E34/E$104</f>
        <v>0.66406945681211038</v>
      </c>
      <c r="M34" s="323">
        <f t="shared" ref="M34" si="9">F34/F$104</f>
        <v>3.937007874015748E-3</v>
      </c>
      <c r="N34" s="323">
        <v>0</v>
      </c>
      <c r="O34" s="238">
        <v>0</v>
      </c>
      <c r="P34" s="238">
        <v>0</v>
      </c>
    </row>
    <row r="35" spans="1:16" ht="14.25" thickTop="1" thickBot="1" x14ac:dyDescent="0.25">
      <c r="A35" s="635" t="s">
        <v>499</v>
      </c>
      <c r="B35" s="321">
        <v>2007</v>
      </c>
      <c r="C35" s="656">
        <v>47150</v>
      </c>
      <c r="D35" s="656"/>
      <c r="E35" s="656"/>
      <c r="F35" s="656">
        <v>96</v>
      </c>
      <c r="G35" s="656"/>
      <c r="H35" s="656">
        <v>0</v>
      </c>
      <c r="I35" s="656"/>
      <c r="J35" s="657">
        <v>0.749</v>
      </c>
      <c r="K35" s="657"/>
      <c r="L35" s="657"/>
      <c r="M35" s="657">
        <v>1.2E-2</v>
      </c>
      <c r="N35" s="657"/>
      <c r="O35" s="657">
        <v>0</v>
      </c>
      <c r="P35" s="657"/>
    </row>
    <row r="36" spans="1:16" ht="13.5" thickBot="1" x14ac:dyDescent="0.25">
      <c r="A36" s="636"/>
      <c r="B36" s="115">
        <v>2008</v>
      </c>
      <c r="C36" s="654">
        <v>47270</v>
      </c>
      <c r="D36" s="654"/>
      <c r="E36" s="654"/>
      <c r="F36" s="654">
        <v>127</v>
      </c>
      <c r="G36" s="654"/>
      <c r="H36" s="654">
        <v>0</v>
      </c>
      <c r="I36" s="654"/>
      <c r="J36" s="655">
        <v>0.746</v>
      </c>
      <c r="K36" s="655"/>
      <c r="L36" s="655"/>
      <c r="M36" s="655">
        <v>1.4999999999999999E-2</v>
      </c>
      <c r="N36" s="655"/>
      <c r="O36" s="655">
        <v>0</v>
      </c>
      <c r="P36" s="655"/>
    </row>
    <row r="37" spans="1:16" ht="13.5" thickBot="1" x14ac:dyDescent="0.25">
      <c r="A37" s="636"/>
      <c r="B37" s="115">
        <v>2009</v>
      </c>
      <c r="C37" s="654">
        <v>47098</v>
      </c>
      <c r="D37" s="654"/>
      <c r="E37" s="654"/>
      <c r="F37" s="654">
        <v>93</v>
      </c>
      <c r="G37" s="654"/>
      <c r="H37" s="654">
        <v>0</v>
      </c>
      <c r="I37" s="654"/>
      <c r="J37" s="655">
        <v>0.73799999999999999</v>
      </c>
      <c r="K37" s="655"/>
      <c r="L37" s="655"/>
      <c r="M37" s="655">
        <v>0.01</v>
      </c>
      <c r="N37" s="655"/>
      <c r="O37" s="655">
        <v>0</v>
      </c>
      <c r="P37" s="655"/>
    </row>
    <row r="38" spans="1:16" ht="13.5" thickBot="1" x14ac:dyDescent="0.25">
      <c r="A38" s="636"/>
      <c r="B38" s="115">
        <v>2010</v>
      </c>
      <c r="C38" s="654">
        <v>46362</v>
      </c>
      <c r="D38" s="654"/>
      <c r="E38" s="654"/>
      <c r="F38" s="654">
        <v>154</v>
      </c>
      <c r="G38" s="654"/>
      <c r="H38" s="654">
        <v>0</v>
      </c>
      <c r="I38" s="654"/>
      <c r="J38" s="655">
        <v>0.73299999999999998</v>
      </c>
      <c r="K38" s="655"/>
      <c r="L38" s="655"/>
      <c r="M38" s="655">
        <v>1.6E-2</v>
      </c>
      <c r="N38" s="655"/>
      <c r="O38" s="655">
        <v>0</v>
      </c>
      <c r="P38" s="655"/>
    </row>
    <row r="39" spans="1:16" ht="13.5" thickBot="1" x14ac:dyDescent="0.25">
      <c r="A39" s="636"/>
      <c r="B39" s="115">
        <v>2011</v>
      </c>
      <c r="C39" s="108">
        <v>45177</v>
      </c>
      <c r="D39" s="108">
        <v>26</v>
      </c>
      <c r="E39" s="108">
        <v>305</v>
      </c>
      <c r="F39" s="108">
        <v>80</v>
      </c>
      <c r="G39" s="108">
        <v>0</v>
      </c>
      <c r="H39" s="108">
        <v>0</v>
      </c>
      <c r="I39" s="108">
        <v>0</v>
      </c>
      <c r="J39" s="238">
        <v>0.73499999999999999</v>
      </c>
      <c r="K39" s="238">
        <v>0.30199999999999999</v>
      </c>
      <c r="L39" s="238">
        <v>0.39600000000000002</v>
      </c>
      <c r="M39" s="238">
        <v>8.0000000000000002E-3</v>
      </c>
      <c r="N39" s="238">
        <v>0</v>
      </c>
      <c r="O39" s="238">
        <v>0</v>
      </c>
      <c r="P39" s="238">
        <v>0</v>
      </c>
    </row>
    <row r="40" spans="1:16" ht="13.5" thickBot="1" x14ac:dyDescent="0.25">
      <c r="A40" s="636"/>
      <c r="B40" s="115">
        <v>2012</v>
      </c>
      <c r="C40" s="108">
        <v>44836</v>
      </c>
      <c r="D40" s="108">
        <v>9</v>
      </c>
      <c r="E40" s="108">
        <v>530</v>
      </c>
      <c r="F40" s="108">
        <v>72</v>
      </c>
      <c r="G40" s="108">
        <v>0</v>
      </c>
      <c r="H40" s="108">
        <v>0</v>
      </c>
      <c r="I40" s="108">
        <v>0</v>
      </c>
      <c r="J40" s="238">
        <v>0.72899999999999998</v>
      </c>
      <c r="K40" s="238">
        <v>0.1</v>
      </c>
      <c r="L40" s="238">
        <v>0.33500000000000002</v>
      </c>
      <c r="M40" s="238">
        <v>6.0000000000000001E-3</v>
      </c>
      <c r="N40" s="238">
        <v>0</v>
      </c>
      <c r="O40" s="238">
        <v>0</v>
      </c>
      <c r="P40" s="238">
        <v>0</v>
      </c>
    </row>
    <row r="41" spans="1:16" ht="13.5" thickBot="1" x14ac:dyDescent="0.25">
      <c r="A41" s="636"/>
      <c r="B41" s="115">
        <v>2013</v>
      </c>
      <c r="C41" s="108">
        <v>44718</v>
      </c>
      <c r="D41" s="108">
        <v>37</v>
      </c>
      <c r="E41" s="108">
        <v>1305</v>
      </c>
      <c r="F41" s="108">
        <v>72</v>
      </c>
      <c r="G41" s="108">
        <v>0</v>
      </c>
      <c r="H41" s="108">
        <v>0</v>
      </c>
      <c r="I41" s="108">
        <v>0</v>
      </c>
      <c r="J41" s="238">
        <v>0.73799999999999999</v>
      </c>
      <c r="K41" s="238">
        <v>0.10299999999999999</v>
      </c>
      <c r="L41" s="238">
        <v>0.311</v>
      </c>
      <c r="M41" s="238">
        <v>5.0000000000000001E-3</v>
      </c>
      <c r="N41" s="238">
        <v>0</v>
      </c>
      <c r="O41" s="238">
        <v>0</v>
      </c>
      <c r="P41" s="238">
        <v>0</v>
      </c>
    </row>
    <row r="42" spans="1:16" ht="13.5" thickBot="1" x14ac:dyDescent="0.25">
      <c r="A42" s="636"/>
      <c r="B42" s="115">
        <v>2014</v>
      </c>
      <c r="C42" s="108">
        <v>44580</v>
      </c>
      <c r="D42" s="108">
        <v>138</v>
      </c>
      <c r="E42" s="108">
        <v>1992</v>
      </c>
      <c r="F42" s="108">
        <v>70</v>
      </c>
      <c r="G42" s="108">
        <v>0</v>
      </c>
      <c r="H42" s="108">
        <v>0</v>
      </c>
      <c r="I42" s="108">
        <v>0</v>
      </c>
      <c r="J42" s="238">
        <v>0.74099999999999999</v>
      </c>
      <c r="K42" s="238">
        <v>0.29399999999999998</v>
      </c>
      <c r="L42" s="238">
        <v>0.39100000000000001</v>
      </c>
      <c r="M42" s="238">
        <v>6.0000000000000001E-3</v>
      </c>
      <c r="N42" s="238">
        <v>0</v>
      </c>
      <c r="O42" s="238">
        <v>0</v>
      </c>
      <c r="P42" s="238">
        <v>0</v>
      </c>
    </row>
    <row r="43" spans="1:16" ht="13.5" thickBot="1" x14ac:dyDescent="0.25">
      <c r="A43" s="636"/>
      <c r="B43" s="115">
        <v>2015</v>
      </c>
      <c r="C43" s="108">
        <v>45186</v>
      </c>
      <c r="D43" s="108">
        <v>105</v>
      </c>
      <c r="E43" s="108">
        <v>2091</v>
      </c>
      <c r="F43" s="108">
        <v>73</v>
      </c>
      <c r="G43" s="108">
        <v>0</v>
      </c>
      <c r="H43" s="108">
        <v>0</v>
      </c>
      <c r="I43" s="108">
        <v>0</v>
      </c>
      <c r="J43" s="238">
        <v>0.74676591042059415</v>
      </c>
      <c r="K43" s="238">
        <v>0.23076923076923078</v>
      </c>
      <c r="L43" s="238">
        <v>0.41563564640487716</v>
      </c>
      <c r="M43" s="238">
        <v>3.69183616606297E-2</v>
      </c>
      <c r="N43" s="238">
        <v>0</v>
      </c>
      <c r="O43" s="238">
        <v>0.25</v>
      </c>
      <c r="P43" s="238">
        <v>0</v>
      </c>
    </row>
    <row r="44" spans="1:16" ht="13.5" thickBot="1" x14ac:dyDescent="0.25">
      <c r="A44" s="636"/>
      <c r="B44" s="115">
        <v>2016</v>
      </c>
      <c r="C44" s="108">
        <v>45181</v>
      </c>
      <c r="D44" s="108">
        <v>196</v>
      </c>
      <c r="E44" s="108">
        <v>1867</v>
      </c>
      <c r="F44" s="108">
        <v>62</v>
      </c>
      <c r="G44" s="108">
        <v>0</v>
      </c>
      <c r="H44" s="108">
        <v>0</v>
      </c>
      <c r="I44" s="108">
        <v>0</v>
      </c>
      <c r="J44" s="238">
        <v>0.76140480965301072</v>
      </c>
      <c r="K44" s="238">
        <v>0.32183908045977011</v>
      </c>
      <c r="L44" s="238">
        <v>0.36686971900176851</v>
      </c>
      <c r="M44" s="238">
        <v>1.8256772673733806E-2</v>
      </c>
      <c r="N44" s="238">
        <v>0</v>
      </c>
      <c r="O44" s="238">
        <v>0</v>
      </c>
      <c r="P44" s="238">
        <v>0</v>
      </c>
    </row>
    <row r="45" spans="1:16" ht="13.5" thickBot="1" x14ac:dyDescent="0.25">
      <c r="A45" s="636"/>
      <c r="B45" s="115">
        <v>2017</v>
      </c>
      <c r="C45" s="108">
        <v>45414</v>
      </c>
      <c r="D45" s="108">
        <v>104</v>
      </c>
      <c r="E45" s="108">
        <v>1842</v>
      </c>
      <c r="F45" s="108">
        <v>61</v>
      </c>
      <c r="G45" s="108">
        <v>0</v>
      </c>
      <c r="H45" s="108">
        <v>0</v>
      </c>
      <c r="I45" s="108">
        <v>0</v>
      </c>
      <c r="J45" s="238">
        <v>0.762043795620438</v>
      </c>
      <c r="K45" s="238">
        <v>0.26666666666666666</v>
      </c>
      <c r="L45" s="238">
        <v>0.34507306107156238</v>
      </c>
      <c r="M45" s="238">
        <v>2.4478330658105937E-2</v>
      </c>
      <c r="N45" s="238">
        <v>0</v>
      </c>
      <c r="O45" s="238">
        <v>0</v>
      </c>
      <c r="P45" s="238">
        <v>0</v>
      </c>
    </row>
    <row r="46" spans="1:16" ht="13.5" thickBot="1" x14ac:dyDescent="0.25">
      <c r="A46" s="636"/>
      <c r="B46" s="60">
        <v>2018</v>
      </c>
      <c r="C46" s="112">
        <v>44789</v>
      </c>
      <c r="D46" s="112">
        <v>84</v>
      </c>
      <c r="E46" s="112">
        <v>1345</v>
      </c>
      <c r="F46" s="112">
        <v>50</v>
      </c>
      <c r="G46" s="112">
        <v>4</v>
      </c>
      <c r="H46" s="112">
        <v>0</v>
      </c>
      <c r="I46" s="112">
        <v>0</v>
      </c>
      <c r="J46" s="324">
        <v>0.77163999999999999</v>
      </c>
      <c r="K46" s="324">
        <v>0.26086999999999999</v>
      </c>
      <c r="L46" s="324">
        <v>0.30969000000000002</v>
      </c>
      <c r="M46" s="324">
        <v>5.4949999999999999E-2</v>
      </c>
      <c r="N46" s="324">
        <v>0.26667000000000002</v>
      </c>
      <c r="O46" s="238">
        <v>0</v>
      </c>
      <c r="P46" s="238">
        <v>0</v>
      </c>
    </row>
    <row r="47" spans="1:16" ht="13.5" thickBot="1" x14ac:dyDescent="0.25">
      <c r="A47" s="636"/>
      <c r="B47" s="60">
        <v>2019</v>
      </c>
      <c r="C47" s="112">
        <v>45207</v>
      </c>
      <c r="D47" s="112">
        <v>107</v>
      </c>
      <c r="E47" s="112">
        <v>1089</v>
      </c>
      <c r="F47" s="112">
        <v>17</v>
      </c>
      <c r="G47" s="112">
        <v>0</v>
      </c>
      <c r="H47" s="112">
        <v>0</v>
      </c>
      <c r="I47" s="112">
        <v>0</v>
      </c>
      <c r="J47" s="324">
        <f t="shared" ref="J47" si="10">C47/C$103</f>
        <v>0.76940227381033421</v>
      </c>
      <c r="K47" s="324">
        <f t="shared" ref="K47" si="11">D47/D$103</f>
        <v>0.24429223744292236</v>
      </c>
      <c r="L47" s="324">
        <f t="shared" ref="L47" si="12">E47/E$103</f>
        <v>0.24682683590208523</v>
      </c>
      <c r="M47" s="324">
        <f t="shared" ref="M47" si="13">F47/F$103</f>
        <v>2.9513888888888888E-2</v>
      </c>
      <c r="N47" s="324">
        <v>0</v>
      </c>
      <c r="O47" s="238">
        <v>0</v>
      </c>
      <c r="P47" s="238">
        <v>0</v>
      </c>
    </row>
    <row r="48" spans="1:16" ht="13.5" thickBot="1" x14ac:dyDescent="0.25">
      <c r="A48" s="637"/>
      <c r="B48" s="114">
        <v>2020</v>
      </c>
      <c r="C48" s="109">
        <v>44255</v>
      </c>
      <c r="D48" s="109">
        <v>68</v>
      </c>
      <c r="E48" s="109">
        <v>1211</v>
      </c>
      <c r="F48" s="109">
        <v>59</v>
      </c>
      <c r="G48" s="109">
        <v>0</v>
      </c>
      <c r="H48" s="109">
        <v>0</v>
      </c>
      <c r="I48" s="109">
        <v>0</v>
      </c>
      <c r="J48" s="323">
        <f t="shared" ref="J48" si="14">C48/C$104</f>
        <v>0.77038906780398642</v>
      </c>
      <c r="K48" s="323">
        <f t="shared" ref="K48" si="15">D48/D$104</f>
        <v>0.14782608695652175</v>
      </c>
      <c r="L48" s="323">
        <f t="shared" ref="L48" si="16">E48/E$104</f>
        <v>0.26959038290293857</v>
      </c>
      <c r="M48" s="323">
        <f t="shared" ref="M48" si="17">F48/F$104</f>
        <v>0.11614173228346457</v>
      </c>
      <c r="N48" s="323">
        <v>0</v>
      </c>
      <c r="O48" s="238">
        <v>0</v>
      </c>
      <c r="P48" s="238">
        <v>0</v>
      </c>
    </row>
    <row r="49" spans="1:16" ht="14.25" thickTop="1" thickBot="1" x14ac:dyDescent="0.25">
      <c r="A49" s="635" t="s">
        <v>500</v>
      </c>
      <c r="B49" s="321">
        <v>2007</v>
      </c>
      <c r="C49" s="656">
        <v>5022</v>
      </c>
      <c r="D49" s="656"/>
      <c r="E49" s="656"/>
      <c r="F49" s="656">
        <v>389</v>
      </c>
      <c r="G49" s="656"/>
      <c r="H49" s="656">
        <v>0</v>
      </c>
      <c r="I49" s="656"/>
      <c r="J49" s="657">
        <v>0.08</v>
      </c>
      <c r="K49" s="657"/>
      <c r="L49" s="657"/>
      <c r="M49" s="657">
        <v>4.8000000000000001E-2</v>
      </c>
      <c r="N49" s="657"/>
      <c r="O49" s="657">
        <v>0</v>
      </c>
      <c r="P49" s="657"/>
    </row>
    <row r="50" spans="1:16" ht="13.5" thickBot="1" x14ac:dyDescent="0.25">
      <c r="A50" s="636"/>
      <c r="B50" s="115">
        <v>2008</v>
      </c>
      <c r="C50" s="654">
        <v>4794</v>
      </c>
      <c r="D50" s="654"/>
      <c r="E50" s="654"/>
      <c r="F50" s="654">
        <v>374</v>
      </c>
      <c r="G50" s="654"/>
      <c r="H50" s="654">
        <v>0</v>
      </c>
      <c r="I50" s="654"/>
      <c r="J50" s="655">
        <v>7.5999999999999998E-2</v>
      </c>
      <c r="K50" s="655"/>
      <c r="L50" s="655"/>
      <c r="M50" s="655">
        <v>4.2999999999999997E-2</v>
      </c>
      <c r="N50" s="655"/>
      <c r="O50" s="655">
        <v>0</v>
      </c>
      <c r="P50" s="655"/>
    </row>
    <row r="51" spans="1:16" ht="13.5" thickBot="1" x14ac:dyDescent="0.25">
      <c r="A51" s="636"/>
      <c r="B51" s="115">
        <v>2009</v>
      </c>
      <c r="C51" s="654">
        <v>4907</v>
      </c>
      <c r="D51" s="654"/>
      <c r="E51" s="654"/>
      <c r="F51" s="654">
        <v>324</v>
      </c>
      <c r="G51" s="654"/>
      <c r="H51" s="654">
        <v>0</v>
      </c>
      <c r="I51" s="654"/>
      <c r="J51" s="655">
        <v>7.6999999999999999E-2</v>
      </c>
      <c r="K51" s="655"/>
      <c r="L51" s="655"/>
      <c r="M51" s="655">
        <v>3.5999999999999997E-2</v>
      </c>
      <c r="N51" s="655"/>
      <c r="O51" s="655">
        <v>0</v>
      </c>
      <c r="P51" s="655"/>
    </row>
    <row r="52" spans="1:16" ht="13.5" thickBot="1" x14ac:dyDescent="0.25">
      <c r="A52" s="636"/>
      <c r="B52" s="115">
        <v>2010</v>
      </c>
      <c r="C52" s="654">
        <v>4578</v>
      </c>
      <c r="D52" s="654"/>
      <c r="E52" s="654"/>
      <c r="F52" s="654">
        <v>255</v>
      </c>
      <c r="G52" s="654"/>
      <c r="H52" s="654">
        <v>0</v>
      </c>
      <c r="I52" s="654"/>
      <c r="J52" s="655">
        <v>7.1999999999999995E-2</v>
      </c>
      <c r="K52" s="655"/>
      <c r="L52" s="655"/>
      <c r="M52" s="655">
        <v>2.5999999999999999E-2</v>
      </c>
      <c r="N52" s="655"/>
      <c r="O52" s="655">
        <v>0</v>
      </c>
      <c r="P52" s="655"/>
    </row>
    <row r="53" spans="1:16" ht="13.5" thickBot="1" x14ac:dyDescent="0.25">
      <c r="A53" s="636"/>
      <c r="B53" s="115">
        <v>2011</v>
      </c>
      <c r="C53" s="108">
        <v>4239</v>
      </c>
      <c r="D53" s="108">
        <v>0</v>
      </c>
      <c r="E53" s="108">
        <v>22</v>
      </c>
      <c r="F53" s="108">
        <v>255</v>
      </c>
      <c r="G53" s="108">
        <v>0</v>
      </c>
      <c r="H53" s="108">
        <v>0</v>
      </c>
      <c r="I53" s="108">
        <v>0</v>
      </c>
      <c r="J53" s="238">
        <v>6.9000000000000006E-2</v>
      </c>
      <c r="K53" s="238">
        <v>0</v>
      </c>
      <c r="L53" s="238">
        <v>2.9000000000000001E-2</v>
      </c>
      <c r="M53" s="238">
        <v>2.5999999999999999E-2</v>
      </c>
      <c r="N53" s="238">
        <v>0</v>
      </c>
      <c r="O53" s="238">
        <v>0</v>
      </c>
      <c r="P53" s="238">
        <v>0</v>
      </c>
    </row>
    <row r="54" spans="1:16" ht="13.5" thickBot="1" x14ac:dyDescent="0.25">
      <c r="A54" s="636"/>
      <c r="B54" s="115">
        <v>2012</v>
      </c>
      <c r="C54" s="108">
        <v>4003</v>
      </c>
      <c r="D54" s="108">
        <v>0</v>
      </c>
      <c r="E54" s="108">
        <v>53</v>
      </c>
      <c r="F54" s="108">
        <v>336</v>
      </c>
      <c r="G54" s="108">
        <v>0</v>
      </c>
      <c r="H54" s="108">
        <v>0</v>
      </c>
      <c r="I54" s="108">
        <v>0</v>
      </c>
      <c r="J54" s="238">
        <v>6.5000000000000002E-2</v>
      </c>
      <c r="K54" s="238">
        <v>0</v>
      </c>
      <c r="L54" s="238">
        <v>3.3000000000000002E-2</v>
      </c>
      <c r="M54" s="238">
        <v>2.5999999999999999E-2</v>
      </c>
      <c r="N54" s="238">
        <v>0</v>
      </c>
      <c r="O54" s="238">
        <v>0</v>
      </c>
      <c r="P54" s="238">
        <v>0</v>
      </c>
    </row>
    <row r="55" spans="1:16" ht="13.5" thickBot="1" x14ac:dyDescent="0.25">
      <c r="A55" s="636"/>
      <c r="B55" s="115">
        <v>2013</v>
      </c>
      <c r="C55" s="108">
        <v>3859</v>
      </c>
      <c r="D55" s="108">
        <v>0</v>
      </c>
      <c r="E55" s="108">
        <v>78</v>
      </c>
      <c r="F55" s="108">
        <v>317</v>
      </c>
      <c r="G55" s="108">
        <v>0</v>
      </c>
      <c r="H55" s="108">
        <v>0</v>
      </c>
      <c r="I55" s="108">
        <v>0</v>
      </c>
      <c r="J55" s="238">
        <v>6.4000000000000001E-2</v>
      </c>
      <c r="K55" s="238">
        <v>0</v>
      </c>
      <c r="L55" s="238">
        <v>1.9E-2</v>
      </c>
      <c r="M55" s="238">
        <v>2.4E-2</v>
      </c>
      <c r="N55" s="238">
        <v>0</v>
      </c>
      <c r="O55" s="238">
        <v>0</v>
      </c>
      <c r="P55" s="238">
        <v>0</v>
      </c>
    </row>
    <row r="56" spans="1:16" ht="13.5" thickBot="1" x14ac:dyDescent="0.25">
      <c r="A56" s="636"/>
      <c r="B56" s="115">
        <v>2014</v>
      </c>
      <c r="C56" s="108">
        <v>3816</v>
      </c>
      <c r="D56" s="108">
        <v>7</v>
      </c>
      <c r="E56" s="108">
        <v>56</v>
      </c>
      <c r="F56" s="108">
        <v>324</v>
      </c>
      <c r="G56" s="108">
        <v>0</v>
      </c>
      <c r="H56" s="108">
        <v>0</v>
      </c>
      <c r="I56" s="108">
        <v>0</v>
      </c>
      <c r="J56" s="238">
        <v>6.3E-2</v>
      </c>
      <c r="K56" s="238">
        <v>1.4999999999999999E-2</v>
      </c>
      <c r="L56" s="238">
        <v>1.0999999999999999E-2</v>
      </c>
      <c r="M56" s="238">
        <v>2.7E-2</v>
      </c>
      <c r="N56" s="238">
        <v>0</v>
      </c>
      <c r="O56" s="238">
        <v>0</v>
      </c>
      <c r="P56" s="238">
        <v>0</v>
      </c>
    </row>
    <row r="57" spans="1:16" ht="13.5" thickBot="1" x14ac:dyDescent="0.25">
      <c r="A57" s="636"/>
      <c r="B57" s="115">
        <v>2015</v>
      </c>
      <c r="C57" s="108">
        <v>3503</v>
      </c>
      <c r="D57" s="108">
        <v>0</v>
      </c>
      <c r="E57" s="108">
        <v>66</v>
      </c>
      <c r="F57" s="108">
        <v>159</v>
      </c>
      <c r="G57" s="108">
        <v>0</v>
      </c>
      <c r="H57" s="108">
        <v>0</v>
      </c>
      <c r="I57" s="108">
        <v>0</v>
      </c>
      <c r="J57" s="238">
        <v>6.3820451147370477E-2</v>
      </c>
      <c r="K57" s="238">
        <v>0</v>
      </c>
      <c r="L57" s="238">
        <v>1.9365250134480903E-2</v>
      </c>
      <c r="M57" s="238">
        <v>6.408470325996099E-2</v>
      </c>
      <c r="N57" s="238">
        <v>0</v>
      </c>
      <c r="O57" s="238">
        <v>0.25</v>
      </c>
      <c r="P57" s="238">
        <v>0</v>
      </c>
    </row>
    <row r="58" spans="1:16" ht="13.5" thickBot="1" x14ac:dyDescent="0.25">
      <c r="A58" s="636"/>
      <c r="B58" s="115">
        <v>2016</v>
      </c>
      <c r="C58" s="108">
        <v>3339</v>
      </c>
      <c r="D58" s="108">
        <v>0</v>
      </c>
      <c r="E58" s="108">
        <v>46</v>
      </c>
      <c r="F58" s="108">
        <v>189</v>
      </c>
      <c r="G58" s="108">
        <v>0</v>
      </c>
      <c r="H58" s="108">
        <v>0</v>
      </c>
      <c r="I58" s="108">
        <v>0</v>
      </c>
      <c r="J58" s="238">
        <v>5.6269906806653294E-2</v>
      </c>
      <c r="K58" s="238">
        <v>0</v>
      </c>
      <c r="L58" s="238">
        <v>9.039103949695421E-3</v>
      </c>
      <c r="M58" s="238">
        <v>5.5653710247349823E-2</v>
      </c>
      <c r="N58" s="238">
        <v>0</v>
      </c>
      <c r="O58" s="238">
        <v>0</v>
      </c>
      <c r="P58" s="238">
        <v>0</v>
      </c>
    </row>
    <row r="59" spans="1:16" ht="13.5" thickBot="1" x14ac:dyDescent="0.25">
      <c r="A59" s="636"/>
      <c r="B59" s="115">
        <v>2017</v>
      </c>
      <c r="C59" s="108">
        <v>3116</v>
      </c>
      <c r="D59" s="108">
        <v>0</v>
      </c>
      <c r="E59" s="108">
        <v>51</v>
      </c>
      <c r="F59" s="108">
        <v>192</v>
      </c>
      <c r="G59" s="108">
        <v>0</v>
      </c>
      <c r="H59" s="108">
        <v>0</v>
      </c>
      <c r="I59" s="108">
        <v>0</v>
      </c>
      <c r="J59" s="238">
        <v>5.2286265626310932E-2</v>
      </c>
      <c r="K59" s="238">
        <v>0</v>
      </c>
      <c r="L59" s="238">
        <v>9.5541401273885346E-3</v>
      </c>
      <c r="M59" s="238">
        <v>7.7046548956661312E-2</v>
      </c>
      <c r="N59" s="238">
        <v>0</v>
      </c>
      <c r="O59" s="238">
        <v>0</v>
      </c>
      <c r="P59" s="238">
        <v>0</v>
      </c>
    </row>
    <row r="60" spans="1:16" ht="13.5" thickBot="1" x14ac:dyDescent="0.25">
      <c r="A60" s="636"/>
      <c r="B60" s="60">
        <v>2018</v>
      </c>
      <c r="C60" s="112">
        <v>2843</v>
      </c>
      <c r="D60" s="112">
        <v>0</v>
      </c>
      <c r="E60" s="112">
        <v>26</v>
      </c>
      <c r="F60" s="112">
        <v>127</v>
      </c>
      <c r="G60" s="112">
        <v>0</v>
      </c>
      <c r="H60" s="112">
        <v>0</v>
      </c>
      <c r="I60" s="112">
        <v>0</v>
      </c>
      <c r="J60" s="324">
        <v>4.8980000000000003E-2</v>
      </c>
      <c r="K60" s="324">
        <v>0</v>
      </c>
      <c r="L60" s="324">
        <v>5.9899999999999997E-3</v>
      </c>
      <c r="M60" s="324">
        <v>0.13955999999999999</v>
      </c>
      <c r="N60" s="324">
        <v>0</v>
      </c>
      <c r="O60" s="238">
        <v>0</v>
      </c>
      <c r="P60" s="238">
        <v>0</v>
      </c>
    </row>
    <row r="61" spans="1:16" ht="13.5" thickBot="1" x14ac:dyDescent="0.25">
      <c r="A61" s="636"/>
      <c r="B61" s="60">
        <v>2019</v>
      </c>
      <c r="C61" s="112">
        <v>2808</v>
      </c>
      <c r="D61" s="112">
        <v>0</v>
      </c>
      <c r="E61" s="112">
        <v>20</v>
      </c>
      <c r="F61" s="112">
        <v>66</v>
      </c>
      <c r="G61" s="112">
        <v>0</v>
      </c>
      <c r="H61" s="112">
        <v>0</v>
      </c>
      <c r="I61" s="112">
        <v>0</v>
      </c>
      <c r="J61" s="324">
        <f t="shared" ref="J61" si="18">C61/C$103</f>
        <v>4.779086391177071E-2</v>
      </c>
      <c r="K61" s="324">
        <f t="shared" ref="K61" si="19">D61/D$103</f>
        <v>0</v>
      </c>
      <c r="L61" s="324">
        <f t="shared" ref="L61" si="20">E61/E$103</f>
        <v>4.5330915684496827E-3</v>
      </c>
      <c r="M61" s="324">
        <f t="shared" ref="M61" si="21">F61/F$103</f>
        <v>0.11458333333333333</v>
      </c>
      <c r="N61" s="324">
        <v>0</v>
      </c>
      <c r="O61" s="238">
        <v>0</v>
      </c>
      <c r="P61" s="238">
        <v>0</v>
      </c>
    </row>
    <row r="62" spans="1:16" ht="13.5" thickBot="1" x14ac:dyDescent="0.25">
      <c r="A62" s="637"/>
      <c r="B62" s="114">
        <v>2020</v>
      </c>
      <c r="C62" s="109">
        <v>2675</v>
      </c>
      <c r="D62" s="109">
        <v>0</v>
      </c>
      <c r="E62" s="109">
        <v>20</v>
      </c>
      <c r="F62" s="109">
        <v>104</v>
      </c>
      <c r="G62" s="109">
        <v>0</v>
      </c>
      <c r="H62" s="109">
        <v>0</v>
      </c>
      <c r="I62" s="109">
        <v>0</v>
      </c>
      <c r="J62" s="323">
        <f t="shared" ref="J62" si="22">C62/C$104</f>
        <v>4.6566280790321178E-2</v>
      </c>
      <c r="K62" s="323">
        <f t="shared" ref="K62" si="23">D62/D$104</f>
        <v>0</v>
      </c>
      <c r="L62" s="323">
        <f t="shared" ref="L62" si="24">E62/E$104</f>
        <v>4.4523597506678537E-3</v>
      </c>
      <c r="M62" s="323">
        <f t="shared" ref="M62" si="25">F62/F$104</f>
        <v>0.20472440944881889</v>
      </c>
      <c r="N62" s="323">
        <v>0</v>
      </c>
      <c r="O62" s="238">
        <v>0</v>
      </c>
      <c r="P62" s="238">
        <v>0</v>
      </c>
    </row>
    <row r="63" spans="1:16" ht="14.25" thickTop="1" thickBot="1" x14ac:dyDescent="0.25">
      <c r="A63" s="635" t="s">
        <v>501</v>
      </c>
      <c r="B63" s="321">
        <v>2007</v>
      </c>
      <c r="C63" s="656">
        <v>3068</v>
      </c>
      <c r="D63" s="656"/>
      <c r="E63" s="656"/>
      <c r="F63" s="656">
        <v>3132</v>
      </c>
      <c r="G63" s="656"/>
      <c r="H63" s="656">
        <v>7</v>
      </c>
      <c r="I63" s="656"/>
      <c r="J63" s="657">
        <v>4.9000000000000002E-2</v>
      </c>
      <c r="K63" s="657"/>
      <c r="L63" s="657"/>
      <c r="M63" s="657">
        <v>0.39</v>
      </c>
      <c r="N63" s="657"/>
      <c r="O63" s="657">
        <v>0.38900000000000001</v>
      </c>
      <c r="P63" s="657"/>
    </row>
    <row r="64" spans="1:16" ht="13.5" thickBot="1" x14ac:dyDescent="0.25">
      <c r="A64" s="636"/>
      <c r="B64" s="115">
        <v>2008</v>
      </c>
      <c r="C64" s="654">
        <v>3203</v>
      </c>
      <c r="D64" s="654"/>
      <c r="E64" s="654"/>
      <c r="F64" s="654">
        <v>3434</v>
      </c>
      <c r="G64" s="654"/>
      <c r="H64" s="654">
        <v>7</v>
      </c>
      <c r="I64" s="654"/>
      <c r="J64" s="655">
        <v>5.0999999999999997E-2</v>
      </c>
      <c r="K64" s="655"/>
      <c r="L64" s="655"/>
      <c r="M64" s="655">
        <v>0.39700000000000002</v>
      </c>
      <c r="N64" s="655"/>
      <c r="O64" s="655">
        <v>0.38900000000000001</v>
      </c>
      <c r="P64" s="655"/>
    </row>
    <row r="65" spans="1:16" ht="13.5" thickBot="1" x14ac:dyDescent="0.25">
      <c r="A65" s="636"/>
      <c r="B65" s="115">
        <v>2009</v>
      </c>
      <c r="C65" s="654">
        <v>3229</v>
      </c>
      <c r="D65" s="654"/>
      <c r="E65" s="654"/>
      <c r="F65" s="654">
        <v>3334</v>
      </c>
      <c r="G65" s="654"/>
      <c r="H65" s="654">
        <v>1</v>
      </c>
      <c r="I65" s="654"/>
      <c r="J65" s="655">
        <v>5.0999999999999997E-2</v>
      </c>
      <c r="K65" s="655"/>
      <c r="L65" s="655"/>
      <c r="M65" s="655">
        <v>0.372</v>
      </c>
      <c r="N65" s="655"/>
      <c r="O65" s="655">
        <v>0.1</v>
      </c>
      <c r="P65" s="655"/>
    </row>
    <row r="66" spans="1:16" ht="13.5" thickBot="1" x14ac:dyDescent="0.25">
      <c r="A66" s="636"/>
      <c r="B66" s="115">
        <v>2010</v>
      </c>
      <c r="C66" s="654">
        <v>3146</v>
      </c>
      <c r="D66" s="654"/>
      <c r="E66" s="654"/>
      <c r="F66" s="654">
        <v>3701</v>
      </c>
      <c r="G66" s="654"/>
      <c r="H66" s="654">
        <v>0</v>
      </c>
      <c r="I66" s="654"/>
      <c r="J66" s="655">
        <v>0.05</v>
      </c>
      <c r="K66" s="655"/>
      <c r="L66" s="655"/>
      <c r="M66" s="655">
        <v>0.38100000000000001</v>
      </c>
      <c r="N66" s="655"/>
      <c r="O66" s="655">
        <v>0</v>
      </c>
      <c r="P66" s="655"/>
    </row>
    <row r="67" spans="1:16" ht="13.5" thickBot="1" x14ac:dyDescent="0.25">
      <c r="A67" s="636"/>
      <c r="B67" s="115">
        <v>2011</v>
      </c>
      <c r="C67" s="108">
        <v>3039</v>
      </c>
      <c r="D67" s="108">
        <v>2</v>
      </c>
      <c r="E67" s="108">
        <v>7</v>
      </c>
      <c r="F67" s="108">
        <v>3674</v>
      </c>
      <c r="G67" s="108">
        <v>0</v>
      </c>
      <c r="H67" s="108">
        <v>0</v>
      </c>
      <c r="I67" s="108">
        <v>0</v>
      </c>
      <c r="J67" s="238">
        <v>4.9000000000000002E-2</v>
      </c>
      <c r="K67" s="238">
        <v>2.3E-2</v>
      </c>
      <c r="L67" s="238">
        <v>8.9999999999999993E-3</v>
      </c>
      <c r="M67" s="238">
        <v>0.373</v>
      </c>
      <c r="N67" s="238">
        <v>0</v>
      </c>
      <c r="O67" s="238">
        <v>0</v>
      </c>
      <c r="P67" s="238">
        <v>0</v>
      </c>
    </row>
    <row r="68" spans="1:16" ht="13.5" thickBot="1" x14ac:dyDescent="0.25">
      <c r="A68" s="636"/>
      <c r="B68" s="115">
        <v>2012</v>
      </c>
      <c r="C68" s="108">
        <v>3438</v>
      </c>
      <c r="D68" s="108">
        <v>0</v>
      </c>
      <c r="E68" s="108">
        <v>30</v>
      </c>
      <c r="F68" s="108">
        <v>4911</v>
      </c>
      <c r="G68" s="108">
        <v>0</v>
      </c>
      <c r="H68" s="108">
        <v>3</v>
      </c>
      <c r="I68" s="108">
        <v>0</v>
      </c>
      <c r="J68" s="238">
        <v>5.6000000000000001E-2</v>
      </c>
      <c r="K68" s="238">
        <v>0</v>
      </c>
      <c r="L68" s="238">
        <v>1.9E-2</v>
      </c>
      <c r="M68" s="238">
        <v>0.377</v>
      </c>
      <c r="N68" s="238">
        <v>0</v>
      </c>
      <c r="O68" s="238">
        <v>0.42899999999999999</v>
      </c>
      <c r="P68" s="238">
        <v>0</v>
      </c>
    </row>
    <row r="69" spans="1:16" ht="13.5" thickBot="1" x14ac:dyDescent="0.25">
      <c r="A69" s="636"/>
      <c r="B69" s="115">
        <v>2013</v>
      </c>
      <c r="C69" s="108">
        <v>3592</v>
      </c>
      <c r="D69" s="108">
        <v>0</v>
      </c>
      <c r="E69" s="108">
        <v>103</v>
      </c>
      <c r="F69" s="108">
        <v>4898</v>
      </c>
      <c r="G69" s="108">
        <v>0</v>
      </c>
      <c r="H69" s="108">
        <v>0</v>
      </c>
      <c r="I69" s="108">
        <v>0</v>
      </c>
      <c r="J69" s="238">
        <v>5.8999999999999997E-2</v>
      </c>
      <c r="K69" s="238">
        <v>0</v>
      </c>
      <c r="L69" s="238">
        <v>2.5000000000000001E-2</v>
      </c>
      <c r="M69" s="238">
        <v>0.36599999999999999</v>
      </c>
      <c r="N69" s="238">
        <v>0</v>
      </c>
      <c r="O69" s="238">
        <v>0</v>
      </c>
      <c r="P69" s="238">
        <v>0</v>
      </c>
    </row>
    <row r="70" spans="1:16" ht="13.5" thickBot="1" x14ac:dyDescent="0.25">
      <c r="A70" s="636"/>
      <c r="B70" s="115">
        <v>2014</v>
      </c>
      <c r="C70" s="108">
        <v>3207</v>
      </c>
      <c r="D70" s="108">
        <v>0</v>
      </c>
      <c r="E70" s="108">
        <v>162</v>
      </c>
      <c r="F70" s="108">
        <v>4396</v>
      </c>
      <c r="G70" s="108">
        <v>0</v>
      </c>
      <c r="H70" s="108">
        <v>0</v>
      </c>
      <c r="I70" s="108">
        <v>0</v>
      </c>
      <c r="J70" s="238">
        <v>5.2999999999999999E-2</v>
      </c>
      <c r="K70" s="238">
        <v>0</v>
      </c>
      <c r="L70" s="238">
        <v>3.2000000000000001E-2</v>
      </c>
      <c r="M70" s="238">
        <v>0.36099999999999999</v>
      </c>
      <c r="N70" s="238">
        <v>0</v>
      </c>
      <c r="O70" s="238">
        <v>0</v>
      </c>
      <c r="P70" s="238">
        <v>0</v>
      </c>
    </row>
    <row r="71" spans="1:16" ht="13.5" thickBot="1" x14ac:dyDescent="0.25">
      <c r="A71" s="636"/>
      <c r="B71" s="115">
        <v>2015</v>
      </c>
      <c r="C71" s="108">
        <v>2738</v>
      </c>
      <c r="D71" s="108">
        <v>0</v>
      </c>
      <c r="E71" s="108">
        <v>172</v>
      </c>
      <c r="F71" s="108">
        <v>2280</v>
      </c>
      <c r="G71" s="108">
        <v>0</v>
      </c>
      <c r="H71" s="108">
        <v>0</v>
      </c>
      <c r="I71" s="108">
        <v>0</v>
      </c>
      <c r="J71" s="238">
        <v>5.2281739582656181E-2</v>
      </c>
      <c r="K71" s="238">
        <v>0</v>
      </c>
      <c r="L71" s="238">
        <v>3.7833960910883986E-2</v>
      </c>
      <c r="M71" s="238">
        <v>0.39272777932571745</v>
      </c>
      <c r="N71" s="238">
        <v>0</v>
      </c>
      <c r="O71" s="238">
        <v>0</v>
      </c>
      <c r="P71" s="238">
        <v>0</v>
      </c>
    </row>
    <row r="72" spans="1:16" ht="13.5" thickBot="1" x14ac:dyDescent="0.25">
      <c r="A72" s="636"/>
      <c r="B72" s="115">
        <v>2016</v>
      </c>
      <c r="C72" s="108">
        <v>2331</v>
      </c>
      <c r="D72" s="108">
        <v>0</v>
      </c>
      <c r="E72" s="108">
        <v>149</v>
      </c>
      <c r="F72" s="108">
        <v>1515</v>
      </c>
      <c r="G72" s="108">
        <v>0</v>
      </c>
      <c r="H72" s="108">
        <v>0</v>
      </c>
      <c r="I72" s="108">
        <v>0</v>
      </c>
      <c r="J72" s="238">
        <v>3.9282765129173058E-2</v>
      </c>
      <c r="K72" s="238">
        <v>0</v>
      </c>
      <c r="L72" s="238">
        <v>2.9278836706622124E-2</v>
      </c>
      <c r="M72" s="238">
        <v>0.446113074204947</v>
      </c>
      <c r="N72" s="238">
        <v>0</v>
      </c>
      <c r="O72" s="238">
        <v>0</v>
      </c>
      <c r="P72" s="238">
        <v>0</v>
      </c>
    </row>
    <row r="73" spans="1:16" ht="13.5" thickBot="1" x14ac:dyDescent="0.25">
      <c r="A73" s="636"/>
      <c r="B73" s="115">
        <v>2017</v>
      </c>
      <c r="C73" s="108">
        <v>2164</v>
      </c>
      <c r="D73" s="108">
        <v>0</v>
      </c>
      <c r="E73" s="108">
        <v>91</v>
      </c>
      <c r="F73" s="108">
        <v>1252</v>
      </c>
      <c r="G73" s="108">
        <v>0</v>
      </c>
      <c r="H73" s="108">
        <v>0</v>
      </c>
      <c r="I73" s="108">
        <v>0</v>
      </c>
      <c r="J73" s="238">
        <v>3.6311771121738404E-2</v>
      </c>
      <c r="K73" s="238">
        <v>0</v>
      </c>
      <c r="L73" s="238">
        <v>1.7047583364556012E-2</v>
      </c>
      <c r="M73" s="238">
        <v>0.5024077046548957</v>
      </c>
      <c r="N73" s="238">
        <v>0</v>
      </c>
      <c r="O73" s="238">
        <v>0</v>
      </c>
      <c r="P73" s="238">
        <v>0</v>
      </c>
    </row>
    <row r="74" spans="1:16" ht="13.5" thickBot="1" x14ac:dyDescent="0.25">
      <c r="A74" s="636"/>
      <c r="B74" s="60">
        <v>2018</v>
      </c>
      <c r="C74" s="112">
        <v>1839</v>
      </c>
      <c r="D74" s="112">
        <v>0</v>
      </c>
      <c r="E74" s="112">
        <v>59</v>
      </c>
      <c r="F74" s="112">
        <v>581</v>
      </c>
      <c r="G74" s="112">
        <v>11</v>
      </c>
      <c r="H74" s="112">
        <v>0</v>
      </c>
      <c r="I74" s="112">
        <v>0</v>
      </c>
      <c r="J74" s="324">
        <v>3.168E-2</v>
      </c>
      <c r="K74" s="324">
        <v>0</v>
      </c>
      <c r="L74" s="324">
        <v>1.359E-2</v>
      </c>
      <c r="M74" s="324">
        <v>0.63846000000000003</v>
      </c>
      <c r="N74" s="324">
        <v>0.73333000000000004</v>
      </c>
      <c r="O74" s="238">
        <v>0</v>
      </c>
      <c r="P74" s="238">
        <v>0</v>
      </c>
    </row>
    <row r="75" spans="1:16" ht="13.5" thickBot="1" x14ac:dyDescent="0.25">
      <c r="A75" s="636"/>
      <c r="B75" s="60">
        <v>2019</v>
      </c>
      <c r="C75" s="112">
        <v>1813</v>
      </c>
      <c r="D75" s="112">
        <v>0</v>
      </c>
      <c r="E75" s="112">
        <v>47</v>
      </c>
      <c r="F75" s="112">
        <v>377</v>
      </c>
      <c r="G75" s="112">
        <v>0</v>
      </c>
      <c r="H75" s="112">
        <v>0</v>
      </c>
      <c r="I75" s="112">
        <v>0</v>
      </c>
      <c r="J75" s="324">
        <f t="shared" ref="J75" si="26">C75/C$103</f>
        <v>3.0856423173803528E-2</v>
      </c>
      <c r="K75" s="324">
        <f t="shared" ref="K75" si="27">D75/D$103</f>
        <v>0</v>
      </c>
      <c r="L75" s="324">
        <f t="shared" ref="L75" si="28">E75/E$103</f>
        <v>1.0652765185856755E-2</v>
      </c>
      <c r="M75" s="324">
        <f t="shared" ref="M75" si="29">F75/F$103</f>
        <v>0.65451388888888884</v>
      </c>
      <c r="N75" s="324">
        <v>0</v>
      </c>
      <c r="O75" s="238">
        <v>0</v>
      </c>
      <c r="P75" s="238">
        <v>0</v>
      </c>
    </row>
    <row r="76" spans="1:16" ht="13.5" thickBot="1" x14ac:dyDescent="0.25">
      <c r="A76" s="637"/>
      <c r="B76" s="114">
        <v>2020</v>
      </c>
      <c r="C76" s="109">
        <v>1709</v>
      </c>
      <c r="D76" s="109">
        <v>0</v>
      </c>
      <c r="E76" s="109">
        <v>49</v>
      </c>
      <c r="F76" s="109">
        <v>258</v>
      </c>
      <c r="G76" s="109">
        <v>0</v>
      </c>
      <c r="H76" s="109">
        <v>0</v>
      </c>
      <c r="I76" s="109">
        <v>0</v>
      </c>
      <c r="J76" s="323">
        <f t="shared" ref="J76" si="30">C76/C$104</f>
        <v>2.9750195839498651E-2</v>
      </c>
      <c r="K76" s="323">
        <f t="shared" ref="K76" si="31">D76/D$104</f>
        <v>0</v>
      </c>
      <c r="L76" s="323">
        <f t="shared" ref="L76" si="32">E76/E$104</f>
        <v>1.0908281389136243E-2</v>
      </c>
      <c r="M76" s="323">
        <f t="shared" ref="M76" si="33">F76/F$104</f>
        <v>0.50787401574803148</v>
      </c>
      <c r="N76" s="323">
        <v>0</v>
      </c>
      <c r="O76" s="238">
        <v>0</v>
      </c>
      <c r="P76" s="238">
        <v>0</v>
      </c>
    </row>
    <row r="77" spans="1:16" ht="14.25" thickTop="1" thickBot="1" x14ac:dyDescent="0.25">
      <c r="A77" s="635" t="s">
        <v>502</v>
      </c>
      <c r="B77" s="321">
        <v>2007</v>
      </c>
      <c r="C77" s="656">
        <v>1054</v>
      </c>
      <c r="D77" s="656"/>
      <c r="E77" s="656"/>
      <c r="F77" s="656">
        <v>4418</v>
      </c>
      <c r="G77" s="656"/>
      <c r="H77" s="656">
        <v>11</v>
      </c>
      <c r="I77" s="656"/>
      <c r="J77" s="657">
        <v>1.7000000000000001E-2</v>
      </c>
      <c r="K77" s="657"/>
      <c r="L77" s="657"/>
      <c r="M77" s="657">
        <v>0.54900000000000004</v>
      </c>
      <c r="N77" s="657"/>
      <c r="O77" s="657">
        <v>0.61099999999999999</v>
      </c>
      <c r="P77" s="657"/>
    </row>
    <row r="78" spans="1:16" ht="13.5" thickBot="1" x14ac:dyDescent="0.25">
      <c r="A78" s="636"/>
      <c r="B78" s="115">
        <v>2008</v>
      </c>
      <c r="C78" s="654">
        <v>1073</v>
      </c>
      <c r="D78" s="654"/>
      <c r="E78" s="654"/>
      <c r="F78" s="654">
        <v>4721</v>
      </c>
      <c r="G78" s="654"/>
      <c r="H78" s="654">
        <v>11</v>
      </c>
      <c r="I78" s="654"/>
      <c r="J78" s="655">
        <v>1.7000000000000001E-2</v>
      </c>
      <c r="K78" s="655"/>
      <c r="L78" s="655"/>
      <c r="M78" s="655">
        <v>0.54500000000000004</v>
      </c>
      <c r="N78" s="655"/>
      <c r="O78" s="655">
        <v>0.61099999999999999</v>
      </c>
      <c r="P78" s="655"/>
    </row>
    <row r="79" spans="1:16" ht="13.5" thickBot="1" x14ac:dyDescent="0.25">
      <c r="A79" s="636"/>
      <c r="B79" s="115">
        <v>2009</v>
      </c>
      <c r="C79" s="654">
        <v>1078</v>
      </c>
      <c r="D79" s="654"/>
      <c r="E79" s="654"/>
      <c r="F79" s="654">
        <v>5211</v>
      </c>
      <c r="G79" s="654"/>
      <c r="H79" s="654">
        <v>9</v>
      </c>
      <c r="I79" s="654"/>
      <c r="J79" s="655">
        <v>1.7000000000000001E-2</v>
      </c>
      <c r="K79" s="655"/>
      <c r="L79" s="655"/>
      <c r="M79" s="655">
        <v>0.58099999999999996</v>
      </c>
      <c r="N79" s="655"/>
      <c r="O79" s="655">
        <v>0.9</v>
      </c>
      <c r="P79" s="655"/>
    </row>
    <row r="80" spans="1:16" ht="13.5" thickBot="1" x14ac:dyDescent="0.25">
      <c r="A80" s="636"/>
      <c r="B80" s="115">
        <v>2010</v>
      </c>
      <c r="C80" s="654">
        <v>930</v>
      </c>
      <c r="D80" s="654"/>
      <c r="E80" s="654"/>
      <c r="F80" s="654">
        <v>5595</v>
      </c>
      <c r="G80" s="654"/>
      <c r="H80" s="654">
        <v>14</v>
      </c>
      <c r="I80" s="654"/>
      <c r="J80" s="655">
        <v>1.4999999999999999E-2</v>
      </c>
      <c r="K80" s="655"/>
      <c r="L80" s="655"/>
      <c r="M80" s="655">
        <v>0.57599999999999996</v>
      </c>
      <c r="N80" s="655"/>
      <c r="O80" s="655">
        <v>1</v>
      </c>
      <c r="P80" s="655"/>
    </row>
    <row r="81" spans="1:16" ht="13.5" thickBot="1" x14ac:dyDescent="0.25">
      <c r="A81" s="636"/>
      <c r="B81" s="115">
        <v>2011</v>
      </c>
      <c r="C81" s="108">
        <v>926</v>
      </c>
      <c r="D81" s="108">
        <v>10</v>
      </c>
      <c r="E81" s="108">
        <v>6</v>
      </c>
      <c r="F81" s="108">
        <v>5828</v>
      </c>
      <c r="G81" s="108">
        <v>0</v>
      </c>
      <c r="H81" s="108">
        <v>8</v>
      </c>
      <c r="I81" s="108">
        <v>0</v>
      </c>
      <c r="J81" s="238">
        <v>1.4999999999999999E-2</v>
      </c>
      <c r="K81" s="238">
        <v>0.11600000000000001</v>
      </c>
      <c r="L81" s="238">
        <v>8.0000000000000002E-3</v>
      </c>
      <c r="M81" s="238">
        <v>0.59199999999999997</v>
      </c>
      <c r="N81" s="238">
        <v>0</v>
      </c>
      <c r="O81" s="238">
        <v>1</v>
      </c>
      <c r="P81" s="238">
        <v>0</v>
      </c>
    </row>
    <row r="82" spans="1:16" ht="13.5" thickBot="1" x14ac:dyDescent="0.25">
      <c r="A82" s="636"/>
      <c r="B82" s="115">
        <v>2012</v>
      </c>
      <c r="C82" s="108">
        <v>1146</v>
      </c>
      <c r="D82" s="108">
        <v>0</v>
      </c>
      <c r="E82" s="108">
        <v>8</v>
      </c>
      <c r="F82" s="108">
        <v>7706</v>
      </c>
      <c r="G82" s="108">
        <v>0</v>
      </c>
      <c r="H82" s="108">
        <v>4</v>
      </c>
      <c r="I82" s="108">
        <v>0</v>
      </c>
      <c r="J82" s="238">
        <v>1.9E-2</v>
      </c>
      <c r="K82" s="238">
        <v>0</v>
      </c>
      <c r="L82" s="238">
        <v>5.0000000000000001E-3</v>
      </c>
      <c r="M82" s="238">
        <v>0.59099999999999997</v>
      </c>
      <c r="N82" s="238">
        <v>0</v>
      </c>
      <c r="O82" s="238">
        <v>0.57099999999999995</v>
      </c>
      <c r="P82" s="238">
        <v>0</v>
      </c>
    </row>
    <row r="83" spans="1:16" ht="13.5" thickBot="1" x14ac:dyDescent="0.25">
      <c r="A83" s="636"/>
      <c r="B83" s="115">
        <v>2013</v>
      </c>
      <c r="C83" s="108">
        <v>1199</v>
      </c>
      <c r="D83" s="108">
        <v>0</v>
      </c>
      <c r="E83" s="108">
        <v>28</v>
      </c>
      <c r="F83" s="108">
        <v>8104</v>
      </c>
      <c r="G83" s="108">
        <v>0</v>
      </c>
      <c r="H83" s="108">
        <v>1</v>
      </c>
      <c r="I83" s="108">
        <v>0</v>
      </c>
      <c r="J83" s="238">
        <v>0.02</v>
      </c>
      <c r="K83" s="238">
        <v>0</v>
      </c>
      <c r="L83" s="238">
        <v>7.0000000000000001E-3</v>
      </c>
      <c r="M83" s="238">
        <v>0.60499999999999998</v>
      </c>
      <c r="N83" s="238">
        <v>0</v>
      </c>
      <c r="O83" s="238">
        <v>1</v>
      </c>
      <c r="P83" s="238">
        <v>0</v>
      </c>
    </row>
    <row r="84" spans="1:16" ht="13.5" thickBot="1" x14ac:dyDescent="0.25">
      <c r="A84" s="636"/>
      <c r="B84" s="115">
        <v>2014</v>
      </c>
      <c r="C84" s="108">
        <v>1160</v>
      </c>
      <c r="D84" s="108">
        <v>0</v>
      </c>
      <c r="E84" s="108">
        <v>30</v>
      </c>
      <c r="F84" s="108">
        <v>7400</v>
      </c>
      <c r="G84" s="108">
        <v>0</v>
      </c>
      <c r="H84" s="108">
        <v>1</v>
      </c>
      <c r="I84" s="108">
        <v>0</v>
      </c>
      <c r="J84" s="238">
        <v>1.9E-2</v>
      </c>
      <c r="K84" s="238">
        <v>0</v>
      </c>
      <c r="L84" s="238">
        <v>6.0000000000000001E-3</v>
      </c>
      <c r="M84" s="238">
        <v>0.60699999999999998</v>
      </c>
      <c r="N84" s="238">
        <v>0</v>
      </c>
      <c r="O84" s="238">
        <v>1</v>
      </c>
      <c r="P84" s="238">
        <v>0</v>
      </c>
    </row>
    <row r="85" spans="1:16" ht="13.5" thickBot="1" x14ac:dyDescent="0.25">
      <c r="A85" s="636"/>
      <c r="B85" s="115">
        <v>2015</v>
      </c>
      <c r="C85" s="108">
        <v>427</v>
      </c>
      <c r="D85" s="108">
        <v>0</v>
      </c>
      <c r="E85" s="108">
        <v>20</v>
      </c>
      <c r="F85" s="108">
        <v>3296</v>
      </c>
      <c r="G85" s="108">
        <v>0</v>
      </c>
      <c r="H85" s="108">
        <v>2</v>
      </c>
      <c r="I85" s="108">
        <v>0</v>
      </c>
      <c r="J85" s="238">
        <v>8.8896834167587601E-3</v>
      </c>
      <c r="K85" s="238">
        <v>0</v>
      </c>
      <c r="L85" s="238">
        <v>4.8413125336202257E-3</v>
      </c>
      <c r="M85" s="238">
        <v>0.50417943716912794</v>
      </c>
      <c r="N85" s="238">
        <v>0</v>
      </c>
      <c r="O85" s="238">
        <v>0.5</v>
      </c>
      <c r="P85" s="238">
        <v>0</v>
      </c>
    </row>
    <row r="86" spans="1:16" ht="13.5" thickBot="1" x14ac:dyDescent="0.25">
      <c r="A86" s="636"/>
      <c r="B86" s="115">
        <v>2016</v>
      </c>
      <c r="C86" s="108">
        <v>322</v>
      </c>
      <c r="D86" s="108">
        <v>0</v>
      </c>
      <c r="E86" s="108">
        <v>27</v>
      </c>
      <c r="F86" s="108">
        <v>1628</v>
      </c>
      <c r="G86" s="108">
        <v>0</v>
      </c>
      <c r="H86" s="108">
        <v>1</v>
      </c>
      <c r="I86" s="108">
        <v>0</v>
      </c>
      <c r="J86" s="238">
        <v>5.4264480358617436E-3</v>
      </c>
      <c r="K86" s="238">
        <v>0</v>
      </c>
      <c r="L86" s="238">
        <v>5.3055610139516604E-3</v>
      </c>
      <c r="M86" s="238">
        <v>0.47938751472320379</v>
      </c>
      <c r="N86" s="238">
        <v>0</v>
      </c>
      <c r="O86" s="238">
        <v>1</v>
      </c>
      <c r="P86" s="238">
        <v>0</v>
      </c>
    </row>
    <row r="87" spans="1:16" ht="13.5" thickBot="1" x14ac:dyDescent="0.25">
      <c r="A87" s="636"/>
      <c r="B87" s="115">
        <v>2017</v>
      </c>
      <c r="C87" s="108">
        <v>233</v>
      </c>
      <c r="D87" s="108">
        <v>0</v>
      </c>
      <c r="E87" s="108">
        <v>0</v>
      </c>
      <c r="F87" s="108">
        <v>985</v>
      </c>
      <c r="G87" s="108">
        <v>0</v>
      </c>
      <c r="H87" s="108">
        <v>0</v>
      </c>
      <c r="I87" s="108">
        <v>0</v>
      </c>
      <c r="J87" s="238">
        <v>3.9097239701317227E-3</v>
      </c>
      <c r="K87" s="238">
        <v>0</v>
      </c>
      <c r="L87" s="238">
        <v>0</v>
      </c>
      <c r="M87" s="238">
        <v>0.3952648475120385</v>
      </c>
      <c r="N87" s="238">
        <v>0</v>
      </c>
      <c r="O87" s="238">
        <v>0</v>
      </c>
      <c r="P87" s="238">
        <v>0</v>
      </c>
    </row>
    <row r="88" spans="1:16" ht="13.5" thickBot="1" x14ac:dyDescent="0.25">
      <c r="A88" s="636"/>
      <c r="B88" s="60">
        <v>2018</v>
      </c>
      <c r="C88" s="112">
        <v>150</v>
      </c>
      <c r="D88" s="112">
        <v>0</v>
      </c>
      <c r="E88" s="112">
        <v>0</v>
      </c>
      <c r="F88" s="112">
        <v>150</v>
      </c>
      <c r="G88" s="112">
        <v>0</v>
      </c>
      <c r="H88" s="112">
        <v>0</v>
      </c>
      <c r="I88" s="112">
        <v>0</v>
      </c>
      <c r="J88" s="324">
        <v>2.5799999999999998E-3</v>
      </c>
      <c r="K88" s="324">
        <v>0</v>
      </c>
      <c r="L88" s="324">
        <v>0</v>
      </c>
      <c r="M88" s="324">
        <v>0.16483999999999999</v>
      </c>
      <c r="N88" s="324">
        <v>0</v>
      </c>
      <c r="O88" s="238">
        <v>0</v>
      </c>
      <c r="P88" s="238">
        <v>0</v>
      </c>
    </row>
    <row r="89" spans="1:16" ht="13.5" thickBot="1" x14ac:dyDescent="0.25">
      <c r="A89" s="636"/>
      <c r="B89" s="60">
        <v>2019</v>
      </c>
      <c r="C89" s="112">
        <v>141</v>
      </c>
      <c r="D89" s="112">
        <v>0</v>
      </c>
      <c r="E89" s="112">
        <v>0</v>
      </c>
      <c r="F89" s="112">
        <v>115</v>
      </c>
      <c r="G89" s="112">
        <v>0</v>
      </c>
      <c r="H89" s="112">
        <v>0</v>
      </c>
      <c r="I89" s="112">
        <v>0</v>
      </c>
      <c r="J89" s="324">
        <f t="shared" ref="J89" si="34">C89/C$103</f>
        <v>2.3997549186466063E-3</v>
      </c>
      <c r="K89" s="324">
        <f t="shared" ref="K89" si="35">D89/D$103</f>
        <v>0</v>
      </c>
      <c r="L89" s="324">
        <f t="shared" ref="L89" si="36">E89/E$103</f>
        <v>0</v>
      </c>
      <c r="M89" s="324">
        <f t="shared" ref="M89" si="37">F89/F$103</f>
        <v>0.19965277777777779</v>
      </c>
      <c r="N89" s="324">
        <v>0</v>
      </c>
      <c r="O89" s="238">
        <v>0</v>
      </c>
      <c r="P89" s="238">
        <v>0</v>
      </c>
    </row>
    <row r="90" spans="1:16" ht="13.5" thickBot="1" x14ac:dyDescent="0.25">
      <c r="A90" s="637"/>
      <c r="B90" s="114">
        <v>2020</v>
      </c>
      <c r="C90" s="109">
        <v>128</v>
      </c>
      <c r="D90" s="109">
        <v>0</v>
      </c>
      <c r="E90" s="109">
        <v>0</v>
      </c>
      <c r="F90" s="109">
        <v>85</v>
      </c>
      <c r="G90" s="109">
        <v>0</v>
      </c>
      <c r="H90" s="109">
        <v>0</v>
      </c>
      <c r="I90" s="109">
        <v>0</v>
      </c>
      <c r="J90" s="323">
        <f t="shared" ref="J90" si="38">C90/C$104</f>
        <v>2.2282182957611626E-3</v>
      </c>
      <c r="K90" s="323">
        <f t="shared" ref="K90" si="39">D90/D$104</f>
        <v>0</v>
      </c>
      <c r="L90" s="323">
        <f t="shared" ref="L90" si="40">E90/E$104</f>
        <v>0</v>
      </c>
      <c r="M90" s="323">
        <f t="shared" ref="M90" si="41">F90/F$104</f>
        <v>0.1673228346456693</v>
      </c>
      <c r="N90" s="323">
        <v>0</v>
      </c>
      <c r="O90" s="238">
        <v>0</v>
      </c>
      <c r="P90" s="238">
        <v>0</v>
      </c>
    </row>
    <row r="91" spans="1:16" ht="14.25" customHeight="1" thickTop="1" thickBot="1" x14ac:dyDescent="0.25">
      <c r="A91" s="635" t="s">
        <v>503</v>
      </c>
      <c r="B91" s="321">
        <v>2007</v>
      </c>
      <c r="C91" s="656">
        <v>62947</v>
      </c>
      <c r="D91" s="656"/>
      <c r="E91" s="656"/>
      <c r="F91" s="656">
        <v>8041</v>
      </c>
      <c r="G91" s="656"/>
      <c r="H91" s="656">
        <v>18</v>
      </c>
      <c r="I91" s="656"/>
      <c r="J91" s="657">
        <v>1</v>
      </c>
      <c r="K91" s="657"/>
      <c r="L91" s="657"/>
      <c r="M91" s="657">
        <v>1</v>
      </c>
      <c r="N91" s="657"/>
      <c r="O91" s="657">
        <v>1</v>
      </c>
      <c r="P91" s="657"/>
    </row>
    <row r="92" spans="1:16" ht="13.5" thickBot="1" x14ac:dyDescent="0.25">
      <c r="A92" s="636"/>
      <c r="B92" s="115">
        <v>2008</v>
      </c>
      <c r="C92" s="654">
        <v>63383</v>
      </c>
      <c r="D92" s="654"/>
      <c r="E92" s="654"/>
      <c r="F92" s="654">
        <v>8660</v>
      </c>
      <c r="G92" s="654"/>
      <c r="H92" s="654">
        <v>18</v>
      </c>
      <c r="I92" s="654"/>
      <c r="J92" s="655">
        <v>1</v>
      </c>
      <c r="K92" s="655"/>
      <c r="L92" s="655"/>
      <c r="M92" s="655">
        <v>1</v>
      </c>
      <c r="N92" s="655"/>
      <c r="O92" s="655">
        <v>1</v>
      </c>
      <c r="P92" s="655"/>
    </row>
    <row r="93" spans="1:16" ht="13.5" thickBot="1" x14ac:dyDescent="0.25">
      <c r="A93" s="636"/>
      <c r="B93" s="115">
        <v>2009</v>
      </c>
      <c r="C93" s="654">
        <v>63857</v>
      </c>
      <c r="D93" s="654"/>
      <c r="E93" s="654"/>
      <c r="F93" s="654">
        <v>8965</v>
      </c>
      <c r="G93" s="654"/>
      <c r="H93" s="654">
        <v>10</v>
      </c>
      <c r="I93" s="654"/>
      <c r="J93" s="655">
        <v>1</v>
      </c>
      <c r="K93" s="655"/>
      <c r="L93" s="655"/>
      <c r="M93" s="655">
        <v>1</v>
      </c>
      <c r="N93" s="655"/>
      <c r="O93" s="655">
        <v>1</v>
      </c>
      <c r="P93" s="655"/>
    </row>
    <row r="94" spans="1:16" ht="13.5" thickBot="1" x14ac:dyDescent="0.25">
      <c r="A94" s="636"/>
      <c r="B94" s="115">
        <v>2010</v>
      </c>
      <c r="C94" s="654">
        <v>63275</v>
      </c>
      <c r="D94" s="654"/>
      <c r="E94" s="654"/>
      <c r="F94" s="654">
        <v>9708</v>
      </c>
      <c r="G94" s="654"/>
      <c r="H94" s="654">
        <v>14</v>
      </c>
      <c r="I94" s="654"/>
      <c r="J94" s="655">
        <v>1</v>
      </c>
      <c r="K94" s="655"/>
      <c r="L94" s="655"/>
      <c r="M94" s="655">
        <v>1</v>
      </c>
      <c r="N94" s="655"/>
      <c r="O94" s="655">
        <v>1</v>
      </c>
      <c r="P94" s="655"/>
    </row>
    <row r="95" spans="1:16" ht="13.5" thickBot="1" x14ac:dyDescent="0.25">
      <c r="A95" s="636"/>
      <c r="B95" s="115">
        <v>2011</v>
      </c>
      <c r="C95" s="108">
        <v>61501</v>
      </c>
      <c r="D95" s="108">
        <v>86</v>
      </c>
      <c r="E95" s="108">
        <v>770</v>
      </c>
      <c r="F95" s="108">
        <v>9841</v>
      </c>
      <c r="G95" s="108">
        <v>0</v>
      </c>
      <c r="H95" s="108">
        <v>8</v>
      </c>
      <c r="I95" s="108">
        <v>0</v>
      </c>
      <c r="J95" s="238">
        <v>1</v>
      </c>
      <c r="K95" s="238">
        <v>1</v>
      </c>
      <c r="L95" s="238">
        <v>1</v>
      </c>
      <c r="M95" s="238">
        <v>1</v>
      </c>
      <c r="N95" s="238" t="s">
        <v>229</v>
      </c>
      <c r="O95" s="238">
        <v>1</v>
      </c>
      <c r="P95" s="238" t="s">
        <v>229</v>
      </c>
    </row>
    <row r="96" spans="1:16" ht="13.5" thickBot="1" x14ac:dyDescent="0.25">
      <c r="A96" s="636"/>
      <c r="B96" s="115">
        <v>2012</v>
      </c>
      <c r="C96" s="108">
        <v>61469</v>
      </c>
      <c r="D96" s="108">
        <v>90</v>
      </c>
      <c r="E96" s="108">
        <v>1584</v>
      </c>
      <c r="F96" s="108">
        <v>13031</v>
      </c>
      <c r="G96" s="108">
        <v>0</v>
      </c>
      <c r="H96" s="108">
        <v>7</v>
      </c>
      <c r="I96" s="108">
        <v>0</v>
      </c>
      <c r="J96" s="238">
        <v>1</v>
      </c>
      <c r="K96" s="238">
        <v>1</v>
      </c>
      <c r="L96" s="238">
        <v>1</v>
      </c>
      <c r="M96" s="238">
        <v>1</v>
      </c>
      <c r="N96" s="238" t="s">
        <v>229</v>
      </c>
      <c r="O96" s="238">
        <v>1</v>
      </c>
      <c r="P96" s="238" t="s">
        <v>229</v>
      </c>
    </row>
    <row r="97" spans="1:16" ht="13.5" thickBot="1" x14ac:dyDescent="0.25">
      <c r="A97" s="636"/>
      <c r="B97" s="115">
        <v>2013</v>
      </c>
      <c r="C97" s="108">
        <v>60594</v>
      </c>
      <c r="D97" s="108">
        <v>359</v>
      </c>
      <c r="E97" s="108">
        <v>4201</v>
      </c>
      <c r="F97" s="108">
        <v>13398</v>
      </c>
      <c r="G97" s="108">
        <v>0</v>
      </c>
      <c r="H97" s="108">
        <v>1</v>
      </c>
      <c r="I97" s="108">
        <v>0</v>
      </c>
      <c r="J97" s="238">
        <v>1</v>
      </c>
      <c r="K97" s="238">
        <v>1</v>
      </c>
      <c r="L97" s="238">
        <v>1</v>
      </c>
      <c r="M97" s="238">
        <v>1</v>
      </c>
      <c r="N97" s="238" t="s">
        <v>229</v>
      </c>
      <c r="O97" s="238">
        <v>1</v>
      </c>
      <c r="P97" s="238" t="s">
        <v>229</v>
      </c>
    </row>
    <row r="98" spans="1:16" ht="13.5" thickBot="1" x14ac:dyDescent="0.25">
      <c r="A98" s="636"/>
      <c r="B98" s="115">
        <v>2014</v>
      </c>
      <c r="C98" s="108">
        <v>60128</v>
      </c>
      <c r="D98" s="108">
        <v>470</v>
      </c>
      <c r="E98" s="108">
        <v>5101</v>
      </c>
      <c r="F98" s="108">
        <v>12194</v>
      </c>
      <c r="G98" s="108">
        <v>0</v>
      </c>
      <c r="H98" s="108">
        <v>1</v>
      </c>
      <c r="I98" s="108">
        <v>0</v>
      </c>
      <c r="J98" s="238">
        <v>1</v>
      </c>
      <c r="K98" s="238">
        <v>1</v>
      </c>
      <c r="L98" s="238">
        <v>1</v>
      </c>
      <c r="M98" s="238">
        <v>1</v>
      </c>
      <c r="N98" s="238" t="s">
        <v>229</v>
      </c>
      <c r="O98" s="238">
        <v>1</v>
      </c>
      <c r="P98" s="238" t="s">
        <v>229</v>
      </c>
    </row>
    <row r="99" spans="1:16" ht="13.5" thickBot="1" x14ac:dyDescent="0.25">
      <c r="A99" s="636"/>
      <c r="B99" s="115">
        <v>2015</v>
      </c>
      <c r="C99" s="108">
        <v>59719</v>
      </c>
      <c r="D99" s="108">
        <v>575</v>
      </c>
      <c r="E99" s="108">
        <v>5232</v>
      </c>
      <c r="F99" s="108">
        <v>5815</v>
      </c>
      <c r="G99" s="108">
        <v>0</v>
      </c>
      <c r="H99" s="108">
        <v>2</v>
      </c>
      <c r="I99" s="108">
        <v>0</v>
      </c>
      <c r="J99" s="238">
        <v>1</v>
      </c>
      <c r="K99" s="238">
        <v>1</v>
      </c>
      <c r="L99" s="238">
        <v>1</v>
      </c>
      <c r="M99" s="238">
        <v>1</v>
      </c>
      <c r="N99" s="238" t="s">
        <v>229</v>
      </c>
      <c r="O99" s="238">
        <v>1</v>
      </c>
      <c r="P99" s="238" t="s">
        <v>229</v>
      </c>
    </row>
    <row r="100" spans="1:16" ht="13.5" thickBot="1" x14ac:dyDescent="0.25">
      <c r="A100" s="636"/>
      <c r="B100" s="115">
        <v>2016</v>
      </c>
      <c r="C100" s="108">
        <v>59339</v>
      </c>
      <c r="D100" s="108">
        <v>609</v>
      </c>
      <c r="E100" s="108">
        <v>5089</v>
      </c>
      <c r="F100" s="108">
        <v>3396</v>
      </c>
      <c r="G100" s="108">
        <v>0</v>
      </c>
      <c r="H100" s="108">
        <v>1</v>
      </c>
      <c r="I100" s="108">
        <v>0</v>
      </c>
      <c r="J100" s="238">
        <v>1</v>
      </c>
      <c r="K100" s="238">
        <v>1</v>
      </c>
      <c r="L100" s="238">
        <v>1</v>
      </c>
      <c r="M100" s="238">
        <v>1</v>
      </c>
      <c r="N100" s="238" t="s">
        <v>229</v>
      </c>
      <c r="O100" s="238">
        <v>1</v>
      </c>
      <c r="P100" s="238" t="s">
        <v>229</v>
      </c>
    </row>
    <row r="101" spans="1:16" ht="13.5" thickBot="1" x14ac:dyDescent="0.25">
      <c r="A101" s="636"/>
      <c r="B101" s="115">
        <v>2017</v>
      </c>
      <c r="C101" s="108">
        <v>59595</v>
      </c>
      <c r="D101" s="108">
        <v>390</v>
      </c>
      <c r="E101" s="108">
        <v>5338</v>
      </c>
      <c r="F101" s="108">
        <v>2492</v>
      </c>
      <c r="G101" s="108">
        <v>0</v>
      </c>
      <c r="H101" s="108">
        <v>0</v>
      </c>
      <c r="I101" s="108">
        <v>0</v>
      </c>
      <c r="J101" s="238">
        <v>1</v>
      </c>
      <c r="K101" s="238">
        <v>1</v>
      </c>
      <c r="L101" s="238">
        <v>1</v>
      </c>
      <c r="M101" s="238">
        <v>1</v>
      </c>
      <c r="N101" s="238" t="s">
        <v>229</v>
      </c>
      <c r="O101" s="238" t="s">
        <v>229</v>
      </c>
      <c r="P101" s="238" t="s">
        <v>229</v>
      </c>
    </row>
    <row r="102" spans="1:16" ht="13.5" thickBot="1" x14ac:dyDescent="0.25">
      <c r="A102" s="636"/>
      <c r="B102" s="60">
        <v>2018</v>
      </c>
      <c r="C102" s="112">
        <v>58044</v>
      </c>
      <c r="D102" s="112">
        <v>322</v>
      </c>
      <c r="E102" s="112">
        <v>4343</v>
      </c>
      <c r="F102" s="112">
        <v>910</v>
      </c>
      <c r="G102" s="112">
        <v>15</v>
      </c>
      <c r="H102" s="112">
        <v>0</v>
      </c>
      <c r="I102" s="112">
        <v>0</v>
      </c>
      <c r="J102" s="324">
        <v>1</v>
      </c>
      <c r="K102" s="324">
        <v>1</v>
      </c>
      <c r="L102" s="324">
        <v>1</v>
      </c>
      <c r="M102" s="324">
        <v>1</v>
      </c>
      <c r="N102" s="324">
        <v>1</v>
      </c>
      <c r="O102" s="238" t="s">
        <v>229</v>
      </c>
      <c r="P102" s="238" t="s">
        <v>229</v>
      </c>
    </row>
    <row r="103" spans="1:16" ht="13.5" thickBot="1" x14ac:dyDescent="0.25">
      <c r="A103" s="636"/>
      <c r="B103" s="60">
        <v>2019</v>
      </c>
      <c r="C103" s="112">
        <v>58756</v>
      </c>
      <c r="D103" s="112">
        <v>438</v>
      </c>
      <c r="E103" s="112">
        <v>4412</v>
      </c>
      <c r="F103" s="112">
        <v>576</v>
      </c>
      <c r="G103" s="112">
        <v>0</v>
      </c>
      <c r="H103" s="112">
        <v>0</v>
      </c>
      <c r="I103" s="112">
        <v>0</v>
      </c>
      <c r="J103" s="324">
        <f t="shared" ref="J103" si="42">C103/C$103</f>
        <v>1</v>
      </c>
      <c r="K103" s="324">
        <f t="shared" ref="K103" si="43">D103/D$103</f>
        <v>1</v>
      </c>
      <c r="L103" s="324">
        <f t="shared" ref="L103" si="44">E103/E$103</f>
        <v>1</v>
      </c>
      <c r="M103" s="324">
        <f t="shared" ref="M103" si="45">F103/F$103</f>
        <v>1</v>
      </c>
      <c r="N103" s="238" t="s">
        <v>229</v>
      </c>
      <c r="O103" s="238" t="s">
        <v>229</v>
      </c>
      <c r="P103" s="238" t="s">
        <v>229</v>
      </c>
    </row>
    <row r="104" spans="1:16" ht="13.5" thickBot="1" x14ac:dyDescent="0.25">
      <c r="A104" s="637"/>
      <c r="B104" s="114">
        <v>2020</v>
      </c>
      <c r="C104" s="109">
        <v>57445</v>
      </c>
      <c r="D104" s="109">
        <v>460</v>
      </c>
      <c r="E104" s="109">
        <v>4492</v>
      </c>
      <c r="F104" s="109">
        <v>508</v>
      </c>
      <c r="G104" s="109">
        <v>0</v>
      </c>
      <c r="H104" s="109">
        <v>0</v>
      </c>
      <c r="I104" s="109">
        <v>0</v>
      </c>
      <c r="J104" s="323">
        <f t="shared" ref="J104" si="46">C104/C$104</f>
        <v>1</v>
      </c>
      <c r="K104" s="323">
        <f t="shared" ref="K104" si="47">D104/D$104</f>
        <v>1</v>
      </c>
      <c r="L104" s="323">
        <f t="shared" ref="L104" si="48">E104/E$104</f>
        <v>1</v>
      </c>
      <c r="M104" s="323">
        <f t="shared" ref="M104" si="49">F104/F$104</f>
        <v>1</v>
      </c>
      <c r="N104" s="323" t="s">
        <v>229</v>
      </c>
      <c r="O104" s="238" t="s">
        <v>229</v>
      </c>
      <c r="P104" s="238" t="s">
        <v>229</v>
      </c>
    </row>
    <row r="105" spans="1:16" ht="14.25" thickTop="1" thickBot="1" x14ac:dyDescent="0.25">
      <c r="A105" s="635" t="s">
        <v>504</v>
      </c>
      <c r="B105" s="321">
        <v>2007</v>
      </c>
      <c r="C105" s="656">
        <v>632</v>
      </c>
      <c r="D105" s="656"/>
      <c r="E105" s="656"/>
      <c r="F105" s="656">
        <v>791</v>
      </c>
      <c r="G105" s="656"/>
      <c r="H105" s="656">
        <v>0</v>
      </c>
      <c r="I105" s="656"/>
      <c r="J105" s="657" t="s">
        <v>229</v>
      </c>
      <c r="K105" s="657"/>
      <c r="L105" s="657"/>
      <c r="M105" s="657" t="s">
        <v>229</v>
      </c>
      <c r="N105" s="657"/>
      <c r="O105" s="657" t="s">
        <v>229</v>
      </c>
      <c r="P105" s="657"/>
    </row>
    <row r="106" spans="1:16" ht="13.5" thickBot="1" x14ac:dyDescent="0.25">
      <c r="A106" s="636"/>
      <c r="B106" s="115">
        <v>2008</v>
      </c>
      <c r="C106" s="654">
        <v>626</v>
      </c>
      <c r="D106" s="654"/>
      <c r="E106" s="654"/>
      <c r="F106" s="654">
        <v>953</v>
      </c>
      <c r="G106" s="654"/>
      <c r="H106" s="654">
        <v>0</v>
      </c>
      <c r="I106" s="654"/>
      <c r="J106" s="655" t="s">
        <v>229</v>
      </c>
      <c r="K106" s="655"/>
      <c r="L106" s="655"/>
      <c r="M106" s="655" t="s">
        <v>229</v>
      </c>
      <c r="N106" s="655"/>
      <c r="O106" s="655" t="s">
        <v>229</v>
      </c>
      <c r="P106" s="655"/>
    </row>
    <row r="107" spans="1:16" ht="13.5" thickBot="1" x14ac:dyDescent="0.25">
      <c r="A107" s="636"/>
      <c r="B107" s="115">
        <v>2009</v>
      </c>
      <c r="C107" s="654">
        <v>668</v>
      </c>
      <c r="D107" s="654"/>
      <c r="E107" s="654"/>
      <c r="F107" s="654">
        <v>1136</v>
      </c>
      <c r="G107" s="654"/>
      <c r="H107" s="654">
        <v>0</v>
      </c>
      <c r="I107" s="654"/>
      <c r="J107" s="655" t="s">
        <v>229</v>
      </c>
      <c r="K107" s="655"/>
      <c r="L107" s="655"/>
      <c r="M107" s="655" t="s">
        <v>229</v>
      </c>
      <c r="N107" s="655"/>
      <c r="O107" s="655" t="s">
        <v>229</v>
      </c>
      <c r="P107" s="655"/>
    </row>
    <row r="108" spans="1:16" ht="13.5" thickBot="1" x14ac:dyDescent="0.25">
      <c r="A108" s="636"/>
      <c r="B108" s="115">
        <v>2010</v>
      </c>
      <c r="C108" s="654">
        <v>564</v>
      </c>
      <c r="D108" s="654"/>
      <c r="E108" s="654"/>
      <c r="F108" s="654">
        <v>991</v>
      </c>
      <c r="G108" s="654"/>
      <c r="H108" s="654">
        <v>0</v>
      </c>
      <c r="I108" s="654"/>
      <c r="J108" s="655" t="s">
        <v>229</v>
      </c>
      <c r="K108" s="655"/>
      <c r="L108" s="655"/>
      <c r="M108" s="655" t="s">
        <v>229</v>
      </c>
      <c r="N108" s="655"/>
      <c r="O108" s="655" t="s">
        <v>229</v>
      </c>
      <c r="P108" s="655"/>
    </row>
    <row r="109" spans="1:16" ht="13.5" thickBot="1" x14ac:dyDescent="0.25">
      <c r="A109" s="636"/>
      <c r="B109" s="115">
        <v>2011</v>
      </c>
      <c r="C109" s="108">
        <v>353</v>
      </c>
      <c r="D109" s="108">
        <v>0</v>
      </c>
      <c r="E109" s="108">
        <v>166</v>
      </c>
      <c r="F109" s="108">
        <v>790</v>
      </c>
      <c r="G109" s="108">
        <v>0</v>
      </c>
      <c r="H109" s="108">
        <v>0</v>
      </c>
      <c r="I109" s="108">
        <v>0</v>
      </c>
      <c r="J109" s="238" t="s">
        <v>229</v>
      </c>
      <c r="K109" s="238" t="s">
        <v>229</v>
      </c>
      <c r="L109" s="238" t="s">
        <v>229</v>
      </c>
      <c r="M109" s="238" t="s">
        <v>229</v>
      </c>
      <c r="N109" s="238" t="s">
        <v>229</v>
      </c>
      <c r="O109" s="238" t="s">
        <v>229</v>
      </c>
      <c r="P109" s="238" t="s">
        <v>229</v>
      </c>
    </row>
    <row r="110" spans="1:16" ht="13.5" thickBot="1" x14ac:dyDescent="0.25">
      <c r="A110" s="636"/>
      <c r="B110" s="115">
        <v>2012</v>
      </c>
      <c r="C110" s="108">
        <v>295</v>
      </c>
      <c r="D110" s="108">
        <v>0</v>
      </c>
      <c r="E110" s="108">
        <v>206</v>
      </c>
      <c r="F110" s="108">
        <v>1118</v>
      </c>
      <c r="G110" s="108">
        <v>0</v>
      </c>
      <c r="H110" s="108">
        <v>0</v>
      </c>
      <c r="I110" s="108">
        <v>0</v>
      </c>
      <c r="J110" s="238" t="s">
        <v>229</v>
      </c>
      <c r="K110" s="238" t="s">
        <v>229</v>
      </c>
      <c r="L110" s="238" t="s">
        <v>229</v>
      </c>
      <c r="M110" s="238" t="s">
        <v>229</v>
      </c>
      <c r="N110" s="238" t="s">
        <v>229</v>
      </c>
      <c r="O110" s="238" t="s">
        <v>229</v>
      </c>
      <c r="P110" s="238" t="s">
        <v>229</v>
      </c>
    </row>
    <row r="111" spans="1:16" ht="13.5" thickBot="1" x14ac:dyDescent="0.25">
      <c r="A111" s="636"/>
      <c r="B111" s="115">
        <v>2013</v>
      </c>
      <c r="C111" s="108">
        <v>257</v>
      </c>
      <c r="D111" s="108">
        <v>0</v>
      </c>
      <c r="E111" s="108">
        <v>300</v>
      </c>
      <c r="F111" s="108">
        <v>1043</v>
      </c>
      <c r="G111" s="108">
        <v>0</v>
      </c>
      <c r="H111" s="108">
        <v>0</v>
      </c>
      <c r="I111" s="108">
        <v>0</v>
      </c>
      <c r="J111" s="238" t="s">
        <v>229</v>
      </c>
      <c r="K111" s="238" t="s">
        <v>229</v>
      </c>
      <c r="L111" s="238" t="s">
        <v>229</v>
      </c>
      <c r="M111" s="238" t="s">
        <v>229</v>
      </c>
      <c r="N111" s="238" t="s">
        <v>229</v>
      </c>
      <c r="O111" s="238" t="s">
        <v>229</v>
      </c>
      <c r="P111" s="238" t="s">
        <v>229</v>
      </c>
    </row>
    <row r="112" spans="1:16" ht="13.5" thickBot="1" x14ac:dyDescent="0.25">
      <c r="A112" s="636"/>
      <c r="B112" s="115">
        <v>2014</v>
      </c>
      <c r="C112" s="108">
        <v>215</v>
      </c>
      <c r="D112" s="108">
        <v>0</v>
      </c>
      <c r="E112" s="108">
        <v>293</v>
      </c>
      <c r="F112" s="108">
        <v>522</v>
      </c>
      <c r="G112" s="108">
        <v>0</v>
      </c>
      <c r="H112" s="108">
        <v>0</v>
      </c>
      <c r="I112" s="108">
        <v>0</v>
      </c>
      <c r="J112" s="238" t="s">
        <v>229</v>
      </c>
      <c r="K112" s="238" t="s">
        <v>229</v>
      </c>
      <c r="L112" s="238" t="s">
        <v>229</v>
      </c>
      <c r="M112" s="238" t="s">
        <v>229</v>
      </c>
      <c r="N112" s="238" t="s">
        <v>229</v>
      </c>
      <c r="O112" s="238" t="s">
        <v>229</v>
      </c>
      <c r="P112" s="238" t="s">
        <v>229</v>
      </c>
    </row>
    <row r="113" spans="1:16" ht="13.5" thickBot="1" x14ac:dyDescent="0.25">
      <c r="A113" s="636"/>
      <c r="B113" s="115">
        <v>2015</v>
      </c>
      <c r="C113" s="108">
        <v>230</v>
      </c>
      <c r="D113" s="108">
        <v>0</v>
      </c>
      <c r="E113" s="108">
        <v>319</v>
      </c>
      <c r="F113" s="108">
        <v>389</v>
      </c>
      <c r="G113" s="108">
        <v>0</v>
      </c>
      <c r="H113" s="108">
        <v>0</v>
      </c>
      <c r="I113" s="108">
        <v>0</v>
      </c>
      <c r="J113" s="238" t="s">
        <v>229</v>
      </c>
      <c r="K113" s="238" t="s">
        <v>229</v>
      </c>
      <c r="L113" s="238" t="s">
        <v>229</v>
      </c>
      <c r="M113" s="238" t="s">
        <v>229</v>
      </c>
      <c r="N113" s="238" t="s">
        <v>229</v>
      </c>
      <c r="O113" s="238" t="s">
        <v>229</v>
      </c>
      <c r="P113" s="238" t="s">
        <v>229</v>
      </c>
    </row>
    <row r="114" spans="1:16" ht="13.5" thickBot="1" x14ac:dyDescent="0.25">
      <c r="A114" s="636"/>
      <c r="B114" s="115">
        <v>2016</v>
      </c>
      <c r="C114" s="108">
        <v>191</v>
      </c>
      <c r="D114" s="108">
        <v>0</v>
      </c>
      <c r="E114" s="108">
        <v>329</v>
      </c>
      <c r="F114" s="108">
        <v>379</v>
      </c>
      <c r="G114" s="108">
        <v>0</v>
      </c>
      <c r="H114" s="108">
        <v>0</v>
      </c>
      <c r="I114" s="108">
        <v>1</v>
      </c>
      <c r="J114" s="238" t="s">
        <v>229</v>
      </c>
      <c r="K114" s="238" t="s">
        <v>229</v>
      </c>
      <c r="L114" s="238" t="s">
        <v>229</v>
      </c>
      <c r="M114" s="238" t="s">
        <v>229</v>
      </c>
      <c r="N114" s="238" t="s">
        <v>229</v>
      </c>
      <c r="O114" s="238" t="s">
        <v>229</v>
      </c>
      <c r="P114" s="238" t="s">
        <v>229</v>
      </c>
    </row>
    <row r="115" spans="1:16" ht="13.5" thickBot="1" x14ac:dyDescent="0.25">
      <c r="A115" s="636"/>
      <c r="B115" s="115">
        <v>2017</v>
      </c>
      <c r="C115" s="108">
        <v>164</v>
      </c>
      <c r="D115" s="108">
        <v>0</v>
      </c>
      <c r="E115" s="108">
        <v>438</v>
      </c>
      <c r="F115" s="108">
        <v>313</v>
      </c>
      <c r="G115" s="108">
        <v>0</v>
      </c>
      <c r="H115" s="108">
        <v>0</v>
      </c>
      <c r="I115" s="108">
        <v>1</v>
      </c>
      <c r="J115" s="238" t="s">
        <v>229</v>
      </c>
      <c r="K115" s="238" t="s">
        <v>229</v>
      </c>
      <c r="L115" s="238" t="s">
        <v>229</v>
      </c>
      <c r="M115" s="238" t="s">
        <v>229</v>
      </c>
      <c r="N115" s="238" t="s">
        <v>229</v>
      </c>
      <c r="O115" s="238" t="s">
        <v>229</v>
      </c>
      <c r="P115" s="238" t="s">
        <v>229</v>
      </c>
    </row>
    <row r="116" spans="1:16" ht="13.5" thickBot="1" x14ac:dyDescent="0.25">
      <c r="A116" s="636"/>
      <c r="B116" s="60">
        <v>2018</v>
      </c>
      <c r="C116" s="112">
        <v>134</v>
      </c>
      <c r="D116" s="112">
        <v>0</v>
      </c>
      <c r="E116" s="112">
        <v>452</v>
      </c>
      <c r="F116" s="112">
        <v>237</v>
      </c>
      <c r="G116" s="112">
        <v>0</v>
      </c>
      <c r="H116" s="112">
        <v>0</v>
      </c>
      <c r="I116" s="112">
        <v>1</v>
      </c>
      <c r="J116" s="238" t="s">
        <v>229</v>
      </c>
      <c r="K116" s="238" t="s">
        <v>229</v>
      </c>
      <c r="L116" s="238" t="s">
        <v>229</v>
      </c>
      <c r="M116" s="238" t="s">
        <v>229</v>
      </c>
      <c r="N116" s="238" t="s">
        <v>229</v>
      </c>
      <c r="O116" s="238" t="s">
        <v>229</v>
      </c>
      <c r="P116" s="238" t="s">
        <v>229</v>
      </c>
    </row>
    <row r="117" spans="1:16" ht="13.5" thickBot="1" x14ac:dyDescent="0.25">
      <c r="A117" s="636"/>
      <c r="B117" s="60">
        <v>2019</v>
      </c>
      <c r="C117" s="112">
        <v>170</v>
      </c>
      <c r="D117" s="112">
        <v>0</v>
      </c>
      <c r="E117" s="112">
        <v>480</v>
      </c>
      <c r="F117" s="112">
        <v>137</v>
      </c>
      <c r="G117" s="112">
        <v>0</v>
      </c>
      <c r="H117" s="112">
        <v>0</v>
      </c>
      <c r="I117" s="112">
        <v>1</v>
      </c>
      <c r="J117" s="238" t="s">
        <v>229</v>
      </c>
      <c r="K117" s="238" t="s">
        <v>229</v>
      </c>
      <c r="L117" s="238" t="s">
        <v>229</v>
      </c>
      <c r="M117" s="238" t="s">
        <v>229</v>
      </c>
      <c r="N117" s="238" t="s">
        <v>229</v>
      </c>
      <c r="O117" s="238" t="s">
        <v>229</v>
      </c>
      <c r="P117" s="238" t="s">
        <v>229</v>
      </c>
    </row>
    <row r="118" spans="1:16" ht="13.5" thickBot="1" x14ac:dyDescent="0.25">
      <c r="A118" s="637"/>
      <c r="B118" s="114">
        <v>2020</v>
      </c>
      <c r="C118" s="109">
        <v>157</v>
      </c>
      <c r="D118" s="109">
        <v>0</v>
      </c>
      <c r="E118" s="109">
        <v>466</v>
      </c>
      <c r="F118" s="109">
        <v>130</v>
      </c>
      <c r="G118" s="109">
        <v>0</v>
      </c>
      <c r="H118" s="109">
        <v>0</v>
      </c>
      <c r="I118" s="109">
        <v>1</v>
      </c>
      <c r="J118" s="238" t="s">
        <v>229</v>
      </c>
      <c r="K118" s="238" t="s">
        <v>229</v>
      </c>
      <c r="L118" s="238" t="s">
        <v>229</v>
      </c>
      <c r="M118" s="238" t="s">
        <v>229</v>
      </c>
      <c r="N118" s="238" t="s">
        <v>229</v>
      </c>
      <c r="O118" s="238" t="s">
        <v>229</v>
      </c>
      <c r="P118" s="238" t="s">
        <v>229</v>
      </c>
    </row>
    <row r="119" spans="1:16" ht="14.25" thickTop="1" thickBot="1" x14ac:dyDescent="0.25">
      <c r="A119" s="635" t="s">
        <v>320</v>
      </c>
      <c r="B119" s="321">
        <v>2007</v>
      </c>
      <c r="C119" s="656">
        <v>63579</v>
      </c>
      <c r="D119" s="656"/>
      <c r="E119" s="656"/>
      <c r="F119" s="656">
        <v>8832</v>
      </c>
      <c r="G119" s="656"/>
      <c r="H119" s="656">
        <v>18</v>
      </c>
      <c r="I119" s="656"/>
      <c r="J119" s="657" t="s">
        <v>229</v>
      </c>
      <c r="K119" s="657"/>
      <c r="L119" s="657"/>
      <c r="M119" s="657" t="s">
        <v>229</v>
      </c>
      <c r="N119" s="657"/>
      <c r="O119" s="657" t="s">
        <v>229</v>
      </c>
      <c r="P119" s="657"/>
    </row>
    <row r="120" spans="1:16" ht="13.5" thickBot="1" x14ac:dyDescent="0.25">
      <c r="A120" s="636"/>
      <c r="B120" s="115">
        <v>2008</v>
      </c>
      <c r="C120" s="654">
        <v>64009</v>
      </c>
      <c r="D120" s="654"/>
      <c r="E120" s="654"/>
      <c r="F120" s="654">
        <v>9613</v>
      </c>
      <c r="G120" s="654"/>
      <c r="H120" s="654">
        <v>18</v>
      </c>
      <c r="I120" s="654"/>
      <c r="J120" s="655" t="s">
        <v>229</v>
      </c>
      <c r="K120" s="655"/>
      <c r="L120" s="655"/>
      <c r="M120" s="655" t="s">
        <v>229</v>
      </c>
      <c r="N120" s="655"/>
      <c r="O120" s="655" t="s">
        <v>229</v>
      </c>
      <c r="P120" s="655"/>
    </row>
    <row r="121" spans="1:16" ht="13.5" thickBot="1" x14ac:dyDescent="0.25">
      <c r="A121" s="636"/>
      <c r="B121" s="115">
        <v>2009</v>
      </c>
      <c r="C121" s="654">
        <v>64525</v>
      </c>
      <c r="D121" s="654"/>
      <c r="E121" s="654"/>
      <c r="F121" s="654">
        <v>10101</v>
      </c>
      <c r="G121" s="654"/>
      <c r="H121" s="654">
        <v>10</v>
      </c>
      <c r="I121" s="654"/>
      <c r="J121" s="655" t="s">
        <v>229</v>
      </c>
      <c r="K121" s="655"/>
      <c r="L121" s="655"/>
      <c r="M121" s="655" t="s">
        <v>229</v>
      </c>
      <c r="N121" s="655"/>
      <c r="O121" s="655" t="s">
        <v>229</v>
      </c>
      <c r="P121" s="655"/>
    </row>
    <row r="122" spans="1:16" ht="13.5" thickBot="1" x14ac:dyDescent="0.25">
      <c r="A122" s="636"/>
      <c r="B122" s="115">
        <v>2010</v>
      </c>
      <c r="C122" s="654">
        <v>63839</v>
      </c>
      <c r="D122" s="654"/>
      <c r="E122" s="654"/>
      <c r="F122" s="654">
        <v>10699</v>
      </c>
      <c r="G122" s="654"/>
      <c r="H122" s="654">
        <v>14</v>
      </c>
      <c r="I122" s="654"/>
      <c r="J122" s="655" t="s">
        <v>229</v>
      </c>
      <c r="K122" s="655"/>
      <c r="L122" s="655"/>
      <c r="M122" s="655" t="s">
        <v>229</v>
      </c>
      <c r="N122" s="655"/>
      <c r="O122" s="655" t="s">
        <v>229</v>
      </c>
      <c r="P122" s="655"/>
    </row>
    <row r="123" spans="1:16" ht="13.5" thickBot="1" x14ac:dyDescent="0.25">
      <c r="A123" s="636"/>
      <c r="B123" s="115">
        <v>2011</v>
      </c>
      <c r="C123" s="108">
        <v>61854</v>
      </c>
      <c r="D123" s="108">
        <v>86</v>
      </c>
      <c r="E123" s="108">
        <v>936</v>
      </c>
      <c r="F123" s="108">
        <v>10631</v>
      </c>
      <c r="G123" s="108">
        <v>0</v>
      </c>
      <c r="H123" s="108">
        <v>8</v>
      </c>
      <c r="I123" s="108">
        <v>0</v>
      </c>
      <c r="J123" s="238" t="s">
        <v>229</v>
      </c>
      <c r="K123" s="238" t="s">
        <v>229</v>
      </c>
      <c r="L123" s="238" t="s">
        <v>229</v>
      </c>
      <c r="M123" s="238" t="s">
        <v>229</v>
      </c>
      <c r="N123" s="238" t="s">
        <v>229</v>
      </c>
      <c r="O123" s="238" t="s">
        <v>229</v>
      </c>
      <c r="P123" s="238" t="s">
        <v>229</v>
      </c>
    </row>
    <row r="124" spans="1:16" ht="13.5" thickBot="1" x14ac:dyDescent="0.25">
      <c r="A124" s="636"/>
      <c r="B124" s="115">
        <v>2012</v>
      </c>
      <c r="C124" s="108">
        <v>61764</v>
      </c>
      <c r="D124" s="108">
        <v>90</v>
      </c>
      <c r="E124" s="108">
        <v>1790</v>
      </c>
      <c r="F124" s="108">
        <v>14149</v>
      </c>
      <c r="G124" s="108">
        <v>0</v>
      </c>
      <c r="H124" s="108">
        <v>7</v>
      </c>
      <c r="I124" s="108">
        <v>0</v>
      </c>
      <c r="J124" s="238" t="s">
        <v>229</v>
      </c>
      <c r="K124" s="238" t="s">
        <v>229</v>
      </c>
      <c r="L124" s="238" t="s">
        <v>229</v>
      </c>
      <c r="M124" s="238" t="s">
        <v>229</v>
      </c>
      <c r="N124" s="238" t="s">
        <v>229</v>
      </c>
      <c r="O124" s="238" t="s">
        <v>229</v>
      </c>
      <c r="P124" s="238" t="s">
        <v>229</v>
      </c>
    </row>
    <row r="125" spans="1:16" ht="13.5" thickBot="1" x14ac:dyDescent="0.25">
      <c r="A125" s="636"/>
      <c r="B125" s="115">
        <v>2013</v>
      </c>
      <c r="C125" s="108">
        <v>60851</v>
      </c>
      <c r="D125" s="108">
        <v>359</v>
      </c>
      <c r="E125" s="108">
        <v>4501</v>
      </c>
      <c r="F125" s="108">
        <v>14441</v>
      </c>
      <c r="G125" s="108">
        <v>0</v>
      </c>
      <c r="H125" s="108">
        <v>1</v>
      </c>
      <c r="I125" s="108">
        <v>0</v>
      </c>
      <c r="J125" s="238" t="s">
        <v>229</v>
      </c>
      <c r="K125" s="238" t="s">
        <v>229</v>
      </c>
      <c r="L125" s="238" t="s">
        <v>229</v>
      </c>
      <c r="M125" s="238" t="s">
        <v>229</v>
      </c>
      <c r="N125" s="238" t="s">
        <v>229</v>
      </c>
      <c r="O125" s="238" t="s">
        <v>229</v>
      </c>
      <c r="P125" s="238" t="s">
        <v>229</v>
      </c>
    </row>
    <row r="126" spans="1:16" ht="13.5" thickBot="1" x14ac:dyDescent="0.25">
      <c r="A126" s="636"/>
      <c r="B126" s="115">
        <v>2014</v>
      </c>
      <c r="C126" s="108">
        <v>60343</v>
      </c>
      <c r="D126" s="108">
        <v>470</v>
      </c>
      <c r="E126" s="108">
        <v>5394</v>
      </c>
      <c r="F126" s="108">
        <v>12716</v>
      </c>
      <c r="G126" s="108">
        <v>0</v>
      </c>
      <c r="H126" s="108">
        <v>1</v>
      </c>
      <c r="I126" s="108">
        <v>0</v>
      </c>
      <c r="J126" s="238" t="s">
        <v>229</v>
      </c>
      <c r="K126" s="238" t="s">
        <v>229</v>
      </c>
      <c r="L126" s="238" t="s">
        <v>229</v>
      </c>
      <c r="M126" s="238" t="s">
        <v>229</v>
      </c>
      <c r="N126" s="238" t="s">
        <v>229</v>
      </c>
      <c r="O126" s="238" t="s">
        <v>229</v>
      </c>
      <c r="P126" s="238" t="s">
        <v>229</v>
      </c>
    </row>
    <row r="127" spans="1:16" ht="13.5" thickBot="1" x14ac:dyDescent="0.25">
      <c r="A127" s="636"/>
      <c r="B127" s="115">
        <v>2015</v>
      </c>
      <c r="C127" s="108">
        <v>59949</v>
      </c>
      <c r="D127" s="108">
        <v>575</v>
      </c>
      <c r="E127" s="108">
        <v>5551</v>
      </c>
      <c r="F127" s="108">
        <v>6204</v>
      </c>
      <c r="G127" s="108">
        <v>0</v>
      </c>
      <c r="H127" s="108">
        <v>2</v>
      </c>
      <c r="I127" s="108">
        <v>0</v>
      </c>
      <c r="J127" s="238" t="s">
        <v>229</v>
      </c>
      <c r="K127" s="238" t="s">
        <v>229</v>
      </c>
      <c r="L127" s="238" t="s">
        <v>229</v>
      </c>
      <c r="M127" s="238" t="s">
        <v>229</v>
      </c>
      <c r="N127" s="238" t="s">
        <v>229</v>
      </c>
      <c r="O127" s="238" t="s">
        <v>229</v>
      </c>
      <c r="P127" s="238" t="s">
        <v>229</v>
      </c>
    </row>
    <row r="128" spans="1:16" ht="13.5" thickBot="1" x14ac:dyDescent="0.25">
      <c r="A128" s="636"/>
      <c r="B128" s="115">
        <v>2016</v>
      </c>
      <c r="C128" s="108">
        <v>59530</v>
      </c>
      <c r="D128" s="108">
        <v>609</v>
      </c>
      <c r="E128" s="108">
        <v>5418</v>
      </c>
      <c r="F128" s="108">
        <v>3775</v>
      </c>
      <c r="G128" s="108">
        <v>0</v>
      </c>
      <c r="H128" s="108">
        <v>1</v>
      </c>
      <c r="I128" s="108">
        <v>1</v>
      </c>
      <c r="J128" s="238" t="s">
        <v>229</v>
      </c>
      <c r="K128" s="238" t="s">
        <v>229</v>
      </c>
      <c r="L128" s="238" t="s">
        <v>229</v>
      </c>
      <c r="M128" s="238" t="s">
        <v>229</v>
      </c>
      <c r="N128" s="238" t="s">
        <v>229</v>
      </c>
      <c r="O128" s="238" t="s">
        <v>229</v>
      </c>
      <c r="P128" s="238" t="s">
        <v>229</v>
      </c>
    </row>
    <row r="129" spans="1:16" ht="13.5" thickBot="1" x14ac:dyDescent="0.25">
      <c r="A129" s="636"/>
      <c r="B129" s="115">
        <v>2017</v>
      </c>
      <c r="C129" s="108">
        <v>59759</v>
      </c>
      <c r="D129" s="108">
        <v>390</v>
      </c>
      <c r="E129" s="108">
        <v>5776</v>
      </c>
      <c r="F129" s="108">
        <v>2805</v>
      </c>
      <c r="G129" s="108">
        <v>0</v>
      </c>
      <c r="H129" s="108">
        <v>0</v>
      </c>
      <c r="I129" s="108">
        <v>1</v>
      </c>
      <c r="J129" s="238" t="s">
        <v>229</v>
      </c>
      <c r="K129" s="238" t="s">
        <v>229</v>
      </c>
      <c r="L129" s="238" t="s">
        <v>229</v>
      </c>
      <c r="M129" s="238" t="s">
        <v>229</v>
      </c>
      <c r="N129" s="238" t="s">
        <v>229</v>
      </c>
      <c r="O129" s="238" t="s">
        <v>229</v>
      </c>
      <c r="P129" s="238" t="s">
        <v>229</v>
      </c>
    </row>
    <row r="130" spans="1:16" ht="13.5" thickBot="1" x14ac:dyDescent="0.25">
      <c r="A130" s="636"/>
      <c r="B130" s="60">
        <v>2018</v>
      </c>
      <c r="C130" s="112">
        <v>58178</v>
      </c>
      <c r="D130" s="112">
        <v>322</v>
      </c>
      <c r="E130" s="112">
        <v>4795</v>
      </c>
      <c r="F130" s="112">
        <v>1147</v>
      </c>
      <c r="G130" s="112">
        <v>15</v>
      </c>
      <c r="H130" s="112">
        <v>0</v>
      </c>
      <c r="I130" s="112">
        <v>1</v>
      </c>
      <c r="J130" s="238" t="s">
        <v>229</v>
      </c>
      <c r="K130" s="238" t="s">
        <v>229</v>
      </c>
      <c r="L130" s="238" t="s">
        <v>229</v>
      </c>
      <c r="M130" s="238" t="s">
        <v>229</v>
      </c>
      <c r="N130" s="238" t="s">
        <v>229</v>
      </c>
      <c r="O130" s="238" t="s">
        <v>229</v>
      </c>
      <c r="P130" s="238" t="s">
        <v>229</v>
      </c>
    </row>
    <row r="131" spans="1:16" ht="13.5" thickBot="1" x14ac:dyDescent="0.25">
      <c r="A131" s="636"/>
      <c r="B131" s="60">
        <v>2019</v>
      </c>
      <c r="C131" s="112">
        <v>58926</v>
      </c>
      <c r="D131" s="112">
        <v>438</v>
      </c>
      <c r="E131" s="112">
        <v>4892</v>
      </c>
      <c r="F131" s="112">
        <v>713</v>
      </c>
      <c r="G131" s="112">
        <v>0</v>
      </c>
      <c r="H131" s="112">
        <v>0</v>
      </c>
      <c r="I131" s="112">
        <v>1</v>
      </c>
      <c r="J131" s="238" t="s">
        <v>229</v>
      </c>
      <c r="K131" s="238" t="s">
        <v>229</v>
      </c>
      <c r="L131" s="238" t="s">
        <v>229</v>
      </c>
      <c r="M131" s="238" t="s">
        <v>229</v>
      </c>
      <c r="N131" s="238" t="s">
        <v>229</v>
      </c>
      <c r="O131" s="238" t="s">
        <v>229</v>
      </c>
      <c r="P131" s="238" t="s">
        <v>229</v>
      </c>
    </row>
    <row r="132" spans="1:16" ht="13.5" thickBot="1" x14ac:dyDescent="0.25">
      <c r="A132" s="637"/>
      <c r="B132" s="114">
        <v>2020</v>
      </c>
      <c r="C132" s="109">
        <v>57602</v>
      </c>
      <c r="D132" s="109">
        <v>460</v>
      </c>
      <c r="E132" s="109">
        <v>4958</v>
      </c>
      <c r="F132" s="109">
        <v>638</v>
      </c>
      <c r="G132" s="109">
        <v>0</v>
      </c>
      <c r="H132" s="109">
        <v>0</v>
      </c>
      <c r="I132" s="109">
        <v>1</v>
      </c>
      <c r="J132" s="238" t="s">
        <v>229</v>
      </c>
      <c r="K132" s="238" t="s">
        <v>229</v>
      </c>
      <c r="L132" s="238" t="s">
        <v>229</v>
      </c>
      <c r="M132" s="238" t="s">
        <v>229</v>
      </c>
      <c r="N132" s="238" t="s">
        <v>229</v>
      </c>
      <c r="O132" s="238" t="s">
        <v>229</v>
      </c>
      <c r="P132" s="238" t="s">
        <v>229</v>
      </c>
    </row>
    <row r="133" spans="1:16" ht="13.5" thickTop="1" x14ac:dyDescent="0.2">
      <c r="A133" s="199" t="s">
        <v>505</v>
      </c>
    </row>
    <row r="134" spans="1:16" x14ac:dyDescent="0.2">
      <c r="A134" s="199" t="s">
        <v>487</v>
      </c>
    </row>
    <row r="135" spans="1:16" x14ac:dyDescent="0.2">
      <c r="A135" s="209" t="s">
        <v>249</v>
      </c>
    </row>
  </sheetData>
  <mergeCells count="234">
    <mergeCell ref="O21:P21"/>
    <mergeCell ref="M21:N21"/>
    <mergeCell ref="J21:L21"/>
    <mergeCell ref="H21:I21"/>
    <mergeCell ref="F21:G21"/>
    <mergeCell ref="C21:E21"/>
    <mergeCell ref="O23:P23"/>
    <mergeCell ref="C24:E24"/>
    <mergeCell ref="F24:G24"/>
    <mergeCell ref="H24:I24"/>
    <mergeCell ref="J24:L24"/>
    <mergeCell ref="M24:N24"/>
    <mergeCell ref="O24:P24"/>
    <mergeCell ref="C22:E22"/>
    <mergeCell ref="F22:G22"/>
    <mergeCell ref="H22:I22"/>
    <mergeCell ref="J22:L22"/>
    <mergeCell ref="M22:N22"/>
    <mergeCell ref="O22:P22"/>
    <mergeCell ref="C23:E23"/>
    <mergeCell ref="F23:G23"/>
    <mergeCell ref="H23:I23"/>
    <mergeCell ref="J23:L23"/>
    <mergeCell ref="M23:N23"/>
    <mergeCell ref="A1:P1"/>
    <mergeCell ref="A2:P2"/>
    <mergeCell ref="A3:P3"/>
    <mergeCell ref="A4:A6"/>
    <mergeCell ref="B4:B6"/>
    <mergeCell ref="C4:I4"/>
    <mergeCell ref="J4:P4"/>
    <mergeCell ref="C8:E8"/>
    <mergeCell ref="F8:G8"/>
    <mergeCell ref="H8:I8"/>
    <mergeCell ref="J8:L8"/>
    <mergeCell ref="M8:N8"/>
    <mergeCell ref="O8:P8"/>
    <mergeCell ref="C6:I6"/>
    <mergeCell ref="J6:P6"/>
    <mergeCell ref="A7:A20"/>
    <mergeCell ref="M10:N10"/>
    <mergeCell ref="O10:P10"/>
    <mergeCell ref="C9:E9"/>
    <mergeCell ref="F9:G9"/>
    <mergeCell ref="H9:I9"/>
    <mergeCell ref="J9:L9"/>
    <mergeCell ref="M9:N9"/>
    <mergeCell ref="O9:P9"/>
    <mergeCell ref="C7:E7"/>
    <mergeCell ref="F7:G7"/>
    <mergeCell ref="H7:I7"/>
    <mergeCell ref="J7:L7"/>
    <mergeCell ref="M7:N7"/>
    <mergeCell ref="O7:P7"/>
    <mergeCell ref="C10:E10"/>
    <mergeCell ref="F10:G10"/>
    <mergeCell ref="H10:I10"/>
    <mergeCell ref="J10:L10"/>
    <mergeCell ref="C36:E36"/>
    <mergeCell ref="F36:G36"/>
    <mergeCell ref="H36:I36"/>
    <mergeCell ref="J36:L36"/>
    <mergeCell ref="M36:N36"/>
    <mergeCell ref="O36:P36"/>
    <mergeCell ref="C35:E35"/>
    <mergeCell ref="F35:G35"/>
    <mergeCell ref="H35:I35"/>
    <mergeCell ref="J35:L35"/>
    <mergeCell ref="M35:N35"/>
    <mergeCell ref="O35:P35"/>
    <mergeCell ref="C38:E38"/>
    <mergeCell ref="F38:G38"/>
    <mergeCell ref="H38:I38"/>
    <mergeCell ref="J38:L38"/>
    <mergeCell ref="M38:N38"/>
    <mergeCell ref="O38:P38"/>
    <mergeCell ref="C37:E37"/>
    <mergeCell ref="F37:G37"/>
    <mergeCell ref="H37:I37"/>
    <mergeCell ref="J37:L37"/>
    <mergeCell ref="M37:N37"/>
    <mergeCell ref="O37:P37"/>
    <mergeCell ref="C50:E50"/>
    <mergeCell ref="F50:G50"/>
    <mergeCell ref="H50:I50"/>
    <mergeCell ref="J50:L50"/>
    <mergeCell ref="M50:N50"/>
    <mergeCell ref="O50:P50"/>
    <mergeCell ref="C49:E49"/>
    <mergeCell ref="F49:G49"/>
    <mergeCell ref="H49:I49"/>
    <mergeCell ref="J49:L49"/>
    <mergeCell ref="M49:N49"/>
    <mergeCell ref="O49:P49"/>
    <mergeCell ref="J52:L52"/>
    <mergeCell ref="M52:N52"/>
    <mergeCell ref="O52:P52"/>
    <mergeCell ref="C51:E51"/>
    <mergeCell ref="F51:G51"/>
    <mergeCell ref="H51:I51"/>
    <mergeCell ref="J51:L51"/>
    <mergeCell ref="M51:N51"/>
    <mergeCell ref="O51:P51"/>
    <mergeCell ref="J64:L64"/>
    <mergeCell ref="M64:N64"/>
    <mergeCell ref="O64:P64"/>
    <mergeCell ref="C63:E63"/>
    <mergeCell ref="F63:G63"/>
    <mergeCell ref="H63:I63"/>
    <mergeCell ref="J63:L63"/>
    <mergeCell ref="M63:N63"/>
    <mergeCell ref="O63:P63"/>
    <mergeCell ref="J66:L66"/>
    <mergeCell ref="M66:N66"/>
    <mergeCell ref="O66:P66"/>
    <mergeCell ref="C65:E65"/>
    <mergeCell ref="F65:G65"/>
    <mergeCell ref="H65:I65"/>
    <mergeCell ref="J65:L65"/>
    <mergeCell ref="M65:N65"/>
    <mergeCell ref="O65:P65"/>
    <mergeCell ref="C66:E66"/>
    <mergeCell ref="J78:L78"/>
    <mergeCell ref="M78:N78"/>
    <mergeCell ref="O78:P78"/>
    <mergeCell ref="C77:E77"/>
    <mergeCell ref="F77:G77"/>
    <mergeCell ref="H77:I77"/>
    <mergeCell ref="J77:L77"/>
    <mergeCell ref="M77:N77"/>
    <mergeCell ref="O77:P77"/>
    <mergeCell ref="C78:E78"/>
    <mergeCell ref="F78:G78"/>
    <mergeCell ref="J80:L80"/>
    <mergeCell ref="M80:N80"/>
    <mergeCell ref="O80:P80"/>
    <mergeCell ref="C79:E79"/>
    <mergeCell ref="F79:G79"/>
    <mergeCell ref="H79:I79"/>
    <mergeCell ref="J79:L79"/>
    <mergeCell ref="M79:N79"/>
    <mergeCell ref="O79:P79"/>
    <mergeCell ref="C80:E80"/>
    <mergeCell ref="F80:G80"/>
    <mergeCell ref="J92:L92"/>
    <mergeCell ref="M92:N92"/>
    <mergeCell ref="O92:P92"/>
    <mergeCell ref="C91:E91"/>
    <mergeCell ref="F91:G91"/>
    <mergeCell ref="H91:I91"/>
    <mergeCell ref="J91:L91"/>
    <mergeCell ref="M91:N91"/>
    <mergeCell ref="O91:P91"/>
    <mergeCell ref="C92:E92"/>
    <mergeCell ref="F92:G92"/>
    <mergeCell ref="J94:L94"/>
    <mergeCell ref="M94:N94"/>
    <mergeCell ref="O94:P94"/>
    <mergeCell ref="C93:E93"/>
    <mergeCell ref="F93:G93"/>
    <mergeCell ref="H93:I93"/>
    <mergeCell ref="J93:L93"/>
    <mergeCell ref="M93:N93"/>
    <mergeCell ref="O93:P93"/>
    <mergeCell ref="C94:E94"/>
    <mergeCell ref="F94:G94"/>
    <mergeCell ref="J106:L106"/>
    <mergeCell ref="M106:N106"/>
    <mergeCell ref="O106:P106"/>
    <mergeCell ref="C105:E105"/>
    <mergeCell ref="F105:G105"/>
    <mergeCell ref="H105:I105"/>
    <mergeCell ref="J105:L105"/>
    <mergeCell ref="M105:N105"/>
    <mergeCell ref="O105:P105"/>
    <mergeCell ref="C106:E106"/>
    <mergeCell ref="F106:G106"/>
    <mergeCell ref="J108:L108"/>
    <mergeCell ref="M108:N108"/>
    <mergeCell ref="O108:P108"/>
    <mergeCell ref="C107:E107"/>
    <mergeCell ref="F107:G107"/>
    <mergeCell ref="H107:I107"/>
    <mergeCell ref="J107:L107"/>
    <mergeCell ref="M107:N107"/>
    <mergeCell ref="O107:P107"/>
    <mergeCell ref="C108:E108"/>
    <mergeCell ref="F108:G108"/>
    <mergeCell ref="J120:L120"/>
    <mergeCell ref="M120:N120"/>
    <mergeCell ref="O120:P120"/>
    <mergeCell ref="C119:E119"/>
    <mergeCell ref="F119:G119"/>
    <mergeCell ref="H119:I119"/>
    <mergeCell ref="J119:L119"/>
    <mergeCell ref="M119:N119"/>
    <mergeCell ref="O119:P119"/>
    <mergeCell ref="C120:E120"/>
    <mergeCell ref="F120:G120"/>
    <mergeCell ref="J122:L122"/>
    <mergeCell ref="M122:N122"/>
    <mergeCell ref="O122:P122"/>
    <mergeCell ref="C121:E121"/>
    <mergeCell ref="F121:G121"/>
    <mergeCell ref="H121:I121"/>
    <mergeCell ref="J121:L121"/>
    <mergeCell ref="M121:N121"/>
    <mergeCell ref="O121:P121"/>
    <mergeCell ref="C122:E122"/>
    <mergeCell ref="F122:G122"/>
    <mergeCell ref="A21:A34"/>
    <mergeCell ref="A35:A48"/>
    <mergeCell ref="A49:A62"/>
    <mergeCell ref="A63:A76"/>
    <mergeCell ref="A77:A90"/>
    <mergeCell ref="A91:A104"/>
    <mergeCell ref="A105:A118"/>
    <mergeCell ref="A119:A132"/>
    <mergeCell ref="H122:I122"/>
    <mergeCell ref="H120:I120"/>
    <mergeCell ref="H108:I108"/>
    <mergeCell ref="H106:I106"/>
    <mergeCell ref="H94:I94"/>
    <mergeCell ref="H92:I92"/>
    <mergeCell ref="H80:I80"/>
    <mergeCell ref="H78:I78"/>
    <mergeCell ref="F66:G66"/>
    <mergeCell ref="H66:I66"/>
    <mergeCell ref="C64:E64"/>
    <mergeCell ref="F64:G64"/>
    <mergeCell ref="H64:I64"/>
    <mergeCell ref="C52:E52"/>
    <mergeCell ref="F52:G52"/>
    <mergeCell ref="H52:I52"/>
  </mergeCells>
  <hyperlinks>
    <hyperlink ref="R5" location="TOC!A1" display="RETURN TO TABLE OF CONTENTS" xr:uid="{00000000-0004-0000-2800-000000000000}"/>
  </hyperlink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91"/>
  <sheetViews>
    <sheetView workbookViewId="0">
      <pane xSplit="1" ySplit="6" topLeftCell="B63"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1" max="8" width="16.42578125" customWidth="1"/>
  </cols>
  <sheetData>
    <row r="1" spans="1:16" x14ac:dyDescent="0.2">
      <c r="A1" s="617" t="s">
        <v>331</v>
      </c>
      <c r="B1" s="617"/>
      <c r="C1" s="617"/>
      <c r="D1" s="617"/>
      <c r="E1" s="617"/>
      <c r="F1" s="617"/>
      <c r="G1" s="617"/>
      <c r="H1" s="617"/>
    </row>
    <row r="2" spans="1:16" ht="21" customHeight="1" thickBot="1" x14ac:dyDescent="0.25">
      <c r="A2" s="668" t="s">
        <v>506</v>
      </c>
      <c r="B2" s="668"/>
      <c r="C2" s="668"/>
      <c r="D2" s="668"/>
      <c r="E2" s="668"/>
      <c r="F2" s="668"/>
      <c r="G2" s="668"/>
      <c r="H2" s="668"/>
      <c r="I2" s="150"/>
      <c r="J2" s="150"/>
      <c r="K2" s="150"/>
      <c r="L2" s="150"/>
      <c r="M2" s="150"/>
      <c r="N2" s="150"/>
      <c r="O2" s="150"/>
      <c r="P2" s="150"/>
    </row>
    <row r="3" spans="1:16" ht="18.75" customHeight="1" thickTop="1" thickBot="1" x14ac:dyDescent="0.25">
      <c r="A3" s="669" t="s">
        <v>507</v>
      </c>
      <c r="B3" s="670"/>
      <c r="C3" s="670"/>
      <c r="D3" s="670"/>
      <c r="E3" s="670"/>
      <c r="F3" s="670"/>
      <c r="G3" s="670"/>
      <c r="H3" s="671"/>
      <c r="I3" s="151"/>
    </row>
    <row r="4" spans="1:16" ht="13.5" thickBot="1" x14ac:dyDescent="0.25">
      <c r="A4" s="609" t="s">
        <v>492</v>
      </c>
      <c r="B4" s="609" t="s">
        <v>508</v>
      </c>
      <c r="C4" s="661" t="s">
        <v>509</v>
      </c>
      <c r="D4" s="662"/>
      <c r="E4" s="662"/>
      <c r="F4" s="662"/>
      <c r="G4" s="662"/>
      <c r="H4" s="663"/>
    </row>
    <row r="5" spans="1:16" ht="34.5" thickBot="1" x14ac:dyDescent="0.25">
      <c r="A5" s="610"/>
      <c r="B5" s="610"/>
      <c r="C5" s="115" t="s">
        <v>510</v>
      </c>
      <c r="D5" s="58" t="s">
        <v>511</v>
      </c>
      <c r="E5" s="58" t="s">
        <v>484</v>
      </c>
      <c r="F5" s="58" t="s">
        <v>512</v>
      </c>
      <c r="G5" s="58" t="s">
        <v>453</v>
      </c>
      <c r="H5" s="58" t="s">
        <v>320</v>
      </c>
      <c r="J5" s="235" t="s">
        <v>228</v>
      </c>
    </row>
    <row r="6" spans="1:16" ht="13.5" thickBot="1" x14ac:dyDescent="0.25">
      <c r="A6" s="650" t="s">
        <v>513</v>
      </c>
      <c r="B6" s="651"/>
      <c r="C6" s="651"/>
      <c r="D6" s="651"/>
      <c r="E6" s="651"/>
      <c r="F6" s="651"/>
      <c r="G6" s="651"/>
      <c r="H6" s="667"/>
    </row>
    <row r="7" spans="1:16" ht="14.25" thickTop="1" thickBot="1" x14ac:dyDescent="0.25">
      <c r="A7" s="635" t="s">
        <v>514</v>
      </c>
      <c r="B7" s="321">
        <v>2007</v>
      </c>
      <c r="C7" s="110">
        <v>956</v>
      </c>
      <c r="D7" s="110">
        <v>5</v>
      </c>
      <c r="E7" s="110">
        <v>1</v>
      </c>
      <c r="F7" s="110">
        <v>0</v>
      </c>
      <c r="G7" s="110">
        <v>12</v>
      </c>
      <c r="H7" s="110">
        <v>974</v>
      </c>
    </row>
    <row r="8" spans="1:16" ht="13.5" thickBot="1" x14ac:dyDescent="0.25">
      <c r="A8" s="636"/>
      <c r="B8" s="115">
        <v>2008</v>
      </c>
      <c r="C8" s="108">
        <v>1023</v>
      </c>
      <c r="D8" s="107">
        <v>19</v>
      </c>
      <c r="E8" s="107">
        <v>0</v>
      </c>
      <c r="F8" s="107">
        <v>6</v>
      </c>
      <c r="G8" s="107">
        <v>51</v>
      </c>
      <c r="H8" s="108">
        <v>1099</v>
      </c>
    </row>
    <row r="9" spans="1:16" ht="13.5" thickBot="1" x14ac:dyDescent="0.25">
      <c r="A9" s="636"/>
      <c r="B9" s="115">
        <v>2009</v>
      </c>
      <c r="C9" s="108">
        <v>1078</v>
      </c>
      <c r="D9" s="107">
        <v>12</v>
      </c>
      <c r="E9" s="107">
        <v>0</v>
      </c>
      <c r="F9" s="107">
        <v>0</v>
      </c>
      <c r="G9" s="107">
        <v>53</v>
      </c>
      <c r="H9" s="108">
        <v>1143</v>
      </c>
    </row>
    <row r="10" spans="1:16" ht="13.5" thickBot="1" x14ac:dyDescent="0.25">
      <c r="A10" s="636"/>
      <c r="B10" s="115">
        <v>2010</v>
      </c>
      <c r="C10" s="108">
        <v>1442</v>
      </c>
      <c r="D10" s="107">
        <v>29</v>
      </c>
      <c r="E10" s="107">
        <v>0</v>
      </c>
      <c r="F10" s="107">
        <v>0</v>
      </c>
      <c r="G10" s="107">
        <v>4</v>
      </c>
      <c r="H10" s="108">
        <v>1475</v>
      </c>
    </row>
    <row r="11" spans="1:16" ht="13.5" thickBot="1" x14ac:dyDescent="0.25">
      <c r="A11" s="636"/>
      <c r="B11" s="115">
        <v>2011</v>
      </c>
      <c r="C11" s="108">
        <v>1160</v>
      </c>
      <c r="D11" s="107">
        <v>28</v>
      </c>
      <c r="E11" s="107">
        <v>0</v>
      </c>
      <c r="F11" s="107">
        <v>0</v>
      </c>
      <c r="G11" s="107">
        <v>5</v>
      </c>
      <c r="H11" s="108">
        <v>1193</v>
      </c>
    </row>
    <row r="12" spans="1:16" ht="13.5" thickBot="1" x14ac:dyDescent="0.25">
      <c r="A12" s="636"/>
      <c r="B12" s="115">
        <v>2012</v>
      </c>
      <c r="C12" s="108">
        <v>1109</v>
      </c>
      <c r="D12" s="108">
        <v>25</v>
      </c>
      <c r="E12" s="107">
        <v>0</v>
      </c>
      <c r="F12" s="107">
        <v>0</v>
      </c>
      <c r="G12" s="107">
        <v>0</v>
      </c>
      <c r="H12" s="108">
        <v>1134</v>
      </c>
    </row>
    <row r="13" spans="1:16" ht="13.5" thickBot="1" x14ac:dyDescent="0.25">
      <c r="A13" s="636"/>
      <c r="B13" s="115">
        <v>2013</v>
      </c>
      <c r="C13" s="108">
        <v>1142</v>
      </c>
      <c r="D13" s="108">
        <v>37</v>
      </c>
      <c r="E13" s="107">
        <v>0</v>
      </c>
      <c r="F13" s="107">
        <v>0</v>
      </c>
      <c r="G13" s="107">
        <v>0</v>
      </c>
      <c r="H13" s="108">
        <v>1179</v>
      </c>
    </row>
    <row r="14" spans="1:16" ht="13.5" thickBot="1" x14ac:dyDescent="0.25">
      <c r="A14" s="636"/>
      <c r="B14" s="115">
        <v>2014</v>
      </c>
      <c r="C14" s="108">
        <v>1145</v>
      </c>
      <c r="D14" s="108">
        <v>56</v>
      </c>
      <c r="E14" s="107">
        <v>0</v>
      </c>
      <c r="F14" s="107">
        <v>3</v>
      </c>
      <c r="G14" s="107">
        <v>18</v>
      </c>
      <c r="H14" s="108">
        <v>1222</v>
      </c>
    </row>
    <row r="15" spans="1:16" ht="13.5" thickBot="1" x14ac:dyDescent="0.25">
      <c r="A15" s="636"/>
      <c r="B15" s="115">
        <v>2015</v>
      </c>
      <c r="C15" s="108">
        <v>1284</v>
      </c>
      <c r="D15" s="107">
        <v>76</v>
      </c>
      <c r="E15" s="107">
        <v>4</v>
      </c>
      <c r="F15" s="107">
        <v>3</v>
      </c>
      <c r="G15" s="107">
        <v>25</v>
      </c>
      <c r="H15" s="108">
        <v>1392</v>
      </c>
    </row>
    <row r="16" spans="1:16" ht="13.5" thickBot="1" x14ac:dyDescent="0.25">
      <c r="A16" s="636"/>
      <c r="B16" s="115">
        <v>2016</v>
      </c>
      <c r="C16" s="108">
        <v>1462</v>
      </c>
      <c r="D16" s="108">
        <v>70</v>
      </c>
      <c r="E16" s="108">
        <v>0</v>
      </c>
      <c r="F16" s="108">
        <v>0</v>
      </c>
      <c r="G16" s="108">
        <v>28</v>
      </c>
      <c r="H16" s="108">
        <v>1560</v>
      </c>
    </row>
    <row r="17" spans="1:8" ht="13.5" thickBot="1" x14ac:dyDescent="0.25">
      <c r="A17" s="636"/>
      <c r="B17" s="115">
        <v>2017</v>
      </c>
      <c r="C17" s="108">
        <v>1430</v>
      </c>
      <c r="D17" s="108">
        <v>97</v>
      </c>
      <c r="E17" s="108">
        <v>0</v>
      </c>
      <c r="F17" s="108">
        <v>0</v>
      </c>
      <c r="G17" s="108">
        <v>28</v>
      </c>
      <c r="H17" s="108">
        <v>1555</v>
      </c>
    </row>
    <row r="18" spans="1:8" ht="13.5" thickBot="1" x14ac:dyDescent="0.25">
      <c r="A18" s="636"/>
      <c r="B18" s="60">
        <v>2018</v>
      </c>
      <c r="C18" s="112">
        <v>1316</v>
      </c>
      <c r="D18" s="112">
        <v>74</v>
      </c>
      <c r="E18" s="112">
        <v>0</v>
      </c>
      <c r="F18" s="112">
        <v>0</v>
      </c>
      <c r="G18" s="112">
        <v>27</v>
      </c>
      <c r="H18" s="112">
        <v>1417</v>
      </c>
    </row>
    <row r="19" spans="1:8" ht="13.5" thickBot="1" x14ac:dyDescent="0.25">
      <c r="A19" s="636"/>
      <c r="B19" s="60">
        <v>2019</v>
      </c>
      <c r="C19" s="112">
        <v>1337</v>
      </c>
      <c r="D19" s="112">
        <v>76</v>
      </c>
      <c r="E19" s="112">
        <v>0</v>
      </c>
      <c r="F19" s="112">
        <v>0</v>
      </c>
      <c r="G19" s="112">
        <v>28</v>
      </c>
      <c r="H19" s="112">
        <v>1441</v>
      </c>
    </row>
    <row r="20" spans="1:8" ht="13.5" thickBot="1" x14ac:dyDescent="0.25">
      <c r="A20" s="637"/>
      <c r="B20" s="114">
        <v>2020</v>
      </c>
      <c r="C20" s="109">
        <v>1364</v>
      </c>
      <c r="D20" s="109">
        <v>83</v>
      </c>
      <c r="E20" s="109">
        <v>0</v>
      </c>
      <c r="F20" s="109">
        <v>0</v>
      </c>
      <c r="G20" s="109">
        <v>28</v>
      </c>
      <c r="H20" s="109">
        <v>1475</v>
      </c>
    </row>
    <row r="21" spans="1:8" ht="14.25" thickTop="1" thickBot="1" x14ac:dyDescent="0.25">
      <c r="A21" s="635" t="s">
        <v>500</v>
      </c>
      <c r="B21" s="321">
        <v>2007</v>
      </c>
      <c r="C21" s="110">
        <v>823</v>
      </c>
      <c r="D21" s="110">
        <v>58</v>
      </c>
      <c r="E21" s="110">
        <v>15</v>
      </c>
      <c r="F21" s="110">
        <v>0</v>
      </c>
      <c r="G21" s="110">
        <v>9</v>
      </c>
      <c r="H21" s="110">
        <v>905</v>
      </c>
    </row>
    <row r="22" spans="1:8" ht="13.5" thickBot="1" x14ac:dyDescent="0.25">
      <c r="A22" s="636"/>
      <c r="B22" s="115">
        <v>2008</v>
      </c>
      <c r="C22" s="108">
        <v>787</v>
      </c>
      <c r="D22" s="107">
        <v>115</v>
      </c>
      <c r="E22" s="107">
        <v>1</v>
      </c>
      <c r="F22" s="107">
        <v>0</v>
      </c>
      <c r="G22" s="107">
        <v>24</v>
      </c>
      <c r="H22" s="108">
        <v>927</v>
      </c>
    </row>
    <row r="23" spans="1:8" ht="13.5" thickBot="1" x14ac:dyDescent="0.25">
      <c r="A23" s="636"/>
      <c r="B23" s="115">
        <v>2009</v>
      </c>
      <c r="C23" s="108">
        <v>869</v>
      </c>
      <c r="D23" s="107">
        <v>163</v>
      </c>
      <c r="E23" s="107">
        <v>0</v>
      </c>
      <c r="F23" s="107">
        <v>0</v>
      </c>
      <c r="G23" s="107">
        <v>20</v>
      </c>
      <c r="H23" s="108">
        <v>1052</v>
      </c>
    </row>
    <row r="24" spans="1:8" ht="13.5" thickBot="1" x14ac:dyDescent="0.25">
      <c r="A24" s="636"/>
      <c r="B24" s="115">
        <v>2010</v>
      </c>
      <c r="C24" s="108">
        <v>898</v>
      </c>
      <c r="D24" s="107">
        <v>280</v>
      </c>
      <c r="E24" s="107">
        <v>0</v>
      </c>
      <c r="F24" s="107">
        <v>0</v>
      </c>
      <c r="G24" s="107">
        <v>0</v>
      </c>
      <c r="H24" s="108">
        <v>1178</v>
      </c>
    </row>
    <row r="25" spans="1:8" ht="13.5" thickBot="1" x14ac:dyDescent="0.25">
      <c r="A25" s="636"/>
      <c r="B25" s="115">
        <v>2011</v>
      </c>
      <c r="C25" s="108">
        <v>927</v>
      </c>
      <c r="D25" s="107">
        <v>366</v>
      </c>
      <c r="E25" s="107">
        <v>2</v>
      </c>
      <c r="F25" s="107">
        <v>0</v>
      </c>
      <c r="G25" s="107">
        <v>0</v>
      </c>
      <c r="H25" s="108">
        <v>1295</v>
      </c>
    </row>
    <row r="26" spans="1:8" ht="13.5" thickBot="1" x14ac:dyDescent="0.25">
      <c r="A26" s="636"/>
      <c r="B26" s="115">
        <v>2012</v>
      </c>
      <c r="C26" s="108">
        <v>791</v>
      </c>
      <c r="D26" s="108">
        <v>349</v>
      </c>
      <c r="E26" s="107">
        <v>0</v>
      </c>
      <c r="F26" s="107">
        <v>0</v>
      </c>
      <c r="G26" s="107">
        <v>0</v>
      </c>
      <c r="H26" s="108">
        <v>1140</v>
      </c>
    </row>
    <row r="27" spans="1:8" ht="13.5" thickBot="1" x14ac:dyDescent="0.25">
      <c r="A27" s="636"/>
      <c r="B27" s="115">
        <v>2013</v>
      </c>
      <c r="C27" s="108">
        <v>802</v>
      </c>
      <c r="D27" s="108">
        <v>338</v>
      </c>
      <c r="E27" s="107">
        <v>4</v>
      </c>
      <c r="F27" s="107">
        <v>0</v>
      </c>
      <c r="G27" s="107">
        <v>0</v>
      </c>
      <c r="H27" s="108">
        <v>1144</v>
      </c>
    </row>
    <row r="28" spans="1:8" ht="13.5" thickBot="1" x14ac:dyDescent="0.25">
      <c r="A28" s="636"/>
      <c r="B28" s="115">
        <v>2014</v>
      </c>
      <c r="C28" s="108">
        <v>790</v>
      </c>
      <c r="D28" s="108">
        <v>486</v>
      </c>
      <c r="E28" s="107">
        <v>1</v>
      </c>
      <c r="F28" s="107">
        <v>0</v>
      </c>
      <c r="G28" s="107">
        <v>2</v>
      </c>
      <c r="H28" s="108">
        <v>1279</v>
      </c>
    </row>
    <row r="29" spans="1:8" ht="13.5" thickBot="1" x14ac:dyDescent="0.25">
      <c r="A29" s="636"/>
      <c r="B29" s="115">
        <v>2015</v>
      </c>
      <c r="C29" s="108">
        <v>768</v>
      </c>
      <c r="D29" s="107">
        <v>482</v>
      </c>
      <c r="E29" s="107">
        <v>19</v>
      </c>
      <c r="F29" s="107">
        <v>0</v>
      </c>
      <c r="G29" s="107">
        <v>0</v>
      </c>
      <c r="H29" s="108">
        <v>1269</v>
      </c>
    </row>
    <row r="30" spans="1:8" ht="13.5" thickBot="1" x14ac:dyDescent="0.25">
      <c r="A30" s="636"/>
      <c r="B30" s="115">
        <v>2016</v>
      </c>
      <c r="C30" s="108">
        <v>811</v>
      </c>
      <c r="D30" s="108">
        <v>661</v>
      </c>
      <c r="E30" s="108">
        <v>0</v>
      </c>
      <c r="F30" s="108">
        <v>0</v>
      </c>
      <c r="G30" s="108">
        <v>0</v>
      </c>
      <c r="H30" s="108">
        <v>1472</v>
      </c>
    </row>
    <row r="31" spans="1:8" ht="13.5" thickBot="1" x14ac:dyDescent="0.25">
      <c r="A31" s="636"/>
      <c r="B31" s="115">
        <v>2017</v>
      </c>
      <c r="C31" s="108">
        <v>829</v>
      </c>
      <c r="D31" s="108">
        <v>789</v>
      </c>
      <c r="E31" s="108">
        <v>0</v>
      </c>
      <c r="F31" s="108">
        <v>0</v>
      </c>
      <c r="G31" s="108">
        <v>0</v>
      </c>
      <c r="H31" s="108">
        <v>1618</v>
      </c>
    </row>
    <row r="32" spans="1:8" ht="13.5" thickBot="1" x14ac:dyDescent="0.25">
      <c r="A32" s="636"/>
      <c r="B32" s="60">
        <v>2018</v>
      </c>
      <c r="C32" s="112">
        <v>796</v>
      </c>
      <c r="D32" s="112">
        <v>614</v>
      </c>
      <c r="E32" s="112">
        <v>1</v>
      </c>
      <c r="F32" s="112">
        <v>0</v>
      </c>
      <c r="G32" s="112">
        <v>0</v>
      </c>
      <c r="H32" s="112">
        <v>1411</v>
      </c>
    </row>
    <row r="33" spans="1:8" ht="13.5" thickBot="1" x14ac:dyDescent="0.25">
      <c r="A33" s="636"/>
      <c r="B33" s="60">
        <v>2019</v>
      </c>
      <c r="C33" s="112">
        <v>756</v>
      </c>
      <c r="D33" s="112">
        <v>630</v>
      </c>
      <c r="E33" s="112">
        <v>1</v>
      </c>
      <c r="F33" s="112">
        <v>0</v>
      </c>
      <c r="G33" s="112">
        <v>0</v>
      </c>
      <c r="H33" s="112">
        <v>1387</v>
      </c>
    </row>
    <row r="34" spans="1:8" ht="13.5" thickBot="1" x14ac:dyDescent="0.25">
      <c r="A34" s="637"/>
      <c r="B34" s="114">
        <v>2020</v>
      </c>
      <c r="C34" s="109">
        <v>738</v>
      </c>
      <c r="D34" s="109">
        <v>643</v>
      </c>
      <c r="E34" s="109">
        <v>1</v>
      </c>
      <c r="F34" s="109">
        <v>0</v>
      </c>
      <c r="G34" s="109">
        <v>0</v>
      </c>
      <c r="H34" s="109">
        <v>1382</v>
      </c>
    </row>
    <row r="35" spans="1:8" ht="14.25" thickTop="1" thickBot="1" x14ac:dyDescent="0.25">
      <c r="A35" s="635" t="s">
        <v>501</v>
      </c>
      <c r="B35" s="321">
        <v>2007</v>
      </c>
      <c r="C35" s="110">
        <v>1564</v>
      </c>
      <c r="D35" s="110">
        <v>1336</v>
      </c>
      <c r="E35" s="110">
        <v>69</v>
      </c>
      <c r="F35" s="110">
        <v>42</v>
      </c>
      <c r="G35" s="110">
        <v>29</v>
      </c>
      <c r="H35" s="110">
        <v>3040</v>
      </c>
    </row>
    <row r="36" spans="1:8" ht="13.5" thickBot="1" x14ac:dyDescent="0.25">
      <c r="A36" s="636"/>
      <c r="B36" s="115">
        <v>2008</v>
      </c>
      <c r="C36" s="108">
        <v>1357</v>
      </c>
      <c r="D36" s="107">
        <v>2115</v>
      </c>
      <c r="E36" s="107">
        <v>3</v>
      </c>
      <c r="F36" s="107">
        <v>19</v>
      </c>
      <c r="G36" s="107">
        <v>31</v>
      </c>
      <c r="H36" s="108">
        <v>3525</v>
      </c>
    </row>
    <row r="37" spans="1:8" ht="13.5" thickBot="1" x14ac:dyDescent="0.25">
      <c r="A37" s="636"/>
      <c r="B37" s="115">
        <v>2009</v>
      </c>
      <c r="C37" s="108">
        <v>1198</v>
      </c>
      <c r="D37" s="107">
        <v>2459</v>
      </c>
      <c r="E37" s="107">
        <v>4</v>
      </c>
      <c r="F37" s="107">
        <v>3</v>
      </c>
      <c r="G37" s="107">
        <v>15</v>
      </c>
      <c r="H37" s="108">
        <v>3679</v>
      </c>
    </row>
    <row r="38" spans="1:8" ht="13.5" thickBot="1" x14ac:dyDescent="0.25">
      <c r="A38" s="636"/>
      <c r="B38" s="115">
        <v>2010</v>
      </c>
      <c r="C38" s="108">
        <v>1182</v>
      </c>
      <c r="D38" s="107">
        <v>3032</v>
      </c>
      <c r="E38" s="107">
        <v>0</v>
      </c>
      <c r="F38" s="107">
        <v>1</v>
      </c>
      <c r="G38" s="107">
        <v>0</v>
      </c>
      <c r="H38" s="108">
        <v>4215</v>
      </c>
    </row>
    <row r="39" spans="1:8" ht="13.5" thickBot="1" x14ac:dyDescent="0.25">
      <c r="A39" s="636"/>
      <c r="B39" s="115">
        <v>2011</v>
      </c>
      <c r="C39" s="108">
        <v>1194</v>
      </c>
      <c r="D39" s="107">
        <v>3148</v>
      </c>
      <c r="E39" s="107">
        <v>2</v>
      </c>
      <c r="F39" s="107">
        <v>0</v>
      </c>
      <c r="G39" s="107">
        <v>0</v>
      </c>
      <c r="H39" s="108">
        <v>4344</v>
      </c>
    </row>
    <row r="40" spans="1:8" ht="13.5" thickBot="1" x14ac:dyDescent="0.25">
      <c r="A40" s="636"/>
      <c r="B40" s="115">
        <v>2012</v>
      </c>
      <c r="C40" s="108">
        <v>1174</v>
      </c>
      <c r="D40" s="108">
        <v>3107</v>
      </c>
      <c r="E40" s="107">
        <v>10</v>
      </c>
      <c r="F40" s="107">
        <v>2</v>
      </c>
      <c r="G40" s="107">
        <v>0</v>
      </c>
      <c r="H40" s="108">
        <v>4293</v>
      </c>
    </row>
    <row r="41" spans="1:8" ht="13.5" thickBot="1" x14ac:dyDescent="0.25">
      <c r="A41" s="636"/>
      <c r="B41" s="115">
        <v>2013</v>
      </c>
      <c r="C41" s="108">
        <v>1198</v>
      </c>
      <c r="D41" s="108">
        <v>3061</v>
      </c>
      <c r="E41" s="107">
        <v>11</v>
      </c>
      <c r="F41" s="107">
        <v>0</v>
      </c>
      <c r="G41" s="107">
        <v>0</v>
      </c>
      <c r="H41" s="108">
        <v>4270</v>
      </c>
    </row>
    <row r="42" spans="1:8" ht="13.5" thickBot="1" x14ac:dyDescent="0.25">
      <c r="A42" s="636"/>
      <c r="B42" s="115">
        <v>2014</v>
      </c>
      <c r="C42" s="108">
        <v>1071</v>
      </c>
      <c r="D42" s="108">
        <v>3586</v>
      </c>
      <c r="E42" s="107">
        <v>16</v>
      </c>
      <c r="F42" s="107">
        <v>0</v>
      </c>
      <c r="G42" s="107">
        <v>0</v>
      </c>
      <c r="H42" s="108">
        <v>4673</v>
      </c>
    </row>
    <row r="43" spans="1:8" ht="13.5" thickBot="1" x14ac:dyDescent="0.25">
      <c r="A43" s="636"/>
      <c r="B43" s="115">
        <v>2015</v>
      </c>
      <c r="C43" s="108">
        <v>1057</v>
      </c>
      <c r="D43" s="107">
        <v>3562</v>
      </c>
      <c r="E43" s="107">
        <v>17</v>
      </c>
      <c r="F43" s="107">
        <v>0</v>
      </c>
      <c r="G43" s="107">
        <v>0</v>
      </c>
      <c r="H43" s="108">
        <v>4636</v>
      </c>
    </row>
    <row r="44" spans="1:8" ht="13.5" thickBot="1" x14ac:dyDescent="0.25">
      <c r="A44" s="636"/>
      <c r="B44" s="115">
        <v>2016</v>
      </c>
      <c r="C44" s="108">
        <v>1198</v>
      </c>
      <c r="D44" s="108">
        <v>3763</v>
      </c>
      <c r="E44" s="108">
        <v>26</v>
      </c>
      <c r="F44" s="108">
        <v>0</v>
      </c>
      <c r="G44" s="108">
        <v>1</v>
      </c>
      <c r="H44" s="108">
        <v>4988</v>
      </c>
    </row>
    <row r="45" spans="1:8" ht="13.5" thickBot="1" x14ac:dyDescent="0.25">
      <c r="A45" s="636"/>
      <c r="B45" s="115">
        <v>2017</v>
      </c>
      <c r="C45" s="108">
        <v>1016</v>
      </c>
      <c r="D45" s="108">
        <v>4114</v>
      </c>
      <c r="E45" s="108">
        <v>21</v>
      </c>
      <c r="F45" s="108">
        <v>0</v>
      </c>
      <c r="G45" s="108">
        <v>0</v>
      </c>
      <c r="H45" s="108">
        <v>5151</v>
      </c>
    </row>
    <row r="46" spans="1:8" ht="13.5" thickBot="1" x14ac:dyDescent="0.25">
      <c r="A46" s="636"/>
      <c r="B46" s="60">
        <v>2018</v>
      </c>
      <c r="C46" s="112">
        <v>903</v>
      </c>
      <c r="D46" s="112">
        <v>3769</v>
      </c>
      <c r="E46" s="112">
        <v>29</v>
      </c>
      <c r="F46" s="112">
        <v>0</v>
      </c>
      <c r="G46" s="112">
        <v>0</v>
      </c>
      <c r="H46" s="112">
        <v>4701</v>
      </c>
    </row>
    <row r="47" spans="1:8" ht="13.5" thickBot="1" x14ac:dyDescent="0.25">
      <c r="A47" s="636"/>
      <c r="B47" s="60">
        <v>2019</v>
      </c>
      <c r="C47" s="112">
        <v>903</v>
      </c>
      <c r="D47" s="112">
        <v>3807</v>
      </c>
      <c r="E47" s="112">
        <v>26</v>
      </c>
      <c r="F47" s="112">
        <v>1</v>
      </c>
      <c r="G47" s="112">
        <v>0</v>
      </c>
      <c r="H47" s="112">
        <v>4737</v>
      </c>
    </row>
    <row r="48" spans="1:8" ht="13.5" thickBot="1" x14ac:dyDescent="0.25">
      <c r="A48" s="637"/>
      <c r="B48" s="114">
        <v>2020</v>
      </c>
      <c r="C48" s="109">
        <v>892</v>
      </c>
      <c r="D48" s="109">
        <v>3834</v>
      </c>
      <c r="E48" s="109">
        <v>36</v>
      </c>
      <c r="F48" s="109">
        <v>0</v>
      </c>
      <c r="G48" s="109">
        <v>0</v>
      </c>
      <c r="H48" s="109">
        <v>4762</v>
      </c>
    </row>
    <row r="49" spans="1:8" ht="14.25" thickTop="1" thickBot="1" x14ac:dyDescent="0.25">
      <c r="A49" s="635" t="s">
        <v>502</v>
      </c>
      <c r="B49" s="321">
        <v>2007</v>
      </c>
      <c r="C49" s="110">
        <v>1728</v>
      </c>
      <c r="D49" s="110">
        <v>3641</v>
      </c>
      <c r="E49" s="108">
        <v>5226</v>
      </c>
      <c r="F49" s="108">
        <v>2823</v>
      </c>
      <c r="G49" s="110">
        <v>137</v>
      </c>
      <c r="H49" s="110">
        <v>13555</v>
      </c>
    </row>
    <row r="50" spans="1:8" ht="13.5" thickBot="1" x14ac:dyDescent="0.25">
      <c r="A50" s="636"/>
      <c r="B50" s="115">
        <v>2008</v>
      </c>
      <c r="C50" s="108">
        <v>1994</v>
      </c>
      <c r="D50" s="107">
        <v>4981</v>
      </c>
      <c r="E50" s="108">
        <v>5161</v>
      </c>
      <c r="F50" s="108">
        <v>3294</v>
      </c>
      <c r="G50" s="107">
        <v>80</v>
      </c>
      <c r="H50" s="108">
        <v>15510</v>
      </c>
    </row>
    <row r="51" spans="1:8" ht="13.5" thickBot="1" x14ac:dyDescent="0.25">
      <c r="A51" s="636"/>
      <c r="B51" s="115">
        <v>2009</v>
      </c>
      <c r="C51" s="108">
        <v>620</v>
      </c>
      <c r="D51" s="107">
        <v>5840</v>
      </c>
      <c r="E51" s="108">
        <v>4923</v>
      </c>
      <c r="F51" s="108">
        <v>3574</v>
      </c>
      <c r="G51" s="107">
        <v>59</v>
      </c>
      <c r="H51" s="108">
        <v>15016</v>
      </c>
    </row>
    <row r="52" spans="1:8" ht="13.5" thickBot="1" x14ac:dyDescent="0.25">
      <c r="A52" s="636"/>
      <c r="B52" s="115">
        <v>2010</v>
      </c>
      <c r="C52" s="108">
        <v>542</v>
      </c>
      <c r="D52" s="107">
        <v>7280</v>
      </c>
      <c r="E52" s="108">
        <v>4459</v>
      </c>
      <c r="F52" s="108">
        <v>3987</v>
      </c>
      <c r="G52" s="107">
        <v>0</v>
      </c>
      <c r="H52" s="108">
        <v>16268</v>
      </c>
    </row>
    <row r="53" spans="1:8" ht="13.5" thickBot="1" x14ac:dyDescent="0.25">
      <c r="A53" s="636"/>
      <c r="B53" s="115">
        <v>2011</v>
      </c>
      <c r="C53" s="108">
        <v>492</v>
      </c>
      <c r="D53" s="107">
        <v>7365</v>
      </c>
      <c r="E53" s="108">
        <v>4346</v>
      </c>
      <c r="F53" s="108">
        <v>4096</v>
      </c>
      <c r="G53" s="107">
        <v>1</v>
      </c>
      <c r="H53" s="108">
        <v>16300</v>
      </c>
    </row>
    <row r="54" spans="1:8" ht="13.5" thickBot="1" x14ac:dyDescent="0.25">
      <c r="A54" s="636"/>
      <c r="B54" s="115">
        <v>2012</v>
      </c>
      <c r="C54" s="108">
        <v>390</v>
      </c>
      <c r="D54" s="108">
        <v>7187</v>
      </c>
      <c r="E54" s="108">
        <v>3983</v>
      </c>
      <c r="F54" s="108">
        <v>4086</v>
      </c>
      <c r="G54" s="107">
        <v>2</v>
      </c>
      <c r="H54" s="108">
        <v>15648</v>
      </c>
    </row>
    <row r="55" spans="1:8" ht="13.5" thickBot="1" x14ac:dyDescent="0.25">
      <c r="A55" s="636"/>
      <c r="B55" s="115">
        <v>2013</v>
      </c>
      <c r="C55" s="108">
        <v>387</v>
      </c>
      <c r="D55" s="108">
        <v>7191</v>
      </c>
      <c r="E55" s="108">
        <v>3510</v>
      </c>
      <c r="F55" s="108">
        <v>4259</v>
      </c>
      <c r="G55" s="107">
        <v>2</v>
      </c>
      <c r="H55" s="108">
        <v>15349</v>
      </c>
    </row>
    <row r="56" spans="1:8" ht="13.5" thickBot="1" x14ac:dyDescent="0.25">
      <c r="A56" s="636"/>
      <c r="B56" s="115">
        <v>2014</v>
      </c>
      <c r="C56" s="108">
        <v>443</v>
      </c>
      <c r="D56" s="108">
        <v>7241</v>
      </c>
      <c r="E56" s="108">
        <v>3266</v>
      </c>
      <c r="F56" s="108">
        <v>4005</v>
      </c>
      <c r="G56" s="107">
        <v>85</v>
      </c>
      <c r="H56" s="108">
        <v>15040</v>
      </c>
    </row>
    <row r="57" spans="1:8" ht="13.5" thickBot="1" x14ac:dyDescent="0.25">
      <c r="A57" s="636"/>
      <c r="B57" s="115">
        <v>2015</v>
      </c>
      <c r="C57" s="108">
        <v>450</v>
      </c>
      <c r="D57" s="107">
        <v>6919</v>
      </c>
      <c r="E57" s="108">
        <v>3270</v>
      </c>
      <c r="F57" s="108">
        <v>4088</v>
      </c>
      <c r="G57" s="107">
        <v>21</v>
      </c>
      <c r="H57" s="108">
        <v>14748</v>
      </c>
    </row>
    <row r="58" spans="1:8" ht="13.5" thickBot="1" x14ac:dyDescent="0.25">
      <c r="A58" s="636"/>
      <c r="B58" s="115">
        <v>2016</v>
      </c>
      <c r="C58" s="108">
        <v>310</v>
      </c>
      <c r="D58" s="108">
        <v>7367</v>
      </c>
      <c r="E58" s="108">
        <v>3319</v>
      </c>
      <c r="F58" s="108">
        <v>4515</v>
      </c>
      <c r="G58" s="108">
        <v>30</v>
      </c>
      <c r="H58" s="108">
        <v>15541</v>
      </c>
    </row>
    <row r="59" spans="1:8" ht="13.5" thickBot="1" x14ac:dyDescent="0.25">
      <c r="A59" s="636"/>
      <c r="B59" s="115">
        <v>2017</v>
      </c>
      <c r="C59" s="108">
        <v>207</v>
      </c>
      <c r="D59" s="108">
        <v>7418</v>
      </c>
      <c r="E59" s="108">
        <v>3268</v>
      </c>
      <c r="F59" s="108">
        <v>4741</v>
      </c>
      <c r="G59" s="108">
        <v>17</v>
      </c>
      <c r="H59" s="108">
        <v>15651</v>
      </c>
    </row>
    <row r="60" spans="1:8" ht="13.5" thickBot="1" x14ac:dyDescent="0.25">
      <c r="A60" s="636"/>
      <c r="B60" s="60">
        <v>2018</v>
      </c>
      <c r="C60" s="112">
        <v>137</v>
      </c>
      <c r="D60" s="112">
        <v>7394</v>
      </c>
      <c r="E60" s="112">
        <v>2957</v>
      </c>
      <c r="F60" s="112">
        <v>4950</v>
      </c>
      <c r="G60" s="112">
        <v>5</v>
      </c>
      <c r="H60" s="112">
        <v>15443</v>
      </c>
    </row>
    <row r="61" spans="1:8" ht="13.5" thickBot="1" x14ac:dyDescent="0.25">
      <c r="A61" s="636"/>
      <c r="B61" s="60">
        <v>2019</v>
      </c>
      <c r="C61" s="112">
        <v>114</v>
      </c>
      <c r="D61" s="112">
        <v>7317</v>
      </c>
      <c r="E61" s="112">
        <v>2976</v>
      </c>
      <c r="F61" s="112">
        <v>5084</v>
      </c>
      <c r="G61" s="112">
        <v>3</v>
      </c>
      <c r="H61" s="112">
        <v>15494</v>
      </c>
    </row>
    <row r="62" spans="1:8" ht="13.5" thickBot="1" x14ac:dyDescent="0.25">
      <c r="A62" s="637"/>
      <c r="B62" s="114">
        <v>2020</v>
      </c>
      <c r="C62" s="109">
        <v>104</v>
      </c>
      <c r="D62" s="109">
        <v>7550</v>
      </c>
      <c r="E62" s="109">
        <v>3123</v>
      </c>
      <c r="F62" s="109">
        <v>5207</v>
      </c>
      <c r="G62" s="109">
        <v>2</v>
      </c>
      <c r="H62" s="109">
        <v>15986</v>
      </c>
    </row>
    <row r="63" spans="1:8" ht="14.25" customHeight="1" thickTop="1" thickBot="1" x14ac:dyDescent="0.25">
      <c r="A63" s="635" t="s">
        <v>503</v>
      </c>
      <c r="B63" s="321">
        <v>2007</v>
      </c>
      <c r="C63" s="110">
        <v>5071</v>
      </c>
      <c r="D63" s="110">
        <v>5040</v>
      </c>
      <c r="E63" s="112">
        <v>5311</v>
      </c>
      <c r="F63" s="112">
        <v>2865</v>
      </c>
      <c r="G63" s="110">
        <v>187</v>
      </c>
      <c r="H63" s="110">
        <v>18474</v>
      </c>
    </row>
    <row r="64" spans="1:8" ht="13.5" thickBot="1" x14ac:dyDescent="0.25">
      <c r="A64" s="636"/>
      <c r="B64" s="115">
        <v>2008</v>
      </c>
      <c r="C64" s="108">
        <v>5161</v>
      </c>
      <c r="D64" s="107">
        <v>7230</v>
      </c>
      <c r="E64" s="112">
        <v>5165</v>
      </c>
      <c r="F64" s="112">
        <v>3319</v>
      </c>
      <c r="G64" s="107">
        <v>186</v>
      </c>
      <c r="H64" s="108">
        <v>21061</v>
      </c>
    </row>
    <row r="65" spans="1:8" ht="13.5" thickBot="1" x14ac:dyDescent="0.25">
      <c r="A65" s="636"/>
      <c r="B65" s="115">
        <v>2009</v>
      </c>
      <c r="C65" s="108">
        <v>3765</v>
      </c>
      <c r="D65" s="107">
        <v>8474</v>
      </c>
      <c r="E65" s="112">
        <v>4927</v>
      </c>
      <c r="F65" s="112">
        <v>3577</v>
      </c>
      <c r="G65" s="107">
        <v>147</v>
      </c>
      <c r="H65" s="108">
        <v>20890</v>
      </c>
    </row>
    <row r="66" spans="1:8" ht="13.5" thickBot="1" x14ac:dyDescent="0.25">
      <c r="A66" s="636"/>
      <c r="B66" s="115">
        <v>2010</v>
      </c>
      <c r="C66" s="108">
        <v>4064</v>
      </c>
      <c r="D66" s="107">
        <v>10621</v>
      </c>
      <c r="E66" s="112">
        <v>4459</v>
      </c>
      <c r="F66" s="112">
        <v>3988</v>
      </c>
      <c r="G66" s="107">
        <v>4</v>
      </c>
      <c r="H66" s="108">
        <v>23136</v>
      </c>
    </row>
    <row r="67" spans="1:8" ht="13.5" thickBot="1" x14ac:dyDescent="0.25">
      <c r="A67" s="636"/>
      <c r="B67" s="115">
        <v>2011</v>
      </c>
      <c r="C67" s="108">
        <v>3773</v>
      </c>
      <c r="D67" s="107">
        <v>10907</v>
      </c>
      <c r="E67" s="112">
        <v>4350</v>
      </c>
      <c r="F67" s="112">
        <v>4096</v>
      </c>
      <c r="G67" s="107">
        <v>6</v>
      </c>
      <c r="H67" s="108">
        <v>23132</v>
      </c>
    </row>
    <row r="68" spans="1:8" ht="13.5" thickBot="1" x14ac:dyDescent="0.25">
      <c r="A68" s="636"/>
      <c r="B68" s="115">
        <v>2012</v>
      </c>
      <c r="C68" s="108">
        <v>3464</v>
      </c>
      <c r="D68" s="108">
        <v>10668</v>
      </c>
      <c r="E68" s="112">
        <v>3993</v>
      </c>
      <c r="F68" s="112">
        <v>4088</v>
      </c>
      <c r="G68" s="107">
        <v>2</v>
      </c>
      <c r="H68" s="108">
        <v>22215</v>
      </c>
    </row>
    <row r="69" spans="1:8" ht="13.5" thickBot="1" x14ac:dyDescent="0.25">
      <c r="A69" s="636"/>
      <c r="B69" s="115">
        <v>2013</v>
      </c>
      <c r="C69" s="108">
        <v>3529</v>
      </c>
      <c r="D69" s="108">
        <v>10627</v>
      </c>
      <c r="E69" s="112">
        <v>3525</v>
      </c>
      <c r="F69" s="112">
        <v>4259</v>
      </c>
      <c r="G69" s="107">
        <v>2</v>
      </c>
      <c r="H69" s="108">
        <v>21942</v>
      </c>
    </row>
    <row r="70" spans="1:8" ht="13.5" thickBot="1" x14ac:dyDescent="0.25">
      <c r="A70" s="636"/>
      <c r="B70" s="115">
        <v>2014</v>
      </c>
      <c r="C70" s="108">
        <v>3449</v>
      </c>
      <c r="D70" s="108">
        <v>11369</v>
      </c>
      <c r="E70" s="112">
        <v>3283</v>
      </c>
      <c r="F70" s="112">
        <v>4008</v>
      </c>
      <c r="G70" s="107">
        <v>105</v>
      </c>
      <c r="H70" s="108">
        <v>22214</v>
      </c>
    </row>
    <row r="71" spans="1:8" ht="13.5" thickBot="1" x14ac:dyDescent="0.25">
      <c r="A71" s="636"/>
      <c r="B71" s="115">
        <v>2015</v>
      </c>
      <c r="C71" s="108">
        <v>3559</v>
      </c>
      <c r="D71" s="107">
        <v>11039</v>
      </c>
      <c r="E71" s="112">
        <v>3310</v>
      </c>
      <c r="F71" s="112">
        <v>4091</v>
      </c>
      <c r="G71" s="107">
        <v>46</v>
      </c>
      <c r="H71" s="108">
        <v>22045</v>
      </c>
    </row>
    <row r="72" spans="1:8" ht="13.5" thickBot="1" x14ac:dyDescent="0.25">
      <c r="A72" s="636"/>
      <c r="B72" s="115">
        <v>2016</v>
      </c>
      <c r="C72" s="108">
        <v>3781</v>
      </c>
      <c r="D72" s="108">
        <v>11861</v>
      </c>
      <c r="E72" s="112">
        <v>3345</v>
      </c>
      <c r="F72" s="112">
        <v>4515</v>
      </c>
      <c r="G72" s="108">
        <v>59</v>
      </c>
      <c r="H72" s="108">
        <v>23561</v>
      </c>
    </row>
    <row r="73" spans="1:8" ht="13.5" thickBot="1" x14ac:dyDescent="0.25">
      <c r="A73" s="636"/>
      <c r="B73" s="115">
        <v>2017</v>
      </c>
      <c r="C73" s="108">
        <v>3482</v>
      </c>
      <c r="D73" s="108">
        <v>12418</v>
      </c>
      <c r="E73" s="112">
        <v>3289</v>
      </c>
      <c r="F73" s="112">
        <v>4741</v>
      </c>
      <c r="G73" s="108">
        <v>45</v>
      </c>
      <c r="H73" s="108">
        <v>23975</v>
      </c>
    </row>
    <row r="74" spans="1:8" ht="13.5" thickBot="1" x14ac:dyDescent="0.25">
      <c r="A74" s="636"/>
      <c r="B74" s="60">
        <v>2018</v>
      </c>
      <c r="C74" s="112">
        <v>3152</v>
      </c>
      <c r="D74" s="112">
        <v>11851</v>
      </c>
      <c r="E74" s="112">
        <v>2987</v>
      </c>
      <c r="F74" s="112">
        <v>4950</v>
      </c>
      <c r="G74" s="112">
        <v>32</v>
      </c>
      <c r="H74" s="112">
        <v>22972</v>
      </c>
    </row>
    <row r="75" spans="1:8" ht="13.5" thickBot="1" x14ac:dyDescent="0.25">
      <c r="A75" s="636"/>
      <c r="B75" s="60">
        <v>2019</v>
      </c>
      <c r="C75" s="112">
        <v>3110</v>
      </c>
      <c r="D75" s="112">
        <v>11830</v>
      </c>
      <c r="E75" s="112">
        <v>3003</v>
      </c>
      <c r="F75" s="112">
        <v>5085</v>
      </c>
      <c r="G75" s="112">
        <v>31</v>
      </c>
      <c r="H75" s="112">
        <v>23059</v>
      </c>
    </row>
    <row r="76" spans="1:8" ht="13.5" thickBot="1" x14ac:dyDescent="0.25">
      <c r="A76" s="637"/>
      <c r="B76" s="114">
        <v>2020</v>
      </c>
      <c r="C76" s="109">
        <v>3098</v>
      </c>
      <c r="D76" s="109">
        <v>12110</v>
      </c>
      <c r="E76" s="109">
        <v>3160</v>
      </c>
      <c r="F76" s="109">
        <v>5207</v>
      </c>
      <c r="G76" s="109">
        <v>30</v>
      </c>
      <c r="H76" s="109">
        <v>23605</v>
      </c>
    </row>
    <row r="77" spans="1:8" ht="14.25" thickTop="1" thickBot="1" x14ac:dyDescent="0.25">
      <c r="A77" s="635" t="s">
        <v>504</v>
      </c>
      <c r="B77" s="321">
        <v>2014</v>
      </c>
      <c r="C77" s="111">
        <v>134</v>
      </c>
      <c r="D77" s="111">
        <v>283</v>
      </c>
      <c r="E77" s="111">
        <v>362</v>
      </c>
      <c r="F77" s="111">
        <v>257</v>
      </c>
      <c r="G77" s="110">
        <v>0</v>
      </c>
      <c r="H77" s="111">
        <v>1036</v>
      </c>
    </row>
    <row r="78" spans="1:8" ht="13.5" thickBot="1" x14ac:dyDescent="0.25">
      <c r="A78" s="636"/>
      <c r="B78" s="115">
        <v>2015</v>
      </c>
      <c r="C78" s="107">
        <v>244</v>
      </c>
      <c r="D78" s="107">
        <v>660</v>
      </c>
      <c r="E78" s="107">
        <v>118</v>
      </c>
      <c r="F78" s="107">
        <v>258</v>
      </c>
      <c r="G78" s="107">
        <v>5</v>
      </c>
      <c r="H78" s="108">
        <v>1285</v>
      </c>
    </row>
    <row r="79" spans="1:8" ht="13.5" thickBot="1" x14ac:dyDescent="0.25">
      <c r="A79" s="636"/>
      <c r="B79" s="115">
        <v>2016</v>
      </c>
      <c r="C79" s="108">
        <v>213</v>
      </c>
      <c r="D79" s="108">
        <v>508</v>
      </c>
      <c r="E79" s="108">
        <v>191</v>
      </c>
      <c r="F79" s="108">
        <v>561</v>
      </c>
      <c r="G79" s="108">
        <v>18</v>
      </c>
      <c r="H79" s="108">
        <v>1491</v>
      </c>
    </row>
    <row r="80" spans="1:8" ht="13.5" thickBot="1" x14ac:dyDescent="0.25">
      <c r="A80" s="636"/>
      <c r="B80" s="115">
        <v>2017</v>
      </c>
      <c r="C80" s="108">
        <v>195</v>
      </c>
      <c r="D80" s="108">
        <v>355</v>
      </c>
      <c r="E80" s="108">
        <v>186</v>
      </c>
      <c r="F80" s="108">
        <v>305</v>
      </c>
      <c r="G80" s="108">
        <v>30</v>
      </c>
      <c r="H80" s="108">
        <v>1071</v>
      </c>
    </row>
    <row r="81" spans="1:8" ht="13.5" thickBot="1" x14ac:dyDescent="0.25">
      <c r="A81" s="636"/>
      <c r="B81" s="60">
        <v>2018</v>
      </c>
      <c r="C81" s="112">
        <v>125</v>
      </c>
      <c r="D81" s="112">
        <v>193</v>
      </c>
      <c r="E81" s="112">
        <v>187</v>
      </c>
      <c r="F81" s="112">
        <v>112</v>
      </c>
      <c r="G81" s="112">
        <v>0</v>
      </c>
      <c r="H81" s="112">
        <v>617</v>
      </c>
    </row>
    <row r="82" spans="1:8" ht="13.5" thickBot="1" x14ac:dyDescent="0.25">
      <c r="A82" s="636"/>
      <c r="B82" s="60">
        <v>2019</v>
      </c>
      <c r="C82" s="112">
        <v>107</v>
      </c>
      <c r="D82" s="112">
        <v>163</v>
      </c>
      <c r="E82" s="112">
        <v>137</v>
      </c>
      <c r="F82" s="112">
        <v>137</v>
      </c>
      <c r="G82" s="112">
        <v>0</v>
      </c>
      <c r="H82" s="112">
        <v>544</v>
      </c>
    </row>
    <row r="83" spans="1:8" ht="13.5" thickBot="1" x14ac:dyDescent="0.25">
      <c r="A83" s="637"/>
      <c r="B83" s="114">
        <v>2020</v>
      </c>
      <c r="C83" s="109">
        <v>83</v>
      </c>
      <c r="D83" s="109">
        <v>120</v>
      </c>
      <c r="E83" s="109">
        <v>121</v>
      </c>
      <c r="F83" s="109">
        <v>160</v>
      </c>
      <c r="G83" s="109">
        <v>0</v>
      </c>
      <c r="H83" s="109">
        <v>484</v>
      </c>
    </row>
    <row r="84" spans="1:8" ht="14.25" thickTop="1" thickBot="1" x14ac:dyDescent="0.25">
      <c r="A84" s="664" t="s">
        <v>320</v>
      </c>
      <c r="B84" s="321">
        <v>2014</v>
      </c>
      <c r="C84" s="111">
        <v>3583</v>
      </c>
      <c r="D84" s="111">
        <v>11652</v>
      </c>
      <c r="E84" s="111">
        <v>3645</v>
      </c>
      <c r="F84" s="111">
        <v>4265</v>
      </c>
      <c r="G84" s="110">
        <v>105</v>
      </c>
      <c r="H84" s="111">
        <v>23250</v>
      </c>
    </row>
    <row r="85" spans="1:8" ht="13.5" thickBot="1" x14ac:dyDescent="0.25">
      <c r="A85" s="665"/>
      <c r="B85" s="115">
        <v>2015</v>
      </c>
      <c r="C85" s="107">
        <v>3803</v>
      </c>
      <c r="D85" s="107">
        <v>11699</v>
      </c>
      <c r="E85" s="107">
        <v>3428</v>
      </c>
      <c r="F85" s="107">
        <v>4349</v>
      </c>
      <c r="G85" s="107">
        <v>51</v>
      </c>
      <c r="H85" s="108">
        <v>23330</v>
      </c>
    </row>
    <row r="86" spans="1:8" ht="13.5" thickBot="1" x14ac:dyDescent="0.25">
      <c r="A86" s="665"/>
      <c r="B86" s="115">
        <v>2016</v>
      </c>
      <c r="C86" s="108">
        <v>3994</v>
      </c>
      <c r="D86" s="108">
        <v>12369</v>
      </c>
      <c r="E86" s="108">
        <v>3536</v>
      </c>
      <c r="F86" s="108">
        <v>5076</v>
      </c>
      <c r="G86" s="108">
        <v>77</v>
      </c>
      <c r="H86" s="108">
        <v>25052</v>
      </c>
    </row>
    <row r="87" spans="1:8" ht="13.5" thickBot="1" x14ac:dyDescent="0.25">
      <c r="A87" s="665"/>
      <c r="B87" s="115">
        <v>2017</v>
      </c>
      <c r="C87" s="108">
        <v>3677</v>
      </c>
      <c r="D87" s="108">
        <v>12773</v>
      </c>
      <c r="E87" s="108">
        <v>3475</v>
      </c>
      <c r="F87" s="108">
        <v>5046</v>
      </c>
      <c r="G87" s="108">
        <v>75</v>
      </c>
      <c r="H87" s="108">
        <v>25046</v>
      </c>
    </row>
    <row r="88" spans="1:8" ht="13.5" thickBot="1" x14ac:dyDescent="0.25">
      <c r="A88" s="665"/>
      <c r="B88" s="60">
        <v>2018</v>
      </c>
      <c r="C88" s="112">
        <v>3277</v>
      </c>
      <c r="D88" s="112">
        <v>12044</v>
      </c>
      <c r="E88" s="112">
        <v>3174</v>
      </c>
      <c r="F88" s="112">
        <v>5062</v>
      </c>
      <c r="G88" s="112">
        <v>32</v>
      </c>
      <c r="H88" s="112">
        <v>23589</v>
      </c>
    </row>
    <row r="89" spans="1:8" ht="13.5" thickBot="1" x14ac:dyDescent="0.25">
      <c r="A89" s="665"/>
      <c r="B89" s="60">
        <v>2019</v>
      </c>
      <c r="C89" s="112">
        <v>3217</v>
      </c>
      <c r="D89" s="112">
        <v>11993</v>
      </c>
      <c r="E89" s="112">
        <v>3140</v>
      </c>
      <c r="F89" s="112">
        <v>5222</v>
      </c>
      <c r="G89" s="112">
        <v>31</v>
      </c>
      <c r="H89" s="112">
        <v>23603</v>
      </c>
    </row>
    <row r="90" spans="1:8" ht="13.5" thickBot="1" x14ac:dyDescent="0.25">
      <c r="A90" s="666"/>
      <c r="B90" s="114">
        <v>2020</v>
      </c>
      <c r="C90" s="109">
        <v>3181</v>
      </c>
      <c r="D90" s="109">
        <v>12230</v>
      </c>
      <c r="E90" s="109">
        <v>3281</v>
      </c>
      <c r="F90" s="109">
        <v>5367</v>
      </c>
      <c r="G90" s="109">
        <v>30</v>
      </c>
      <c r="H90" s="109">
        <v>24089</v>
      </c>
    </row>
    <row r="91" spans="1:8" ht="13.5" thickTop="1" x14ac:dyDescent="0.2">
      <c r="A91" s="199" t="s">
        <v>515</v>
      </c>
    </row>
  </sheetData>
  <mergeCells count="14">
    <mergeCell ref="A1:H1"/>
    <mergeCell ref="A2:H2"/>
    <mergeCell ref="A3:H3"/>
    <mergeCell ref="A4:A5"/>
    <mergeCell ref="C4:H4"/>
    <mergeCell ref="B4:B5"/>
    <mergeCell ref="A63:A76"/>
    <mergeCell ref="A77:A83"/>
    <mergeCell ref="A84:A90"/>
    <mergeCell ref="A6:H6"/>
    <mergeCell ref="A7:A20"/>
    <mergeCell ref="A21:A34"/>
    <mergeCell ref="A35:A48"/>
    <mergeCell ref="A49:A62"/>
  </mergeCells>
  <hyperlinks>
    <hyperlink ref="J5" location="TOC!A1" display="RETURN TO TABLE OF CONTENTS" xr:uid="{00000000-0004-0000-2900-000000000000}"/>
  </hyperlink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29"/>
  <sheetViews>
    <sheetView workbookViewId="0">
      <selection activeCell="I105" sqref="I105"/>
    </sheetView>
  </sheetViews>
  <sheetFormatPr defaultRowHeight="12.75" x14ac:dyDescent="0.2"/>
  <cols>
    <col min="1" max="9" width="10.7109375" customWidth="1"/>
    <col min="10" max="10" width="10.42578125" customWidth="1"/>
    <col min="11" max="16" width="10.7109375" customWidth="1"/>
  </cols>
  <sheetData>
    <row r="1" spans="1:18" x14ac:dyDescent="0.2">
      <c r="A1" s="623" t="s">
        <v>516</v>
      </c>
      <c r="B1" s="623"/>
      <c r="C1" s="623"/>
      <c r="D1" s="623"/>
      <c r="E1" s="623"/>
      <c r="F1" s="623"/>
      <c r="G1" s="623"/>
      <c r="H1" s="623"/>
      <c r="I1" s="623"/>
      <c r="J1" s="623" t="s">
        <v>516</v>
      </c>
      <c r="K1" s="623"/>
      <c r="L1" s="623"/>
      <c r="M1" s="623"/>
      <c r="N1" s="623"/>
      <c r="O1" s="623"/>
      <c r="P1" s="623"/>
    </row>
    <row r="2" spans="1:18" ht="21" customHeight="1" thickBot="1" x14ac:dyDescent="0.25">
      <c r="A2" s="616" t="s">
        <v>463</v>
      </c>
      <c r="B2" s="616"/>
      <c r="C2" s="616"/>
      <c r="D2" s="616"/>
      <c r="E2" s="616"/>
      <c r="F2" s="616"/>
      <c r="G2" s="616"/>
      <c r="H2" s="616"/>
      <c r="I2" s="616"/>
      <c r="J2" s="616" t="s">
        <v>463</v>
      </c>
      <c r="K2" s="616"/>
      <c r="L2" s="616"/>
      <c r="M2" s="616"/>
      <c r="N2" s="616"/>
      <c r="O2" s="616"/>
      <c r="P2" s="616"/>
    </row>
    <row r="3" spans="1:18" ht="13.5" thickBot="1" x14ac:dyDescent="0.25">
      <c r="A3" s="606" t="s">
        <v>517</v>
      </c>
      <c r="B3" s="607"/>
      <c r="C3" s="607"/>
      <c r="D3" s="607"/>
      <c r="E3" s="607"/>
      <c r="F3" s="607"/>
      <c r="G3" s="607"/>
      <c r="H3" s="607"/>
      <c r="I3" s="608"/>
      <c r="J3" s="606" t="s">
        <v>518</v>
      </c>
      <c r="K3" s="607"/>
      <c r="L3" s="607"/>
      <c r="M3" s="607"/>
      <c r="N3" s="607"/>
      <c r="O3" s="607"/>
      <c r="P3" s="608"/>
    </row>
    <row r="4" spans="1:18" ht="68.25" thickBot="1" x14ac:dyDescent="0.25">
      <c r="A4" s="271" t="s">
        <v>204</v>
      </c>
      <c r="B4" s="63" t="s">
        <v>519</v>
      </c>
      <c r="C4" s="63" t="s">
        <v>520</v>
      </c>
      <c r="D4" s="63" t="s">
        <v>521</v>
      </c>
      <c r="E4" s="63" t="s">
        <v>522</v>
      </c>
      <c r="F4" s="63" t="s">
        <v>523</v>
      </c>
      <c r="G4" s="63" t="s">
        <v>524</v>
      </c>
      <c r="H4" s="63" t="s">
        <v>525</v>
      </c>
      <c r="I4" s="63" t="s">
        <v>526</v>
      </c>
      <c r="J4" s="271" t="s">
        <v>204</v>
      </c>
      <c r="K4" s="63" t="s">
        <v>527</v>
      </c>
      <c r="L4" s="63" t="s">
        <v>528</v>
      </c>
      <c r="M4" s="63" t="s">
        <v>529</v>
      </c>
      <c r="N4" s="63" t="s">
        <v>530</v>
      </c>
      <c r="O4" s="63" t="s">
        <v>531</v>
      </c>
      <c r="P4" s="63" t="s">
        <v>532</v>
      </c>
      <c r="R4" s="235" t="s">
        <v>228</v>
      </c>
    </row>
    <row r="5" spans="1:18" ht="13.5" thickBot="1" x14ac:dyDescent="0.25">
      <c r="A5" s="62">
        <v>2002</v>
      </c>
      <c r="B5" s="7">
        <v>774</v>
      </c>
      <c r="C5" s="26">
        <v>48.9</v>
      </c>
      <c r="D5" s="26">
        <v>45.1</v>
      </c>
      <c r="E5" s="26">
        <v>1.5</v>
      </c>
      <c r="F5" s="26">
        <v>1.4</v>
      </c>
      <c r="G5" s="26">
        <v>259.10000000000002</v>
      </c>
      <c r="H5" s="26">
        <v>414.3</v>
      </c>
      <c r="I5" s="26">
        <v>9499.7999999999993</v>
      </c>
      <c r="J5" s="62">
        <v>2002</v>
      </c>
      <c r="K5" s="26">
        <v>5.8</v>
      </c>
      <c r="L5" s="26">
        <v>31.3</v>
      </c>
      <c r="M5" s="26">
        <v>9.1999999999999993</v>
      </c>
      <c r="N5" s="26">
        <v>287.8</v>
      </c>
      <c r="O5" s="26">
        <v>210.8</v>
      </c>
      <c r="P5" s="26">
        <v>6600.3</v>
      </c>
    </row>
    <row r="6" spans="1:18" ht="13.5" thickBot="1" x14ac:dyDescent="0.25">
      <c r="A6" s="62">
        <v>2003</v>
      </c>
      <c r="B6" s="7">
        <v>782</v>
      </c>
      <c r="C6" s="26">
        <v>49.3</v>
      </c>
      <c r="D6" s="26">
        <v>45.4</v>
      </c>
      <c r="E6" s="26">
        <v>1.6</v>
      </c>
      <c r="F6" s="26">
        <v>1.4</v>
      </c>
      <c r="G6" s="26">
        <v>261.89999999999998</v>
      </c>
      <c r="H6" s="26">
        <v>409.7</v>
      </c>
      <c r="I6" s="26">
        <v>9655.4</v>
      </c>
      <c r="J6" s="62">
        <v>2003</v>
      </c>
      <c r="K6" s="26">
        <v>5.8</v>
      </c>
      <c r="L6" s="26">
        <v>31.4</v>
      </c>
      <c r="M6" s="26">
        <v>9</v>
      </c>
      <c r="N6" s="26">
        <v>283.10000000000002</v>
      </c>
      <c r="O6" s="26">
        <v>212.5</v>
      </c>
      <c r="P6" s="26">
        <v>6673.2</v>
      </c>
    </row>
    <row r="7" spans="1:18" ht="13.5" thickBot="1" x14ac:dyDescent="0.25">
      <c r="A7" s="62" t="s">
        <v>533</v>
      </c>
      <c r="B7" s="7">
        <v>795</v>
      </c>
      <c r="C7" s="26">
        <v>50</v>
      </c>
      <c r="D7" s="26">
        <v>45.9</v>
      </c>
      <c r="E7" s="26">
        <v>1.6</v>
      </c>
      <c r="F7" s="26">
        <v>1.5</v>
      </c>
      <c r="G7" s="26">
        <v>268.8</v>
      </c>
      <c r="H7" s="26">
        <v>413.9</v>
      </c>
      <c r="I7" s="26">
        <v>9715.2999999999993</v>
      </c>
      <c r="J7" s="62" t="s">
        <v>534</v>
      </c>
      <c r="K7" s="26">
        <v>5.9</v>
      </c>
      <c r="L7" s="26">
        <v>31.2</v>
      </c>
      <c r="M7" s="26">
        <v>9</v>
      </c>
      <c r="N7" s="26">
        <v>281.2</v>
      </c>
      <c r="O7" s="26">
        <v>211.8</v>
      </c>
      <c r="P7" s="26">
        <v>6601.4</v>
      </c>
    </row>
    <row r="8" spans="1:18" ht="13.5" thickBot="1" x14ac:dyDescent="0.25">
      <c r="A8" s="62" t="s">
        <v>535</v>
      </c>
      <c r="B8" s="7">
        <v>813</v>
      </c>
      <c r="C8" s="26">
        <v>51.6</v>
      </c>
      <c r="D8" s="26">
        <v>47.4</v>
      </c>
      <c r="E8" s="26">
        <v>1.6</v>
      </c>
      <c r="F8" s="26">
        <v>1.5</v>
      </c>
      <c r="G8" s="26">
        <v>277.3</v>
      </c>
      <c r="H8" s="26">
        <v>422.9</v>
      </c>
      <c r="I8" s="26">
        <v>9470.1</v>
      </c>
      <c r="J8" s="62" t="s">
        <v>536</v>
      </c>
      <c r="K8" s="26">
        <v>5.9</v>
      </c>
      <c r="L8" s="26">
        <v>31.3</v>
      </c>
      <c r="M8" s="26">
        <v>8.9</v>
      </c>
      <c r="N8" s="26">
        <v>279.8</v>
      </c>
      <c r="O8" s="26">
        <v>199.9</v>
      </c>
      <c r="P8" s="26">
        <v>6264.6</v>
      </c>
    </row>
    <row r="9" spans="1:18" ht="13.5" thickBot="1" x14ac:dyDescent="0.25">
      <c r="A9" s="62" t="s">
        <v>537</v>
      </c>
      <c r="B9" s="7">
        <v>838</v>
      </c>
      <c r="C9" s="26">
        <v>52.6</v>
      </c>
      <c r="D9" s="26">
        <v>48.4</v>
      </c>
      <c r="E9" s="26">
        <v>1.7</v>
      </c>
      <c r="F9" s="26">
        <v>1.5</v>
      </c>
      <c r="G9" s="26">
        <v>287</v>
      </c>
      <c r="H9" s="26">
        <v>441.1</v>
      </c>
      <c r="I9" s="26">
        <v>10358.9</v>
      </c>
      <c r="J9" s="62" t="s">
        <v>538</v>
      </c>
      <c r="K9" s="26">
        <v>5.9</v>
      </c>
      <c r="L9" s="26">
        <v>31.3</v>
      </c>
      <c r="M9" s="26">
        <v>9.1</v>
      </c>
      <c r="N9" s="26">
        <v>285.39999999999998</v>
      </c>
      <c r="O9" s="26">
        <v>214</v>
      </c>
      <c r="P9" s="26">
        <v>6702.2</v>
      </c>
    </row>
    <row r="10" spans="1:18" ht="13.5" thickBot="1" x14ac:dyDescent="0.25">
      <c r="A10" s="62" t="s">
        <v>539</v>
      </c>
      <c r="B10" s="7">
        <v>841</v>
      </c>
      <c r="C10" s="26">
        <v>53.9</v>
      </c>
      <c r="D10" s="26">
        <v>49.6</v>
      </c>
      <c r="E10" s="26">
        <v>1.7</v>
      </c>
      <c r="F10" s="26">
        <v>1.6</v>
      </c>
      <c r="G10" s="26">
        <v>296.8</v>
      </c>
      <c r="H10" s="26">
        <v>458</v>
      </c>
      <c r="I10" s="26">
        <v>11136.8</v>
      </c>
      <c r="J10" s="62" t="s">
        <v>540</v>
      </c>
      <c r="K10" s="26">
        <v>6</v>
      </c>
      <c r="L10" s="26">
        <v>31.2</v>
      </c>
      <c r="M10" s="26">
        <v>9.1999999999999993</v>
      </c>
      <c r="N10" s="26">
        <v>288.2</v>
      </c>
      <c r="O10" s="26">
        <v>224.7</v>
      </c>
      <c r="P10" s="26">
        <v>7007.8</v>
      </c>
    </row>
    <row r="11" spans="1:18" ht="13.5" thickBot="1" x14ac:dyDescent="0.25">
      <c r="A11" s="62" t="s">
        <v>541</v>
      </c>
      <c r="B11" s="7">
        <v>871</v>
      </c>
      <c r="C11" s="26">
        <v>55.4</v>
      </c>
      <c r="D11" s="26">
        <v>51.3</v>
      </c>
      <c r="E11" s="26">
        <v>1.8</v>
      </c>
      <c r="F11" s="26">
        <v>1.6</v>
      </c>
      <c r="G11" s="26">
        <v>309</v>
      </c>
      <c r="H11" s="26">
        <v>471.3</v>
      </c>
      <c r="I11" s="26">
        <v>11032</v>
      </c>
      <c r="J11" s="62" t="s">
        <v>542</v>
      </c>
      <c r="K11" s="26">
        <v>6</v>
      </c>
      <c r="L11" s="26">
        <v>31.4</v>
      </c>
      <c r="M11" s="26">
        <v>9.1999999999999993</v>
      </c>
      <c r="N11" s="26">
        <v>287.8</v>
      </c>
      <c r="O11" s="26">
        <v>214.9</v>
      </c>
      <c r="P11" s="26">
        <v>6736.7</v>
      </c>
    </row>
    <row r="12" spans="1:18" ht="13.5" thickBot="1" x14ac:dyDescent="0.25">
      <c r="A12" s="62" t="s">
        <v>543</v>
      </c>
      <c r="B12" s="7">
        <v>870</v>
      </c>
      <c r="C12" s="26">
        <v>55.5</v>
      </c>
      <c r="D12" s="26">
        <v>51.9</v>
      </c>
      <c r="E12" s="26">
        <v>1.8</v>
      </c>
      <c r="F12" s="26">
        <v>1.7</v>
      </c>
      <c r="G12" s="26">
        <v>312.2</v>
      </c>
      <c r="H12" s="26">
        <v>464</v>
      </c>
      <c r="I12" s="26">
        <v>11129.4</v>
      </c>
      <c r="J12" s="62" t="s">
        <v>544</v>
      </c>
      <c r="K12" s="26">
        <v>6</v>
      </c>
      <c r="L12" s="26">
        <v>31.1</v>
      </c>
      <c r="M12" s="26">
        <v>8.9</v>
      </c>
      <c r="N12" s="26">
        <v>277.60000000000002</v>
      </c>
      <c r="O12" s="26">
        <v>214.4</v>
      </c>
      <c r="P12" s="26">
        <v>6659.5</v>
      </c>
    </row>
    <row r="13" spans="1:18" ht="13.5" thickBot="1" x14ac:dyDescent="0.25">
      <c r="A13" s="62" t="s">
        <v>545</v>
      </c>
      <c r="B13" s="7">
        <v>858</v>
      </c>
      <c r="C13" s="26">
        <v>56.1</v>
      </c>
      <c r="D13" s="26">
        <v>52</v>
      </c>
      <c r="E13" s="26">
        <v>1.7</v>
      </c>
      <c r="F13" s="26">
        <v>1.6</v>
      </c>
      <c r="G13" s="26">
        <v>314.7</v>
      </c>
      <c r="H13" s="26">
        <v>460</v>
      </c>
      <c r="I13" s="26">
        <v>10773.7</v>
      </c>
      <c r="J13" s="62" t="s">
        <v>546</v>
      </c>
      <c r="K13" s="26">
        <v>6.1</v>
      </c>
      <c r="L13" s="26">
        <v>32.4</v>
      </c>
      <c r="M13" s="26">
        <v>8.9</v>
      </c>
      <c r="N13" s="26">
        <v>286.8</v>
      </c>
      <c r="O13" s="26">
        <v>207.3</v>
      </c>
      <c r="P13" s="26">
        <v>6718</v>
      </c>
    </row>
    <row r="14" spans="1:18" ht="13.5" thickBot="1" x14ac:dyDescent="0.25">
      <c r="A14" s="62">
        <v>2011</v>
      </c>
      <c r="B14" s="403">
        <v>869</v>
      </c>
      <c r="C14" s="246">
        <v>55.5</v>
      </c>
      <c r="D14" s="246">
        <v>51.4</v>
      </c>
      <c r="E14" s="246">
        <v>1.8</v>
      </c>
      <c r="F14" s="246">
        <v>1.6</v>
      </c>
      <c r="G14" s="246">
        <v>311.3</v>
      </c>
      <c r="H14" s="246">
        <v>461.4</v>
      </c>
      <c r="I14" s="246">
        <v>11316.4</v>
      </c>
      <c r="J14" s="62">
        <v>2011</v>
      </c>
      <c r="K14" s="26">
        <v>6.1</v>
      </c>
      <c r="L14" s="26">
        <v>32.1</v>
      </c>
      <c r="M14" s="26">
        <v>9</v>
      </c>
      <c r="N14" s="26">
        <v>288.39999999999998</v>
      </c>
      <c r="O14" s="26">
        <v>220.2</v>
      </c>
      <c r="P14" s="26">
        <v>7072.8</v>
      </c>
    </row>
    <row r="15" spans="1:18" ht="13.5" thickBot="1" x14ac:dyDescent="0.25">
      <c r="A15" s="62">
        <v>2012</v>
      </c>
      <c r="B15" s="403">
        <v>861</v>
      </c>
      <c r="C15" s="246">
        <v>55.6</v>
      </c>
      <c r="D15" s="246">
        <v>51.6</v>
      </c>
      <c r="E15" s="246">
        <v>1.8</v>
      </c>
      <c r="F15" s="246">
        <v>1.6</v>
      </c>
      <c r="G15" s="26">
        <v>319.89999999999998</v>
      </c>
      <c r="H15" s="26">
        <v>471</v>
      </c>
      <c r="I15" s="26">
        <v>11181.3</v>
      </c>
      <c r="J15" s="62">
        <v>2012</v>
      </c>
      <c r="K15" s="26">
        <v>6.2</v>
      </c>
      <c r="L15" s="26">
        <v>34.799999999999997</v>
      </c>
      <c r="M15" s="26">
        <v>9.1</v>
      </c>
      <c r="N15" s="26">
        <v>294.39999999999998</v>
      </c>
      <c r="O15" s="26">
        <v>216.7</v>
      </c>
      <c r="P15" s="26">
        <v>6988.3</v>
      </c>
    </row>
    <row r="16" spans="1:18" ht="13.5" thickBot="1" x14ac:dyDescent="0.25">
      <c r="A16" s="62">
        <v>2013</v>
      </c>
      <c r="B16" s="403">
        <v>871</v>
      </c>
      <c r="C16" s="246">
        <v>56.5</v>
      </c>
      <c r="D16" s="246">
        <v>52.4</v>
      </c>
      <c r="E16" s="246">
        <v>1.8</v>
      </c>
      <c r="F16" s="246">
        <v>1.6</v>
      </c>
      <c r="G16" s="26">
        <v>327.10000000000002</v>
      </c>
      <c r="H16" s="26">
        <v>475.5</v>
      </c>
      <c r="I16" s="26">
        <v>11735.6</v>
      </c>
      <c r="J16" s="62">
        <v>2013</v>
      </c>
      <c r="K16" s="26">
        <v>6.2</v>
      </c>
      <c r="L16" s="26">
        <v>32.1</v>
      </c>
      <c r="M16" s="26">
        <v>9.1</v>
      </c>
      <c r="N16" s="26">
        <v>291.39999999999998</v>
      </c>
      <c r="O16" s="26">
        <v>223.9</v>
      </c>
      <c r="P16" s="26">
        <v>7191.9</v>
      </c>
    </row>
    <row r="17" spans="1:16" ht="13.5" thickBot="1" x14ac:dyDescent="0.25">
      <c r="A17" s="62">
        <v>2014</v>
      </c>
      <c r="B17" s="403">
        <v>889</v>
      </c>
      <c r="C17" s="246">
        <v>58.8</v>
      </c>
      <c r="D17" s="246">
        <v>54.7</v>
      </c>
      <c r="E17" s="246">
        <v>1.9</v>
      </c>
      <c r="F17" s="246">
        <v>1.7</v>
      </c>
      <c r="G17" s="246">
        <v>342.5</v>
      </c>
      <c r="H17" s="246">
        <v>490</v>
      </c>
      <c r="I17" s="246">
        <v>11718</v>
      </c>
      <c r="J17" s="62">
        <v>2014</v>
      </c>
      <c r="K17" s="246">
        <v>6.3</v>
      </c>
      <c r="L17" s="246">
        <v>31.4</v>
      </c>
      <c r="M17" s="246">
        <v>9</v>
      </c>
      <c r="N17" s="246">
        <v>281.5</v>
      </c>
      <c r="O17" s="246">
        <v>214.3</v>
      </c>
      <c r="P17" s="246">
        <v>6732.9</v>
      </c>
    </row>
    <row r="18" spans="1:16" ht="13.5" thickBot="1" x14ac:dyDescent="0.25">
      <c r="A18" s="62">
        <v>2015</v>
      </c>
      <c r="B18" s="403">
        <v>897</v>
      </c>
      <c r="C18" s="246">
        <v>59.464402999999997</v>
      </c>
      <c r="D18" s="246">
        <v>55.390995000000004</v>
      </c>
      <c r="E18" s="246">
        <v>1.9376530000000001</v>
      </c>
      <c r="F18" s="246">
        <v>1.773272</v>
      </c>
      <c r="G18" s="246">
        <v>343.13937900000002</v>
      </c>
      <c r="H18" s="246">
        <v>490.94799400000005</v>
      </c>
      <c r="I18" s="246">
        <v>11709.260560000001</v>
      </c>
      <c r="J18" s="62">
        <v>2015</v>
      </c>
      <c r="K18" s="246">
        <v>6.1948585505640406</v>
      </c>
      <c r="L18" s="246">
        <v>31.236603859983131</v>
      </c>
      <c r="M18" s="246">
        <v>8.8633178371321915</v>
      </c>
      <c r="N18" s="246">
        <v>276.85994816362074</v>
      </c>
      <c r="O18" s="246">
        <v>211.39285474110005</v>
      </c>
      <c r="P18" s="246">
        <v>6603.1948623786993</v>
      </c>
    </row>
    <row r="19" spans="1:16" ht="13.5" thickBot="1" x14ac:dyDescent="0.25">
      <c r="A19" s="62">
        <v>2016</v>
      </c>
      <c r="B19" s="403">
        <v>942</v>
      </c>
      <c r="C19" s="246">
        <v>60.483665999999999</v>
      </c>
      <c r="D19" s="246">
        <v>56.477570999999998</v>
      </c>
      <c r="E19" s="246">
        <v>1.9723349999999999</v>
      </c>
      <c r="F19" s="246">
        <v>1.829153</v>
      </c>
      <c r="G19" s="246">
        <v>345.49243799999999</v>
      </c>
      <c r="H19" s="246">
        <v>499.63743299999999</v>
      </c>
      <c r="I19" s="246">
        <v>11790.674691</v>
      </c>
      <c r="J19" s="62">
        <v>2016</v>
      </c>
      <c r="K19" s="246">
        <v>6.1173388281872105</v>
      </c>
      <c r="L19" s="246">
        <v>30.876351513514724</v>
      </c>
      <c r="M19" s="246">
        <v>8.846652293173161</v>
      </c>
      <c r="N19" s="246">
        <v>273.15234592185561</v>
      </c>
      <c r="O19" s="246">
        <v>208.76738291382964</v>
      </c>
      <c r="P19" s="246">
        <v>6445.9750994039314</v>
      </c>
    </row>
    <row r="20" spans="1:16" ht="13.5" thickBot="1" x14ac:dyDescent="0.25">
      <c r="A20" s="62">
        <v>2017</v>
      </c>
      <c r="B20" s="403">
        <v>942</v>
      </c>
      <c r="C20" s="246">
        <v>61.163435</v>
      </c>
      <c r="D20" s="246">
        <v>57.179721000000001</v>
      </c>
      <c r="E20" s="246">
        <v>2.0109659999999998</v>
      </c>
      <c r="F20" s="246">
        <v>1.8475140000000001</v>
      </c>
      <c r="G20" s="246">
        <v>347.00033300000001</v>
      </c>
      <c r="H20" s="246">
        <v>497.75411500000001</v>
      </c>
      <c r="I20" s="246">
        <v>12250.669639</v>
      </c>
      <c r="J20" s="62">
        <v>2017</v>
      </c>
      <c r="K20" s="246">
        <v>6.0685908733272766</v>
      </c>
      <c r="L20" s="246">
        <v>30.949546796397751</v>
      </c>
      <c r="M20" s="246">
        <v>8.7050812122710433</v>
      </c>
      <c r="N20" s="246">
        <v>269.41831834562549</v>
      </c>
      <c r="O20" s="246">
        <v>214.24850322372157</v>
      </c>
      <c r="P20" s="246">
        <v>6630.8940765807456</v>
      </c>
    </row>
    <row r="21" spans="1:16" ht="13.5" thickBot="1" x14ac:dyDescent="0.25">
      <c r="A21" s="62">
        <v>2018</v>
      </c>
      <c r="B21" s="403">
        <v>934</v>
      </c>
      <c r="C21" s="246">
        <v>60.755712000000003</v>
      </c>
      <c r="D21" s="246">
        <v>56.775523</v>
      </c>
      <c r="E21" s="246">
        <v>2.0859869999999998</v>
      </c>
      <c r="F21" s="246">
        <v>1.904935</v>
      </c>
      <c r="G21" s="246">
        <v>349.43342000000001</v>
      </c>
      <c r="H21" s="246">
        <v>500.921806</v>
      </c>
      <c r="I21" s="246">
        <v>12634.069285</v>
      </c>
      <c r="J21" s="62">
        <v>2018</v>
      </c>
      <c r="K21" s="246">
        <v>6.1550000000000002</v>
      </c>
      <c r="L21" s="246">
        <v>29.803999999999998</v>
      </c>
      <c r="M21" s="246">
        <v>8.8230000000000004</v>
      </c>
      <c r="N21" s="246">
        <v>262.95999999999998</v>
      </c>
      <c r="O21" s="246">
        <v>222.52699999999999</v>
      </c>
      <c r="P21" s="246">
        <v>6632.2839999999997</v>
      </c>
    </row>
    <row r="22" spans="1:16" ht="13.5" thickBot="1" x14ac:dyDescent="0.25">
      <c r="A22" s="62">
        <v>2019</v>
      </c>
      <c r="B22" s="403">
        <v>895</v>
      </c>
      <c r="C22" s="246">
        <v>61.611666</v>
      </c>
      <c r="D22" s="246">
        <v>57.785787999999997</v>
      </c>
      <c r="E22" s="246">
        <v>2.0770170000000001</v>
      </c>
      <c r="F22" s="246">
        <v>1.9263539999999999</v>
      </c>
      <c r="G22" s="246">
        <v>354.02628600000003</v>
      </c>
      <c r="H22" s="246">
        <v>506.20566500000001</v>
      </c>
      <c r="I22" s="246">
        <v>12731.479195</v>
      </c>
      <c r="J22" s="62">
        <v>2019</v>
      </c>
      <c r="K22" s="246">
        <v>6.1269999999999998</v>
      </c>
      <c r="L22" s="246">
        <v>29.997491634455557</v>
      </c>
      <c r="M22" s="246">
        <v>8.7600374161203796</v>
      </c>
      <c r="N22" s="246">
        <v>262.77914910758875</v>
      </c>
      <c r="O22" s="246">
        <v>220.32197942857508</v>
      </c>
      <c r="P22" s="246">
        <v>6609.1067347953704</v>
      </c>
    </row>
    <row r="23" spans="1:16" ht="13.5" thickBot="1" x14ac:dyDescent="0.25">
      <c r="A23" s="62">
        <v>2020</v>
      </c>
      <c r="B23" s="403">
        <v>843</v>
      </c>
      <c r="C23" s="246">
        <v>51.752957000000002</v>
      </c>
      <c r="D23" s="246">
        <v>48.742434000000003</v>
      </c>
      <c r="E23" s="246">
        <v>1.7990649999999999</v>
      </c>
      <c r="F23" s="246">
        <v>1.621712</v>
      </c>
      <c r="G23" s="246">
        <v>295.14991800000001</v>
      </c>
      <c r="H23" s="246">
        <v>259.36985499999997</v>
      </c>
      <c r="I23" s="246">
        <v>6024.8194789999998</v>
      </c>
      <c r="J23" s="62">
        <v>2020</v>
      </c>
      <c r="K23" s="246">
        <v>6.0549999999999997</v>
      </c>
      <c r="L23" s="246">
        <v>30.056159170062255</v>
      </c>
      <c r="M23" s="246">
        <v>5.321233137434211</v>
      </c>
      <c r="N23" s="246">
        <v>159.9358301597324</v>
      </c>
      <c r="O23" s="246">
        <v>123.60522412565608</v>
      </c>
      <c r="P23" s="246">
        <v>3715.0982905719384</v>
      </c>
    </row>
    <row r="24" spans="1:16" ht="13.5" thickBot="1" x14ac:dyDescent="0.25">
      <c r="A24" s="62">
        <v>2021</v>
      </c>
      <c r="B24" s="403">
        <v>841</v>
      </c>
      <c r="C24" s="246">
        <v>49.820132000000001</v>
      </c>
      <c r="D24" s="246">
        <v>47.280242000000001</v>
      </c>
      <c r="E24" s="246">
        <v>1.76305</v>
      </c>
      <c r="F24" s="246">
        <v>1.62582</v>
      </c>
      <c r="G24" s="246">
        <v>285.06699500000002</v>
      </c>
      <c r="H24" s="246">
        <v>148.29058599999999</v>
      </c>
      <c r="I24" s="246">
        <v>3725.62799</v>
      </c>
      <c r="J24" s="62">
        <v>2021</v>
      </c>
      <c r="K24" s="246">
        <v>6.0289999999999999</v>
      </c>
      <c r="L24" s="246">
        <v>29.080858889667983</v>
      </c>
      <c r="M24" s="246">
        <v>3.1364176604679814</v>
      </c>
      <c r="N24" s="246">
        <v>91.209719403131956</v>
      </c>
      <c r="O24" s="246">
        <v>78.798835039803734</v>
      </c>
      <c r="P24" s="246">
        <v>2291.5378024627571</v>
      </c>
    </row>
    <row r="25" spans="1:16" x14ac:dyDescent="0.2">
      <c r="A25" s="199" t="s">
        <v>486</v>
      </c>
      <c r="B25" s="199"/>
      <c r="C25" s="199"/>
      <c r="D25" s="199"/>
      <c r="E25" s="199"/>
      <c r="F25" s="199"/>
      <c r="G25" s="199"/>
      <c r="H25" s="199"/>
      <c r="I25" s="199"/>
      <c r="J25" s="199" t="s">
        <v>486</v>
      </c>
    </row>
    <row r="26" spans="1:16" x14ac:dyDescent="0.2">
      <c r="A26" s="199" t="s">
        <v>547</v>
      </c>
      <c r="B26" s="199"/>
      <c r="C26" s="199"/>
      <c r="D26" s="199"/>
      <c r="E26" s="199"/>
      <c r="F26" s="199"/>
      <c r="G26" s="199"/>
      <c r="H26" s="199"/>
      <c r="I26" s="199"/>
      <c r="J26" s="199" t="s">
        <v>548</v>
      </c>
    </row>
    <row r="27" spans="1:16" x14ac:dyDescent="0.2">
      <c r="A27" s="199"/>
      <c r="B27" s="199"/>
      <c r="C27" s="199"/>
      <c r="D27" s="199"/>
      <c r="E27" s="199"/>
      <c r="F27" s="199"/>
      <c r="G27" s="199"/>
      <c r="H27" s="199"/>
      <c r="I27" s="199"/>
      <c r="J27" s="199" t="s">
        <v>549</v>
      </c>
    </row>
    <row r="28" spans="1:16" x14ac:dyDescent="0.2">
      <c r="A28" s="199"/>
      <c r="B28" s="199"/>
      <c r="C28" s="199"/>
      <c r="D28" s="199"/>
      <c r="E28" s="199"/>
      <c r="F28" s="199"/>
      <c r="G28" s="199"/>
      <c r="H28" s="199"/>
      <c r="I28" s="199"/>
      <c r="J28" s="199" t="s">
        <v>550</v>
      </c>
    </row>
    <row r="29" spans="1:16" x14ac:dyDescent="0.2">
      <c r="A29" s="199"/>
      <c r="B29" s="199"/>
      <c r="C29" s="199"/>
      <c r="D29" s="199"/>
      <c r="E29" s="199"/>
      <c r="F29" s="199"/>
      <c r="G29" s="199"/>
      <c r="H29" s="199"/>
      <c r="I29" s="199"/>
      <c r="J29" s="199" t="s">
        <v>454</v>
      </c>
    </row>
  </sheetData>
  <mergeCells count="6">
    <mergeCell ref="A1:I1"/>
    <mergeCell ref="A2:I2"/>
    <mergeCell ref="A3:I3"/>
    <mergeCell ref="J1:P1"/>
    <mergeCell ref="J2:P2"/>
    <mergeCell ref="J3:P3"/>
  </mergeCells>
  <hyperlinks>
    <hyperlink ref="R4" location="TOC!A1" display="RETURN TO TABLE OF CONTENTS"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19"/>
  <sheetViews>
    <sheetView workbookViewId="0">
      <selection activeCell="I105" sqref="I105"/>
    </sheetView>
  </sheetViews>
  <sheetFormatPr defaultRowHeight="12.75" x14ac:dyDescent="0.2"/>
  <cols>
    <col min="1" max="16" width="10.7109375" customWidth="1"/>
  </cols>
  <sheetData>
    <row r="1" spans="1:18" ht="12.75" customHeight="1" x14ac:dyDescent="0.2">
      <c r="A1" s="623" t="s">
        <v>516</v>
      </c>
      <c r="B1" s="623"/>
      <c r="C1" s="623"/>
      <c r="D1" s="623"/>
      <c r="E1" s="623"/>
      <c r="F1" s="623"/>
      <c r="G1" s="623"/>
      <c r="H1" s="623"/>
      <c r="I1" s="623"/>
      <c r="J1" s="623" t="s">
        <v>516</v>
      </c>
      <c r="K1" s="623"/>
      <c r="L1" s="623"/>
      <c r="M1" s="623"/>
      <c r="N1" s="623"/>
      <c r="O1" s="623"/>
      <c r="P1" s="623"/>
    </row>
    <row r="2" spans="1:18" ht="21" customHeight="1" thickBot="1" x14ac:dyDescent="0.25">
      <c r="A2" s="616" t="s">
        <v>463</v>
      </c>
      <c r="B2" s="616"/>
      <c r="C2" s="616"/>
      <c r="D2" s="616"/>
      <c r="E2" s="616"/>
      <c r="F2" s="616"/>
      <c r="G2" s="616"/>
      <c r="H2" s="616"/>
      <c r="I2" s="616"/>
      <c r="J2" s="616" t="s">
        <v>463</v>
      </c>
      <c r="K2" s="616"/>
      <c r="L2" s="616"/>
      <c r="M2" s="616"/>
      <c r="N2" s="616"/>
      <c r="O2" s="616"/>
      <c r="P2" s="616"/>
    </row>
    <row r="3" spans="1:18" ht="13.5" thickBot="1" x14ac:dyDescent="0.25">
      <c r="A3" s="606" t="s">
        <v>551</v>
      </c>
      <c r="B3" s="607"/>
      <c r="C3" s="607"/>
      <c r="D3" s="607"/>
      <c r="E3" s="607"/>
      <c r="F3" s="607"/>
      <c r="G3" s="607"/>
      <c r="H3" s="607"/>
      <c r="I3" s="608"/>
      <c r="J3" s="606" t="s">
        <v>552</v>
      </c>
      <c r="K3" s="607"/>
      <c r="L3" s="607"/>
      <c r="M3" s="607"/>
      <c r="N3" s="607"/>
      <c r="O3" s="607"/>
      <c r="P3" s="608"/>
    </row>
    <row r="4" spans="1:18" ht="68.25" thickBot="1" x14ac:dyDescent="0.25">
      <c r="A4" s="271" t="s">
        <v>204</v>
      </c>
      <c r="B4" s="63" t="s">
        <v>519</v>
      </c>
      <c r="C4" s="63" t="s">
        <v>520</v>
      </c>
      <c r="D4" s="63" t="s">
        <v>521</v>
      </c>
      <c r="E4" s="63" t="s">
        <v>522</v>
      </c>
      <c r="F4" s="63" t="s">
        <v>523</v>
      </c>
      <c r="G4" s="63" t="s">
        <v>524</v>
      </c>
      <c r="H4" s="63" t="s">
        <v>525</v>
      </c>
      <c r="I4" s="63" t="s">
        <v>526</v>
      </c>
      <c r="J4" s="271" t="s">
        <v>204</v>
      </c>
      <c r="K4" s="63" t="s">
        <v>553</v>
      </c>
      <c r="L4" s="63" t="s">
        <v>528</v>
      </c>
      <c r="M4" s="63" t="s">
        <v>529</v>
      </c>
      <c r="N4" s="63" t="s">
        <v>530</v>
      </c>
      <c r="O4" s="63" t="s">
        <v>531</v>
      </c>
      <c r="P4" s="63" t="s">
        <v>532</v>
      </c>
      <c r="R4" s="235" t="s">
        <v>228</v>
      </c>
    </row>
    <row r="5" spans="1:18" ht="13.5" thickBot="1" x14ac:dyDescent="0.25">
      <c r="A5" s="62">
        <v>2011</v>
      </c>
      <c r="B5" s="403">
        <v>23</v>
      </c>
      <c r="C5" s="430">
        <v>1.9</v>
      </c>
      <c r="D5" s="430">
        <v>1.8</v>
      </c>
      <c r="E5" s="430">
        <v>0.1</v>
      </c>
      <c r="F5" s="430">
        <v>0.1</v>
      </c>
      <c r="G5" s="430">
        <v>2.1</v>
      </c>
      <c r="H5" s="430">
        <v>5.8</v>
      </c>
      <c r="I5" s="430">
        <v>69.7</v>
      </c>
      <c r="J5" s="62">
        <v>2011</v>
      </c>
      <c r="K5" s="64">
        <v>1.2</v>
      </c>
      <c r="L5" s="64">
        <v>18</v>
      </c>
      <c r="M5" s="64">
        <v>3.2</v>
      </c>
      <c r="N5" s="64">
        <v>58</v>
      </c>
      <c r="O5" s="64">
        <v>38.700000000000003</v>
      </c>
      <c r="P5" s="64">
        <v>697</v>
      </c>
    </row>
    <row r="6" spans="1:18" ht="13.5" thickBot="1" x14ac:dyDescent="0.25">
      <c r="A6" s="62">
        <v>2012</v>
      </c>
      <c r="B6" s="403">
        <v>26</v>
      </c>
      <c r="C6" s="64">
        <v>1.8</v>
      </c>
      <c r="D6" s="64">
        <v>1.7</v>
      </c>
      <c r="E6" s="64">
        <v>0.1</v>
      </c>
      <c r="F6" s="64">
        <v>0.1</v>
      </c>
      <c r="G6" s="64">
        <v>2.2000000000000002</v>
      </c>
      <c r="H6" s="64">
        <v>6.1</v>
      </c>
      <c r="I6" s="64">
        <v>73.7</v>
      </c>
      <c r="J6" s="62">
        <v>2012</v>
      </c>
      <c r="K6" s="64">
        <v>1.3</v>
      </c>
      <c r="L6" s="64">
        <v>22.8</v>
      </c>
      <c r="M6" s="64">
        <v>3.5</v>
      </c>
      <c r="N6" s="64">
        <v>80.599999999999994</v>
      </c>
      <c r="O6" s="64">
        <v>33.299999999999997</v>
      </c>
      <c r="P6" s="64">
        <v>966.2</v>
      </c>
    </row>
    <row r="7" spans="1:18" ht="13.5" thickBot="1" x14ac:dyDescent="0.25">
      <c r="A7" s="62">
        <v>2013</v>
      </c>
      <c r="B7" s="403">
        <v>27</v>
      </c>
      <c r="C7" s="64">
        <v>2.2000000000000002</v>
      </c>
      <c r="D7" s="64">
        <v>2.1</v>
      </c>
      <c r="E7" s="64">
        <v>0.1</v>
      </c>
      <c r="F7" s="64">
        <v>0.1</v>
      </c>
      <c r="G7" s="64">
        <v>2.8</v>
      </c>
      <c r="H7" s="64">
        <v>6.6</v>
      </c>
      <c r="I7" s="64">
        <v>83.8</v>
      </c>
      <c r="J7" s="62">
        <v>2013</v>
      </c>
      <c r="K7" s="64">
        <v>1.3</v>
      </c>
      <c r="L7" s="64">
        <v>24</v>
      </c>
      <c r="M7" s="64">
        <v>3.1</v>
      </c>
      <c r="N7" s="64">
        <v>75.2</v>
      </c>
      <c r="O7" s="64">
        <v>39.4</v>
      </c>
      <c r="P7" s="64">
        <v>947.5</v>
      </c>
    </row>
    <row r="8" spans="1:18" ht="13.5" thickBot="1" x14ac:dyDescent="0.25">
      <c r="A8" s="62">
        <v>2014</v>
      </c>
      <c r="B8" s="403">
        <v>27</v>
      </c>
      <c r="C8" s="430">
        <v>2.2999999999999998</v>
      </c>
      <c r="D8" s="430">
        <v>2.2999999999999998</v>
      </c>
      <c r="E8" s="430">
        <v>0.1</v>
      </c>
      <c r="F8" s="430">
        <v>0.1</v>
      </c>
      <c r="G8" s="430">
        <v>3</v>
      </c>
      <c r="H8" s="430">
        <v>7</v>
      </c>
      <c r="I8" s="430">
        <v>91</v>
      </c>
      <c r="J8" s="62">
        <v>2014</v>
      </c>
      <c r="K8" s="430">
        <v>1.3</v>
      </c>
      <c r="L8" s="430">
        <v>23.8</v>
      </c>
      <c r="M8" s="430">
        <v>3.1</v>
      </c>
      <c r="N8" s="430">
        <v>74</v>
      </c>
      <c r="O8" s="430">
        <v>40.4</v>
      </c>
      <c r="P8" s="430">
        <v>961.4</v>
      </c>
    </row>
    <row r="9" spans="1:18" ht="13.5" thickBot="1" x14ac:dyDescent="0.25">
      <c r="A9" s="62">
        <v>2015</v>
      </c>
      <c r="B9" s="403">
        <v>27</v>
      </c>
      <c r="C9" s="430">
        <v>2.3369309999999999</v>
      </c>
      <c r="D9" s="430">
        <v>2.2714210000000001</v>
      </c>
      <c r="E9" s="430">
        <v>0.101817</v>
      </c>
      <c r="F9" s="430">
        <v>9.5294000000000004E-2</v>
      </c>
      <c r="G9" s="430">
        <v>3.0881270000000001</v>
      </c>
      <c r="H9" s="430">
        <v>7.4654540000000003</v>
      </c>
      <c r="I9" s="430">
        <v>94.653178999999994</v>
      </c>
      <c r="J9" s="62">
        <v>2015</v>
      </c>
      <c r="K9" s="246">
        <v>1.3595572991532612</v>
      </c>
      <c r="L9" s="246">
        <v>23.835928809788655</v>
      </c>
      <c r="M9" s="246">
        <v>3.2866888172646109</v>
      </c>
      <c r="N9" s="246">
        <v>78.341280668247734</v>
      </c>
      <c r="O9" s="246">
        <v>41.67134978500242</v>
      </c>
      <c r="P9" s="246">
        <v>993.27532688311953</v>
      </c>
    </row>
    <row r="10" spans="1:18" ht="13.5" thickBot="1" x14ac:dyDescent="0.25">
      <c r="A10" s="62">
        <v>2016</v>
      </c>
      <c r="B10" s="403">
        <v>27</v>
      </c>
      <c r="C10" s="430">
        <v>2.3536540000000001</v>
      </c>
      <c r="D10" s="430">
        <v>2.2967240000000002</v>
      </c>
      <c r="E10" s="430">
        <v>0.10082099999999999</v>
      </c>
      <c r="F10" s="430">
        <v>9.6652000000000002E-2</v>
      </c>
      <c r="G10" s="430">
        <v>3.0907629999999999</v>
      </c>
      <c r="H10" s="430">
        <v>7.2335799999999999</v>
      </c>
      <c r="I10" s="430">
        <v>88.727981999999997</v>
      </c>
      <c r="J10" s="62">
        <v>2016</v>
      </c>
      <c r="K10" s="246">
        <v>1.3457267830178983</v>
      </c>
      <c r="L10" s="246">
        <v>23.762819186359312</v>
      </c>
      <c r="M10" s="246">
        <v>3.1495207957072768</v>
      </c>
      <c r="N10" s="246">
        <v>74.841493192070516</v>
      </c>
      <c r="O10" s="246">
        <v>38.632409466701262</v>
      </c>
      <c r="P10" s="246">
        <v>918.01496089061789</v>
      </c>
    </row>
    <row r="11" spans="1:18" ht="13.5" thickBot="1" x14ac:dyDescent="0.25">
      <c r="A11" s="62">
        <v>2017</v>
      </c>
      <c r="B11" s="403">
        <v>27</v>
      </c>
      <c r="C11" s="430">
        <v>2.3541509999999999</v>
      </c>
      <c r="D11" s="430">
        <v>2.295353</v>
      </c>
      <c r="E11" s="430">
        <v>9.9861000000000005E-2</v>
      </c>
      <c r="F11" s="430">
        <v>9.5307000000000003E-2</v>
      </c>
      <c r="G11" s="430">
        <v>2.954161</v>
      </c>
      <c r="H11" s="430">
        <v>7.0403849999999997</v>
      </c>
      <c r="I11" s="430">
        <v>85.722907000000006</v>
      </c>
      <c r="J11" s="62">
        <v>2017</v>
      </c>
      <c r="K11" s="246">
        <v>1.2870181623480137</v>
      </c>
      <c r="L11" s="246">
        <v>24.083781883807063</v>
      </c>
      <c r="M11" s="246">
        <v>3.0672341029898234</v>
      </c>
      <c r="N11" s="246">
        <v>73.870597122981522</v>
      </c>
      <c r="O11" s="246">
        <v>37.34628486337396</v>
      </c>
      <c r="P11" s="246">
        <v>899.43977882002378</v>
      </c>
    </row>
    <row r="12" spans="1:18" ht="13.5" thickBot="1" x14ac:dyDescent="0.25">
      <c r="A12" s="62">
        <v>2018</v>
      </c>
      <c r="B12" s="403">
        <v>32</v>
      </c>
      <c r="C12" s="430">
        <v>2.4327049999999999</v>
      </c>
      <c r="D12" s="430">
        <v>2.338835</v>
      </c>
      <c r="E12" s="430">
        <v>0.106376</v>
      </c>
      <c r="F12" s="430">
        <v>9.7273999999999999E-2</v>
      </c>
      <c r="G12" s="430">
        <v>2.8343630000000002</v>
      </c>
      <c r="H12" s="430">
        <v>7.0858059999999998</v>
      </c>
      <c r="I12" s="430">
        <v>83.640089000000003</v>
      </c>
      <c r="J12" s="62">
        <v>2018</v>
      </c>
      <c r="K12" s="246">
        <v>1.212</v>
      </c>
      <c r="L12" s="246">
        <v>24.044</v>
      </c>
      <c r="M12" s="246">
        <v>3.03</v>
      </c>
      <c r="N12" s="246">
        <v>72.843999999999994</v>
      </c>
      <c r="O12" s="246">
        <v>35.761000000000003</v>
      </c>
      <c r="P12" s="246">
        <v>859.84</v>
      </c>
    </row>
    <row r="13" spans="1:18" ht="13.5" thickBot="1" x14ac:dyDescent="0.25">
      <c r="A13" s="62">
        <v>2019</v>
      </c>
      <c r="B13" s="403">
        <v>31</v>
      </c>
      <c r="C13" s="430">
        <v>2.8203689999999999</v>
      </c>
      <c r="D13" s="430">
        <v>2.713873</v>
      </c>
      <c r="E13" s="430">
        <v>0.122542</v>
      </c>
      <c r="F13" s="430">
        <v>0.110335</v>
      </c>
      <c r="G13" s="430">
        <v>4.6293790000000001</v>
      </c>
      <c r="H13" s="430">
        <v>8.8761410000000005</v>
      </c>
      <c r="I13" s="430">
        <v>96.740466999999995</v>
      </c>
      <c r="J13" s="62">
        <v>2019</v>
      </c>
      <c r="K13" s="246">
        <v>1.706</v>
      </c>
      <c r="L13" s="246">
        <v>24.596664702950104</v>
      </c>
      <c r="M13" s="246">
        <v>3.2706545221533951</v>
      </c>
      <c r="N13" s="246">
        <v>80.447192640594551</v>
      </c>
      <c r="O13" s="246">
        <v>35.646644850366982</v>
      </c>
      <c r="P13" s="246">
        <v>876.78857116961979</v>
      </c>
    </row>
    <row r="14" spans="1:18" ht="13.5" thickBot="1" x14ac:dyDescent="0.25">
      <c r="A14" s="62">
        <v>2020</v>
      </c>
      <c r="B14" s="403">
        <v>31</v>
      </c>
      <c r="C14" s="430">
        <v>2.60629</v>
      </c>
      <c r="D14" s="430">
        <v>2.5137839999999998</v>
      </c>
      <c r="E14" s="430">
        <v>0.12806300000000001</v>
      </c>
      <c r="F14" s="430">
        <v>0.117033</v>
      </c>
      <c r="G14" s="430">
        <v>4.3119610000000002</v>
      </c>
      <c r="H14" s="430">
        <v>6.8453559999999998</v>
      </c>
      <c r="I14" s="430">
        <v>72.231339000000006</v>
      </c>
      <c r="J14" s="62">
        <v>2020</v>
      </c>
      <c r="K14" s="246">
        <v>1.7150000000000001</v>
      </c>
      <c r="L14" s="246">
        <v>21.479275076260542</v>
      </c>
      <c r="M14" s="246">
        <v>2.72312816057386</v>
      </c>
      <c r="N14" s="246">
        <v>58.490818828877323</v>
      </c>
      <c r="O14" s="246">
        <v>28.734107226396546</v>
      </c>
      <c r="P14" s="246">
        <v>617.18779318653719</v>
      </c>
    </row>
    <row r="15" spans="1:18" ht="13.5" thickBot="1" x14ac:dyDescent="0.25">
      <c r="A15" s="62">
        <v>2021</v>
      </c>
      <c r="B15" s="403">
        <v>30</v>
      </c>
      <c r="C15" s="430">
        <v>2.4599099999999998</v>
      </c>
      <c r="D15" s="430">
        <v>2.3619089999999998</v>
      </c>
      <c r="E15" s="430">
        <v>0.10711</v>
      </c>
      <c r="F15" s="430">
        <v>0.100358</v>
      </c>
      <c r="G15" s="430">
        <v>4.1006489999999998</v>
      </c>
      <c r="H15" s="430">
        <v>3.7581410000000002</v>
      </c>
      <c r="I15" s="430">
        <v>39.548375</v>
      </c>
      <c r="J15" s="62">
        <v>2021</v>
      </c>
      <c r="K15" s="246">
        <v>1.736</v>
      </c>
      <c r="L15" s="246">
        <v>23.534835289663004</v>
      </c>
      <c r="M15" s="246">
        <v>1.591145552178344</v>
      </c>
      <c r="N15" s="246">
        <v>37.447348492397218</v>
      </c>
      <c r="O15" s="246">
        <v>16.744241628276111</v>
      </c>
      <c r="P15" s="246">
        <v>394.07296877179698</v>
      </c>
    </row>
    <row r="16" spans="1:18" x14ac:dyDescent="0.2">
      <c r="A16" s="199" t="s">
        <v>486</v>
      </c>
      <c r="J16" s="199" t="s">
        <v>486</v>
      </c>
    </row>
    <row r="17" spans="1:10" x14ac:dyDescent="0.2">
      <c r="A17" s="199" t="s">
        <v>554</v>
      </c>
      <c r="J17" s="199" t="s">
        <v>554</v>
      </c>
    </row>
    <row r="18" spans="1:10" x14ac:dyDescent="0.2">
      <c r="A18" s="199" t="s">
        <v>454</v>
      </c>
      <c r="J18" s="71" t="s">
        <v>555</v>
      </c>
    </row>
    <row r="19" spans="1:10" x14ac:dyDescent="0.2">
      <c r="J19" s="199" t="s">
        <v>454</v>
      </c>
    </row>
  </sheetData>
  <mergeCells count="6">
    <mergeCell ref="A1:I1"/>
    <mergeCell ref="A2:I2"/>
    <mergeCell ref="A3:I3"/>
    <mergeCell ref="J1:P1"/>
    <mergeCell ref="J2:P2"/>
    <mergeCell ref="J3:P3"/>
  </mergeCells>
  <hyperlinks>
    <hyperlink ref="R4" location="TOC!A1" display="RETURN TO TABLE OF CONTENTS" xr:uid="{00000000-0004-0000-2B00-000000000000}"/>
  </hyperlinks>
  <pageMargins left="0.7" right="0.7" top="0.75" bottom="0.75" header="0.3" footer="0.3"/>
  <pageSetup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27"/>
  <sheetViews>
    <sheetView workbookViewId="0">
      <selection activeCell="I105" sqref="I105"/>
    </sheetView>
  </sheetViews>
  <sheetFormatPr defaultRowHeight="12.75" x14ac:dyDescent="0.2"/>
  <cols>
    <col min="1" max="16" width="10.7109375" customWidth="1"/>
  </cols>
  <sheetData>
    <row r="1" spans="1:18" ht="12.75" customHeight="1" x14ac:dyDescent="0.2">
      <c r="A1" s="623" t="s">
        <v>516</v>
      </c>
      <c r="B1" s="623"/>
      <c r="C1" s="623"/>
      <c r="D1" s="623"/>
      <c r="E1" s="623"/>
      <c r="F1" s="623"/>
      <c r="G1" s="623"/>
      <c r="H1" s="623"/>
      <c r="I1" s="623"/>
      <c r="J1" s="623" t="s">
        <v>516</v>
      </c>
      <c r="K1" s="623"/>
      <c r="L1" s="623"/>
      <c r="M1" s="623"/>
      <c r="N1" s="623"/>
      <c r="O1" s="623"/>
      <c r="P1" s="623"/>
    </row>
    <row r="2" spans="1:18" ht="21" customHeight="1" thickBot="1" x14ac:dyDescent="0.25">
      <c r="A2" s="616" t="s">
        <v>463</v>
      </c>
      <c r="B2" s="616"/>
      <c r="C2" s="616"/>
      <c r="D2" s="616"/>
      <c r="E2" s="616"/>
      <c r="F2" s="616"/>
      <c r="G2" s="616"/>
      <c r="H2" s="616"/>
      <c r="I2" s="616"/>
      <c r="J2" s="616" t="s">
        <v>463</v>
      </c>
      <c r="K2" s="616"/>
      <c r="L2" s="616"/>
      <c r="M2" s="616"/>
      <c r="N2" s="616"/>
      <c r="O2" s="616"/>
      <c r="P2" s="616"/>
    </row>
    <row r="3" spans="1:18" ht="22.5" customHeight="1" thickBot="1" x14ac:dyDescent="0.25">
      <c r="A3" s="606" t="s">
        <v>556</v>
      </c>
      <c r="B3" s="607"/>
      <c r="C3" s="607"/>
      <c r="D3" s="607"/>
      <c r="E3" s="607"/>
      <c r="F3" s="607"/>
      <c r="G3" s="607"/>
      <c r="H3" s="607"/>
      <c r="I3" s="608"/>
      <c r="J3" s="606" t="s">
        <v>557</v>
      </c>
      <c r="K3" s="607"/>
      <c r="L3" s="607"/>
      <c r="M3" s="607"/>
      <c r="N3" s="607"/>
      <c r="O3" s="607"/>
      <c r="P3" s="608"/>
    </row>
    <row r="4" spans="1:18" ht="68.25" thickBot="1" x14ac:dyDescent="0.25">
      <c r="A4" s="271" t="s">
        <v>204</v>
      </c>
      <c r="B4" s="63" t="s">
        <v>519</v>
      </c>
      <c r="C4" s="63" t="s">
        <v>520</v>
      </c>
      <c r="D4" s="63" t="s">
        <v>521</v>
      </c>
      <c r="E4" s="63" t="s">
        <v>522</v>
      </c>
      <c r="F4" s="63" t="s">
        <v>523</v>
      </c>
      <c r="G4" s="63" t="s">
        <v>524</v>
      </c>
      <c r="H4" s="63" t="s">
        <v>525</v>
      </c>
      <c r="I4" s="63" t="s">
        <v>526</v>
      </c>
      <c r="J4" s="271" t="s">
        <v>204</v>
      </c>
      <c r="K4" s="63" t="s">
        <v>558</v>
      </c>
      <c r="L4" s="63" t="s">
        <v>528</v>
      </c>
      <c r="M4" s="63" t="s">
        <v>529</v>
      </c>
      <c r="N4" s="63" t="s">
        <v>530</v>
      </c>
      <c r="O4" s="63" t="s">
        <v>531</v>
      </c>
      <c r="P4" s="63" t="s">
        <v>532</v>
      </c>
      <c r="R4" s="235" t="s">
        <v>228</v>
      </c>
    </row>
    <row r="5" spans="1:18" ht="13.5" thickBot="1" x14ac:dyDescent="0.25">
      <c r="A5" s="62">
        <v>2002</v>
      </c>
      <c r="B5" s="7">
        <v>774</v>
      </c>
      <c r="C5" s="64">
        <v>48.9</v>
      </c>
      <c r="D5" s="64">
        <v>45.1</v>
      </c>
      <c r="E5" s="64">
        <v>1.5</v>
      </c>
      <c r="F5" s="64">
        <v>1.4</v>
      </c>
      <c r="G5" s="64">
        <v>259.10000000000002</v>
      </c>
      <c r="H5" s="64">
        <v>414.3</v>
      </c>
      <c r="I5" s="26">
        <v>9499.7999999999993</v>
      </c>
      <c r="J5" s="62">
        <v>2002</v>
      </c>
      <c r="K5" s="26">
        <v>5.8</v>
      </c>
      <c r="L5" s="26">
        <v>31.3</v>
      </c>
      <c r="M5" s="26">
        <v>9.1999999999999993</v>
      </c>
      <c r="N5" s="26">
        <v>287.8</v>
      </c>
      <c r="O5" s="26">
        <v>210.8</v>
      </c>
      <c r="P5" s="26">
        <v>6600.3</v>
      </c>
    </row>
    <row r="6" spans="1:18" ht="13.5" thickBot="1" x14ac:dyDescent="0.25">
      <c r="A6" s="62">
        <v>2003</v>
      </c>
      <c r="B6" s="7">
        <v>782</v>
      </c>
      <c r="C6" s="64">
        <v>49.3</v>
      </c>
      <c r="D6" s="64">
        <v>45.4</v>
      </c>
      <c r="E6" s="64">
        <v>1.6</v>
      </c>
      <c r="F6" s="64">
        <v>1.4</v>
      </c>
      <c r="G6" s="64">
        <v>261.89999999999998</v>
      </c>
      <c r="H6" s="64">
        <v>409.7</v>
      </c>
      <c r="I6" s="26">
        <v>9655.4</v>
      </c>
      <c r="J6" s="62">
        <v>2003</v>
      </c>
      <c r="K6" s="26">
        <v>5.8</v>
      </c>
      <c r="L6" s="26">
        <v>31.4</v>
      </c>
      <c r="M6" s="26">
        <v>9</v>
      </c>
      <c r="N6" s="26">
        <v>283.10000000000002</v>
      </c>
      <c r="O6" s="26">
        <v>212.5</v>
      </c>
      <c r="P6" s="26">
        <v>6673.2</v>
      </c>
    </row>
    <row r="7" spans="1:18" ht="13.5" thickBot="1" x14ac:dyDescent="0.25">
      <c r="A7" s="62">
        <v>2004</v>
      </c>
      <c r="B7" s="7">
        <v>795</v>
      </c>
      <c r="C7" s="64">
        <v>50</v>
      </c>
      <c r="D7" s="64">
        <v>45.9</v>
      </c>
      <c r="E7" s="64">
        <v>1.6</v>
      </c>
      <c r="F7" s="64">
        <v>1.5</v>
      </c>
      <c r="G7" s="64">
        <v>268.8</v>
      </c>
      <c r="H7" s="64">
        <v>413.9</v>
      </c>
      <c r="I7" s="26">
        <v>9715.2999999999993</v>
      </c>
      <c r="J7" s="62">
        <v>2004</v>
      </c>
      <c r="K7" s="26">
        <v>5.9</v>
      </c>
      <c r="L7" s="26">
        <v>31.2</v>
      </c>
      <c r="M7" s="26">
        <v>9</v>
      </c>
      <c r="N7" s="26">
        <v>281.2</v>
      </c>
      <c r="O7" s="26">
        <v>211.8</v>
      </c>
      <c r="P7" s="26">
        <v>6601.4</v>
      </c>
    </row>
    <row r="8" spans="1:18" ht="13.5" thickBot="1" x14ac:dyDescent="0.25">
      <c r="A8" s="62">
        <v>2005</v>
      </c>
      <c r="B8" s="7">
        <v>813</v>
      </c>
      <c r="C8" s="64">
        <v>51.6</v>
      </c>
      <c r="D8" s="64">
        <v>47.4</v>
      </c>
      <c r="E8" s="64">
        <v>1.6</v>
      </c>
      <c r="F8" s="64">
        <v>1.5</v>
      </c>
      <c r="G8" s="64">
        <v>277.3</v>
      </c>
      <c r="H8" s="64">
        <v>422.9</v>
      </c>
      <c r="I8" s="26">
        <v>9470.1</v>
      </c>
      <c r="J8" s="62">
        <v>2005</v>
      </c>
      <c r="K8" s="26">
        <v>5.9</v>
      </c>
      <c r="L8" s="26">
        <v>31.3</v>
      </c>
      <c r="M8" s="26">
        <v>8.9</v>
      </c>
      <c r="N8" s="26">
        <v>279.8</v>
      </c>
      <c r="O8" s="26">
        <v>199.9</v>
      </c>
      <c r="P8" s="26">
        <v>6264.6</v>
      </c>
    </row>
    <row r="9" spans="1:18" ht="13.5" thickBot="1" x14ac:dyDescent="0.25">
      <c r="A9" s="62">
        <v>2006</v>
      </c>
      <c r="B9" s="7">
        <v>838</v>
      </c>
      <c r="C9" s="64">
        <v>52.6</v>
      </c>
      <c r="D9" s="64">
        <v>48.4</v>
      </c>
      <c r="E9" s="64">
        <v>1.7</v>
      </c>
      <c r="F9" s="64">
        <v>1.5</v>
      </c>
      <c r="G9" s="64">
        <v>287</v>
      </c>
      <c r="H9" s="64">
        <v>441.1</v>
      </c>
      <c r="I9" s="26">
        <v>10358.9</v>
      </c>
      <c r="J9" s="62">
        <v>2006</v>
      </c>
      <c r="K9" s="26">
        <v>5.9</v>
      </c>
      <c r="L9" s="26">
        <v>31.3</v>
      </c>
      <c r="M9" s="26">
        <v>9.1</v>
      </c>
      <c r="N9" s="26">
        <v>285.39999999999998</v>
      </c>
      <c r="O9" s="26">
        <v>214</v>
      </c>
      <c r="P9" s="26">
        <v>6702.2</v>
      </c>
    </row>
    <row r="10" spans="1:18" ht="13.5" thickBot="1" x14ac:dyDescent="0.25">
      <c r="A10" s="62">
        <v>2007</v>
      </c>
      <c r="B10" s="7">
        <v>841</v>
      </c>
      <c r="C10" s="64">
        <v>53.9</v>
      </c>
      <c r="D10" s="64">
        <v>49.6</v>
      </c>
      <c r="E10" s="64">
        <v>1.7</v>
      </c>
      <c r="F10" s="64">
        <v>1.6</v>
      </c>
      <c r="G10" s="64">
        <v>296.8</v>
      </c>
      <c r="H10" s="64">
        <v>458</v>
      </c>
      <c r="I10" s="26">
        <v>11136.8</v>
      </c>
      <c r="J10" s="62">
        <v>2007</v>
      </c>
      <c r="K10" s="26">
        <v>6</v>
      </c>
      <c r="L10" s="26">
        <v>31.2</v>
      </c>
      <c r="M10" s="26">
        <v>9.1999999999999993</v>
      </c>
      <c r="N10" s="26">
        <v>288.2</v>
      </c>
      <c r="O10" s="26">
        <v>224.7</v>
      </c>
      <c r="P10" s="26">
        <v>7007.8</v>
      </c>
    </row>
    <row r="11" spans="1:18" ht="13.5" thickBot="1" x14ac:dyDescent="0.25">
      <c r="A11" s="62">
        <v>2008</v>
      </c>
      <c r="B11" s="7">
        <v>871</v>
      </c>
      <c r="C11" s="64">
        <v>55.4</v>
      </c>
      <c r="D11" s="64">
        <v>51.3</v>
      </c>
      <c r="E11" s="64">
        <v>1.8</v>
      </c>
      <c r="F11" s="64">
        <v>1.6</v>
      </c>
      <c r="G11" s="64">
        <v>309</v>
      </c>
      <c r="H11" s="64">
        <v>471.3</v>
      </c>
      <c r="I11" s="26">
        <v>11032</v>
      </c>
      <c r="J11" s="62">
        <v>2008</v>
      </c>
      <c r="K11" s="26">
        <v>6</v>
      </c>
      <c r="L11" s="26">
        <v>31.4</v>
      </c>
      <c r="M11" s="26">
        <v>9.1999999999999993</v>
      </c>
      <c r="N11" s="26">
        <v>287.8</v>
      </c>
      <c r="O11" s="26">
        <v>214.9</v>
      </c>
      <c r="P11" s="26">
        <v>6736.7</v>
      </c>
    </row>
    <row r="12" spans="1:18" ht="13.5" thickBot="1" x14ac:dyDescent="0.25">
      <c r="A12" s="62">
        <v>2009</v>
      </c>
      <c r="B12" s="7">
        <v>870</v>
      </c>
      <c r="C12" s="64">
        <v>55.5</v>
      </c>
      <c r="D12" s="64">
        <v>51.9</v>
      </c>
      <c r="E12" s="64">
        <v>1.8</v>
      </c>
      <c r="F12" s="64">
        <v>1.7</v>
      </c>
      <c r="G12" s="64">
        <v>312.2</v>
      </c>
      <c r="H12" s="64">
        <v>464</v>
      </c>
      <c r="I12" s="26">
        <v>11129.4</v>
      </c>
      <c r="J12" s="62">
        <v>2009</v>
      </c>
      <c r="K12" s="26">
        <v>6</v>
      </c>
      <c r="L12" s="26">
        <v>31.1</v>
      </c>
      <c r="M12" s="26">
        <v>8.9</v>
      </c>
      <c r="N12" s="26">
        <v>277.60000000000002</v>
      </c>
      <c r="O12" s="26">
        <v>214.4</v>
      </c>
      <c r="P12" s="26">
        <v>6659.5</v>
      </c>
    </row>
    <row r="13" spans="1:18" ht="13.5" thickBot="1" x14ac:dyDescent="0.25">
      <c r="A13" s="62">
        <v>2010</v>
      </c>
      <c r="B13" s="7">
        <v>858</v>
      </c>
      <c r="C13" s="64">
        <v>56.1</v>
      </c>
      <c r="D13" s="64">
        <v>52</v>
      </c>
      <c r="E13" s="64">
        <v>1.7</v>
      </c>
      <c r="F13" s="64">
        <v>1.6</v>
      </c>
      <c r="G13" s="64">
        <v>314.7</v>
      </c>
      <c r="H13" s="64">
        <v>460</v>
      </c>
      <c r="I13" s="26">
        <v>10773.7</v>
      </c>
      <c r="J13" s="62">
        <v>2010</v>
      </c>
      <c r="K13" s="26">
        <v>6.1</v>
      </c>
      <c r="L13" s="26">
        <v>32.4</v>
      </c>
      <c r="M13" s="26">
        <v>8.9</v>
      </c>
      <c r="N13" s="26">
        <v>286.8</v>
      </c>
      <c r="O13" s="26">
        <v>207.3</v>
      </c>
      <c r="P13" s="26">
        <v>6718</v>
      </c>
    </row>
    <row r="14" spans="1:18" ht="13.5" thickBot="1" x14ac:dyDescent="0.25">
      <c r="A14" s="62">
        <v>2011</v>
      </c>
      <c r="B14" s="403">
        <v>892</v>
      </c>
      <c r="C14" s="430">
        <v>57.4</v>
      </c>
      <c r="D14" s="430">
        <v>53.2</v>
      </c>
      <c r="E14" s="430">
        <v>1.8</v>
      </c>
      <c r="F14" s="430">
        <v>1.7</v>
      </c>
      <c r="G14" s="430">
        <v>313.39999999999998</v>
      </c>
      <c r="H14" s="430">
        <v>467.2</v>
      </c>
      <c r="I14" s="246">
        <v>11386.1</v>
      </c>
      <c r="J14" s="62">
        <v>2011</v>
      </c>
      <c r="K14" s="26">
        <v>5.9</v>
      </c>
      <c r="L14" s="26">
        <v>31.3</v>
      </c>
      <c r="M14" s="26">
        <v>8.8000000000000007</v>
      </c>
      <c r="N14" s="26">
        <v>274.8</v>
      </c>
      <c r="O14" s="26">
        <v>214</v>
      </c>
      <c r="P14" s="26">
        <v>6697.7</v>
      </c>
    </row>
    <row r="15" spans="1:18" ht="13.5" thickBot="1" x14ac:dyDescent="0.25">
      <c r="A15" s="62">
        <v>2012</v>
      </c>
      <c r="B15" s="7">
        <v>887</v>
      </c>
      <c r="C15" s="64">
        <v>57.3</v>
      </c>
      <c r="D15" s="64">
        <v>53.3</v>
      </c>
      <c r="E15" s="64">
        <v>1.9</v>
      </c>
      <c r="F15" s="64">
        <v>1.7</v>
      </c>
      <c r="G15" s="64">
        <v>322.10000000000002</v>
      </c>
      <c r="H15" s="64">
        <v>477.1</v>
      </c>
      <c r="I15" s="26">
        <v>11255</v>
      </c>
      <c r="J15" s="62">
        <v>2012</v>
      </c>
      <c r="K15" s="26">
        <v>6</v>
      </c>
      <c r="L15" s="26">
        <v>31.8</v>
      </c>
      <c r="M15" s="26">
        <v>8.9</v>
      </c>
      <c r="N15" s="26">
        <v>284.2</v>
      </c>
      <c r="O15" s="26">
        <v>211.1</v>
      </c>
      <c r="P15" s="26">
        <v>6703.4</v>
      </c>
    </row>
    <row r="16" spans="1:18" ht="13.5" thickBot="1" x14ac:dyDescent="0.25">
      <c r="A16" s="62">
        <v>2013</v>
      </c>
      <c r="B16" s="7">
        <v>898</v>
      </c>
      <c r="C16" s="64">
        <v>58.7</v>
      </c>
      <c r="D16" s="64">
        <v>54.5</v>
      </c>
      <c r="E16" s="64">
        <v>1.9</v>
      </c>
      <c r="F16" s="64">
        <v>1.7</v>
      </c>
      <c r="G16" s="64">
        <v>329.9</v>
      </c>
      <c r="H16" s="64">
        <v>482.2</v>
      </c>
      <c r="I16" s="26">
        <v>11819.4</v>
      </c>
      <c r="J16" s="62">
        <v>2013</v>
      </c>
      <c r="K16" s="26">
        <v>6</v>
      </c>
      <c r="L16" s="26">
        <v>31.7</v>
      </c>
      <c r="M16" s="26">
        <v>8.8000000000000007</v>
      </c>
      <c r="N16" s="26">
        <v>280.3</v>
      </c>
      <c r="O16" s="26">
        <v>216.7</v>
      </c>
      <c r="P16" s="26">
        <v>6870.8</v>
      </c>
    </row>
    <row r="17" spans="1:16" ht="13.5" thickBot="1" x14ac:dyDescent="0.25">
      <c r="A17" s="62">
        <v>2014</v>
      </c>
      <c r="B17" s="403">
        <v>916</v>
      </c>
      <c r="C17" s="430">
        <v>61.1</v>
      </c>
      <c r="D17" s="430">
        <v>56.9</v>
      </c>
      <c r="E17" s="430">
        <v>2</v>
      </c>
      <c r="F17" s="430">
        <v>1.8</v>
      </c>
      <c r="G17" s="430">
        <v>345.5</v>
      </c>
      <c r="H17" s="430">
        <v>497</v>
      </c>
      <c r="I17" s="246">
        <v>11810</v>
      </c>
      <c r="J17" s="62">
        <v>2014</v>
      </c>
      <c r="K17" s="246">
        <v>6.1</v>
      </c>
      <c r="L17" s="246">
        <v>31</v>
      </c>
      <c r="M17" s="246">
        <v>8.6999999999999993</v>
      </c>
      <c r="N17" s="246">
        <v>270.8</v>
      </c>
      <c r="O17" s="246">
        <v>207.4</v>
      </c>
      <c r="P17" s="246">
        <v>6435.8</v>
      </c>
    </row>
    <row r="18" spans="1:16" ht="13.5" thickBot="1" x14ac:dyDescent="0.25">
      <c r="A18" s="62">
        <v>2015</v>
      </c>
      <c r="B18" s="403">
        <v>924</v>
      </c>
      <c r="C18" s="430">
        <v>61.801333999999997</v>
      </c>
      <c r="D18" s="430">
        <v>57.662416000000007</v>
      </c>
      <c r="E18" s="430">
        <v>2.0394700000000001</v>
      </c>
      <c r="F18" s="430">
        <v>1.8685659999999999</v>
      </c>
      <c r="G18" s="430">
        <v>346.22750600000001</v>
      </c>
      <c r="H18" s="430">
        <v>498.41344800000007</v>
      </c>
      <c r="I18" s="246">
        <v>11803.913739000001</v>
      </c>
      <c r="J18" s="62">
        <v>2015</v>
      </c>
      <c r="K18" s="246">
        <v>6.0043877800749792</v>
      </c>
      <c r="L18" s="246">
        <v>30.859180783552741</v>
      </c>
      <c r="M18" s="246">
        <v>8.6436449003454872</v>
      </c>
      <c r="N18" s="246">
        <v>266.73580060859507</v>
      </c>
      <c r="O18" s="246">
        <v>204.70723493445018</v>
      </c>
      <c r="P18" s="246">
        <v>6317.0975705434012</v>
      </c>
    </row>
    <row r="19" spans="1:16" ht="13.5" thickBot="1" x14ac:dyDescent="0.25">
      <c r="A19" s="62">
        <v>2016</v>
      </c>
      <c r="B19" s="403">
        <v>969</v>
      </c>
      <c r="C19" s="430">
        <v>62.837319999999998</v>
      </c>
      <c r="D19" s="430">
        <v>58.774294999999995</v>
      </c>
      <c r="E19" s="430">
        <v>2.073156</v>
      </c>
      <c r="F19" s="430">
        <v>1.925805</v>
      </c>
      <c r="G19" s="430">
        <v>348.58320099999997</v>
      </c>
      <c r="H19" s="430">
        <v>506.871013</v>
      </c>
      <c r="I19" s="246">
        <v>11879.402673000001</v>
      </c>
      <c r="J19" s="62">
        <v>2016</v>
      </c>
      <c r="K19" s="246">
        <v>5.930878473318991</v>
      </c>
      <c r="L19" s="246">
        <v>30.519338666168171</v>
      </c>
      <c r="M19" s="246">
        <v>8.6240254009001731</v>
      </c>
      <c r="N19" s="246">
        <v>263.19955187570912</v>
      </c>
      <c r="O19" s="246">
        <v>202.11901602562824</v>
      </c>
      <c r="P19" s="246">
        <v>6168.5387009588203</v>
      </c>
    </row>
    <row r="20" spans="1:16" ht="13.5" thickBot="1" x14ac:dyDescent="0.25">
      <c r="A20" s="62">
        <v>2017</v>
      </c>
      <c r="B20" s="403">
        <v>969</v>
      </c>
      <c r="C20" s="430">
        <v>63.517586000000001</v>
      </c>
      <c r="D20" s="430">
        <v>59.475073999999999</v>
      </c>
      <c r="E20" s="430">
        <v>2.110827</v>
      </c>
      <c r="F20" s="430">
        <v>1.9428210000000001</v>
      </c>
      <c r="G20" s="430">
        <v>349.95449400000001</v>
      </c>
      <c r="H20" s="430">
        <v>504.79450000000003</v>
      </c>
      <c r="I20" s="246">
        <v>12336.392545999999</v>
      </c>
      <c r="J20" s="62">
        <v>2017</v>
      </c>
      <c r="K20" s="246">
        <v>5.884053107693485</v>
      </c>
      <c r="L20" s="246">
        <v>30.612739928176602</v>
      </c>
      <c r="M20" s="246">
        <v>8.4874967957164724</v>
      </c>
      <c r="N20" s="246">
        <v>259.82553204850058</v>
      </c>
      <c r="O20" s="246">
        <v>207.42122230902982</v>
      </c>
      <c r="P20" s="246">
        <v>6349.731934130833</v>
      </c>
    </row>
    <row r="21" spans="1:16" ht="13.5" thickBot="1" x14ac:dyDescent="0.25">
      <c r="A21" s="62">
        <v>2018</v>
      </c>
      <c r="B21" s="403">
        <v>966</v>
      </c>
      <c r="C21" s="430">
        <v>63.188417000000001</v>
      </c>
      <c r="D21" s="430">
        <v>59.114358000000003</v>
      </c>
      <c r="E21" s="430">
        <v>2.1923629999999998</v>
      </c>
      <c r="F21" s="430">
        <v>2.0022090000000001</v>
      </c>
      <c r="G21" s="430">
        <v>352.26778300000001</v>
      </c>
      <c r="H21" s="430">
        <v>508.00761199999999</v>
      </c>
      <c r="I21" s="246">
        <v>12717.709374</v>
      </c>
      <c r="J21" s="62">
        <v>2018</v>
      </c>
      <c r="K21" s="246">
        <v>5.9589999999999996</v>
      </c>
      <c r="L21" s="246">
        <v>29.524999999999999</v>
      </c>
      <c r="M21" s="246">
        <v>8.5939999999999994</v>
      </c>
      <c r="N21" s="246">
        <v>253.72399999999999</v>
      </c>
      <c r="O21" s="246">
        <v>215.137</v>
      </c>
      <c r="P21" s="246">
        <v>6351.8389999999999</v>
      </c>
    </row>
    <row r="22" spans="1:16" ht="13.5" thickBot="1" x14ac:dyDescent="0.25">
      <c r="A22" s="62">
        <v>2019</v>
      </c>
      <c r="B22" s="403">
        <v>926</v>
      </c>
      <c r="C22" s="430">
        <v>64.432034999999999</v>
      </c>
      <c r="D22" s="430">
        <v>60.499660999999996</v>
      </c>
      <c r="E22" s="430">
        <v>2.1995590000000003</v>
      </c>
      <c r="F22" s="430">
        <v>2.036689</v>
      </c>
      <c r="G22" s="430">
        <v>358.655665</v>
      </c>
      <c r="H22" s="430">
        <v>515.08180600000003</v>
      </c>
      <c r="I22" s="246">
        <v>12828.219662</v>
      </c>
      <c r="J22" s="62">
        <v>2019</v>
      </c>
      <c r="K22" s="246">
        <v>5.9279999999999999</v>
      </c>
      <c r="L22" s="246">
        <v>29.70490880050906</v>
      </c>
      <c r="M22" s="246">
        <v>8.5137965649096792</v>
      </c>
      <c r="N22" s="246">
        <v>252.90155050672931</v>
      </c>
      <c r="O22" s="246">
        <v>212.0378767411606</v>
      </c>
      <c r="P22" s="246">
        <v>6298.5657908497569</v>
      </c>
    </row>
    <row r="23" spans="1:16" ht="13.5" thickBot="1" x14ac:dyDescent="0.25">
      <c r="A23" s="62">
        <v>2020</v>
      </c>
      <c r="B23" s="403">
        <v>874</v>
      </c>
      <c r="C23" s="430">
        <v>54.359247000000003</v>
      </c>
      <c r="D23" s="430">
        <v>51.256218000000004</v>
      </c>
      <c r="E23" s="430">
        <v>1.927128</v>
      </c>
      <c r="F23" s="430">
        <v>1.738745</v>
      </c>
      <c r="G23" s="430">
        <v>299.46187900000001</v>
      </c>
      <c r="H23" s="430">
        <v>266.21521099999995</v>
      </c>
      <c r="I23" s="246">
        <v>6097.0508179999997</v>
      </c>
      <c r="J23" s="62">
        <v>2020</v>
      </c>
      <c r="K23" s="246">
        <v>5.8419999999999996</v>
      </c>
      <c r="L23" s="246">
        <v>29.478858602037679</v>
      </c>
      <c r="M23" s="246">
        <v>5.1938129926012087</v>
      </c>
      <c r="N23" s="246">
        <v>153.10767881431721</v>
      </c>
      <c r="O23" s="246">
        <v>118.95241311015181</v>
      </c>
      <c r="P23" s="246">
        <v>3506.5813664453385</v>
      </c>
    </row>
    <row r="24" spans="1:16" ht="13.5" thickBot="1" x14ac:dyDescent="0.25">
      <c r="A24" s="62">
        <v>2021</v>
      </c>
      <c r="B24" s="403">
        <v>871</v>
      </c>
      <c r="C24" s="430">
        <v>52.280042000000002</v>
      </c>
      <c r="D24" s="430">
        <v>49.642150999999998</v>
      </c>
      <c r="E24" s="430">
        <v>1.87016</v>
      </c>
      <c r="F24" s="430">
        <v>1.726178</v>
      </c>
      <c r="G24" s="430">
        <v>289.167644</v>
      </c>
      <c r="H24" s="430">
        <v>152.04872699999999</v>
      </c>
      <c r="I24" s="246">
        <v>3765.1763649999998</v>
      </c>
      <c r="J24" s="62">
        <v>2021</v>
      </c>
      <c r="K24" s="246">
        <v>5.8250000000000002</v>
      </c>
      <c r="L24" s="246">
        <v>28.758419467748979</v>
      </c>
      <c r="M24" s="246">
        <v>3.0628956227138504</v>
      </c>
      <c r="N24" s="246">
        <v>88.084037103937135</v>
      </c>
      <c r="O24" s="246">
        <v>75.846358168484684</v>
      </c>
      <c r="P24" s="246">
        <v>2181.2213833104115</v>
      </c>
    </row>
    <row r="25" spans="1:16" x14ac:dyDescent="0.2">
      <c r="A25" s="199" t="s">
        <v>559</v>
      </c>
      <c r="J25" s="199" t="s">
        <v>559</v>
      </c>
    </row>
    <row r="26" spans="1:16" x14ac:dyDescent="0.2">
      <c r="A26" s="199" t="s">
        <v>454</v>
      </c>
      <c r="J26" s="71" t="s">
        <v>560</v>
      </c>
    </row>
    <row r="27" spans="1:16" x14ac:dyDescent="0.2">
      <c r="J27" s="199" t="s">
        <v>454</v>
      </c>
    </row>
  </sheetData>
  <mergeCells count="6">
    <mergeCell ref="A1:I1"/>
    <mergeCell ref="A2:I2"/>
    <mergeCell ref="A3:I3"/>
    <mergeCell ref="J1:P1"/>
    <mergeCell ref="J2:P2"/>
    <mergeCell ref="J3:P3"/>
  </mergeCells>
  <hyperlinks>
    <hyperlink ref="R4" location="TOC!A1" display="RETURN TO TABLE OF CONTENTS"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27"/>
  <sheetViews>
    <sheetView workbookViewId="0">
      <selection activeCell="I105" sqref="I105"/>
    </sheetView>
  </sheetViews>
  <sheetFormatPr defaultRowHeight="12.75" x14ac:dyDescent="0.2"/>
  <cols>
    <col min="1" max="16" width="10.7109375" customWidth="1"/>
  </cols>
  <sheetData>
    <row r="1" spans="1:18" ht="12.75" customHeight="1" x14ac:dyDescent="0.2">
      <c r="A1" s="623" t="s">
        <v>516</v>
      </c>
      <c r="B1" s="623"/>
      <c r="C1" s="623"/>
      <c r="D1" s="623"/>
      <c r="E1" s="623"/>
      <c r="F1" s="623"/>
      <c r="G1" s="623"/>
      <c r="H1" s="623"/>
      <c r="I1" s="623"/>
      <c r="J1" s="623" t="s">
        <v>516</v>
      </c>
      <c r="K1" s="623"/>
      <c r="L1" s="623"/>
      <c r="M1" s="623"/>
      <c r="N1" s="623"/>
      <c r="O1" s="623"/>
      <c r="P1" s="623"/>
    </row>
    <row r="2" spans="1:18" ht="21" customHeight="1" thickBot="1" x14ac:dyDescent="0.25">
      <c r="A2" s="616" t="s">
        <v>463</v>
      </c>
      <c r="B2" s="616"/>
      <c r="C2" s="616"/>
      <c r="D2" s="616"/>
      <c r="E2" s="616"/>
      <c r="F2" s="616"/>
      <c r="G2" s="616"/>
      <c r="H2" s="616"/>
      <c r="I2" s="616"/>
      <c r="J2" s="616" t="s">
        <v>463</v>
      </c>
      <c r="K2" s="616"/>
      <c r="L2" s="616"/>
      <c r="M2" s="616"/>
      <c r="N2" s="616"/>
      <c r="O2" s="616"/>
      <c r="P2" s="616"/>
    </row>
    <row r="3" spans="1:18" ht="13.5" thickBot="1" x14ac:dyDescent="0.25">
      <c r="A3" s="606" t="s">
        <v>561</v>
      </c>
      <c r="B3" s="607"/>
      <c r="C3" s="607"/>
      <c r="D3" s="607"/>
      <c r="E3" s="607"/>
      <c r="F3" s="607"/>
      <c r="G3" s="607"/>
      <c r="H3" s="607"/>
      <c r="I3" s="608"/>
      <c r="J3" s="606" t="s">
        <v>562</v>
      </c>
      <c r="K3" s="607"/>
      <c r="L3" s="607"/>
      <c r="M3" s="607"/>
      <c r="N3" s="607"/>
      <c r="O3" s="607"/>
      <c r="P3" s="608"/>
    </row>
    <row r="4" spans="1:18" ht="68.25" thickBot="1" x14ac:dyDescent="0.25">
      <c r="A4" s="271" t="s">
        <v>204</v>
      </c>
      <c r="B4" s="63" t="s">
        <v>519</v>
      </c>
      <c r="C4" s="63" t="s">
        <v>520</v>
      </c>
      <c r="D4" s="63" t="s">
        <v>521</v>
      </c>
      <c r="E4" s="63" t="s">
        <v>522</v>
      </c>
      <c r="F4" s="63" t="s">
        <v>523</v>
      </c>
      <c r="G4" s="63" t="s">
        <v>524</v>
      </c>
      <c r="H4" s="63" t="s">
        <v>525</v>
      </c>
      <c r="I4" s="63" t="s">
        <v>526</v>
      </c>
      <c r="J4" s="271" t="s">
        <v>204</v>
      </c>
      <c r="K4" s="63" t="s">
        <v>558</v>
      </c>
      <c r="L4" s="63" t="s">
        <v>528</v>
      </c>
      <c r="M4" s="63" t="s">
        <v>529</v>
      </c>
      <c r="N4" s="63" t="s">
        <v>530</v>
      </c>
      <c r="O4" s="63" t="s">
        <v>531</v>
      </c>
      <c r="P4" s="63" t="s">
        <v>532</v>
      </c>
      <c r="R4" s="235" t="s">
        <v>228</v>
      </c>
    </row>
    <row r="5" spans="1:18" ht="13.5" thickBot="1" x14ac:dyDescent="0.25">
      <c r="A5" s="62">
        <v>2002</v>
      </c>
      <c r="B5" s="10">
        <v>1131</v>
      </c>
      <c r="C5" s="26">
        <v>90.8</v>
      </c>
      <c r="D5" s="26">
        <v>88.5</v>
      </c>
      <c r="E5" s="26">
        <v>4.5</v>
      </c>
      <c r="F5" s="26">
        <v>4.2</v>
      </c>
      <c r="G5" s="26">
        <v>603.5</v>
      </c>
      <c r="H5" s="26">
        <v>2688</v>
      </c>
      <c r="I5" s="26">
        <v>13663.2</v>
      </c>
      <c r="J5" s="62">
        <v>2002</v>
      </c>
      <c r="K5" s="26">
        <v>6.8</v>
      </c>
      <c r="L5" s="26">
        <v>20.9</v>
      </c>
      <c r="M5" s="26">
        <v>30.4</v>
      </c>
      <c r="N5" s="26">
        <v>633.6</v>
      </c>
      <c r="O5" s="26">
        <v>154.5</v>
      </c>
      <c r="P5" s="26">
        <v>3220.6</v>
      </c>
    </row>
    <row r="6" spans="1:18" ht="13.5" thickBot="1" x14ac:dyDescent="0.25">
      <c r="A6" s="62">
        <v>2003</v>
      </c>
      <c r="B6" s="10">
        <v>1142</v>
      </c>
      <c r="C6" s="26">
        <v>91.5</v>
      </c>
      <c r="D6" s="26">
        <v>88.9</v>
      </c>
      <c r="E6" s="26">
        <v>4.5</v>
      </c>
      <c r="F6" s="26">
        <v>4.2</v>
      </c>
      <c r="G6" s="26">
        <v>611.9</v>
      </c>
      <c r="H6" s="26">
        <v>2666.8</v>
      </c>
      <c r="I6" s="26">
        <v>13606.2</v>
      </c>
      <c r="J6" s="62">
        <v>2003</v>
      </c>
      <c r="K6" s="26">
        <v>6.9</v>
      </c>
      <c r="L6" s="26">
        <v>21</v>
      </c>
      <c r="M6" s="26">
        <v>30</v>
      </c>
      <c r="N6" s="26">
        <v>630.70000000000005</v>
      </c>
      <c r="O6" s="26">
        <v>153</v>
      </c>
      <c r="P6" s="26">
        <v>3217.8</v>
      </c>
    </row>
    <row r="7" spans="1:18" ht="13.5" thickBot="1" x14ac:dyDescent="0.25">
      <c r="A7" s="62">
        <v>2004</v>
      </c>
      <c r="B7" s="10">
        <v>1153</v>
      </c>
      <c r="C7" s="26">
        <v>94</v>
      </c>
      <c r="D7" s="26">
        <v>91.7</v>
      </c>
      <c r="E7" s="26">
        <v>4.7</v>
      </c>
      <c r="F7" s="26">
        <v>4.4000000000000004</v>
      </c>
      <c r="G7" s="26">
        <v>624.6</v>
      </c>
      <c r="H7" s="26">
        <v>2747.6</v>
      </c>
      <c r="I7" s="26">
        <v>14354.3</v>
      </c>
      <c r="J7" s="62">
        <v>2004</v>
      </c>
      <c r="K7" s="26">
        <v>6.8</v>
      </c>
      <c r="L7" s="26">
        <v>20.9</v>
      </c>
      <c r="M7" s="26">
        <v>30</v>
      </c>
      <c r="N7" s="26">
        <v>626.5</v>
      </c>
      <c r="O7" s="26">
        <v>156.6</v>
      </c>
      <c r="P7" s="26">
        <v>3272.9</v>
      </c>
    </row>
    <row r="8" spans="1:18" ht="13.5" thickBot="1" x14ac:dyDescent="0.25">
      <c r="A8" s="62">
        <v>2005</v>
      </c>
      <c r="B8" s="10">
        <v>1173</v>
      </c>
      <c r="C8" s="26">
        <v>94.8</v>
      </c>
      <c r="D8" s="26">
        <v>92.3</v>
      </c>
      <c r="E8" s="26">
        <v>4.8</v>
      </c>
      <c r="F8" s="26">
        <v>4.5</v>
      </c>
      <c r="G8" s="26">
        <v>628.5</v>
      </c>
      <c r="H8" s="26">
        <v>2808.4</v>
      </c>
      <c r="I8" s="26">
        <v>14417.7</v>
      </c>
      <c r="J8" s="62">
        <v>2005</v>
      </c>
      <c r="K8" s="26">
        <v>6.8</v>
      </c>
      <c r="L8" s="26">
        <v>20.399999999999999</v>
      </c>
      <c r="M8" s="26">
        <v>30.4</v>
      </c>
      <c r="N8" s="26">
        <v>621.70000000000005</v>
      </c>
      <c r="O8" s="26">
        <v>156.19999999999999</v>
      </c>
      <c r="P8" s="26">
        <v>3191.7</v>
      </c>
    </row>
    <row r="9" spans="1:18" ht="13.5" thickBot="1" x14ac:dyDescent="0.25">
      <c r="A9" s="62">
        <v>2006</v>
      </c>
      <c r="B9" s="10">
        <v>1181</v>
      </c>
      <c r="C9" s="26">
        <v>95.1</v>
      </c>
      <c r="D9" s="26">
        <v>92.6</v>
      </c>
      <c r="E9" s="26">
        <v>4.9000000000000004</v>
      </c>
      <c r="F9" s="26">
        <v>4.5</v>
      </c>
      <c r="G9" s="26">
        <v>633.79999999999995</v>
      </c>
      <c r="H9" s="26">
        <v>2926.9</v>
      </c>
      <c r="I9" s="26">
        <v>14721.5</v>
      </c>
      <c r="J9" s="62">
        <v>2006</v>
      </c>
      <c r="K9" s="26">
        <v>6.8</v>
      </c>
      <c r="L9" s="26">
        <v>20.399999999999999</v>
      </c>
      <c r="M9" s="26">
        <v>31.6</v>
      </c>
      <c r="N9" s="26">
        <v>645.1</v>
      </c>
      <c r="O9" s="26">
        <v>159.1</v>
      </c>
      <c r="P9" s="26">
        <v>3244.5</v>
      </c>
    </row>
    <row r="10" spans="1:18" ht="13.5" thickBot="1" x14ac:dyDescent="0.25">
      <c r="A10" s="62">
        <v>2007</v>
      </c>
      <c r="B10" s="10">
        <v>1179</v>
      </c>
      <c r="C10" s="26">
        <v>94.2</v>
      </c>
      <c r="D10" s="26">
        <v>91.6</v>
      </c>
      <c r="E10" s="26">
        <v>4.8</v>
      </c>
      <c r="F10" s="26">
        <v>4.5</v>
      </c>
      <c r="G10" s="26">
        <v>638.5</v>
      </c>
      <c r="H10" s="26">
        <v>3460.2</v>
      </c>
      <c r="I10" s="26">
        <v>16138</v>
      </c>
      <c r="J10" s="62">
        <v>2007</v>
      </c>
      <c r="K10" s="26">
        <v>7</v>
      </c>
      <c r="L10" s="26">
        <v>20.3</v>
      </c>
      <c r="M10" s="26">
        <v>37.799999999999997</v>
      </c>
      <c r="N10" s="26">
        <v>768.2</v>
      </c>
      <c r="O10" s="26">
        <v>176.1</v>
      </c>
      <c r="P10" s="26">
        <v>3582.7</v>
      </c>
    </row>
    <row r="11" spans="1:18" ht="13.5" thickBot="1" x14ac:dyDescent="0.25">
      <c r="A11" s="62">
        <v>2008</v>
      </c>
      <c r="B11" s="10">
        <v>1174</v>
      </c>
      <c r="C11" s="26">
        <v>94.9</v>
      </c>
      <c r="D11" s="26">
        <v>92.4</v>
      </c>
      <c r="E11" s="26">
        <v>4.8</v>
      </c>
      <c r="F11" s="26">
        <v>4.5</v>
      </c>
      <c r="G11" s="26">
        <v>655.4</v>
      </c>
      <c r="H11" s="26">
        <v>3547.3</v>
      </c>
      <c r="I11" s="26">
        <v>16849.900000000001</v>
      </c>
      <c r="J11" s="62">
        <v>2008</v>
      </c>
      <c r="K11" s="26">
        <v>7.1</v>
      </c>
      <c r="L11" s="26">
        <v>20.5</v>
      </c>
      <c r="M11" s="26">
        <v>38.4</v>
      </c>
      <c r="N11" s="26">
        <v>787.9</v>
      </c>
      <c r="O11" s="26">
        <v>182.3</v>
      </c>
      <c r="P11" s="26">
        <v>3742.7</v>
      </c>
    </row>
    <row r="12" spans="1:18" ht="13.5" thickBot="1" x14ac:dyDescent="0.25">
      <c r="A12" s="62">
        <v>2009</v>
      </c>
      <c r="B12" s="10">
        <v>1177</v>
      </c>
      <c r="C12" s="26">
        <v>95.7</v>
      </c>
      <c r="D12" s="26">
        <v>93.3</v>
      </c>
      <c r="E12" s="26">
        <v>4.8</v>
      </c>
      <c r="F12" s="26">
        <v>4.5</v>
      </c>
      <c r="G12" s="26">
        <v>666.8</v>
      </c>
      <c r="H12" s="26">
        <v>3489.5</v>
      </c>
      <c r="I12" s="26">
        <v>16805.099999999999</v>
      </c>
      <c r="J12" s="62">
        <v>2009</v>
      </c>
      <c r="K12" s="26">
        <v>7.1</v>
      </c>
      <c r="L12" s="26">
        <v>20.6</v>
      </c>
      <c r="M12" s="26">
        <v>37.4</v>
      </c>
      <c r="N12" s="26">
        <v>772.2</v>
      </c>
      <c r="O12" s="26">
        <v>180.2</v>
      </c>
      <c r="P12" s="26">
        <v>3718.9</v>
      </c>
    </row>
    <row r="13" spans="1:18" ht="13.5" thickBot="1" x14ac:dyDescent="0.25">
      <c r="A13" s="62">
        <v>2010</v>
      </c>
      <c r="B13" s="10">
        <v>1163</v>
      </c>
      <c r="C13" s="26">
        <v>91.5</v>
      </c>
      <c r="D13" s="26">
        <v>89.1</v>
      </c>
      <c r="E13" s="26">
        <v>4.5999999999999996</v>
      </c>
      <c r="F13" s="26">
        <v>4.3</v>
      </c>
      <c r="G13" s="26">
        <v>647.4</v>
      </c>
      <c r="H13" s="26">
        <v>3459.8</v>
      </c>
      <c r="I13" s="26">
        <v>16406.900000000001</v>
      </c>
      <c r="J13" s="62">
        <v>2010</v>
      </c>
      <c r="K13" s="26">
        <v>7.3</v>
      </c>
      <c r="L13" s="26">
        <v>20.6</v>
      </c>
      <c r="M13" s="26">
        <v>38.9</v>
      </c>
      <c r="N13" s="26">
        <v>800.1</v>
      </c>
      <c r="O13" s="26">
        <v>184.2</v>
      </c>
      <c r="P13" s="26">
        <v>3794.3</v>
      </c>
    </row>
    <row r="14" spans="1:18" ht="13.5" thickBot="1" x14ac:dyDescent="0.25">
      <c r="A14" s="62">
        <v>2011</v>
      </c>
      <c r="B14" s="331">
        <v>1154</v>
      </c>
      <c r="C14" s="246">
        <v>89.6</v>
      </c>
      <c r="D14" s="246">
        <v>87.1</v>
      </c>
      <c r="E14" s="246">
        <v>4.5999999999999996</v>
      </c>
      <c r="F14" s="246">
        <v>4.3</v>
      </c>
      <c r="G14" s="246">
        <v>636.29999999999995</v>
      </c>
      <c r="H14" s="246">
        <v>3647.1</v>
      </c>
      <c r="I14" s="246">
        <v>17316.599999999999</v>
      </c>
      <c r="J14" s="62">
        <v>2011</v>
      </c>
      <c r="K14" s="26">
        <v>7.3</v>
      </c>
      <c r="L14" s="26">
        <v>20.3</v>
      </c>
      <c r="M14" s="26">
        <v>41.9</v>
      </c>
      <c r="N14" s="26">
        <v>848.2</v>
      </c>
      <c r="O14" s="26">
        <v>198.8</v>
      </c>
      <c r="P14" s="26">
        <v>4027.1</v>
      </c>
    </row>
    <row r="15" spans="1:18" ht="13.5" thickBot="1" x14ac:dyDescent="0.25">
      <c r="A15" s="62">
        <v>2012</v>
      </c>
      <c r="B15" s="10">
        <v>1156</v>
      </c>
      <c r="C15" s="26">
        <v>89.6</v>
      </c>
      <c r="D15" s="26">
        <v>87.1</v>
      </c>
      <c r="E15" s="26">
        <v>4.5999999999999996</v>
      </c>
      <c r="F15" s="26">
        <v>4.3</v>
      </c>
      <c r="G15" s="26">
        <v>637.9</v>
      </c>
      <c r="H15" s="26">
        <v>3742.9</v>
      </c>
      <c r="I15" s="26">
        <v>17516.400000000001</v>
      </c>
      <c r="J15" s="62">
        <v>2012</v>
      </c>
      <c r="K15" s="26">
        <v>7.3</v>
      </c>
      <c r="L15" s="26">
        <v>20.399999999999999</v>
      </c>
      <c r="M15" s="26">
        <v>42.9</v>
      </c>
      <c r="N15" s="26">
        <v>874.1</v>
      </c>
      <c r="O15" s="26">
        <v>201</v>
      </c>
      <c r="P15" s="26">
        <v>4090.7</v>
      </c>
    </row>
    <row r="16" spans="1:18" ht="13.5" thickBot="1" x14ac:dyDescent="0.25">
      <c r="A16" s="62">
        <v>2013</v>
      </c>
      <c r="B16" s="10">
        <v>1172</v>
      </c>
      <c r="C16" s="26">
        <v>92.5</v>
      </c>
      <c r="D16" s="26">
        <v>89.9</v>
      </c>
      <c r="E16" s="26">
        <v>4.7</v>
      </c>
      <c r="F16" s="26">
        <v>4.4000000000000004</v>
      </c>
      <c r="G16" s="26">
        <v>654.5</v>
      </c>
      <c r="H16" s="26">
        <v>3861.8</v>
      </c>
      <c r="I16" s="26">
        <v>18004.599999999999</v>
      </c>
      <c r="J16" s="62">
        <v>2013</v>
      </c>
      <c r="K16" s="26">
        <v>7.3</v>
      </c>
      <c r="L16" s="26">
        <v>20.399999999999999</v>
      </c>
      <c r="M16" s="26">
        <v>42.4</v>
      </c>
      <c r="N16" s="26">
        <v>867</v>
      </c>
      <c r="O16" s="26">
        <v>200.2</v>
      </c>
      <c r="P16" s="26">
        <v>4089.8</v>
      </c>
    </row>
    <row r="17" spans="1:16" ht="13.5" thickBot="1" x14ac:dyDescent="0.25">
      <c r="A17" s="62">
        <v>2014</v>
      </c>
      <c r="B17" s="331">
        <v>1189</v>
      </c>
      <c r="C17" s="246">
        <v>92.6</v>
      </c>
      <c r="D17" s="246">
        <v>90</v>
      </c>
      <c r="E17" s="246">
        <v>4.8</v>
      </c>
      <c r="F17" s="246">
        <v>4.4000000000000004</v>
      </c>
      <c r="G17" s="246">
        <v>657.2</v>
      </c>
      <c r="H17" s="246">
        <v>3928</v>
      </c>
      <c r="I17" s="246">
        <v>18339</v>
      </c>
      <c r="J17" s="62">
        <v>2014</v>
      </c>
      <c r="K17" s="246">
        <v>7.3</v>
      </c>
      <c r="L17" s="246">
        <v>20.3</v>
      </c>
      <c r="M17" s="246">
        <v>43.6</v>
      </c>
      <c r="N17" s="246">
        <v>885</v>
      </c>
      <c r="O17" s="246">
        <v>203.8</v>
      </c>
      <c r="P17" s="246">
        <v>4131.8</v>
      </c>
    </row>
    <row r="18" spans="1:16" ht="13.5" thickBot="1" x14ac:dyDescent="0.25">
      <c r="A18" s="62">
        <v>2015</v>
      </c>
      <c r="B18" s="331">
        <v>1214</v>
      </c>
      <c r="C18" s="246">
        <v>95.352830999999995</v>
      </c>
      <c r="D18" s="246">
        <v>92.696743999999995</v>
      </c>
      <c r="E18" s="246">
        <v>4.8603829999999997</v>
      </c>
      <c r="F18" s="246">
        <v>4.549849</v>
      </c>
      <c r="G18" s="246">
        <v>675.88581599999998</v>
      </c>
      <c r="H18" s="246">
        <v>3860.1103109999999</v>
      </c>
      <c r="I18" s="246">
        <v>18283.014310999999</v>
      </c>
      <c r="J18" s="62">
        <v>2015</v>
      </c>
      <c r="K18" s="246">
        <v>7.2913652285348878</v>
      </c>
      <c r="L18" s="246">
        <v>20.373586903653283</v>
      </c>
      <c r="M18" s="246">
        <v>41.642350577060185</v>
      </c>
      <c r="N18" s="246">
        <v>848.40404835413221</v>
      </c>
      <c r="O18" s="246">
        <v>197.23469802779695</v>
      </c>
      <c r="P18" s="246">
        <v>4018.3782606851346</v>
      </c>
    </row>
    <row r="19" spans="1:16" ht="13.5" thickBot="1" x14ac:dyDescent="0.25">
      <c r="A19" s="62">
        <v>2016</v>
      </c>
      <c r="B19" s="331">
        <v>1215</v>
      </c>
      <c r="C19" s="246">
        <v>95.253770000000003</v>
      </c>
      <c r="D19" s="246">
        <v>92.567006000000006</v>
      </c>
      <c r="E19" s="246">
        <v>4.899025</v>
      </c>
      <c r="F19" s="246">
        <v>4.5649389999999999</v>
      </c>
      <c r="G19" s="246">
        <v>675.888552</v>
      </c>
      <c r="H19" s="246">
        <v>3847.994604</v>
      </c>
      <c r="I19" s="246">
        <v>18356.560739</v>
      </c>
      <c r="J19" s="62">
        <v>2016</v>
      </c>
      <c r="K19" s="246">
        <v>7.3016140545800949</v>
      </c>
      <c r="L19" s="246">
        <v>20.277818827370972</v>
      </c>
      <c r="M19" s="246">
        <v>41.569828930191385</v>
      </c>
      <c r="N19" s="246">
        <v>842.94545973122536</v>
      </c>
      <c r="O19" s="246">
        <v>198.30565481398415</v>
      </c>
      <c r="P19" s="246">
        <v>4021.2061407611363</v>
      </c>
    </row>
    <row r="20" spans="1:16" ht="13.5" thickBot="1" x14ac:dyDescent="0.25">
      <c r="A20" s="62">
        <v>2017</v>
      </c>
      <c r="B20" s="331">
        <v>1213</v>
      </c>
      <c r="C20" s="246">
        <v>95.448158000000006</v>
      </c>
      <c r="D20" s="246">
        <v>92.737408000000002</v>
      </c>
      <c r="E20" s="246">
        <v>4.9124220000000003</v>
      </c>
      <c r="F20" s="246">
        <v>4.6159039999999996</v>
      </c>
      <c r="G20" s="246">
        <v>683.242119</v>
      </c>
      <c r="H20" s="246">
        <v>3816.2759729999998</v>
      </c>
      <c r="I20" s="246">
        <v>17591.049738000002</v>
      </c>
      <c r="J20" s="62">
        <v>2017</v>
      </c>
      <c r="K20" s="246">
        <v>7.3674920804342516</v>
      </c>
      <c r="L20" s="246">
        <v>20.090844177001951</v>
      </c>
      <c r="M20" s="246">
        <v>41.151419425050136</v>
      </c>
      <c r="N20" s="246">
        <v>826.76675533113348</v>
      </c>
      <c r="O20" s="246">
        <v>189.68666601076453</v>
      </c>
      <c r="P20" s="246">
        <v>3810.9652492772821</v>
      </c>
    </row>
    <row r="21" spans="1:16" ht="13.5" thickBot="1" x14ac:dyDescent="0.25">
      <c r="A21" s="62">
        <v>2018</v>
      </c>
      <c r="B21" s="331">
        <v>1205</v>
      </c>
      <c r="C21" s="246">
        <v>94.48733</v>
      </c>
      <c r="D21" s="246">
        <v>92.026184999999998</v>
      </c>
      <c r="E21" s="246">
        <v>4.8830070000000001</v>
      </c>
      <c r="F21" s="246">
        <v>4.6503189999999996</v>
      </c>
      <c r="G21" s="246">
        <v>686.15969800000005</v>
      </c>
      <c r="H21" s="246">
        <v>3724.4422850000001</v>
      </c>
      <c r="I21" s="246">
        <v>16914.100309000001</v>
      </c>
      <c r="J21" s="62">
        <v>2018</v>
      </c>
      <c r="K21" s="246">
        <v>7.4560000000000004</v>
      </c>
      <c r="L21" s="246">
        <v>19.789000000000001</v>
      </c>
      <c r="M21" s="246">
        <v>40.472000000000001</v>
      </c>
      <c r="N21" s="246">
        <v>800.9</v>
      </c>
      <c r="O21" s="246">
        <v>183.797</v>
      </c>
      <c r="P21" s="246">
        <v>3637.1909999999998</v>
      </c>
    </row>
    <row r="22" spans="1:16" ht="13.5" thickBot="1" x14ac:dyDescent="0.25">
      <c r="A22" s="62">
        <v>2019</v>
      </c>
      <c r="B22" s="331">
        <v>1224</v>
      </c>
      <c r="C22" s="246">
        <v>95.875487000000007</v>
      </c>
      <c r="D22" s="246">
        <v>93.092330000000004</v>
      </c>
      <c r="E22" s="246">
        <v>4.9571639999999997</v>
      </c>
      <c r="F22" s="246">
        <v>4.67225</v>
      </c>
      <c r="G22" s="246">
        <v>698.30428300000005</v>
      </c>
      <c r="H22" s="246">
        <v>3790.3634619999998</v>
      </c>
      <c r="I22" s="246">
        <v>17365.828963</v>
      </c>
      <c r="J22" s="62">
        <v>2019</v>
      </c>
      <c r="K22" s="246">
        <v>7.5010000000000003</v>
      </c>
      <c r="L22" s="246">
        <v>19.92451816576596</v>
      </c>
      <c r="M22" s="246">
        <v>40.71617352364045</v>
      </c>
      <c r="N22" s="246">
        <v>811.25013901225316</v>
      </c>
      <c r="O22" s="246">
        <v>186.54414346488051</v>
      </c>
      <c r="P22" s="246">
        <v>3716.802175183263</v>
      </c>
    </row>
    <row r="23" spans="1:16" ht="13.5" thickBot="1" x14ac:dyDescent="0.25">
      <c r="A23" s="62">
        <v>2020</v>
      </c>
      <c r="B23" s="331">
        <v>1137</v>
      </c>
      <c r="C23" s="246">
        <v>86.976270999999997</v>
      </c>
      <c r="D23" s="246">
        <v>84.420835999999994</v>
      </c>
      <c r="E23" s="246">
        <v>4.5299310000000004</v>
      </c>
      <c r="F23" s="246">
        <v>4.2707199999999998</v>
      </c>
      <c r="G23" s="246">
        <v>643.78847399999995</v>
      </c>
      <c r="H23" s="246">
        <v>1777.8761280000001</v>
      </c>
      <c r="I23" s="246">
        <v>8947.3054759999995</v>
      </c>
      <c r="J23" s="62">
        <v>2020</v>
      </c>
      <c r="K23" s="246">
        <v>7.6260000000000003</v>
      </c>
      <c r="L23" s="246">
        <v>19.767354450771766</v>
      </c>
      <c r="M23" s="246">
        <v>21.059683986071878</v>
      </c>
      <c r="N23" s="246">
        <v>416.29423797392479</v>
      </c>
      <c r="O23" s="246">
        <v>105.98456376338183</v>
      </c>
      <c r="P23" s="246">
        <v>2095.0344382211897</v>
      </c>
    </row>
    <row r="24" spans="1:16" ht="13.5" thickBot="1" x14ac:dyDescent="0.25">
      <c r="A24" s="62">
        <v>2021</v>
      </c>
      <c r="B24" s="331">
        <v>1187</v>
      </c>
      <c r="C24" s="246">
        <v>80.717955000000003</v>
      </c>
      <c r="D24" s="246">
        <v>78.231682000000006</v>
      </c>
      <c r="E24" s="246">
        <v>4.3977830000000004</v>
      </c>
      <c r="F24" s="246">
        <v>4.1775950000000002</v>
      </c>
      <c r="G24" s="246">
        <v>620.13662299999999</v>
      </c>
      <c r="H24" s="246">
        <v>1607.206817</v>
      </c>
      <c r="I24" s="246">
        <v>7405.0892560000002</v>
      </c>
      <c r="J24" s="62">
        <v>2021</v>
      </c>
      <c r="K24" s="246">
        <v>7.9269999999999996</v>
      </c>
      <c r="L24" s="246">
        <v>18.726487847673123</v>
      </c>
      <c r="M24" s="246">
        <v>20.544193553194983</v>
      </c>
      <c r="N24" s="246">
        <v>384.72059091415036</v>
      </c>
      <c r="O24" s="246">
        <v>94.655887061203671</v>
      </c>
      <c r="P24" s="246">
        <v>1772.5723187623501</v>
      </c>
    </row>
    <row r="25" spans="1:16" x14ac:dyDescent="0.2">
      <c r="A25" s="199" t="s">
        <v>486</v>
      </c>
      <c r="J25" s="199" t="s">
        <v>486</v>
      </c>
    </row>
    <row r="26" spans="1:16" x14ac:dyDescent="0.2">
      <c r="A26" s="199" t="s">
        <v>454</v>
      </c>
      <c r="J26" s="71" t="s">
        <v>563</v>
      </c>
    </row>
    <row r="27" spans="1:16" x14ac:dyDescent="0.2">
      <c r="J27" s="199" t="s">
        <v>454</v>
      </c>
    </row>
  </sheetData>
  <mergeCells count="6">
    <mergeCell ref="A1:I1"/>
    <mergeCell ref="A2:I2"/>
    <mergeCell ref="A3:I3"/>
    <mergeCell ref="J1:P1"/>
    <mergeCell ref="J2:P2"/>
    <mergeCell ref="J3:P3"/>
  </mergeCells>
  <hyperlinks>
    <hyperlink ref="R4" location="TOC!A1" display="RETURN TO TABLE OF CONTENTS"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28"/>
  <sheetViews>
    <sheetView workbookViewId="0">
      <selection activeCell="I105" sqref="I105"/>
    </sheetView>
  </sheetViews>
  <sheetFormatPr defaultRowHeight="12.75" x14ac:dyDescent="0.2"/>
  <cols>
    <col min="1" max="16" width="10.7109375" customWidth="1"/>
  </cols>
  <sheetData>
    <row r="1" spans="1:18" ht="12.75" customHeight="1" x14ac:dyDescent="0.2">
      <c r="A1" s="623" t="s">
        <v>516</v>
      </c>
      <c r="B1" s="623"/>
      <c r="C1" s="623"/>
      <c r="D1" s="623"/>
      <c r="E1" s="623"/>
      <c r="F1" s="623"/>
      <c r="G1" s="623"/>
      <c r="H1" s="623"/>
      <c r="I1" s="623"/>
      <c r="J1" s="623" t="s">
        <v>516</v>
      </c>
      <c r="K1" s="623"/>
      <c r="L1" s="623"/>
      <c r="M1" s="623"/>
      <c r="N1" s="623"/>
      <c r="O1" s="623"/>
      <c r="P1" s="623"/>
    </row>
    <row r="2" spans="1:18" ht="21" customHeight="1" thickBot="1" x14ac:dyDescent="0.25">
      <c r="A2" s="616" t="s">
        <v>463</v>
      </c>
      <c r="B2" s="616"/>
      <c r="C2" s="616"/>
      <c r="D2" s="616"/>
      <c r="E2" s="616"/>
      <c r="F2" s="616"/>
      <c r="G2" s="616"/>
      <c r="H2" s="616"/>
      <c r="I2" s="616"/>
      <c r="J2" s="616" t="s">
        <v>463</v>
      </c>
      <c r="K2" s="616"/>
      <c r="L2" s="616"/>
      <c r="M2" s="616"/>
      <c r="N2" s="616"/>
      <c r="O2" s="616"/>
      <c r="P2" s="616"/>
    </row>
    <row r="3" spans="1:18" ht="13.5" thickBot="1" x14ac:dyDescent="0.25">
      <c r="A3" s="606" t="s">
        <v>564</v>
      </c>
      <c r="B3" s="607"/>
      <c r="C3" s="607"/>
      <c r="D3" s="607"/>
      <c r="E3" s="607"/>
      <c r="F3" s="607"/>
      <c r="G3" s="607"/>
      <c r="H3" s="607"/>
      <c r="I3" s="608"/>
      <c r="J3" s="606" t="s">
        <v>565</v>
      </c>
      <c r="K3" s="607"/>
      <c r="L3" s="607"/>
      <c r="M3" s="607"/>
      <c r="N3" s="607"/>
      <c r="O3" s="607"/>
      <c r="P3" s="608"/>
    </row>
    <row r="4" spans="1:18" ht="68.25" thickBot="1" x14ac:dyDescent="0.25">
      <c r="A4" s="271" t="s">
        <v>204</v>
      </c>
      <c r="B4" s="63" t="s">
        <v>519</v>
      </c>
      <c r="C4" s="63" t="s">
        <v>520</v>
      </c>
      <c r="D4" s="63" t="s">
        <v>521</v>
      </c>
      <c r="E4" s="63" t="s">
        <v>522</v>
      </c>
      <c r="F4" s="63" t="s">
        <v>523</v>
      </c>
      <c r="G4" s="63" t="s">
        <v>524</v>
      </c>
      <c r="H4" s="63" t="s">
        <v>525</v>
      </c>
      <c r="I4" s="63" t="s">
        <v>526</v>
      </c>
      <c r="J4" s="271" t="s">
        <v>204</v>
      </c>
      <c r="K4" s="63" t="s">
        <v>553</v>
      </c>
      <c r="L4" s="63" t="s">
        <v>528</v>
      </c>
      <c r="M4" s="63" t="s">
        <v>529</v>
      </c>
      <c r="N4" s="63" t="s">
        <v>530</v>
      </c>
      <c r="O4" s="63" t="s">
        <v>531</v>
      </c>
      <c r="P4" s="63" t="s">
        <v>532</v>
      </c>
      <c r="R4" s="235" t="s">
        <v>228</v>
      </c>
    </row>
    <row r="5" spans="1:18" ht="13.5" thickBot="1" x14ac:dyDescent="0.25">
      <c r="A5" s="62" t="s">
        <v>566</v>
      </c>
      <c r="B5" s="7">
        <v>644</v>
      </c>
      <c r="C5" s="26">
        <v>39.4</v>
      </c>
      <c r="D5" s="26">
        <v>38.700000000000003</v>
      </c>
      <c r="E5" s="26">
        <v>2.9</v>
      </c>
      <c r="F5" s="26">
        <v>2.8</v>
      </c>
      <c r="G5" s="26">
        <v>60</v>
      </c>
      <c r="H5" s="26">
        <v>336.5</v>
      </c>
      <c r="I5" s="26">
        <v>1431.7</v>
      </c>
      <c r="J5" s="62" t="s">
        <v>566</v>
      </c>
      <c r="K5" s="26">
        <v>1.5</v>
      </c>
      <c r="L5" s="26">
        <v>14</v>
      </c>
      <c r="M5" s="26">
        <v>8.6999999999999993</v>
      </c>
      <c r="N5" s="26">
        <v>121.3</v>
      </c>
      <c r="O5" s="26">
        <v>37</v>
      </c>
      <c r="P5" s="26">
        <v>515.9</v>
      </c>
    </row>
    <row r="6" spans="1:18" ht="13.5" thickBot="1" x14ac:dyDescent="0.25">
      <c r="A6" s="62" t="s">
        <v>567</v>
      </c>
      <c r="B6" s="7">
        <v>673</v>
      </c>
      <c r="C6" s="26">
        <v>40.5</v>
      </c>
      <c r="D6" s="26">
        <v>39.799999999999997</v>
      </c>
      <c r="E6" s="26">
        <v>2.9</v>
      </c>
      <c r="F6" s="26">
        <v>2.8</v>
      </c>
      <c r="G6" s="26">
        <v>63.5</v>
      </c>
      <c r="H6" s="26">
        <v>337.7</v>
      </c>
      <c r="I6" s="26">
        <v>1476</v>
      </c>
      <c r="J6" s="62" t="s">
        <v>567</v>
      </c>
      <c r="K6" s="26">
        <v>1.6</v>
      </c>
      <c r="L6" s="26">
        <v>14.2</v>
      </c>
      <c r="M6" s="26">
        <v>8.5</v>
      </c>
      <c r="N6" s="26">
        <v>120.6</v>
      </c>
      <c r="O6" s="26">
        <v>37.1</v>
      </c>
      <c r="P6" s="26">
        <v>526.9</v>
      </c>
    </row>
    <row r="7" spans="1:18" ht="13.5" thickBot="1" x14ac:dyDescent="0.25">
      <c r="A7" s="62" t="s">
        <v>533</v>
      </c>
      <c r="B7" s="7">
        <v>736</v>
      </c>
      <c r="C7" s="26">
        <v>42</v>
      </c>
      <c r="D7" s="26">
        <v>41.4</v>
      </c>
      <c r="E7" s="26">
        <v>3.1</v>
      </c>
      <c r="F7" s="26">
        <v>3</v>
      </c>
      <c r="G7" s="26">
        <v>66.599999999999994</v>
      </c>
      <c r="H7" s="26">
        <v>349.9</v>
      </c>
      <c r="I7" s="26">
        <v>1576.2</v>
      </c>
      <c r="J7" s="62" t="s">
        <v>533</v>
      </c>
      <c r="K7" s="26">
        <v>1.6</v>
      </c>
      <c r="L7" s="26">
        <v>13.9</v>
      </c>
      <c r="M7" s="26">
        <v>8.4</v>
      </c>
      <c r="N7" s="26">
        <v>117.5</v>
      </c>
      <c r="O7" s="26">
        <v>38</v>
      </c>
      <c r="P7" s="26">
        <v>529.20000000000005</v>
      </c>
    </row>
    <row r="8" spans="1:18" ht="13.5" thickBot="1" x14ac:dyDescent="0.25">
      <c r="A8" s="62" t="s">
        <v>535</v>
      </c>
      <c r="B8" s="7">
        <v>713</v>
      </c>
      <c r="C8" s="26">
        <v>43.1</v>
      </c>
      <c r="D8" s="26">
        <v>42.4</v>
      </c>
      <c r="E8" s="26">
        <v>3.2</v>
      </c>
      <c r="F8" s="26">
        <v>3.1</v>
      </c>
      <c r="G8" s="26">
        <v>68</v>
      </c>
      <c r="H8" s="26">
        <v>380.5</v>
      </c>
      <c r="I8" s="26">
        <v>1699.6</v>
      </c>
      <c r="J8" s="62" t="s">
        <v>535</v>
      </c>
      <c r="K8" s="26">
        <v>1.6</v>
      </c>
      <c r="L8" s="26">
        <v>13.7</v>
      </c>
      <c r="M8" s="26">
        <v>9</v>
      </c>
      <c r="N8" s="26">
        <v>122.6</v>
      </c>
      <c r="O8" s="26">
        <v>40.1</v>
      </c>
      <c r="P8" s="26">
        <v>547.79999999999995</v>
      </c>
    </row>
    <row r="9" spans="1:18" ht="13.5" thickBot="1" x14ac:dyDescent="0.25">
      <c r="A9" s="62" t="s">
        <v>537</v>
      </c>
      <c r="B9" s="7">
        <v>771</v>
      </c>
      <c r="C9" s="26">
        <v>44.7</v>
      </c>
      <c r="D9" s="26">
        <v>43.9</v>
      </c>
      <c r="E9" s="26">
        <v>3.3</v>
      </c>
      <c r="F9" s="26">
        <v>3.2</v>
      </c>
      <c r="G9" s="26">
        <v>73</v>
      </c>
      <c r="H9" s="26">
        <v>406.5</v>
      </c>
      <c r="I9" s="26">
        <v>1865.7</v>
      </c>
      <c r="J9" s="62" t="s">
        <v>537</v>
      </c>
      <c r="K9" s="26">
        <v>1.7</v>
      </c>
      <c r="L9" s="26">
        <v>13.6</v>
      </c>
      <c r="M9" s="26">
        <v>9.3000000000000007</v>
      </c>
      <c r="N9" s="26">
        <v>126.4</v>
      </c>
      <c r="O9" s="26">
        <v>42.5</v>
      </c>
      <c r="P9" s="26">
        <v>580.1</v>
      </c>
    </row>
    <row r="10" spans="1:18" ht="13.5" thickBot="1" x14ac:dyDescent="0.25">
      <c r="A10" s="62" t="s">
        <v>539</v>
      </c>
      <c r="B10" s="7">
        <v>817</v>
      </c>
      <c r="C10" s="26">
        <v>48.3</v>
      </c>
      <c r="D10" s="26">
        <v>47.6</v>
      </c>
      <c r="E10" s="26">
        <v>3.6</v>
      </c>
      <c r="F10" s="26">
        <v>3.4</v>
      </c>
      <c r="G10" s="26">
        <v>82.4</v>
      </c>
      <c r="H10" s="26">
        <v>418.3</v>
      </c>
      <c r="I10" s="26">
        <v>1930.3</v>
      </c>
      <c r="J10" s="62" t="s">
        <v>539</v>
      </c>
      <c r="K10" s="26">
        <v>1.7</v>
      </c>
      <c r="L10" s="26">
        <v>13.8</v>
      </c>
      <c r="M10" s="26">
        <v>8.8000000000000007</v>
      </c>
      <c r="N10" s="26">
        <v>121.4</v>
      </c>
      <c r="O10" s="26">
        <v>40.5</v>
      </c>
      <c r="P10" s="26">
        <v>560.29999999999995</v>
      </c>
    </row>
    <row r="11" spans="1:18" ht="13.5" thickBot="1" x14ac:dyDescent="0.25">
      <c r="A11" s="62" t="s">
        <v>541</v>
      </c>
      <c r="B11" s="7">
        <v>791</v>
      </c>
      <c r="C11" s="26">
        <v>48.6</v>
      </c>
      <c r="D11" s="26">
        <v>47.5</v>
      </c>
      <c r="E11" s="26">
        <v>3.6</v>
      </c>
      <c r="F11" s="26">
        <v>3.4</v>
      </c>
      <c r="G11" s="26">
        <v>86.3</v>
      </c>
      <c r="H11" s="26">
        <v>451.4</v>
      </c>
      <c r="I11" s="26">
        <v>2081.1</v>
      </c>
      <c r="J11" s="62" t="s">
        <v>541</v>
      </c>
      <c r="K11" s="26">
        <v>1.8</v>
      </c>
      <c r="L11" s="26">
        <v>13.8</v>
      </c>
      <c r="M11" s="26">
        <v>9.5</v>
      </c>
      <c r="N11" s="26">
        <v>131.30000000000001</v>
      </c>
      <c r="O11" s="26">
        <v>43.8</v>
      </c>
      <c r="P11" s="26">
        <v>605.6</v>
      </c>
    </row>
    <row r="12" spans="1:18" ht="13.5" thickBot="1" x14ac:dyDescent="0.25">
      <c r="A12" s="62" t="s">
        <v>543</v>
      </c>
      <c r="B12" s="7">
        <v>848</v>
      </c>
      <c r="C12" s="26">
        <v>50</v>
      </c>
      <c r="D12" s="26">
        <v>49.2</v>
      </c>
      <c r="E12" s="26">
        <v>3.6</v>
      </c>
      <c r="F12" s="26">
        <v>3.5</v>
      </c>
      <c r="G12" s="26">
        <v>88.9</v>
      </c>
      <c r="H12" s="26">
        <v>464.4</v>
      </c>
      <c r="I12" s="26">
        <v>2196.1</v>
      </c>
      <c r="J12" s="62" t="s">
        <v>543</v>
      </c>
      <c r="K12" s="26">
        <v>1.8</v>
      </c>
      <c r="L12" s="26">
        <v>14</v>
      </c>
      <c r="M12" s="26">
        <v>9.4</v>
      </c>
      <c r="N12" s="26">
        <v>131.9</v>
      </c>
      <c r="O12" s="26">
        <v>44.6</v>
      </c>
      <c r="P12" s="26">
        <v>624</v>
      </c>
    </row>
    <row r="13" spans="1:18" ht="13.5" thickBot="1" x14ac:dyDescent="0.25">
      <c r="A13" s="62" t="s">
        <v>545</v>
      </c>
      <c r="B13" s="7">
        <v>858</v>
      </c>
      <c r="C13" s="26">
        <v>51.3</v>
      </c>
      <c r="D13" s="26">
        <v>50.5</v>
      </c>
      <c r="E13" s="26">
        <v>3.8</v>
      </c>
      <c r="F13" s="26">
        <v>3.7</v>
      </c>
      <c r="G13" s="26">
        <v>91.6</v>
      </c>
      <c r="H13" s="26">
        <v>456.4</v>
      </c>
      <c r="I13" s="26">
        <v>2172.6999999999998</v>
      </c>
      <c r="J13" s="62" t="s">
        <v>545</v>
      </c>
      <c r="K13" s="26">
        <v>1.8</v>
      </c>
      <c r="L13" s="26">
        <v>13.7</v>
      </c>
      <c r="M13" s="26">
        <v>9</v>
      </c>
      <c r="N13" s="26">
        <v>124.3</v>
      </c>
      <c r="O13" s="26">
        <v>43</v>
      </c>
      <c r="P13" s="26">
        <v>591.5</v>
      </c>
    </row>
    <row r="14" spans="1:18" ht="13.5" thickBot="1" x14ac:dyDescent="0.25">
      <c r="A14" s="62">
        <v>2011</v>
      </c>
      <c r="B14" s="403">
        <v>679</v>
      </c>
      <c r="C14" s="246">
        <v>45.4</v>
      </c>
      <c r="D14" s="246">
        <v>44.5</v>
      </c>
      <c r="E14" s="246">
        <v>3.1</v>
      </c>
      <c r="F14" s="246">
        <v>3</v>
      </c>
      <c r="G14" s="246">
        <v>87.3</v>
      </c>
      <c r="H14" s="246">
        <v>434.5</v>
      </c>
      <c r="I14" s="246">
        <v>2197.6999999999998</v>
      </c>
      <c r="J14" s="62">
        <v>2011</v>
      </c>
      <c r="K14" s="26">
        <v>2</v>
      </c>
      <c r="L14" s="26">
        <v>14.8</v>
      </c>
      <c r="M14" s="26">
        <v>9.8000000000000007</v>
      </c>
      <c r="N14" s="26">
        <v>144.80000000000001</v>
      </c>
      <c r="O14" s="26">
        <v>49.4</v>
      </c>
      <c r="P14" s="26">
        <v>732.6</v>
      </c>
    </row>
    <row r="15" spans="1:18" ht="13.5" thickBot="1" x14ac:dyDescent="0.25">
      <c r="A15" s="62">
        <v>2012</v>
      </c>
      <c r="B15" s="7">
        <v>645</v>
      </c>
      <c r="C15" s="26">
        <v>43.9</v>
      </c>
      <c r="D15" s="26">
        <v>42.7</v>
      </c>
      <c r="E15" s="26">
        <v>3</v>
      </c>
      <c r="F15" s="26">
        <v>2.8</v>
      </c>
      <c r="G15" s="26">
        <v>91.1</v>
      </c>
      <c r="H15" s="26">
        <v>448.5</v>
      </c>
      <c r="I15" s="26">
        <v>2316.3000000000002</v>
      </c>
      <c r="J15" s="62">
        <v>2012</v>
      </c>
      <c r="K15" s="26">
        <v>2.1</v>
      </c>
      <c r="L15" s="26">
        <v>15</v>
      </c>
      <c r="M15" s="26">
        <v>10.5</v>
      </c>
      <c r="N15" s="26">
        <v>157.6</v>
      </c>
      <c r="O15" s="26">
        <v>54.2</v>
      </c>
      <c r="P15" s="26">
        <v>813.8</v>
      </c>
    </row>
    <row r="16" spans="1:18" ht="13.5" thickBot="1" x14ac:dyDescent="0.25">
      <c r="A16" s="62">
        <v>2013</v>
      </c>
      <c r="B16" s="7">
        <v>686</v>
      </c>
      <c r="C16" s="26">
        <v>49.4</v>
      </c>
      <c r="D16" s="26">
        <v>48.3</v>
      </c>
      <c r="E16" s="26">
        <v>3.3</v>
      </c>
      <c r="F16" s="26">
        <v>3.2</v>
      </c>
      <c r="G16" s="26">
        <v>98.2</v>
      </c>
      <c r="H16" s="26">
        <v>457.7</v>
      </c>
      <c r="I16" s="26">
        <v>2375.4</v>
      </c>
      <c r="J16" s="62">
        <v>2013</v>
      </c>
      <c r="K16" s="26">
        <v>2</v>
      </c>
      <c r="L16" s="26">
        <v>15</v>
      </c>
      <c r="M16" s="26">
        <v>9.5</v>
      </c>
      <c r="N16" s="26">
        <v>142.4</v>
      </c>
      <c r="O16" s="26">
        <v>49.2</v>
      </c>
      <c r="P16" s="26">
        <v>739.1</v>
      </c>
    </row>
    <row r="17" spans="1:16" ht="13.5" thickBot="1" x14ac:dyDescent="0.25">
      <c r="A17" s="62">
        <v>2014</v>
      </c>
      <c r="B17" s="403">
        <v>702</v>
      </c>
      <c r="C17" s="246">
        <v>51.2</v>
      </c>
      <c r="D17" s="246">
        <v>49.9</v>
      </c>
      <c r="E17" s="246">
        <v>3.4</v>
      </c>
      <c r="F17" s="246">
        <v>3.3</v>
      </c>
      <c r="G17" s="246">
        <v>102.6</v>
      </c>
      <c r="H17" s="246">
        <v>483</v>
      </c>
      <c r="I17" s="246">
        <v>2490</v>
      </c>
      <c r="J17" s="62">
        <v>2014</v>
      </c>
      <c r="K17" s="246">
        <v>2.1</v>
      </c>
      <c r="L17" s="246">
        <v>15.3</v>
      </c>
      <c r="M17" s="246">
        <v>9.6999999999999993</v>
      </c>
      <c r="N17" s="246">
        <v>148.19999999999999</v>
      </c>
      <c r="O17" s="246">
        <v>49.9</v>
      </c>
      <c r="P17" s="246">
        <v>763.8</v>
      </c>
    </row>
    <row r="18" spans="1:16" ht="13.5" thickBot="1" x14ac:dyDescent="0.25">
      <c r="A18" s="62">
        <v>2015</v>
      </c>
      <c r="B18" s="403">
        <v>734</v>
      </c>
      <c r="C18" s="246">
        <v>52.176932000000001</v>
      </c>
      <c r="D18" s="246">
        <v>51.150432000000002</v>
      </c>
      <c r="E18" s="246">
        <v>3.4662510000000002</v>
      </c>
      <c r="F18" s="246">
        <v>3.3543720000000001</v>
      </c>
      <c r="G18" s="246">
        <v>105.630036</v>
      </c>
      <c r="H18" s="246">
        <v>478.68208099999998</v>
      </c>
      <c r="I18" s="246">
        <v>2427.3650779999998</v>
      </c>
      <c r="J18" s="62">
        <v>2015</v>
      </c>
      <c r="K18" s="246">
        <v>2.0650859019137902</v>
      </c>
      <c r="L18" s="246">
        <v>15.248884739080818</v>
      </c>
      <c r="M18" s="246">
        <v>9.3583194175173325</v>
      </c>
      <c r="N18" s="246">
        <v>142.70393414922376</v>
      </c>
      <c r="O18" s="246">
        <v>47.455416955227271</v>
      </c>
      <c r="P18" s="246">
        <v>723.64218339528225</v>
      </c>
    </row>
    <row r="19" spans="1:16" ht="13.5" thickBot="1" x14ac:dyDescent="0.25">
      <c r="A19" s="62">
        <v>2016</v>
      </c>
      <c r="B19" s="331">
        <v>826</v>
      </c>
      <c r="C19" s="246">
        <v>55.643180000000001</v>
      </c>
      <c r="D19" s="246">
        <v>54.404226999999999</v>
      </c>
      <c r="E19" s="246">
        <v>3.7115010000000002</v>
      </c>
      <c r="F19" s="246">
        <v>3.6033539999999999</v>
      </c>
      <c r="G19" s="246">
        <v>111.447046</v>
      </c>
      <c r="H19" s="246">
        <v>497.61410699999999</v>
      </c>
      <c r="I19" s="246">
        <v>2565.6383249999999</v>
      </c>
      <c r="J19" s="62">
        <v>2016</v>
      </c>
      <c r="K19" s="246">
        <v>2.0484997608733599</v>
      </c>
      <c r="L19" s="246">
        <v>15.098218770623147</v>
      </c>
      <c r="M19" s="246">
        <v>9.1466074318085617</v>
      </c>
      <c r="N19" s="246">
        <v>138.0974800144532</v>
      </c>
      <c r="O19" s="246">
        <v>47.158804866393929</v>
      </c>
      <c r="P19" s="246">
        <v>712.01395283394299</v>
      </c>
    </row>
    <row r="20" spans="1:16" ht="13.5" thickBot="1" x14ac:dyDescent="0.25">
      <c r="A20" s="62">
        <v>2017</v>
      </c>
      <c r="B20" s="331">
        <v>786</v>
      </c>
      <c r="C20" s="246">
        <v>57.611812999999998</v>
      </c>
      <c r="D20" s="246">
        <v>56.295653999999999</v>
      </c>
      <c r="E20" s="246">
        <v>3.85981</v>
      </c>
      <c r="F20" s="246">
        <v>3.7102309999999998</v>
      </c>
      <c r="G20" s="246">
        <v>117.28237</v>
      </c>
      <c r="H20" s="246">
        <v>498.11467299999998</v>
      </c>
      <c r="I20" s="246">
        <v>2577.8128689999999</v>
      </c>
      <c r="J20" s="62">
        <v>2017</v>
      </c>
      <c r="K20" s="246">
        <v>2.0833290257183976</v>
      </c>
      <c r="L20" s="246">
        <v>15.173085988446541</v>
      </c>
      <c r="M20" s="246">
        <v>8.8481905370528242</v>
      </c>
      <c r="N20" s="246">
        <v>134.25435586086149</v>
      </c>
      <c r="O20" s="246">
        <v>45.790619449949013</v>
      </c>
      <c r="P20" s="246">
        <v>694.78500637830905</v>
      </c>
    </row>
    <row r="21" spans="1:16" ht="13.5" thickBot="1" x14ac:dyDescent="0.25">
      <c r="A21" s="62">
        <v>2018</v>
      </c>
      <c r="B21" s="331">
        <v>806</v>
      </c>
      <c r="C21" s="246">
        <v>57.321477999999999</v>
      </c>
      <c r="D21" s="246">
        <v>56.021642</v>
      </c>
      <c r="E21" s="246">
        <v>3.7848229999999998</v>
      </c>
      <c r="F21" s="246">
        <v>3.6488459999999998</v>
      </c>
      <c r="G21" s="246">
        <v>118.273342</v>
      </c>
      <c r="H21" s="246">
        <v>487.01528500000001</v>
      </c>
      <c r="I21" s="246">
        <v>2537.6264849999998</v>
      </c>
      <c r="J21" s="62">
        <v>2018</v>
      </c>
      <c r="K21" s="246">
        <v>2.1110000000000002</v>
      </c>
      <c r="L21" s="246">
        <v>15.353</v>
      </c>
      <c r="M21" s="246">
        <v>8.6929999999999996</v>
      </c>
      <c r="N21" s="246">
        <v>133.471</v>
      </c>
      <c r="O21" s="246">
        <v>45.296999999999997</v>
      </c>
      <c r="P21" s="246">
        <v>695.46</v>
      </c>
    </row>
    <row r="22" spans="1:16" ht="13.5" thickBot="1" x14ac:dyDescent="0.25">
      <c r="A22" s="62">
        <v>2019</v>
      </c>
      <c r="B22" s="331">
        <v>826</v>
      </c>
      <c r="C22" s="246">
        <v>58.894053999999997</v>
      </c>
      <c r="D22" s="246">
        <v>57.564377999999998</v>
      </c>
      <c r="E22" s="246">
        <v>3.8641899999999998</v>
      </c>
      <c r="F22" s="246">
        <v>3.7192720000000001</v>
      </c>
      <c r="G22" s="246">
        <v>121.418147</v>
      </c>
      <c r="H22" s="246">
        <v>478.99382500000002</v>
      </c>
      <c r="I22" s="246">
        <v>2493.0090129999999</v>
      </c>
      <c r="J22" s="62">
        <v>2019</v>
      </c>
      <c r="K22" s="246">
        <v>2.109</v>
      </c>
      <c r="L22" s="246">
        <v>15.477324056965985</v>
      </c>
      <c r="M22" s="246">
        <v>8.3210110426277861</v>
      </c>
      <c r="N22" s="246">
        <v>128.78698438834266</v>
      </c>
      <c r="O22" s="246">
        <v>43.308189884376063</v>
      </c>
      <c r="P22" s="246">
        <v>670.29488916110461</v>
      </c>
    </row>
    <row r="23" spans="1:16" ht="13.5" thickBot="1" x14ac:dyDescent="0.25">
      <c r="A23" s="62">
        <v>2020</v>
      </c>
      <c r="B23" s="331">
        <v>773</v>
      </c>
      <c r="C23" s="246">
        <v>50.94267</v>
      </c>
      <c r="D23" s="246">
        <v>49.872911999999999</v>
      </c>
      <c r="E23" s="246">
        <v>3.4211149999999999</v>
      </c>
      <c r="F23" s="246">
        <v>3.293396</v>
      </c>
      <c r="G23" s="246">
        <v>106.48936399999999</v>
      </c>
      <c r="H23" s="246">
        <v>331.51212399999997</v>
      </c>
      <c r="I23" s="246">
        <v>1683.48514</v>
      </c>
      <c r="J23" s="62">
        <v>2020</v>
      </c>
      <c r="K23" s="246">
        <v>2.1349999999999998</v>
      </c>
      <c r="L23" s="246">
        <v>15.143308609107438</v>
      </c>
      <c r="M23" s="246">
        <v>6.64713790925222</v>
      </c>
      <c r="N23" s="246">
        <v>100.65966072710357</v>
      </c>
      <c r="O23" s="246">
        <v>33.755501182686103</v>
      </c>
      <c r="P23" s="246">
        <v>511.16997166450682</v>
      </c>
    </row>
    <row r="24" spans="1:16" ht="13.5" thickBot="1" x14ac:dyDescent="0.25">
      <c r="A24" s="62">
        <v>2021</v>
      </c>
      <c r="B24" s="331">
        <v>615</v>
      </c>
      <c r="C24" s="246">
        <v>47.043098000000001</v>
      </c>
      <c r="D24" s="246">
        <v>46.053534999999997</v>
      </c>
      <c r="E24" s="246">
        <v>3.096584</v>
      </c>
      <c r="F24" s="246">
        <v>2.944674</v>
      </c>
      <c r="G24" s="246">
        <v>100.34973599999999</v>
      </c>
      <c r="H24" s="246">
        <v>176.68626699999999</v>
      </c>
      <c r="I24" s="246">
        <v>967.69861500000002</v>
      </c>
      <c r="J24" s="62">
        <v>2021</v>
      </c>
      <c r="K24" s="246">
        <v>2.1789999999999998</v>
      </c>
      <c r="L24" s="246">
        <v>15.63960390861603</v>
      </c>
      <c r="M24" s="246">
        <v>3.8365408214591996</v>
      </c>
      <c r="N24" s="246">
        <v>60.001978826858249</v>
      </c>
      <c r="O24" s="246">
        <v>21.012472006763435</v>
      </c>
      <c r="P24" s="246">
        <v>328.62673932666229</v>
      </c>
    </row>
    <row r="25" spans="1:16" x14ac:dyDescent="0.2">
      <c r="A25" s="199" t="s">
        <v>486</v>
      </c>
      <c r="J25" s="199" t="s">
        <v>486</v>
      </c>
    </row>
    <row r="26" spans="1:16" x14ac:dyDescent="0.2">
      <c r="A26" s="199" t="s">
        <v>568</v>
      </c>
      <c r="J26" s="199" t="s">
        <v>568</v>
      </c>
    </row>
    <row r="27" spans="1:16" x14ac:dyDescent="0.2">
      <c r="A27" s="199" t="s">
        <v>454</v>
      </c>
      <c r="J27" s="71" t="s">
        <v>555</v>
      </c>
    </row>
    <row r="28" spans="1:16" x14ac:dyDescent="0.2">
      <c r="J28" s="199" t="s">
        <v>454</v>
      </c>
    </row>
  </sheetData>
  <mergeCells count="6">
    <mergeCell ref="A1:I1"/>
    <mergeCell ref="A2:I2"/>
    <mergeCell ref="A3:I3"/>
    <mergeCell ref="J1:P1"/>
    <mergeCell ref="J2:P2"/>
    <mergeCell ref="J3:P3"/>
  </mergeCells>
  <hyperlinks>
    <hyperlink ref="R4" location="TOC!A1" display="RETURN TO TABLE OF CONTENTS"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18"/>
  <sheetViews>
    <sheetView workbookViewId="0">
      <selection activeCell="I105" sqref="I105"/>
    </sheetView>
  </sheetViews>
  <sheetFormatPr defaultRowHeight="12.75" x14ac:dyDescent="0.2"/>
  <cols>
    <col min="1" max="16" width="10.7109375" customWidth="1"/>
  </cols>
  <sheetData>
    <row r="1" spans="1:18" ht="12.75" customHeight="1" x14ac:dyDescent="0.2">
      <c r="A1" s="623" t="s">
        <v>516</v>
      </c>
      <c r="B1" s="623"/>
      <c r="C1" s="623"/>
      <c r="D1" s="623"/>
      <c r="E1" s="623"/>
      <c r="F1" s="623"/>
      <c r="G1" s="623"/>
      <c r="H1" s="623"/>
      <c r="I1" s="623"/>
      <c r="J1" s="623" t="s">
        <v>516</v>
      </c>
      <c r="K1" s="623"/>
      <c r="L1" s="623"/>
      <c r="M1" s="623"/>
      <c r="N1" s="623"/>
      <c r="O1" s="623"/>
      <c r="P1" s="623"/>
    </row>
    <row r="2" spans="1:18" ht="21" customHeight="1" thickBot="1" x14ac:dyDescent="0.25">
      <c r="A2" s="616" t="s">
        <v>463</v>
      </c>
      <c r="B2" s="616"/>
      <c r="C2" s="616"/>
      <c r="D2" s="616"/>
      <c r="E2" s="616"/>
      <c r="F2" s="616"/>
      <c r="G2" s="616"/>
      <c r="H2" s="616"/>
      <c r="I2" s="616"/>
      <c r="J2" s="616" t="s">
        <v>463</v>
      </c>
      <c r="K2" s="616"/>
      <c r="L2" s="616"/>
      <c r="M2" s="616"/>
      <c r="N2" s="616"/>
      <c r="O2" s="616"/>
      <c r="P2" s="616"/>
    </row>
    <row r="3" spans="1:18" ht="13.5" thickBot="1" x14ac:dyDescent="0.25">
      <c r="A3" s="606" t="s">
        <v>569</v>
      </c>
      <c r="B3" s="607"/>
      <c r="C3" s="607"/>
      <c r="D3" s="607"/>
      <c r="E3" s="607"/>
      <c r="F3" s="607"/>
      <c r="G3" s="607"/>
      <c r="H3" s="607"/>
      <c r="I3" s="608"/>
      <c r="J3" s="606" t="s">
        <v>570</v>
      </c>
      <c r="K3" s="607"/>
      <c r="L3" s="607"/>
      <c r="M3" s="607"/>
      <c r="N3" s="607"/>
      <c r="O3" s="607"/>
      <c r="P3" s="608"/>
    </row>
    <row r="4" spans="1:18" ht="68.25" thickBot="1" x14ac:dyDescent="0.25">
      <c r="A4" s="271" t="s">
        <v>204</v>
      </c>
      <c r="B4" s="63" t="s">
        <v>519</v>
      </c>
      <c r="C4" s="63" t="s">
        <v>520</v>
      </c>
      <c r="D4" s="63" t="s">
        <v>521</v>
      </c>
      <c r="E4" s="63" t="s">
        <v>522</v>
      </c>
      <c r="F4" s="63" t="s">
        <v>523</v>
      </c>
      <c r="G4" s="63" t="s">
        <v>524</v>
      </c>
      <c r="H4" s="63" t="s">
        <v>525</v>
      </c>
      <c r="I4" s="63" t="s">
        <v>526</v>
      </c>
      <c r="J4" s="271" t="s">
        <v>204</v>
      </c>
      <c r="K4" s="63" t="s">
        <v>558</v>
      </c>
      <c r="L4" s="63" t="s">
        <v>528</v>
      </c>
      <c r="M4" s="63" t="s">
        <v>529</v>
      </c>
      <c r="N4" s="63" t="s">
        <v>530</v>
      </c>
      <c r="O4" s="63" t="s">
        <v>531</v>
      </c>
      <c r="P4" s="63" t="s">
        <v>532</v>
      </c>
      <c r="R4" s="235" t="s">
        <v>228</v>
      </c>
    </row>
    <row r="5" spans="1:18" ht="13.5" thickBot="1" x14ac:dyDescent="0.25">
      <c r="A5" s="62">
        <v>2011</v>
      </c>
      <c r="B5" s="403">
        <v>174</v>
      </c>
      <c r="C5" s="246">
        <v>5.0999999999999996</v>
      </c>
      <c r="D5" s="246">
        <v>5</v>
      </c>
      <c r="E5" s="246">
        <v>0.6</v>
      </c>
      <c r="F5" s="246">
        <v>0.6</v>
      </c>
      <c r="G5" s="246">
        <v>5</v>
      </c>
      <c r="H5" s="246">
        <v>43.5</v>
      </c>
      <c r="I5" s="246">
        <v>96</v>
      </c>
      <c r="J5" s="62">
        <v>2011</v>
      </c>
      <c r="K5" s="26">
        <v>1</v>
      </c>
      <c r="L5" s="26">
        <v>8.3000000000000007</v>
      </c>
      <c r="M5" s="26">
        <v>8.6999999999999993</v>
      </c>
      <c r="N5" s="26">
        <v>72.5</v>
      </c>
      <c r="O5" s="26">
        <v>19.2</v>
      </c>
      <c r="P5" s="26">
        <v>160</v>
      </c>
    </row>
    <row r="6" spans="1:18" ht="13.5" thickBot="1" x14ac:dyDescent="0.25">
      <c r="A6" s="62">
        <v>2012</v>
      </c>
      <c r="B6" s="7">
        <v>200</v>
      </c>
      <c r="C6" s="26">
        <v>5.7</v>
      </c>
      <c r="D6" s="26">
        <v>5.5</v>
      </c>
      <c r="E6" s="26">
        <v>0.7</v>
      </c>
      <c r="F6" s="26">
        <v>0.7</v>
      </c>
      <c r="G6" s="26">
        <v>5.5</v>
      </c>
      <c r="H6" s="26">
        <v>48.6</v>
      </c>
      <c r="I6" s="26">
        <v>98.8</v>
      </c>
      <c r="J6" s="62">
        <v>2012</v>
      </c>
      <c r="K6" s="26">
        <v>1</v>
      </c>
      <c r="L6" s="26">
        <v>7.8</v>
      </c>
      <c r="M6" s="26">
        <v>8.8000000000000007</v>
      </c>
      <c r="N6" s="26">
        <v>68.3</v>
      </c>
      <c r="O6" s="26">
        <v>17.899999999999999</v>
      </c>
      <c r="P6" s="26">
        <v>138.80000000000001</v>
      </c>
    </row>
    <row r="7" spans="1:18" ht="13.5" thickBot="1" x14ac:dyDescent="0.25">
      <c r="A7" s="62">
        <v>2013</v>
      </c>
      <c r="B7" s="7">
        <v>210</v>
      </c>
      <c r="C7" s="26">
        <v>6</v>
      </c>
      <c r="D7" s="26">
        <v>5.8</v>
      </c>
      <c r="E7" s="26">
        <v>0.8</v>
      </c>
      <c r="F7" s="26">
        <v>0.8</v>
      </c>
      <c r="G7" s="26">
        <v>5.8</v>
      </c>
      <c r="H7" s="26">
        <v>52.3</v>
      </c>
      <c r="I7" s="26">
        <v>105.4</v>
      </c>
      <c r="J7" s="62">
        <v>2013</v>
      </c>
      <c r="K7" s="26">
        <v>1</v>
      </c>
      <c r="L7" s="26">
        <v>7.4</v>
      </c>
      <c r="M7" s="26">
        <v>9</v>
      </c>
      <c r="N7" s="26">
        <v>66.8</v>
      </c>
      <c r="O7" s="26">
        <v>18.2</v>
      </c>
      <c r="P7" s="26">
        <v>134.4</v>
      </c>
    </row>
    <row r="8" spans="1:18" ht="13.5" thickBot="1" x14ac:dyDescent="0.25">
      <c r="A8" s="62">
        <v>2014</v>
      </c>
      <c r="B8" s="403">
        <v>213</v>
      </c>
      <c r="C8" s="246">
        <v>6.1</v>
      </c>
      <c r="D8" s="246">
        <v>5.9</v>
      </c>
      <c r="E8" s="246">
        <v>0.8</v>
      </c>
      <c r="F8" s="246">
        <v>0.8</v>
      </c>
      <c r="G8" s="246">
        <v>5.9</v>
      </c>
      <c r="H8" s="246">
        <v>48</v>
      </c>
      <c r="I8" s="246">
        <v>93</v>
      </c>
      <c r="J8" s="62">
        <v>2014</v>
      </c>
      <c r="K8" s="246">
        <v>1</v>
      </c>
      <c r="L8" s="246">
        <v>7.3</v>
      </c>
      <c r="M8" s="246">
        <v>8.1</v>
      </c>
      <c r="N8" s="246">
        <v>59.2</v>
      </c>
      <c r="O8" s="246">
        <v>15.7</v>
      </c>
      <c r="P8" s="246">
        <v>114.6</v>
      </c>
    </row>
    <row r="9" spans="1:18" ht="13.5" thickBot="1" x14ac:dyDescent="0.25">
      <c r="A9" s="62">
        <v>2015</v>
      </c>
      <c r="B9" s="403">
        <v>210</v>
      </c>
      <c r="C9" s="246">
        <v>5.8675649999999999</v>
      </c>
      <c r="D9" s="246">
        <v>5.7052579999999997</v>
      </c>
      <c r="E9" s="246">
        <v>0.82641500000000001</v>
      </c>
      <c r="F9" s="246">
        <v>0.80281199999999997</v>
      </c>
      <c r="G9" s="246">
        <v>5.71814</v>
      </c>
      <c r="H9" s="246">
        <v>49.986220000000003</v>
      </c>
      <c r="I9" s="246">
        <v>104.904977</v>
      </c>
      <c r="J9" s="62">
        <v>2015</v>
      </c>
      <c r="K9" s="246">
        <v>1.0022579171704418</v>
      </c>
      <c r="L9" s="246">
        <v>7.1065928262158513</v>
      </c>
      <c r="M9" s="246">
        <v>8.7614302455734698</v>
      </c>
      <c r="N9" s="246">
        <v>62.263917330583006</v>
      </c>
      <c r="O9" s="246">
        <v>18.38742034102577</v>
      </c>
      <c r="P9" s="246">
        <v>130.67190948814917</v>
      </c>
    </row>
    <row r="10" spans="1:18" ht="13.5" thickBot="1" x14ac:dyDescent="0.25">
      <c r="A10" s="62">
        <v>2016</v>
      </c>
      <c r="B10" s="331">
        <v>228</v>
      </c>
      <c r="C10" s="246">
        <v>6.4802299999999997</v>
      </c>
      <c r="D10" s="246">
        <v>6.3184560000000003</v>
      </c>
      <c r="E10" s="246">
        <v>0.92184999999999995</v>
      </c>
      <c r="F10" s="246">
        <v>0.89585800000000004</v>
      </c>
      <c r="G10" s="246">
        <v>6.3184560000000003</v>
      </c>
      <c r="H10" s="246">
        <v>51.943686</v>
      </c>
      <c r="I10" s="246">
        <v>101.55861400000001</v>
      </c>
      <c r="J10" s="62">
        <v>2016</v>
      </c>
      <c r="K10" s="246">
        <v>1</v>
      </c>
      <c r="L10" s="246">
        <v>7.0529659834482699</v>
      </c>
      <c r="M10" s="246">
        <v>8.2209460665706935</v>
      </c>
      <c r="N10" s="246">
        <v>57.982052959285951</v>
      </c>
      <c r="O10" s="246">
        <v>16.073327724368106</v>
      </c>
      <c r="P10" s="246">
        <v>113.36463368078424</v>
      </c>
    </row>
    <row r="11" spans="1:18" ht="13.5" thickBot="1" x14ac:dyDescent="0.25">
      <c r="A11" s="62">
        <v>2017</v>
      </c>
      <c r="B11" s="331">
        <v>237</v>
      </c>
      <c r="C11" s="246">
        <v>6.9060980000000001</v>
      </c>
      <c r="D11" s="246">
        <v>6.7389419999999998</v>
      </c>
      <c r="E11" s="246">
        <v>1.006111</v>
      </c>
      <c r="F11" s="246">
        <v>0.97352399999999994</v>
      </c>
      <c r="G11" s="246">
        <v>6.7389429999999999</v>
      </c>
      <c r="H11" s="246">
        <v>56.553471999999999</v>
      </c>
      <c r="I11" s="246">
        <v>112.510184</v>
      </c>
      <c r="J11" s="62">
        <v>2017</v>
      </c>
      <c r="K11" s="246">
        <v>1.000000148391246</v>
      </c>
      <c r="L11" s="246">
        <v>6.9222145524917726</v>
      </c>
      <c r="M11" s="246">
        <v>8.3920401748523723</v>
      </c>
      <c r="N11" s="246">
        <v>58.091502623458695</v>
      </c>
      <c r="O11" s="246">
        <v>16.695526389750796</v>
      </c>
      <c r="P11" s="246">
        <v>115.57001573664337</v>
      </c>
    </row>
    <row r="12" spans="1:18" ht="13.5" thickBot="1" x14ac:dyDescent="0.25">
      <c r="A12" s="62">
        <v>2018</v>
      </c>
      <c r="B12" s="331">
        <v>244</v>
      </c>
      <c r="C12" s="246">
        <v>6.8505510000000003</v>
      </c>
      <c r="D12" s="246">
        <v>6.6430530000000001</v>
      </c>
      <c r="E12" s="246">
        <v>0.99666500000000002</v>
      </c>
      <c r="F12" s="246">
        <v>0.964036</v>
      </c>
      <c r="G12" s="246">
        <v>6.6430530000000001</v>
      </c>
      <c r="H12" s="246">
        <v>55.652262</v>
      </c>
      <c r="I12" s="246">
        <v>107.21148700000001</v>
      </c>
      <c r="J12" s="62">
        <v>2018</v>
      </c>
      <c r="K12" s="246">
        <v>1</v>
      </c>
      <c r="L12" s="246">
        <v>6.891</v>
      </c>
      <c r="M12" s="246">
        <v>8.3780000000000001</v>
      </c>
      <c r="N12" s="246">
        <v>57.728000000000002</v>
      </c>
      <c r="O12" s="246">
        <v>16.138999999999999</v>
      </c>
      <c r="P12" s="246">
        <v>111.211</v>
      </c>
    </row>
    <row r="13" spans="1:18" ht="13.5" thickBot="1" x14ac:dyDescent="0.25">
      <c r="A13" s="62">
        <v>2019</v>
      </c>
      <c r="B13" s="331">
        <v>251</v>
      </c>
      <c r="C13" s="246">
        <v>7.045852</v>
      </c>
      <c r="D13" s="246">
        <v>6.8697319999999999</v>
      </c>
      <c r="E13" s="246">
        <v>1.044203</v>
      </c>
      <c r="F13" s="246">
        <v>1.0089889999999999</v>
      </c>
      <c r="G13" s="246">
        <v>6.8697319999999999</v>
      </c>
      <c r="H13" s="246">
        <v>52.647942999999998</v>
      </c>
      <c r="I13" s="246">
        <v>102.90663000000001</v>
      </c>
      <c r="J13" s="62">
        <v>2019</v>
      </c>
      <c r="K13" s="246">
        <v>1</v>
      </c>
      <c r="L13" s="246">
        <v>6.8085301227268094</v>
      </c>
      <c r="M13" s="246">
        <v>7.6637550052898717</v>
      </c>
      <c r="N13" s="246">
        <v>52.178906806714444</v>
      </c>
      <c r="O13" s="246">
        <v>14.979715365897826</v>
      </c>
      <c r="P13" s="246">
        <v>101.98984329858899</v>
      </c>
    </row>
    <row r="14" spans="1:18" ht="13.5" thickBot="1" x14ac:dyDescent="0.25">
      <c r="A14" s="62">
        <v>2020</v>
      </c>
      <c r="B14" s="331">
        <v>241</v>
      </c>
      <c r="C14" s="246">
        <v>6.1461569999999996</v>
      </c>
      <c r="D14" s="246">
        <v>5.9924470000000003</v>
      </c>
      <c r="E14" s="246">
        <v>0.89232400000000001</v>
      </c>
      <c r="F14" s="246">
        <v>0.86929100000000004</v>
      </c>
      <c r="G14" s="246">
        <v>5.9924470000000003</v>
      </c>
      <c r="H14" s="246">
        <v>37.980452</v>
      </c>
      <c r="I14" s="246">
        <v>78.469114000000005</v>
      </c>
      <c r="J14" s="62">
        <v>2020</v>
      </c>
      <c r="K14" s="246">
        <v>1</v>
      </c>
      <c r="L14" s="246">
        <v>6.8934879114128638</v>
      </c>
      <c r="M14" s="246">
        <v>6.3380538868345431</v>
      </c>
      <c r="N14" s="246">
        <v>43.691297850777239</v>
      </c>
      <c r="O14" s="246">
        <v>13.094669673340457</v>
      </c>
      <c r="P14" s="246">
        <v>90.267947097117073</v>
      </c>
    </row>
    <row r="15" spans="1:18" ht="13.5" thickBot="1" x14ac:dyDescent="0.25">
      <c r="A15" s="62">
        <v>2021</v>
      </c>
      <c r="B15" s="331">
        <v>220</v>
      </c>
      <c r="C15" s="246">
        <v>5.1125730000000003</v>
      </c>
      <c r="D15" s="246">
        <v>4.9082179999999997</v>
      </c>
      <c r="E15" s="246">
        <v>0.75978699999999999</v>
      </c>
      <c r="F15" s="246">
        <v>0.71782699999999999</v>
      </c>
      <c r="G15" s="246">
        <v>4.9082179999999997</v>
      </c>
      <c r="H15" s="246">
        <v>16.557836999999999</v>
      </c>
      <c r="I15" s="246">
        <v>33.439182000000002</v>
      </c>
      <c r="J15" s="62">
        <v>2021</v>
      </c>
      <c r="K15" s="246">
        <v>1</v>
      </c>
      <c r="L15" s="246">
        <v>6.8376057183694678</v>
      </c>
      <c r="M15" s="246">
        <v>3.3734925791804682</v>
      </c>
      <c r="N15" s="246">
        <v>23.066612150281333</v>
      </c>
      <c r="O15" s="246">
        <v>6.8128966561794941</v>
      </c>
      <c r="P15" s="246">
        <v>46.58390113495313</v>
      </c>
    </row>
    <row r="16" spans="1:18" x14ac:dyDescent="0.2">
      <c r="A16" s="199" t="s">
        <v>486</v>
      </c>
      <c r="J16" s="199" t="s">
        <v>486</v>
      </c>
    </row>
    <row r="17" spans="1:10" x14ac:dyDescent="0.2">
      <c r="A17" s="199" t="s">
        <v>454</v>
      </c>
      <c r="J17" s="71" t="s">
        <v>563</v>
      </c>
    </row>
    <row r="18" spans="1:10" x14ac:dyDescent="0.2">
      <c r="J18" s="199" t="s">
        <v>454</v>
      </c>
    </row>
  </sheetData>
  <mergeCells count="6">
    <mergeCell ref="A1:I1"/>
    <mergeCell ref="A2:I2"/>
    <mergeCell ref="A3:I3"/>
    <mergeCell ref="J1:P1"/>
    <mergeCell ref="J2:P2"/>
    <mergeCell ref="J3:P3"/>
  </mergeCells>
  <hyperlinks>
    <hyperlink ref="R4" location="TOC!A1" display="RETURN TO TABLE OF CONTENTS"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29"/>
  <sheetViews>
    <sheetView workbookViewId="0">
      <selection activeCell="I105" sqref="I105"/>
    </sheetView>
  </sheetViews>
  <sheetFormatPr defaultRowHeight="12.75" x14ac:dyDescent="0.2"/>
  <cols>
    <col min="1" max="16" width="10.7109375" customWidth="1"/>
  </cols>
  <sheetData>
    <row r="1" spans="1:18" ht="12.75" customHeight="1" x14ac:dyDescent="0.2">
      <c r="A1" s="623" t="s">
        <v>516</v>
      </c>
      <c r="B1" s="623"/>
      <c r="C1" s="623"/>
      <c r="D1" s="623"/>
      <c r="E1" s="623"/>
      <c r="F1" s="623"/>
      <c r="G1" s="623"/>
      <c r="H1" s="623"/>
      <c r="I1" s="623"/>
      <c r="J1" s="623" t="s">
        <v>516</v>
      </c>
      <c r="K1" s="623"/>
      <c r="L1" s="623"/>
      <c r="M1" s="623"/>
      <c r="N1" s="623"/>
      <c r="O1" s="623"/>
      <c r="P1" s="623"/>
    </row>
    <row r="2" spans="1:18" ht="21" customHeight="1" thickBot="1" x14ac:dyDescent="0.25">
      <c r="A2" s="616" t="s">
        <v>463</v>
      </c>
      <c r="B2" s="616"/>
      <c r="C2" s="616"/>
      <c r="D2" s="616"/>
      <c r="E2" s="616"/>
      <c r="F2" s="616"/>
      <c r="G2" s="616"/>
      <c r="H2" s="616"/>
      <c r="I2" s="616"/>
      <c r="J2" s="616" t="s">
        <v>463</v>
      </c>
      <c r="K2" s="616"/>
      <c r="L2" s="616"/>
      <c r="M2" s="616"/>
      <c r="N2" s="616"/>
      <c r="O2" s="616"/>
      <c r="P2" s="616"/>
    </row>
    <row r="3" spans="1:18" ht="22.5" customHeight="1" thickBot="1" x14ac:dyDescent="0.25">
      <c r="A3" s="606" t="s">
        <v>571</v>
      </c>
      <c r="B3" s="607"/>
      <c r="C3" s="607"/>
      <c r="D3" s="607"/>
      <c r="E3" s="607"/>
      <c r="F3" s="607"/>
      <c r="G3" s="607"/>
      <c r="H3" s="607"/>
      <c r="I3" s="608"/>
      <c r="J3" s="606" t="s">
        <v>572</v>
      </c>
      <c r="K3" s="607"/>
      <c r="L3" s="607"/>
      <c r="M3" s="607"/>
      <c r="N3" s="607"/>
      <c r="O3" s="607"/>
      <c r="P3" s="608"/>
    </row>
    <row r="4" spans="1:18" ht="68.25" thickBot="1" x14ac:dyDescent="0.25">
      <c r="A4" s="271" t="s">
        <v>204</v>
      </c>
      <c r="B4" s="63" t="s">
        <v>519</v>
      </c>
      <c r="C4" s="63" t="s">
        <v>520</v>
      </c>
      <c r="D4" s="63" t="s">
        <v>521</v>
      </c>
      <c r="E4" s="63" t="s">
        <v>522</v>
      </c>
      <c r="F4" s="63" t="s">
        <v>523</v>
      </c>
      <c r="G4" s="63" t="s">
        <v>524</v>
      </c>
      <c r="H4" s="63" t="s">
        <v>525</v>
      </c>
      <c r="I4" s="63" t="s">
        <v>526</v>
      </c>
      <c r="J4" s="271" t="s">
        <v>204</v>
      </c>
      <c r="K4" s="63" t="s">
        <v>558</v>
      </c>
      <c r="L4" s="63" t="s">
        <v>528</v>
      </c>
      <c r="M4" s="63" t="s">
        <v>529</v>
      </c>
      <c r="N4" s="63" t="s">
        <v>530</v>
      </c>
      <c r="O4" s="63" t="s">
        <v>531</v>
      </c>
      <c r="P4" s="63" t="s">
        <v>532</v>
      </c>
      <c r="R4" s="235" t="s">
        <v>228</v>
      </c>
    </row>
    <row r="5" spans="1:18" ht="13.5" thickBot="1" x14ac:dyDescent="0.25">
      <c r="A5" s="62">
        <v>2002</v>
      </c>
      <c r="B5" s="7">
        <v>644</v>
      </c>
      <c r="C5" s="26">
        <v>39.4</v>
      </c>
      <c r="D5" s="26">
        <v>38.700000000000003</v>
      </c>
      <c r="E5" s="26">
        <v>2.9</v>
      </c>
      <c r="F5" s="26">
        <v>2.8</v>
      </c>
      <c r="G5" s="26">
        <v>60</v>
      </c>
      <c r="H5" s="26">
        <v>336.5</v>
      </c>
      <c r="I5" s="26">
        <v>1431.7</v>
      </c>
      <c r="J5" s="62">
        <v>2002</v>
      </c>
      <c r="K5" s="26">
        <v>1.5</v>
      </c>
      <c r="L5" s="26">
        <v>14</v>
      </c>
      <c r="M5" s="26">
        <v>8.6999999999999993</v>
      </c>
      <c r="N5" s="26">
        <v>121.3</v>
      </c>
      <c r="O5" s="26">
        <v>37</v>
      </c>
      <c r="P5" s="26">
        <v>515.9</v>
      </c>
    </row>
    <row r="6" spans="1:18" ht="13.5" thickBot="1" x14ac:dyDescent="0.25">
      <c r="A6" s="62">
        <v>2003</v>
      </c>
      <c r="B6" s="7">
        <v>673</v>
      </c>
      <c r="C6" s="26">
        <v>40.5</v>
      </c>
      <c r="D6" s="26">
        <v>39.799999999999997</v>
      </c>
      <c r="E6" s="26">
        <v>2.9</v>
      </c>
      <c r="F6" s="26">
        <v>2.8</v>
      </c>
      <c r="G6" s="26">
        <v>63.5</v>
      </c>
      <c r="H6" s="26">
        <v>337.7</v>
      </c>
      <c r="I6" s="26">
        <v>1476</v>
      </c>
      <c r="J6" s="62">
        <v>2003</v>
      </c>
      <c r="K6" s="26">
        <v>1.6</v>
      </c>
      <c r="L6" s="26">
        <v>14.2</v>
      </c>
      <c r="M6" s="26">
        <v>8.5</v>
      </c>
      <c r="N6" s="26">
        <v>120.6</v>
      </c>
      <c r="O6" s="26">
        <v>37.1</v>
      </c>
      <c r="P6" s="26">
        <v>526.9</v>
      </c>
    </row>
    <row r="7" spans="1:18" ht="13.5" thickBot="1" x14ac:dyDescent="0.25">
      <c r="A7" s="62">
        <v>2004</v>
      </c>
      <c r="B7" s="7">
        <v>736</v>
      </c>
      <c r="C7" s="26">
        <v>42</v>
      </c>
      <c r="D7" s="26">
        <v>41.4</v>
      </c>
      <c r="E7" s="26">
        <v>3.1</v>
      </c>
      <c r="F7" s="26">
        <v>3</v>
      </c>
      <c r="G7" s="26">
        <v>66.599999999999994</v>
      </c>
      <c r="H7" s="26">
        <v>349.9</v>
      </c>
      <c r="I7" s="26">
        <v>1576.2</v>
      </c>
      <c r="J7" s="62">
        <v>2004</v>
      </c>
      <c r="K7" s="26">
        <v>1.6</v>
      </c>
      <c r="L7" s="26">
        <v>13.9</v>
      </c>
      <c r="M7" s="26">
        <v>8.4</v>
      </c>
      <c r="N7" s="26">
        <v>117.5</v>
      </c>
      <c r="O7" s="26">
        <v>38</v>
      </c>
      <c r="P7" s="26">
        <v>529.20000000000005</v>
      </c>
    </row>
    <row r="8" spans="1:18" ht="13.5" thickBot="1" x14ac:dyDescent="0.25">
      <c r="A8" s="62">
        <v>2005</v>
      </c>
      <c r="B8" s="7">
        <v>713</v>
      </c>
      <c r="C8" s="26">
        <v>43.1</v>
      </c>
      <c r="D8" s="26">
        <v>42.4</v>
      </c>
      <c r="E8" s="26">
        <v>3.2</v>
      </c>
      <c r="F8" s="26">
        <v>3.1</v>
      </c>
      <c r="G8" s="26">
        <v>68</v>
      </c>
      <c r="H8" s="26">
        <v>380.5</v>
      </c>
      <c r="I8" s="26">
        <v>1699.6</v>
      </c>
      <c r="J8" s="62">
        <v>2005</v>
      </c>
      <c r="K8" s="26">
        <v>1.6</v>
      </c>
      <c r="L8" s="26">
        <v>13.7</v>
      </c>
      <c r="M8" s="26">
        <v>9</v>
      </c>
      <c r="N8" s="26">
        <v>122.6</v>
      </c>
      <c r="O8" s="26">
        <v>40.1</v>
      </c>
      <c r="P8" s="26">
        <v>547.79999999999995</v>
      </c>
    </row>
    <row r="9" spans="1:18" ht="13.5" thickBot="1" x14ac:dyDescent="0.25">
      <c r="A9" s="62">
        <v>2006</v>
      </c>
      <c r="B9" s="7">
        <v>771</v>
      </c>
      <c r="C9" s="26">
        <v>44.7</v>
      </c>
      <c r="D9" s="26">
        <v>43.9</v>
      </c>
      <c r="E9" s="26">
        <v>3.3</v>
      </c>
      <c r="F9" s="26">
        <v>3.2</v>
      </c>
      <c r="G9" s="26">
        <v>73</v>
      </c>
      <c r="H9" s="26">
        <v>406.5</v>
      </c>
      <c r="I9" s="26">
        <v>1865.7</v>
      </c>
      <c r="J9" s="62">
        <v>2006</v>
      </c>
      <c r="K9" s="26">
        <v>1.7</v>
      </c>
      <c r="L9" s="26">
        <v>13.6</v>
      </c>
      <c r="M9" s="26">
        <v>9.3000000000000007</v>
      </c>
      <c r="N9" s="26">
        <v>126.4</v>
      </c>
      <c r="O9" s="26">
        <v>42.5</v>
      </c>
      <c r="P9" s="26">
        <v>580.1</v>
      </c>
    </row>
    <row r="10" spans="1:18" ht="13.5" thickBot="1" x14ac:dyDescent="0.25">
      <c r="A10" s="62">
        <v>2007</v>
      </c>
      <c r="B10" s="7">
        <v>817</v>
      </c>
      <c r="C10" s="26">
        <v>48.3</v>
      </c>
      <c r="D10" s="26">
        <v>47.6</v>
      </c>
      <c r="E10" s="26">
        <v>3.6</v>
      </c>
      <c r="F10" s="26">
        <v>3.4</v>
      </c>
      <c r="G10" s="26">
        <v>82.4</v>
      </c>
      <c r="H10" s="26">
        <v>418.3</v>
      </c>
      <c r="I10" s="26">
        <v>1930.3</v>
      </c>
      <c r="J10" s="62">
        <v>2007</v>
      </c>
      <c r="K10" s="26">
        <v>1.7</v>
      </c>
      <c r="L10" s="26">
        <v>13.8</v>
      </c>
      <c r="M10" s="26">
        <v>8.8000000000000007</v>
      </c>
      <c r="N10" s="26">
        <v>121.4</v>
      </c>
      <c r="O10" s="26">
        <v>40.5</v>
      </c>
      <c r="P10" s="26">
        <v>560.29999999999995</v>
      </c>
    </row>
    <row r="11" spans="1:18" ht="13.5" thickBot="1" x14ac:dyDescent="0.25">
      <c r="A11" s="62">
        <v>2008</v>
      </c>
      <c r="B11" s="7">
        <v>791</v>
      </c>
      <c r="C11" s="26">
        <v>48.6</v>
      </c>
      <c r="D11" s="26">
        <v>47.5</v>
      </c>
      <c r="E11" s="26">
        <v>3.6</v>
      </c>
      <c r="F11" s="26">
        <v>3.4</v>
      </c>
      <c r="G11" s="26">
        <v>86.3</v>
      </c>
      <c r="H11" s="26">
        <v>451.4</v>
      </c>
      <c r="I11" s="26">
        <v>2081.1</v>
      </c>
      <c r="J11" s="62">
        <v>2008</v>
      </c>
      <c r="K11" s="26">
        <v>1.8</v>
      </c>
      <c r="L11" s="26">
        <v>13.8</v>
      </c>
      <c r="M11" s="26">
        <v>9.5</v>
      </c>
      <c r="N11" s="26">
        <v>131.30000000000001</v>
      </c>
      <c r="O11" s="26">
        <v>43.8</v>
      </c>
      <c r="P11" s="26">
        <v>605.6</v>
      </c>
    </row>
    <row r="12" spans="1:18" ht="13.5" thickBot="1" x14ac:dyDescent="0.25">
      <c r="A12" s="62">
        <v>2009</v>
      </c>
      <c r="B12" s="7">
        <v>848</v>
      </c>
      <c r="C12" s="26">
        <v>50</v>
      </c>
      <c r="D12" s="26">
        <v>49.2</v>
      </c>
      <c r="E12" s="26">
        <v>3.6</v>
      </c>
      <c r="F12" s="26">
        <v>3.5</v>
      </c>
      <c r="G12" s="26">
        <v>88.9</v>
      </c>
      <c r="H12" s="26">
        <v>464.4</v>
      </c>
      <c r="I12" s="26">
        <v>2196.1</v>
      </c>
      <c r="J12" s="62">
        <v>2009</v>
      </c>
      <c r="K12" s="26">
        <v>1.8</v>
      </c>
      <c r="L12" s="26">
        <v>14</v>
      </c>
      <c r="M12" s="26">
        <v>9.4</v>
      </c>
      <c r="N12" s="26">
        <v>131.9</v>
      </c>
      <c r="O12" s="26">
        <v>44.6</v>
      </c>
      <c r="P12" s="26">
        <v>624</v>
      </c>
    </row>
    <row r="13" spans="1:18" ht="13.5" thickBot="1" x14ac:dyDescent="0.25">
      <c r="A13" s="62">
        <v>2010</v>
      </c>
      <c r="B13" s="7">
        <v>858</v>
      </c>
      <c r="C13" s="26">
        <v>51.3</v>
      </c>
      <c r="D13" s="26">
        <v>50.5</v>
      </c>
      <c r="E13" s="26">
        <v>3.8</v>
      </c>
      <c r="F13" s="26">
        <v>3.7</v>
      </c>
      <c r="G13" s="26">
        <v>91.6</v>
      </c>
      <c r="H13" s="26">
        <v>456.4</v>
      </c>
      <c r="I13" s="26">
        <v>2172.6999999999998</v>
      </c>
      <c r="J13" s="62">
        <v>2010</v>
      </c>
      <c r="K13" s="26">
        <v>1.8</v>
      </c>
      <c r="L13" s="26">
        <v>13.7</v>
      </c>
      <c r="M13" s="26">
        <v>9</v>
      </c>
      <c r="N13" s="26">
        <v>124.3</v>
      </c>
      <c r="O13" s="26">
        <v>43</v>
      </c>
      <c r="P13" s="26">
        <v>591.5</v>
      </c>
    </row>
    <row r="14" spans="1:18" ht="13.5" thickBot="1" x14ac:dyDescent="0.25">
      <c r="A14" s="62">
        <v>2011</v>
      </c>
      <c r="B14" s="403">
        <v>853</v>
      </c>
      <c r="C14" s="246">
        <v>50.5</v>
      </c>
      <c r="D14" s="246">
        <v>49.5</v>
      </c>
      <c r="E14" s="246">
        <v>3.7</v>
      </c>
      <c r="F14" s="246">
        <v>3.6</v>
      </c>
      <c r="G14" s="246">
        <v>92.2</v>
      </c>
      <c r="H14" s="246">
        <v>477.9</v>
      </c>
      <c r="I14" s="246">
        <v>2293.6999999999998</v>
      </c>
      <c r="J14" s="62">
        <v>2011</v>
      </c>
      <c r="K14" s="26">
        <v>1.9</v>
      </c>
      <c r="L14" s="26">
        <v>13.8</v>
      </c>
      <c r="M14" s="26">
        <v>9.6999999999999993</v>
      </c>
      <c r="N14" s="26">
        <v>132.80000000000001</v>
      </c>
      <c r="O14" s="26">
        <v>46.3</v>
      </c>
      <c r="P14" s="26">
        <v>637.1</v>
      </c>
    </row>
    <row r="15" spans="1:18" ht="13.5" thickBot="1" x14ac:dyDescent="0.25">
      <c r="A15" s="62">
        <v>2012</v>
      </c>
      <c r="B15" s="7">
        <v>881</v>
      </c>
      <c r="C15" s="26">
        <v>51.8</v>
      </c>
      <c r="D15" s="26">
        <v>50.5</v>
      </c>
      <c r="E15" s="26">
        <v>3.8</v>
      </c>
      <c r="F15" s="26">
        <v>3.7</v>
      </c>
      <c r="G15" s="26">
        <v>96.7</v>
      </c>
      <c r="H15" s="26">
        <v>497.7</v>
      </c>
      <c r="I15" s="26">
        <v>2417.6999999999998</v>
      </c>
      <c r="J15" s="62">
        <v>2012</v>
      </c>
      <c r="K15" s="26">
        <v>1.9</v>
      </c>
      <c r="L15" s="26">
        <v>13.6</v>
      </c>
      <c r="M15" s="26">
        <v>9.8000000000000007</v>
      </c>
      <c r="N15" s="26">
        <v>134.30000000000001</v>
      </c>
      <c r="O15" s="26">
        <v>47.8</v>
      </c>
      <c r="P15" s="26">
        <v>652.20000000000005</v>
      </c>
    </row>
    <row r="16" spans="1:18" ht="13.5" thickBot="1" x14ac:dyDescent="0.25">
      <c r="A16" s="62">
        <v>2013</v>
      </c>
      <c r="B16" s="7">
        <v>896</v>
      </c>
      <c r="C16" s="26">
        <v>55.4</v>
      </c>
      <c r="D16" s="26">
        <v>54.1</v>
      </c>
      <c r="E16" s="26">
        <v>4.0999999999999996</v>
      </c>
      <c r="F16" s="26">
        <v>4</v>
      </c>
      <c r="G16" s="26">
        <v>104</v>
      </c>
      <c r="H16" s="26">
        <v>510</v>
      </c>
      <c r="I16" s="26">
        <v>2480.8000000000002</v>
      </c>
      <c r="J16" s="62">
        <v>2013</v>
      </c>
      <c r="K16" s="26">
        <v>1.9</v>
      </c>
      <c r="L16" s="26">
        <v>13.5</v>
      </c>
      <c r="M16" s="26">
        <v>9.4</v>
      </c>
      <c r="N16" s="26">
        <v>127.6</v>
      </c>
      <c r="O16" s="26">
        <v>45.9</v>
      </c>
      <c r="P16" s="26">
        <v>620.6</v>
      </c>
    </row>
    <row r="17" spans="1:16" ht="13.5" thickBot="1" x14ac:dyDescent="0.25">
      <c r="A17" s="62">
        <v>2014</v>
      </c>
      <c r="B17" s="403">
        <v>915</v>
      </c>
      <c r="C17" s="246">
        <v>57.3</v>
      </c>
      <c r="D17" s="246">
        <v>55.9</v>
      </c>
      <c r="E17" s="246">
        <v>4.2</v>
      </c>
      <c r="F17" s="246">
        <v>4.0999999999999996</v>
      </c>
      <c r="G17" s="246">
        <v>108.5</v>
      </c>
      <c r="H17" s="246">
        <v>531</v>
      </c>
      <c r="I17" s="246">
        <v>2583</v>
      </c>
      <c r="J17" s="62">
        <v>2014</v>
      </c>
      <c r="K17" s="246">
        <v>1.9</v>
      </c>
      <c r="L17" s="246">
        <v>13.7</v>
      </c>
      <c r="M17" s="246">
        <v>9.5</v>
      </c>
      <c r="N17" s="246">
        <v>130.4</v>
      </c>
      <c r="O17" s="246">
        <v>46.2</v>
      </c>
      <c r="P17" s="246">
        <v>634.4</v>
      </c>
    </row>
    <row r="18" spans="1:16" ht="13.5" thickBot="1" x14ac:dyDescent="0.25">
      <c r="A18" s="62">
        <v>2015</v>
      </c>
      <c r="B18" s="403">
        <v>944</v>
      </c>
      <c r="C18" s="246">
        <v>58.044497</v>
      </c>
      <c r="D18" s="246">
        <v>56.855690000000003</v>
      </c>
      <c r="E18" s="246">
        <v>4.2926660000000005</v>
      </c>
      <c r="F18" s="246">
        <v>4.157184</v>
      </c>
      <c r="G18" s="246">
        <v>111.34817600000001</v>
      </c>
      <c r="H18" s="246">
        <v>528.66830099999993</v>
      </c>
      <c r="I18" s="246">
        <v>2532.270055</v>
      </c>
      <c r="J18" s="62">
        <v>2015</v>
      </c>
      <c r="K18" s="246">
        <v>1.9584350484533739</v>
      </c>
      <c r="L18" s="246">
        <v>13.676491105517583</v>
      </c>
      <c r="M18" s="246">
        <v>9.2984237989196838</v>
      </c>
      <c r="N18" s="246">
        <v>127.16981038125806</v>
      </c>
      <c r="O18" s="246">
        <v>44.538551110715566</v>
      </c>
      <c r="P18" s="246">
        <v>609.13109811834158</v>
      </c>
    </row>
    <row r="19" spans="1:16" ht="13.5" thickBot="1" x14ac:dyDescent="0.25">
      <c r="A19" s="62">
        <v>2016</v>
      </c>
      <c r="B19" s="331">
        <v>1054</v>
      </c>
      <c r="C19" s="246">
        <v>62.12341</v>
      </c>
      <c r="D19" s="246">
        <v>60.722682999999996</v>
      </c>
      <c r="E19" s="246">
        <v>4.6333510000000002</v>
      </c>
      <c r="F19" s="246">
        <v>4.499212</v>
      </c>
      <c r="G19" s="246">
        <v>117.765502</v>
      </c>
      <c r="H19" s="246">
        <v>549.55779299999995</v>
      </c>
      <c r="I19" s="246">
        <v>2667.1969389999999</v>
      </c>
      <c r="J19" s="62">
        <v>2016</v>
      </c>
      <c r="K19" s="246">
        <v>1.9393988569312723</v>
      </c>
      <c r="L19" s="246">
        <v>13.496292906402276</v>
      </c>
      <c r="M19" s="246">
        <v>9.0502883905837948</v>
      </c>
      <c r="N19" s="246">
        <v>122.14534300673094</v>
      </c>
      <c r="O19" s="246">
        <v>43.92422744232168</v>
      </c>
      <c r="P19" s="246">
        <v>592.81423924900628</v>
      </c>
    </row>
    <row r="20" spans="1:16" ht="13.5" thickBot="1" x14ac:dyDescent="0.25">
      <c r="A20" s="62">
        <v>2017</v>
      </c>
      <c r="B20" s="331">
        <v>1023</v>
      </c>
      <c r="C20" s="246">
        <v>64.517910999999998</v>
      </c>
      <c r="D20" s="246">
        <v>63.034596000000001</v>
      </c>
      <c r="E20" s="246">
        <v>4.8659210000000002</v>
      </c>
      <c r="F20" s="246">
        <v>4.6837549999999997</v>
      </c>
      <c r="G20" s="246">
        <v>124.02131300000001</v>
      </c>
      <c r="H20" s="246">
        <v>554.66814499999998</v>
      </c>
      <c r="I20" s="246">
        <v>2690.3230530000001</v>
      </c>
      <c r="J20" s="62">
        <v>2017</v>
      </c>
      <c r="K20" s="246">
        <v>1.9675118247763499</v>
      </c>
      <c r="L20" s="246">
        <v>13.458132630763139</v>
      </c>
      <c r="M20" s="246">
        <v>8.7994241289338948</v>
      </c>
      <c r="N20" s="246">
        <v>118.42381700152976</v>
      </c>
      <c r="O20" s="246">
        <v>42.680103050077456</v>
      </c>
      <c r="P20" s="246">
        <v>574.39448754258069</v>
      </c>
    </row>
    <row r="21" spans="1:16" ht="13.5" thickBot="1" x14ac:dyDescent="0.25">
      <c r="A21" s="62">
        <v>2018</v>
      </c>
      <c r="B21" s="331">
        <v>1050</v>
      </c>
      <c r="C21" s="246">
        <v>64.172028999999995</v>
      </c>
      <c r="D21" s="246">
        <v>62.664695000000002</v>
      </c>
      <c r="E21" s="246">
        <v>4.7814879999999995</v>
      </c>
      <c r="F21" s="246">
        <v>4.6128819999999999</v>
      </c>
      <c r="G21" s="246">
        <v>124.91639499999999</v>
      </c>
      <c r="H21" s="246">
        <v>542.66754700000001</v>
      </c>
      <c r="I21" s="246">
        <v>2644.8379719999998</v>
      </c>
      <c r="J21" s="62">
        <v>2018</v>
      </c>
      <c r="K21" s="246">
        <v>1.9930000000000001</v>
      </c>
      <c r="L21" s="246">
        <v>13.585000000000001</v>
      </c>
      <c r="M21" s="246">
        <v>8.66</v>
      </c>
      <c r="N21" s="246">
        <v>117.642</v>
      </c>
      <c r="O21" s="246">
        <v>42.206000000000003</v>
      </c>
      <c r="P21" s="246">
        <v>573.35900000000004</v>
      </c>
    </row>
    <row r="22" spans="1:16" ht="13.5" thickBot="1" x14ac:dyDescent="0.25">
      <c r="A22" s="62">
        <v>2019</v>
      </c>
      <c r="B22" s="331">
        <v>1077</v>
      </c>
      <c r="C22" s="246">
        <v>65.939905999999993</v>
      </c>
      <c r="D22" s="246">
        <v>64.434110000000004</v>
      </c>
      <c r="E22" s="246">
        <v>4.9083930000000002</v>
      </c>
      <c r="F22" s="246">
        <v>4.7282609999999998</v>
      </c>
      <c r="G22" s="246">
        <v>128.287879</v>
      </c>
      <c r="H22" s="246">
        <v>531.64176799999996</v>
      </c>
      <c r="I22" s="246">
        <v>2595.9156429999998</v>
      </c>
      <c r="J22" s="62">
        <v>2019</v>
      </c>
      <c r="K22" s="246">
        <v>1.9910000000000001</v>
      </c>
      <c r="L22" s="246">
        <v>13.627443578093512</v>
      </c>
      <c r="M22" s="246">
        <v>8.25093677867204</v>
      </c>
      <c r="N22" s="246">
        <v>112.43917541776987</v>
      </c>
      <c r="O22" s="246">
        <v>40.287910285406284</v>
      </c>
      <c r="P22" s="246">
        <v>549.02122429366739</v>
      </c>
    </row>
    <row r="23" spans="1:16" ht="13.5" thickBot="1" x14ac:dyDescent="0.25">
      <c r="A23" s="62">
        <v>2020</v>
      </c>
      <c r="B23" s="331">
        <v>1014</v>
      </c>
      <c r="C23" s="246">
        <v>57.088827000000002</v>
      </c>
      <c r="D23" s="246">
        <v>55.865358999999998</v>
      </c>
      <c r="E23" s="246">
        <v>4.3134389999999998</v>
      </c>
      <c r="F23" s="246">
        <v>4.162687</v>
      </c>
      <c r="G23" s="246">
        <v>112.48181099999999</v>
      </c>
      <c r="H23" s="246">
        <v>369.49257599999999</v>
      </c>
      <c r="I23" s="246">
        <v>1761.954254</v>
      </c>
      <c r="J23" s="62">
        <v>2020</v>
      </c>
      <c r="K23" s="246">
        <v>2.0129999999999999</v>
      </c>
      <c r="L23" s="246">
        <v>13.420504352116794</v>
      </c>
      <c r="M23" s="246">
        <v>6.6139837390107887</v>
      </c>
      <c r="N23" s="246">
        <v>88.762997554223986</v>
      </c>
      <c r="O23" s="246">
        <v>31.53929887034289</v>
      </c>
      <c r="P23" s="246">
        <v>423.27329775214901</v>
      </c>
    </row>
    <row r="24" spans="1:16" ht="13.5" thickBot="1" x14ac:dyDescent="0.25">
      <c r="A24" s="62">
        <v>2021</v>
      </c>
      <c r="B24" s="331">
        <v>835</v>
      </c>
      <c r="C24" s="246">
        <v>52.155670999999998</v>
      </c>
      <c r="D24" s="246">
        <v>50.961752999999995</v>
      </c>
      <c r="E24" s="246">
        <v>3.8563710000000002</v>
      </c>
      <c r="F24" s="246">
        <v>3.6625009999999998</v>
      </c>
      <c r="G24" s="246">
        <v>105.257954</v>
      </c>
      <c r="H24" s="246">
        <v>193.24410399999999</v>
      </c>
      <c r="I24" s="246">
        <v>1001.137797</v>
      </c>
      <c r="J24" s="62">
        <v>2021</v>
      </c>
      <c r="K24" s="246">
        <v>2.0649999999999999</v>
      </c>
      <c r="L24" s="246">
        <v>13.914468009701567</v>
      </c>
      <c r="M24" s="246">
        <v>3.7919438132357812</v>
      </c>
      <c r="N24" s="246">
        <v>52.762880883855047</v>
      </c>
      <c r="O24" s="246">
        <v>19.644885390814562</v>
      </c>
      <c r="P24" s="246">
        <v>273.34812932474284</v>
      </c>
    </row>
    <row r="25" spans="1:16" x14ac:dyDescent="0.2">
      <c r="A25" s="199" t="s">
        <v>486</v>
      </c>
      <c r="B25" s="199"/>
      <c r="C25" s="199"/>
      <c r="D25" s="199"/>
      <c r="E25" s="199"/>
      <c r="F25" s="199"/>
      <c r="G25" s="199"/>
      <c r="H25" s="199"/>
      <c r="I25" s="199"/>
      <c r="J25" s="199" t="s">
        <v>486</v>
      </c>
      <c r="K25" s="199"/>
      <c r="L25" s="199"/>
    </row>
    <row r="26" spans="1:16" x14ac:dyDescent="0.2">
      <c r="A26" s="199" t="s">
        <v>454</v>
      </c>
      <c r="B26" s="199"/>
      <c r="C26" s="199"/>
      <c r="D26" s="199"/>
      <c r="E26" s="199"/>
      <c r="F26" s="199"/>
      <c r="G26" s="199"/>
      <c r="H26" s="199"/>
      <c r="I26" s="199"/>
      <c r="J26" s="199" t="s">
        <v>563</v>
      </c>
      <c r="K26" s="199"/>
      <c r="L26" s="199"/>
    </row>
    <row r="27" spans="1:16" x14ac:dyDescent="0.2">
      <c r="A27" s="199"/>
      <c r="B27" s="199"/>
      <c r="C27" s="199"/>
      <c r="D27" s="199"/>
      <c r="E27" s="199"/>
      <c r="F27" s="199"/>
      <c r="G27" s="199"/>
      <c r="H27" s="199"/>
      <c r="I27" s="199"/>
      <c r="J27" s="199" t="s">
        <v>454</v>
      </c>
      <c r="K27" s="199"/>
      <c r="L27" s="199"/>
    </row>
    <row r="28" spans="1:16" x14ac:dyDescent="0.2">
      <c r="A28" s="199"/>
      <c r="B28" s="199"/>
      <c r="C28" s="199"/>
      <c r="D28" s="199"/>
      <c r="E28" s="199"/>
      <c r="F28" s="199"/>
      <c r="G28" s="199"/>
      <c r="H28" s="199"/>
      <c r="I28" s="199"/>
      <c r="J28" s="199"/>
      <c r="K28" s="199"/>
      <c r="L28" s="199"/>
    </row>
    <row r="29" spans="1:16" x14ac:dyDescent="0.2">
      <c r="A29" s="199"/>
      <c r="B29" s="199"/>
      <c r="C29" s="199"/>
      <c r="D29" s="199"/>
      <c r="E29" s="199"/>
      <c r="F29" s="199"/>
      <c r="G29" s="199"/>
      <c r="H29" s="199"/>
      <c r="I29" s="199"/>
      <c r="J29" s="199"/>
      <c r="K29" s="199"/>
      <c r="L29" s="199"/>
    </row>
  </sheetData>
  <mergeCells count="6">
    <mergeCell ref="A1:I1"/>
    <mergeCell ref="A2:I2"/>
    <mergeCell ref="A3:I3"/>
    <mergeCell ref="J1:P1"/>
    <mergeCell ref="J2:P2"/>
    <mergeCell ref="J3:P3"/>
  </mergeCells>
  <hyperlinks>
    <hyperlink ref="R4" location="TOC!A1" display="RETURN TO TABLE OF CONTENTS"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61"/>
  <sheetViews>
    <sheetView workbookViewId="0">
      <pane xSplit="1" ySplit="6" topLeftCell="B31"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1" max="9" width="10.7109375" customWidth="1"/>
  </cols>
  <sheetData>
    <row r="1" spans="1:22" x14ac:dyDescent="0.2">
      <c r="A1" s="556" t="s">
        <v>573</v>
      </c>
      <c r="B1" s="556"/>
      <c r="C1" s="556"/>
      <c r="D1" s="556"/>
      <c r="E1" s="556"/>
      <c r="F1" s="556"/>
      <c r="G1" s="556"/>
      <c r="H1" s="556"/>
      <c r="I1" s="556"/>
      <c r="J1" s="556" t="s">
        <v>573</v>
      </c>
      <c r="K1" s="556"/>
      <c r="L1" s="556"/>
      <c r="M1" s="556"/>
      <c r="N1" s="556"/>
      <c r="O1" s="556"/>
      <c r="P1" s="556"/>
      <c r="Q1" s="556"/>
      <c r="R1" s="556"/>
      <c r="S1" s="556"/>
      <c r="T1" s="556"/>
      <c r="U1" s="556"/>
    </row>
    <row r="2" spans="1:22" ht="13.5" thickBot="1" x14ac:dyDescent="0.25">
      <c r="A2" s="557" t="s">
        <v>200</v>
      </c>
      <c r="B2" s="557"/>
      <c r="C2" s="557"/>
      <c r="D2" s="557"/>
      <c r="E2" s="557"/>
      <c r="F2" s="557"/>
      <c r="G2" s="557"/>
      <c r="H2" s="557"/>
      <c r="I2" s="557"/>
      <c r="J2" s="557" t="s">
        <v>200</v>
      </c>
      <c r="K2" s="557"/>
      <c r="L2" s="557"/>
      <c r="M2" s="557"/>
      <c r="N2" s="557"/>
      <c r="O2" s="557"/>
      <c r="P2" s="557"/>
      <c r="Q2" s="557"/>
      <c r="R2" s="557"/>
      <c r="S2" s="557"/>
      <c r="T2" s="557"/>
      <c r="U2" s="557"/>
    </row>
    <row r="3" spans="1:22" ht="13.5" thickBot="1" x14ac:dyDescent="0.25">
      <c r="A3" s="561" t="s">
        <v>574</v>
      </c>
      <c r="B3" s="559"/>
      <c r="C3" s="559"/>
      <c r="D3" s="559"/>
      <c r="E3" s="559"/>
      <c r="F3" s="559"/>
      <c r="G3" s="559"/>
      <c r="H3" s="559"/>
      <c r="I3" s="560"/>
      <c r="J3" s="558" t="s">
        <v>575</v>
      </c>
      <c r="K3" s="559"/>
      <c r="L3" s="559"/>
      <c r="M3" s="559"/>
      <c r="N3" s="559"/>
      <c r="O3" s="559"/>
      <c r="P3" s="559"/>
      <c r="Q3" s="559"/>
      <c r="R3" s="559"/>
      <c r="S3" s="559"/>
      <c r="T3" s="559"/>
      <c r="U3" s="560"/>
    </row>
    <row r="4" spans="1:22" ht="13.5" thickBot="1" x14ac:dyDescent="0.25">
      <c r="A4" s="561" t="s">
        <v>202</v>
      </c>
      <c r="B4" s="559"/>
      <c r="C4" s="559"/>
      <c r="D4" s="559"/>
      <c r="E4" s="559"/>
      <c r="F4" s="559"/>
      <c r="G4" s="559"/>
      <c r="H4" s="559"/>
      <c r="I4" s="579"/>
      <c r="J4" s="561" t="s">
        <v>203</v>
      </c>
      <c r="K4" s="559"/>
      <c r="L4" s="559"/>
      <c r="M4" s="559"/>
      <c r="N4" s="559"/>
      <c r="O4" s="559"/>
      <c r="P4" s="559"/>
      <c r="Q4" s="559"/>
      <c r="R4" s="559"/>
      <c r="S4" s="559"/>
      <c r="T4" s="559"/>
      <c r="U4" s="560"/>
    </row>
    <row r="5" spans="1:22" ht="13.5" thickBot="1" x14ac:dyDescent="0.25">
      <c r="A5" s="564" t="s">
        <v>204</v>
      </c>
      <c r="B5" s="568" t="s">
        <v>205</v>
      </c>
      <c r="C5" s="569"/>
      <c r="D5" s="569"/>
      <c r="E5" s="570"/>
      <c r="F5" s="564" t="s">
        <v>206</v>
      </c>
      <c r="G5" s="564" t="s">
        <v>207</v>
      </c>
      <c r="H5" s="564" t="s">
        <v>208</v>
      </c>
      <c r="I5" s="564" t="s">
        <v>209</v>
      </c>
      <c r="J5" s="564" t="s">
        <v>204</v>
      </c>
      <c r="K5" s="568" t="s">
        <v>211</v>
      </c>
      <c r="L5" s="569"/>
      <c r="M5" s="570"/>
      <c r="N5" s="566" t="s">
        <v>212</v>
      </c>
      <c r="O5" s="571" t="s">
        <v>213</v>
      </c>
      <c r="P5" s="569"/>
      <c r="Q5" s="572"/>
      <c r="R5" s="562" t="s">
        <v>214</v>
      </c>
      <c r="S5" s="564" t="s">
        <v>215</v>
      </c>
      <c r="T5" s="564" t="s">
        <v>216</v>
      </c>
      <c r="U5" s="564" t="s">
        <v>217</v>
      </c>
    </row>
    <row r="6" spans="1:22" ht="60" customHeight="1" thickBot="1" x14ac:dyDescent="0.25">
      <c r="A6" s="565"/>
      <c r="B6" s="329" t="s">
        <v>218</v>
      </c>
      <c r="C6" s="329" t="s">
        <v>219</v>
      </c>
      <c r="D6" s="329" t="s">
        <v>220</v>
      </c>
      <c r="E6" s="329" t="s">
        <v>576</v>
      </c>
      <c r="F6" s="565"/>
      <c r="G6" s="565"/>
      <c r="H6" s="565"/>
      <c r="I6" s="565"/>
      <c r="J6" s="565"/>
      <c r="K6" s="329" t="s">
        <v>222</v>
      </c>
      <c r="L6" s="329" t="s">
        <v>223</v>
      </c>
      <c r="M6" s="329" t="s">
        <v>224</v>
      </c>
      <c r="N6" s="567"/>
      <c r="O6" s="329" t="s">
        <v>225</v>
      </c>
      <c r="P6" s="329" t="s">
        <v>226</v>
      </c>
      <c r="Q6" s="329" t="s">
        <v>227</v>
      </c>
      <c r="R6" s="563"/>
      <c r="S6" s="565"/>
      <c r="T6" s="565"/>
      <c r="U6" s="565"/>
      <c r="V6" s="235" t="s">
        <v>228</v>
      </c>
    </row>
    <row r="7" spans="1:22" ht="13.5" customHeight="1" thickBot="1" x14ac:dyDescent="0.25">
      <c r="A7" s="361">
        <v>1979</v>
      </c>
      <c r="B7" s="400" t="s">
        <v>235</v>
      </c>
      <c r="C7" s="400" t="s">
        <v>229</v>
      </c>
      <c r="D7" s="400" t="s">
        <v>235</v>
      </c>
      <c r="E7" s="1">
        <v>1024</v>
      </c>
      <c r="F7" s="2">
        <v>5</v>
      </c>
      <c r="G7" s="400" t="s">
        <v>229</v>
      </c>
      <c r="H7" s="400" t="s">
        <v>229</v>
      </c>
      <c r="I7" s="400" t="s">
        <v>229</v>
      </c>
      <c r="J7" s="361">
        <v>1979</v>
      </c>
      <c r="K7" s="2">
        <v>18</v>
      </c>
      <c r="L7" s="400" t="s">
        <v>229</v>
      </c>
      <c r="M7" s="2">
        <v>18</v>
      </c>
      <c r="N7" s="2">
        <v>11</v>
      </c>
      <c r="O7" s="2">
        <v>9</v>
      </c>
      <c r="P7" s="400" t="s">
        <v>577</v>
      </c>
      <c r="Q7" s="2">
        <v>9</v>
      </c>
      <c r="R7" s="2">
        <v>16</v>
      </c>
      <c r="S7" s="400" t="s">
        <v>229</v>
      </c>
      <c r="T7" s="2">
        <v>54</v>
      </c>
      <c r="U7" s="2" t="s">
        <v>229</v>
      </c>
    </row>
    <row r="8" spans="1:22" ht="13.5" thickBot="1" x14ac:dyDescent="0.25">
      <c r="A8" s="361">
        <v>1980</v>
      </c>
      <c r="B8" s="400" t="s">
        <v>235</v>
      </c>
      <c r="C8" s="400" t="s">
        <v>229</v>
      </c>
      <c r="D8" s="400" t="s">
        <v>235</v>
      </c>
      <c r="E8" s="1">
        <v>1022</v>
      </c>
      <c r="F8" s="2">
        <v>5</v>
      </c>
      <c r="G8" s="400" t="s">
        <v>229</v>
      </c>
      <c r="H8" s="400" t="s">
        <v>229</v>
      </c>
      <c r="I8" s="400" t="s">
        <v>229</v>
      </c>
      <c r="J8" s="361">
        <v>1980</v>
      </c>
      <c r="K8" s="2">
        <v>18</v>
      </c>
      <c r="L8" s="400" t="s">
        <v>229</v>
      </c>
      <c r="M8" s="2">
        <v>18</v>
      </c>
      <c r="N8" s="2">
        <v>11</v>
      </c>
      <c r="O8" s="2">
        <v>9</v>
      </c>
      <c r="P8" s="400" t="s">
        <v>577</v>
      </c>
      <c r="Q8" s="2">
        <v>9</v>
      </c>
      <c r="R8" s="2">
        <v>16</v>
      </c>
      <c r="S8" s="400" t="s">
        <v>229</v>
      </c>
      <c r="T8" s="2">
        <v>54</v>
      </c>
      <c r="U8" s="2" t="s">
        <v>229</v>
      </c>
    </row>
    <row r="9" spans="1:22" ht="13.5" thickBot="1" x14ac:dyDescent="0.25">
      <c r="A9" s="361">
        <v>1981</v>
      </c>
      <c r="B9" s="400" t="s">
        <v>235</v>
      </c>
      <c r="C9" s="400" t="s">
        <v>229</v>
      </c>
      <c r="D9" s="400" t="s">
        <v>235</v>
      </c>
      <c r="E9" s="1">
        <v>1030</v>
      </c>
      <c r="F9" s="2">
        <v>5</v>
      </c>
      <c r="G9" s="400" t="s">
        <v>229</v>
      </c>
      <c r="H9" s="400" t="s">
        <v>229</v>
      </c>
      <c r="I9" s="400" t="s">
        <v>229</v>
      </c>
      <c r="J9" s="361">
        <v>1981</v>
      </c>
      <c r="K9" s="2">
        <v>18</v>
      </c>
      <c r="L9" s="400" t="s">
        <v>229</v>
      </c>
      <c r="M9" s="2">
        <v>18</v>
      </c>
      <c r="N9" s="2">
        <v>11</v>
      </c>
      <c r="O9" s="2">
        <v>10</v>
      </c>
      <c r="P9" s="400" t="s">
        <v>577</v>
      </c>
      <c r="Q9" s="2">
        <v>10</v>
      </c>
      <c r="R9" s="2">
        <v>11</v>
      </c>
      <c r="S9" s="400" t="s">
        <v>229</v>
      </c>
      <c r="T9" s="2">
        <v>50</v>
      </c>
      <c r="U9" s="2" t="s">
        <v>229</v>
      </c>
    </row>
    <row r="10" spans="1:22" ht="13.5" thickBot="1" x14ac:dyDescent="0.25">
      <c r="A10" s="361">
        <v>1982</v>
      </c>
      <c r="B10" s="400" t="s">
        <v>235</v>
      </c>
      <c r="C10" s="400" t="s">
        <v>229</v>
      </c>
      <c r="D10" s="400" t="s">
        <v>235</v>
      </c>
      <c r="E10" s="1">
        <v>1029</v>
      </c>
      <c r="F10" s="2">
        <v>5</v>
      </c>
      <c r="G10" s="400" t="s">
        <v>229</v>
      </c>
      <c r="H10" s="400" t="s">
        <v>229</v>
      </c>
      <c r="I10" s="400" t="s">
        <v>229</v>
      </c>
      <c r="J10" s="361">
        <v>1982</v>
      </c>
      <c r="K10" s="2">
        <v>18</v>
      </c>
      <c r="L10" s="400" t="s">
        <v>229</v>
      </c>
      <c r="M10" s="2">
        <v>18</v>
      </c>
      <c r="N10" s="2">
        <v>11</v>
      </c>
      <c r="O10" s="2">
        <v>11</v>
      </c>
      <c r="P10" s="400" t="s">
        <v>577</v>
      </c>
      <c r="Q10" s="2">
        <v>11</v>
      </c>
      <c r="R10" s="2">
        <v>11</v>
      </c>
      <c r="S10" s="400" t="s">
        <v>229</v>
      </c>
      <c r="T10" s="2">
        <v>51</v>
      </c>
      <c r="U10" s="2" t="s">
        <v>229</v>
      </c>
    </row>
    <row r="11" spans="1:22" ht="13.5" thickBot="1" x14ac:dyDescent="0.25">
      <c r="A11" s="361">
        <v>1983</v>
      </c>
      <c r="B11" s="400" t="s">
        <v>235</v>
      </c>
      <c r="C11" s="400" t="s">
        <v>229</v>
      </c>
      <c r="D11" s="400" t="s">
        <v>235</v>
      </c>
      <c r="E11" s="1">
        <v>1031</v>
      </c>
      <c r="F11" s="2">
        <v>5</v>
      </c>
      <c r="G11" s="400" t="s">
        <v>229</v>
      </c>
      <c r="H11" s="400" t="s">
        <v>229</v>
      </c>
      <c r="I11" s="400" t="s">
        <v>229</v>
      </c>
      <c r="J11" s="361">
        <v>1983</v>
      </c>
      <c r="K11" s="2">
        <v>17</v>
      </c>
      <c r="L11" s="400" t="s">
        <v>229</v>
      </c>
      <c r="M11" s="2">
        <v>17</v>
      </c>
      <c r="N11" s="2">
        <v>12</v>
      </c>
      <c r="O11" s="2">
        <v>11</v>
      </c>
      <c r="P11" s="400" t="s">
        <v>577</v>
      </c>
      <c r="Q11" s="2">
        <v>11</v>
      </c>
      <c r="R11" s="2">
        <v>13</v>
      </c>
      <c r="S11" s="400" t="s">
        <v>229</v>
      </c>
      <c r="T11" s="2">
        <v>53</v>
      </c>
      <c r="U11" s="2" t="s">
        <v>229</v>
      </c>
    </row>
    <row r="12" spans="1:22" ht="13.5" thickBot="1" x14ac:dyDescent="0.25">
      <c r="A12" s="361">
        <v>1984</v>
      </c>
      <c r="B12" s="400" t="s">
        <v>235</v>
      </c>
      <c r="C12" s="400" t="s">
        <v>229</v>
      </c>
      <c r="D12" s="400" t="s">
        <v>235</v>
      </c>
      <c r="E12" s="2" t="s">
        <v>578</v>
      </c>
      <c r="F12" s="2">
        <v>5</v>
      </c>
      <c r="G12" s="400" t="s">
        <v>229</v>
      </c>
      <c r="H12" s="400" t="s">
        <v>229</v>
      </c>
      <c r="I12" s="400" t="s">
        <v>229</v>
      </c>
      <c r="J12" s="361">
        <v>1984</v>
      </c>
      <c r="K12" s="2">
        <v>13</v>
      </c>
      <c r="L12" s="400" t="s">
        <v>229</v>
      </c>
      <c r="M12" s="2">
        <v>13</v>
      </c>
      <c r="N12" s="2">
        <v>12</v>
      </c>
      <c r="O12" s="2">
        <v>12</v>
      </c>
      <c r="P12" s="400" t="s">
        <v>577</v>
      </c>
      <c r="Q12" s="2">
        <v>12</v>
      </c>
      <c r="R12" s="2">
        <v>16</v>
      </c>
      <c r="S12" s="400" t="s">
        <v>229</v>
      </c>
      <c r="T12" s="2">
        <v>53</v>
      </c>
      <c r="U12" s="2" t="s">
        <v>229</v>
      </c>
    </row>
    <row r="13" spans="1:22" ht="13.5" thickBot="1" x14ac:dyDescent="0.25">
      <c r="A13" s="361">
        <v>1985</v>
      </c>
      <c r="B13" s="400" t="s">
        <v>235</v>
      </c>
      <c r="C13" s="400" t="s">
        <v>229</v>
      </c>
      <c r="D13" s="400" t="s">
        <v>235</v>
      </c>
      <c r="E13" s="1">
        <v>2338</v>
      </c>
      <c r="F13" s="2">
        <v>5</v>
      </c>
      <c r="G13" s="400" t="s">
        <v>229</v>
      </c>
      <c r="H13" s="400" t="s">
        <v>229</v>
      </c>
      <c r="I13" s="400" t="s">
        <v>229</v>
      </c>
      <c r="J13" s="361">
        <v>1985</v>
      </c>
      <c r="K13" s="2">
        <v>13</v>
      </c>
      <c r="L13" s="400" t="s">
        <v>229</v>
      </c>
      <c r="M13" s="2">
        <v>13</v>
      </c>
      <c r="N13" s="2">
        <v>12</v>
      </c>
      <c r="O13" s="2">
        <v>12</v>
      </c>
      <c r="P13" s="400" t="s">
        <v>577</v>
      </c>
      <c r="Q13" s="2">
        <v>12</v>
      </c>
      <c r="R13" s="2">
        <v>17</v>
      </c>
      <c r="S13" s="400" t="s">
        <v>229</v>
      </c>
      <c r="T13" s="2">
        <v>54</v>
      </c>
      <c r="U13" s="2" t="s">
        <v>229</v>
      </c>
    </row>
    <row r="14" spans="1:22" ht="13.5" thickBot="1" x14ac:dyDescent="0.25">
      <c r="A14" s="361">
        <v>1986</v>
      </c>
      <c r="B14" s="400" t="s">
        <v>235</v>
      </c>
      <c r="C14" s="400" t="s">
        <v>229</v>
      </c>
      <c r="D14" s="400" t="s">
        <v>235</v>
      </c>
      <c r="E14" s="1">
        <v>2654</v>
      </c>
      <c r="F14" s="2">
        <v>5</v>
      </c>
      <c r="G14" s="1">
        <v>2554</v>
      </c>
      <c r="H14" s="400" t="s">
        <v>229</v>
      </c>
      <c r="I14" s="400" t="s">
        <v>229</v>
      </c>
      <c r="J14" s="361">
        <v>1986</v>
      </c>
      <c r="K14" s="2">
        <v>12</v>
      </c>
      <c r="L14" s="400" t="s">
        <v>229</v>
      </c>
      <c r="M14" s="2">
        <v>12</v>
      </c>
      <c r="N14" s="2">
        <v>12</v>
      </c>
      <c r="O14" s="2">
        <v>12</v>
      </c>
      <c r="P14" s="400" t="s">
        <v>577</v>
      </c>
      <c r="Q14" s="2">
        <v>12</v>
      </c>
      <c r="R14" s="2">
        <v>25</v>
      </c>
      <c r="S14" s="400" t="s">
        <v>229</v>
      </c>
      <c r="T14" s="2">
        <v>61</v>
      </c>
      <c r="U14" s="1">
        <v>5019</v>
      </c>
    </row>
    <row r="15" spans="1:22" ht="13.5" thickBot="1" x14ac:dyDescent="0.25">
      <c r="A15" s="361">
        <v>1987</v>
      </c>
      <c r="B15" s="400" t="s">
        <v>235</v>
      </c>
      <c r="C15" s="400" t="s">
        <v>229</v>
      </c>
      <c r="D15" s="400" t="s">
        <v>235</v>
      </c>
      <c r="E15" s="1">
        <v>2671</v>
      </c>
      <c r="F15" s="2">
        <v>5</v>
      </c>
      <c r="G15" s="1">
        <v>2580</v>
      </c>
      <c r="H15" s="400" t="s">
        <v>229</v>
      </c>
      <c r="I15" s="400" t="s">
        <v>229</v>
      </c>
      <c r="J15" s="361">
        <v>1987</v>
      </c>
      <c r="K15" s="2">
        <v>12</v>
      </c>
      <c r="L15" s="400" t="s">
        <v>229</v>
      </c>
      <c r="M15" s="2">
        <v>12</v>
      </c>
      <c r="N15" s="2">
        <v>12</v>
      </c>
      <c r="O15" s="2">
        <v>14</v>
      </c>
      <c r="P15" s="400" t="s">
        <v>577</v>
      </c>
      <c r="Q15" s="2">
        <v>14</v>
      </c>
      <c r="R15" s="2">
        <v>25</v>
      </c>
      <c r="S15" s="400" t="s">
        <v>229</v>
      </c>
      <c r="T15" s="2">
        <v>63</v>
      </c>
      <c r="U15" s="1">
        <v>5044</v>
      </c>
    </row>
    <row r="16" spans="1:22" ht="13.5" thickBot="1" x14ac:dyDescent="0.25">
      <c r="A16" s="361">
        <v>1988</v>
      </c>
      <c r="B16" s="400" t="s">
        <v>235</v>
      </c>
      <c r="C16" s="400" t="s">
        <v>229</v>
      </c>
      <c r="D16" s="400" t="s">
        <v>235</v>
      </c>
      <c r="E16" s="1">
        <v>2671</v>
      </c>
      <c r="F16" s="2">
        <v>5</v>
      </c>
      <c r="G16" s="1">
        <v>2582</v>
      </c>
      <c r="H16" s="400" t="s">
        <v>229</v>
      </c>
      <c r="I16" s="400" t="s">
        <v>229</v>
      </c>
      <c r="J16" s="361">
        <v>1988</v>
      </c>
      <c r="K16" s="2">
        <v>12</v>
      </c>
      <c r="L16" s="400" t="s">
        <v>229</v>
      </c>
      <c r="M16" s="2">
        <v>12</v>
      </c>
      <c r="N16" s="2">
        <v>12</v>
      </c>
      <c r="O16" s="2">
        <v>15</v>
      </c>
      <c r="P16" s="400" t="s">
        <v>577</v>
      </c>
      <c r="Q16" s="2">
        <v>15</v>
      </c>
      <c r="R16" s="2">
        <v>23</v>
      </c>
      <c r="S16" s="400" t="s">
        <v>229</v>
      </c>
      <c r="T16" s="2">
        <v>62</v>
      </c>
      <c r="U16" s="1">
        <v>5036</v>
      </c>
    </row>
    <row r="17" spans="1:21" ht="13.5" thickBot="1" x14ac:dyDescent="0.25">
      <c r="A17" s="361">
        <v>1989</v>
      </c>
      <c r="B17" s="400" t="s">
        <v>235</v>
      </c>
      <c r="C17" s="400" t="s">
        <v>229</v>
      </c>
      <c r="D17" s="400" t="s">
        <v>235</v>
      </c>
      <c r="E17" s="1">
        <v>2665</v>
      </c>
      <c r="F17" s="2">
        <v>5</v>
      </c>
      <c r="G17" s="1">
        <v>3867</v>
      </c>
      <c r="H17" s="400" t="s">
        <v>229</v>
      </c>
      <c r="I17" s="400" t="s">
        <v>229</v>
      </c>
      <c r="J17" s="361">
        <v>1989</v>
      </c>
      <c r="K17" s="2">
        <v>13</v>
      </c>
      <c r="L17" s="400" t="s">
        <v>229</v>
      </c>
      <c r="M17" s="2">
        <v>13</v>
      </c>
      <c r="N17" s="2">
        <v>12</v>
      </c>
      <c r="O17" s="2">
        <v>17</v>
      </c>
      <c r="P17" s="400" t="s">
        <v>577</v>
      </c>
      <c r="Q17" s="2">
        <v>17</v>
      </c>
      <c r="R17" s="2">
        <v>26</v>
      </c>
      <c r="S17" s="400" t="s">
        <v>229</v>
      </c>
      <c r="T17" s="2">
        <v>68</v>
      </c>
      <c r="U17" s="1">
        <v>5046</v>
      </c>
    </row>
    <row r="18" spans="1:21" ht="13.5" thickBot="1" x14ac:dyDescent="0.25">
      <c r="A18" s="361">
        <v>1990</v>
      </c>
      <c r="B18" s="400" t="s">
        <v>235</v>
      </c>
      <c r="C18" s="400" t="s">
        <v>229</v>
      </c>
      <c r="D18" s="400" t="s">
        <v>235</v>
      </c>
      <c r="E18" s="1">
        <v>2688</v>
      </c>
      <c r="F18" s="2">
        <v>5</v>
      </c>
      <c r="G18" s="1">
        <v>3893</v>
      </c>
      <c r="H18" s="400" t="s">
        <v>229</v>
      </c>
      <c r="I18" s="400" t="s">
        <v>229</v>
      </c>
      <c r="J18" s="361">
        <v>1990</v>
      </c>
      <c r="K18" s="2">
        <v>14</v>
      </c>
      <c r="L18" s="400" t="s">
        <v>229</v>
      </c>
      <c r="M18" s="2">
        <v>14</v>
      </c>
      <c r="N18" s="2">
        <v>12</v>
      </c>
      <c r="O18" s="2">
        <v>17</v>
      </c>
      <c r="P18" s="400" t="s">
        <v>577</v>
      </c>
      <c r="Q18" s="2">
        <v>17</v>
      </c>
      <c r="R18" s="2">
        <v>27</v>
      </c>
      <c r="S18" s="400" t="s">
        <v>229</v>
      </c>
      <c r="T18" s="2">
        <v>70</v>
      </c>
      <c r="U18" s="1">
        <v>5078</v>
      </c>
    </row>
    <row r="19" spans="1:21" ht="13.5" thickBot="1" x14ac:dyDescent="0.25">
      <c r="A19" s="361">
        <v>1991</v>
      </c>
      <c r="B19" s="400" t="s">
        <v>235</v>
      </c>
      <c r="C19" s="400" t="s">
        <v>229</v>
      </c>
      <c r="D19" s="400" t="s">
        <v>235</v>
      </c>
      <c r="E19" s="1">
        <v>2689</v>
      </c>
      <c r="F19" s="2">
        <v>5</v>
      </c>
      <c r="G19" s="1">
        <v>3894</v>
      </c>
      <c r="H19" s="400" t="s">
        <v>229</v>
      </c>
      <c r="I19" s="400" t="s">
        <v>229</v>
      </c>
      <c r="J19" s="361">
        <v>1991</v>
      </c>
      <c r="K19" s="2">
        <v>14</v>
      </c>
      <c r="L19" s="400" t="s">
        <v>229</v>
      </c>
      <c r="M19" s="2">
        <v>14</v>
      </c>
      <c r="N19" s="2">
        <v>13</v>
      </c>
      <c r="O19" s="2">
        <v>18</v>
      </c>
      <c r="P19" s="400" t="s">
        <v>577</v>
      </c>
      <c r="Q19" s="2">
        <v>18</v>
      </c>
      <c r="R19" s="2">
        <v>27</v>
      </c>
      <c r="S19" s="400" t="s">
        <v>229</v>
      </c>
      <c r="T19" s="2">
        <v>72</v>
      </c>
      <c r="U19" s="1">
        <v>5084</v>
      </c>
    </row>
    <row r="20" spans="1:21" ht="13.5" thickBot="1" x14ac:dyDescent="0.25">
      <c r="A20" s="361">
        <v>1992</v>
      </c>
      <c r="B20" s="400" t="s">
        <v>235</v>
      </c>
      <c r="C20" s="400" t="s">
        <v>229</v>
      </c>
      <c r="D20" s="400" t="s">
        <v>235</v>
      </c>
      <c r="E20" s="1">
        <v>2693</v>
      </c>
      <c r="F20" s="2">
        <v>5</v>
      </c>
      <c r="G20" s="1">
        <v>3917</v>
      </c>
      <c r="H20" s="400" t="s">
        <v>229</v>
      </c>
      <c r="I20" s="400" t="s">
        <v>229</v>
      </c>
      <c r="J20" s="361">
        <v>1992</v>
      </c>
      <c r="K20" s="2">
        <v>14</v>
      </c>
      <c r="L20" s="400" t="s">
        <v>229</v>
      </c>
      <c r="M20" s="2">
        <v>14</v>
      </c>
      <c r="N20" s="2">
        <v>13</v>
      </c>
      <c r="O20" s="2">
        <v>19</v>
      </c>
      <c r="P20" s="400" t="s">
        <v>577</v>
      </c>
      <c r="Q20" s="2">
        <v>19</v>
      </c>
      <c r="R20" s="2">
        <v>27</v>
      </c>
      <c r="S20" s="400" t="s">
        <v>229</v>
      </c>
      <c r="T20" s="2">
        <v>73</v>
      </c>
      <c r="U20" s="1">
        <v>5086</v>
      </c>
    </row>
    <row r="21" spans="1:21" ht="13.5" thickBot="1" x14ac:dyDescent="0.25">
      <c r="A21" s="361">
        <v>1993</v>
      </c>
      <c r="B21" s="400" t="s">
        <v>235</v>
      </c>
      <c r="C21" s="400" t="s">
        <v>229</v>
      </c>
      <c r="D21" s="400" t="s">
        <v>235</v>
      </c>
      <c r="E21" s="1">
        <v>2694</v>
      </c>
      <c r="F21" s="2">
        <v>5</v>
      </c>
      <c r="G21" s="1">
        <v>3917</v>
      </c>
      <c r="H21" s="400" t="s">
        <v>229</v>
      </c>
      <c r="I21" s="400" t="s">
        <v>229</v>
      </c>
      <c r="J21" s="361">
        <v>1993</v>
      </c>
      <c r="K21" s="2">
        <v>16</v>
      </c>
      <c r="L21" s="400" t="s">
        <v>229</v>
      </c>
      <c r="M21" s="2">
        <v>16</v>
      </c>
      <c r="N21" s="2">
        <v>14</v>
      </c>
      <c r="O21" s="2">
        <v>20</v>
      </c>
      <c r="P21" s="400" t="s">
        <v>577</v>
      </c>
      <c r="Q21" s="2">
        <v>20</v>
      </c>
      <c r="R21" s="2">
        <v>27</v>
      </c>
      <c r="S21" s="400" t="s">
        <v>229</v>
      </c>
      <c r="T21" s="2">
        <v>77</v>
      </c>
      <c r="U21" s="1">
        <v>5088</v>
      </c>
    </row>
    <row r="22" spans="1:21" ht="13.5" thickBot="1" x14ac:dyDescent="0.25">
      <c r="A22" s="361">
        <v>1994</v>
      </c>
      <c r="B22" s="400" t="s">
        <v>235</v>
      </c>
      <c r="C22" s="400" t="s">
        <v>229</v>
      </c>
      <c r="D22" s="400" t="s">
        <v>235</v>
      </c>
      <c r="E22" s="1">
        <v>2250</v>
      </c>
      <c r="F22" s="2">
        <v>5</v>
      </c>
      <c r="G22" s="1">
        <v>5214</v>
      </c>
      <c r="H22" s="400" t="s">
        <v>229</v>
      </c>
      <c r="I22" s="400" t="s">
        <v>229</v>
      </c>
      <c r="J22" s="361">
        <v>1994</v>
      </c>
      <c r="K22" s="2">
        <v>16</v>
      </c>
      <c r="L22" s="400" t="s">
        <v>229</v>
      </c>
      <c r="M22" s="2">
        <v>16</v>
      </c>
      <c r="N22" s="2">
        <v>14</v>
      </c>
      <c r="O22" s="2">
        <v>22</v>
      </c>
      <c r="P22" s="400" t="s">
        <v>577</v>
      </c>
      <c r="Q22" s="2">
        <v>22</v>
      </c>
      <c r="R22" s="2">
        <v>25</v>
      </c>
      <c r="S22" s="400" t="s">
        <v>229</v>
      </c>
      <c r="T22" s="2">
        <v>77</v>
      </c>
      <c r="U22" s="1">
        <v>5973</v>
      </c>
    </row>
    <row r="23" spans="1:21" ht="13.5" thickBot="1" x14ac:dyDescent="0.25">
      <c r="A23" s="361">
        <v>1995</v>
      </c>
      <c r="B23" s="400" t="s">
        <v>235</v>
      </c>
      <c r="C23" s="400" t="s">
        <v>229</v>
      </c>
      <c r="D23" s="400" t="s">
        <v>235</v>
      </c>
      <c r="E23" s="1">
        <v>2250</v>
      </c>
      <c r="F23" s="2">
        <v>5</v>
      </c>
      <c r="G23" s="1">
        <v>5214</v>
      </c>
      <c r="H23" s="2">
        <v>55</v>
      </c>
      <c r="I23" s="2" t="s">
        <v>229</v>
      </c>
      <c r="J23" s="361">
        <v>1995</v>
      </c>
      <c r="K23" s="2">
        <v>16</v>
      </c>
      <c r="L23" s="400" t="s">
        <v>229</v>
      </c>
      <c r="M23" s="2">
        <v>16</v>
      </c>
      <c r="N23" s="2">
        <v>14</v>
      </c>
      <c r="O23" s="2">
        <v>22</v>
      </c>
      <c r="P23" s="400" t="s">
        <v>577</v>
      </c>
      <c r="Q23" s="2">
        <v>22</v>
      </c>
      <c r="R23" s="2">
        <v>25</v>
      </c>
      <c r="S23" s="2">
        <v>14</v>
      </c>
      <c r="T23" s="2">
        <v>91</v>
      </c>
      <c r="U23" s="1">
        <v>5973</v>
      </c>
    </row>
    <row r="24" spans="1:21" ht="13.5" thickBot="1" x14ac:dyDescent="0.25">
      <c r="A24" s="361">
        <v>1996</v>
      </c>
      <c r="B24" s="400" t="s">
        <v>235</v>
      </c>
      <c r="C24" s="400" t="s">
        <v>229</v>
      </c>
      <c r="D24" s="400" t="s">
        <v>235</v>
      </c>
      <c r="E24" s="1">
        <v>2250</v>
      </c>
      <c r="F24" s="2">
        <v>5</v>
      </c>
      <c r="G24" s="1">
        <v>5214</v>
      </c>
      <c r="H24" s="2">
        <v>59</v>
      </c>
      <c r="I24" s="2" t="s">
        <v>229</v>
      </c>
      <c r="J24" s="361">
        <v>1996</v>
      </c>
      <c r="K24" s="2">
        <v>16</v>
      </c>
      <c r="L24" s="400" t="s">
        <v>229</v>
      </c>
      <c r="M24" s="2">
        <v>16</v>
      </c>
      <c r="N24" s="2">
        <v>14</v>
      </c>
      <c r="O24" s="2">
        <v>22</v>
      </c>
      <c r="P24" s="400" t="s">
        <v>577</v>
      </c>
      <c r="Q24" s="2">
        <v>22</v>
      </c>
      <c r="R24" s="2">
        <v>26</v>
      </c>
      <c r="S24" s="2">
        <v>15</v>
      </c>
      <c r="T24" s="2">
        <v>93</v>
      </c>
      <c r="U24" s="1">
        <v>5973</v>
      </c>
    </row>
    <row r="25" spans="1:21" ht="13.5" thickBot="1" x14ac:dyDescent="0.25">
      <c r="A25" s="361">
        <v>1997</v>
      </c>
      <c r="B25" s="400" t="s">
        <v>235</v>
      </c>
      <c r="C25" s="400" t="s">
        <v>229</v>
      </c>
      <c r="D25" s="400" t="s">
        <v>235</v>
      </c>
      <c r="E25" s="1">
        <v>2250</v>
      </c>
      <c r="F25" s="2">
        <v>5</v>
      </c>
      <c r="G25" s="1">
        <v>5214</v>
      </c>
      <c r="H25" s="2">
        <v>55</v>
      </c>
      <c r="I25" s="2" t="s">
        <v>229</v>
      </c>
      <c r="J25" s="361">
        <v>1997</v>
      </c>
      <c r="K25" s="2">
        <v>16</v>
      </c>
      <c r="L25" s="400" t="s">
        <v>229</v>
      </c>
      <c r="M25" s="2">
        <v>16</v>
      </c>
      <c r="N25" s="2">
        <v>14</v>
      </c>
      <c r="O25" s="2">
        <v>22</v>
      </c>
      <c r="P25" s="400" t="s">
        <v>577</v>
      </c>
      <c r="Q25" s="2">
        <v>22</v>
      </c>
      <c r="R25" s="2">
        <v>26</v>
      </c>
      <c r="S25" s="2">
        <v>12</v>
      </c>
      <c r="T25" s="2">
        <v>90</v>
      </c>
      <c r="U25" s="1">
        <v>5973</v>
      </c>
    </row>
    <row r="26" spans="1:21" ht="13.5" thickBot="1" x14ac:dyDescent="0.25">
      <c r="A26" s="361">
        <v>1998</v>
      </c>
      <c r="B26" s="400" t="s">
        <v>235</v>
      </c>
      <c r="C26" s="400" t="s">
        <v>229</v>
      </c>
      <c r="D26" s="400" t="s">
        <v>235</v>
      </c>
      <c r="E26" s="1">
        <v>2250</v>
      </c>
      <c r="F26" s="2">
        <v>5</v>
      </c>
      <c r="G26" s="1">
        <v>5214</v>
      </c>
      <c r="H26" s="2">
        <v>58</v>
      </c>
      <c r="I26" s="2" t="s">
        <v>229</v>
      </c>
      <c r="J26" s="361">
        <v>1998</v>
      </c>
      <c r="K26" s="2">
        <v>18</v>
      </c>
      <c r="L26" s="400" t="s">
        <v>229</v>
      </c>
      <c r="M26" s="2">
        <v>18</v>
      </c>
      <c r="N26" s="2">
        <v>14</v>
      </c>
      <c r="O26" s="2">
        <v>22</v>
      </c>
      <c r="P26" s="400" t="s">
        <v>577</v>
      </c>
      <c r="Q26" s="2">
        <v>22</v>
      </c>
      <c r="R26" s="2">
        <v>28</v>
      </c>
      <c r="S26" s="2">
        <v>14</v>
      </c>
      <c r="T26" s="2">
        <v>96</v>
      </c>
      <c r="U26" s="1">
        <v>5975</v>
      </c>
    </row>
    <row r="27" spans="1:21" ht="13.5" thickBot="1" x14ac:dyDescent="0.25">
      <c r="A27" s="361">
        <v>1999</v>
      </c>
      <c r="B27" s="400" t="s">
        <v>235</v>
      </c>
      <c r="C27" s="400" t="s">
        <v>229</v>
      </c>
      <c r="D27" s="400" t="s">
        <v>235</v>
      </c>
      <c r="E27" s="1">
        <v>2262</v>
      </c>
      <c r="F27" s="2">
        <v>5</v>
      </c>
      <c r="G27" s="1">
        <v>5252</v>
      </c>
      <c r="H27" s="2">
        <v>67</v>
      </c>
      <c r="I27" s="2" t="s">
        <v>229</v>
      </c>
      <c r="J27" s="361">
        <v>1999</v>
      </c>
      <c r="K27" s="2">
        <v>20</v>
      </c>
      <c r="L27" s="400" t="s">
        <v>229</v>
      </c>
      <c r="M27" s="2">
        <v>20</v>
      </c>
      <c r="N27" s="2">
        <v>14</v>
      </c>
      <c r="O27" s="2">
        <v>24</v>
      </c>
      <c r="P27" s="400" t="s">
        <v>577</v>
      </c>
      <c r="Q27" s="2">
        <v>24</v>
      </c>
      <c r="R27" s="2">
        <v>28</v>
      </c>
      <c r="S27" s="2">
        <v>14</v>
      </c>
      <c r="T27" s="2">
        <v>100</v>
      </c>
      <c r="U27" s="1">
        <v>6000</v>
      </c>
    </row>
    <row r="28" spans="1:21" ht="13.5" thickBot="1" x14ac:dyDescent="0.25">
      <c r="A28" s="361">
        <v>2000</v>
      </c>
      <c r="B28" s="400" t="s">
        <v>235</v>
      </c>
      <c r="C28" s="400" t="s">
        <v>235</v>
      </c>
      <c r="D28" s="400" t="s">
        <v>235</v>
      </c>
      <c r="E28" s="1">
        <v>2262</v>
      </c>
      <c r="F28" s="2">
        <v>5</v>
      </c>
      <c r="G28" s="1">
        <v>5252</v>
      </c>
      <c r="H28" s="2">
        <v>67</v>
      </c>
      <c r="I28" s="2" t="s">
        <v>229</v>
      </c>
      <c r="J28" s="361">
        <v>2000</v>
      </c>
      <c r="K28" s="2">
        <v>19</v>
      </c>
      <c r="L28" s="400" t="s">
        <v>229</v>
      </c>
      <c r="M28" s="2">
        <v>19</v>
      </c>
      <c r="N28" s="2">
        <v>14</v>
      </c>
      <c r="O28" s="2">
        <v>25</v>
      </c>
      <c r="P28" s="400" t="s">
        <v>577</v>
      </c>
      <c r="Q28" s="2">
        <v>25</v>
      </c>
      <c r="R28" s="2">
        <v>33</v>
      </c>
      <c r="S28" s="2">
        <v>16</v>
      </c>
      <c r="T28" s="2">
        <v>107</v>
      </c>
      <c r="U28" s="1">
        <v>6000</v>
      </c>
    </row>
    <row r="29" spans="1:21" ht="13.5" thickBot="1" x14ac:dyDescent="0.25">
      <c r="A29" s="361">
        <v>2001</v>
      </c>
      <c r="B29" s="400" t="s">
        <v>235</v>
      </c>
      <c r="C29" s="400" t="s">
        <v>235</v>
      </c>
      <c r="D29" s="400" t="s">
        <v>235</v>
      </c>
      <c r="E29" s="1">
        <v>2264</v>
      </c>
      <c r="F29" s="2">
        <v>5</v>
      </c>
      <c r="G29" s="1">
        <v>5251</v>
      </c>
      <c r="H29" s="2">
        <v>67</v>
      </c>
      <c r="I29" s="2" t="s">
        <v>229</v>
      </c>
      <c r="J29" s="361">
        <v>2001</v>
      </c>
      <c r="K29" s="2">
        <v>21</v>
      </c>
      <c r="L29" s="400" t="s">
        <v>229</v>
      </c>
      <c r="M29" s="2">
        <v>21</v>
      </c>
      <c r="N29" s="2">
        <v>14</v>
      </c>
      <c r="O29" s="2">
        <v>26</v>
      </c>
      <c r="P29" s="400" t="s">
        <v>577</v>
      </c>
      <c r="Q29" s="2">
        <v>26</v>
      </c>
      <c r="R29" s="2">
        <v>42</v>
      </c>
      <c r="S29" s="2">
        <v>17</v>
      </c>
      <c r="T29" s="2">
        <v>120</v>
      </c>
      <c r="U29" s="1">
        <v>6000</v>
      </c>
    </row>
    <row r="30" spans="1:21" ht="13.5" thickBot="1" x14ac:dyDescent="0.25">
      <c r="A30" s="361">
        <v>2002</v>
      </c>
      <c r="B30" s="400" t="s">
        <v>235</v>
      </c>
      <c r="C30" s="400" t="s">
        <v>235</v>
      </c>
      <c r="D30" s="400" t="s">
        <v>235</v>
      </c>
      <c r="E30" s="1">
        <v>2264</v>
      </c>
      <c r="F30" s="2">
        <v>5</v>
      </c>
      <c r="G30" s="1">
        <v>5251</v>
      </c>
      <c r="H30" s="2">
        <v>68</v>
      </c>
      <c r="I30" s="2" t="s">
        <v>229</v>
      </c>
      <c r="J30" s="361">
        <v>2002</v>
      </c>
      <c r="K30" s="2">
        <v>20</v>
      </c>
      <c r="L30" s="400" t="s">
        <v>229</v>
      </c>
      <c r="M30" s="2">
        <v>20</v>
      </c>
      <c r="N30" s="2">
        <v>14</v>
      </c>
      <c r="O30" s="2">
        <v>27</v>
      </c>
      <c r="P30" s="400" t="s">
        <v>577</v>
      </c>
      <c r="Q30" s="2">
        <v>27</v>
      </c>
      <c r="R30" s="2">
        <v>42</v>
      </c>
      <c r="S30" s="2">
        <v>14</v>
      </c>
      <c r="T30" s="2">
        <v>117</v>
      </c>
      <c r="U30" s="1">
        <v>6000</v>
      </c>
    </row>
    <row r="31" spans="1:21" ht="13.5" thickBot="1" x14ac:dyDescent="0.25">
      <c r="A31" s="361">
        <v>2003</v>
      </c>
      <c r="B31" s="400" t="s">
        <v>235</v>
      </c>
      <c r="C31" s="400" t="s">
        <v>235</v>
      </c>
      <c r="D31" s="400" t="s">
        <v>235</v>
      </c>
      <c r="E31" s="1">
        <v>1982</v>
      </c>
      <c r="F31" s="2">
        <v>4</v>
      </c>
      <c r="G31" s="1">
        <v>5346</v>
      </c>
      <c r="H31" s="2">
        <v>70</v>
      </c>
      <c r="I31" s="2" t="s">
        <v>229</v>
      </c>
      <c r="J31" s="361">
        <v>2003</v>
      </c>
      <c r="K31" s="2">
        <v>21</v>
      </c>
      <c r="L31" s="400" t="s">
        <v>229</v>
      </c>
      <c r="M31" s="2">
        <v>21</v>
      </c>
      <c r="N31" s="2">
        <v>14</v>
      </c>
      <c r="O31" s="2">
        <v>27</v>
      </c>
      <c r="P31" s="400" t="s">
        <v>577</v>
      </c>
      <c r="Q31" s="2">
        <v>27</v>
      </c>
      <c r="R31" s="2">
        <v>46</v>
      </c>
      <c r="S31" s="2">
        <v>16</v>
      </c>
      <c r="T31" s="2">
        <v>124</v>
      </c>
      <c r="U31" s="1">
        <v>5804</v>
      </c>
    </row>
    <row r="32" spans="1:21" ht="13.5" thickBot="1" x14ac:dyDescent="0.25">
      <c r="A32" s="361">
        <v>2004</v>
      </c>
      <c r="B32" s="400" t="s">
        <v>235</v>
      </c>
      <c r="C32" s="400" t="s">
        <v>235</v>
      </c>
      <c r="D32" s="400" t="s">
        <v>235</v>
      </c>
      <c r="E32" s="1">
        <v>1500</v>
      </c>
      <c r="F32" s="2">
        <v>4</v>
      </c>
      <c r="G32" s="1">
        <v>5960</v>
      </c>
      <c r="H32" s="2">
        <v>69</v>
      </c>
      <c r="I32" s="2" t="s">
        <v>229</v>
      </c>
      <c r="J32" s="361">
        <v>2004</v>
      </c>
      <c r="K32" s="2">
        <v>21</v>
      </c>
      <c r="L32" s="400" t="s">
        <v>579</v>
      </c>
      <c r="M32" s="2">
        <v>21</v>
      </c>
      <c r="N32" s="2">
        <v>14</v>
      </c>
      <c r="O32" s="2">
        <v>29</v>
      </c>
      <c r="P32" s="400" t="s">
        <v>577</v>
      </c>
      <c r="Q32" s="2">
        <v>29</v>
      </c>
      <c r="R32" s="2">
        <v>47</v>
      </c>
      <c r="S32" s="2">
        <v>16</v>
      </c>
      <c r="T32" s="2">
        <v>127</v>
      </c>
      <c r="U32" s="1">
        <v>6429</v>
      </c>
    </row>
    <row r="33" spans="1:21" ht="13.5" thickBot="1" x14ac:dyDescent="0.25">
      <c r="A33" s="244">
        <v>2005</v>
      </c>
      <c r="B33" s="401" t="s">
        <v>235</v>
      </c>
      <c r="C33" s="401" t="s">
        <v>235</v>
      </c>
      <c r="D33" s="401" t="s">
        <v>235</v>
      </c>
      <c r="E33" s="3">
        <v>1500</v>
      </c>
      <c r="F33" s="20">
        <v>4</v>
      </c>
      <c r="G33" s="3">
        <v>5960</v>
      </c>
      <c r="H33" s="20">
        <v>69</v>
      </c>
      <c r="I33" s="20" t="s">
        <v>229</v>
      </c>
      <c r="J33" s="244">
        <v>2005</v>
      </c>
      <c r="K33" s="20">
        <v>22</v>
      </c>
      <c r="L33" s="401" t="s">
        <v>579</v>
      </c>
      <c r="M33" s="20">
        <v>22</v>
      </c>
      <c r="N33" s="20">
        <v>15</v>
      </c>
      <c r="O33" s="20">
        <v>29</v>
      </c>
      <c r="P33" s="401" t="s">
        <v>577</v>
      </c>
      <c r="Q33" s="20">
        <v>29</v>
      </c>
      <c r="R33" s="20">
        <v>47</v>
      </c>
      <c r="S33" s="20">
        <v>18</v>
      </c>
      <c r="T33" s="20">
        <v>131</v>
      </c>
      <c r="U33" s="3">
        <v>6429</v>
      </c>
    </row>
    <row r="34" spans="1:21" ht="13.5" thickBot="1" x14ac:dyDescent="0.25">
      <c r="A34" s="244">
        <v>2006</v>
      </c>
      <c r="B34" s="401" t="s">
        <v>235</v>
      </c>
      <c r="C34" s="401" t="s">
        <v>235</v>
      </c>
      <c r="D34" s="401" t="s">
        <v>235</v>
      </c>
      <c r="E34" s="3">
        <v>1500</v>
      </c>
      <c r="F34" s="20">
        <v>4</v>
      </c>
      <c r="G34" s="3">
        <v>5960</v>
      </c>
      <c r="H34" s="20">
        <v>69</v>
      </c>
      <c r="I34" s="20" t="s">
        <v>229</v>
      </c>
      <c r="J34" s="244">
        <v>2006</v>
      </c>
      <c r="K34" s="20">
        <v>22</v>
      </c>
      <c r="L34" s="401" t="s">
        <v>579</v>
      </c>
      <c r="M34" s="20">
        <v>22</v>
      </c>
      <c r="N34" s="20">
        <v>15</v>
      </c>
      <c r="O34" s="20">
        <v>33</v>
      </c>
      <c r="P34" s="401" t="s">
        <v>577</v>
      </c>
      <c r="Q34" s="20">
        <v>33</v>
      </c>
      <c r="R34" s="20">
        <v>47</v>
      </c>
      <c r="S34" s="20">
        <v>18</v>
      </c>
      <c r="T34" s="20">
        <v>135</v>
      </c>
      <c r="U34" s="3">
        <v>6435</v>
      </c>
    </row>
    <row r="35" spans="1:21" ht="13.5" thickBot="1" x14ac:dyDescent="0.25">
      <c r="A35" s="244">
        <v>2007</v>
      </c>
      <c r="B35" s="401" t="s">
        <v>235</v>
      </c>
      <c r="C35" s="401" t="s">
        <v>235</v>
      </c>
      <c r="D35" s="401" t="s">
        <v>235</v>
      </c>
      <c r="E35" s="20" t="s">
        <v>580</v>
      </c>
      <c r="F35" s="20">
        <v>4</v>
      </c>
      <c r="G35" s="20" t="s">
        <v>581</v>
      </c>
      <c r="H35" s="20" t="s">
        <v>582</v>
      </c>
      <c r="I35" s="20">
        <v>1</v>
      </c>
      <c r="J35" s="244">
        <v>2007</v>
      </c>
      <c r="K35" s="20">
        <v>22</v>
      </c>
      <c r="L35" s="401" t="s">
        <v>579</v>
      </c>
      <c r="M35" s="20">
        <v>22</v>
      </c>
      <c r="N35" s="20">
        <v>15</v>
      </c>
      <c r="O35" s="20">
        <v>33</v>
      </c>
      <c r="P35" s="401" t="s">
        <v>577</v>
      </c>
      <c r="Q35" s="20">
        <v>33</v>
      </c>
      <c r="R35" s="20">
        <v>39</v>
      </c>
      <c r="S35" s="20">
        <v>16</v>
      </c>
      <c r="T35" s="20">
        <v>125</v>
      </c>
      <c r="U35" s="3">
        <v>7700</v>
      </c>
    </row>
    <row r="36" spans="1:21" ht="13.5" thickBot="1" x14ac:dyDescent="0.25">
      <c r="A36" s="244">
        <v>2008</v>
      </c>
      <c r="B36" s="401" t="s">
        <v>235</v>
      </c>
      <c r="C36" s="401" t="s">
        <v>235</v>
      </c>
      <c r="D36" s="401" t="s">
        <v>235</v>
      </c>
      <c r="E36" s="3">
        <v>1086</v>
      </c>
      <c r="F36" s="20">
        <v>5</v>
      </c>
      <c r="G36" s="3">
        <v>7200</v>
      </c>
      <c r="H36" s="20">
        <v>83</v>
      </c>
      <c r="I36" s="20">
        <v>1</v>
      </c>
      <c r="J36" s="244">
        <v>2008</v>
      </c>
      <c r="K36" s="20">
        <v>23</v>
      </c>
      <c r="L36" s="401" t="s">
        <v>579</v>
      </c>
      <c r="M36" s="20">
        <v>23</v>
      </c>
      <c r="N36" s="20">
        <v>15</v>
      </c>
      <c r="O36" s="20">
        <v>33</v>
      </c>
      <c r="P36" s="401" t="s">
        <v>577</v>
      </c>
      <c r="Q36" s="20">
        <v>33</v>
      </c>
      <c r="R36" s="20">
        <v>32</v>
      </c>
      <c r="S36" s="20">
        <v>16</v>
      </c>
      <c r="T36" s="20">
        <v>119</v>
      </c>
      <c r="U36" s="3">
        <v>7700</v>
      </c>
    </row>
    <row r="37" spans="1:21" ht="13.5" thickBot="1" x14ac:dyDescent="0.25">
      <c r="A37" s="244">
        <v>2009</v>
      </c>
      <c r="B37" s="401" t="s">
        <v>235</v>
      </c>
      <c r="C37" s="401" t="s">
        <v>235</v>
      </c>
      <c r="D37" s="401" t="s">
        <v>235</v>
      </c>
      <c r="E37" s="3">
        <v>1088</v>
      </c>
      <c r="F37" s="20">
        <v>5</v>
      </c>
      <c r="G37" s="3">
        <v>6700</v>
      </c>
      <c r="H37" s="20">
        <v>77</v>
      </c>
      <c r="I37" s="20">
        <v>1</v>
      </c>
      <c r="J37" s="244">
        <v>2009</v>
      </c>
      <c r="K37" s="20">
        <v>27</v>
      </c>
      <c r="L37" s="401" t="s">
        <v>579</v>
      </c>
      <c r="M37" s="20">
        <v>27</v>
      </c>
      <c r="N37" s="20">
        <v>15</v>
      </c>
      <c r="O37" s="20">
        <v>35</v>
      </c>
      <c r="P37" s="401" t="s">
        <v>577</v>
      </c>
      <c r="Q37" s="20">
        <v>35</v>
      </c>
      <c r="R37" s="20">
        <v>32</v>
      </c>
      <c r="S37" s="20">
        <v>16</v>
      </c>
      <c r="T37" s="20">
        <v>125</v>
      </c>
      <c r="U37" s="3">
        <v>7200</v>
      </c>
    </row>
    <row r="38" spans="1:21" ht="13.5" thickBot="1" x14ac:dyDescent="0.25">
      <c r="A38" s="244">
        <v>2010</v>
      </c>
      <c r="B38" s="401" t="s">
        <v>235</v>
      </c>
      <c r="C38" s="401" t="s">
        <v>235</v>
      </c>
      <c r="D38" s="401" t="s">
        <v>235</v>
      </c>
      <c r="E38" s="3">
        <v>1206</v>
      </c>
      <c r="F38" s="20">
        <v>5</v>
      </c>
      <c r="G38" s="3">
        <v>6741</v>
      </c>
      <c r="H38" s="20">
        <v>84</v>
      </c>
      <c r="I38" s="20">
        <v>1</v>
      </c>
      <c r="J38" s="244">
        <v>2010</v>
      </c>
      <c r="K38" s="20">
        <v>28</v>
      </c>
      <c r="L38" s="401" t="s">
        <v>579</v>
      </c>
      <c r="M38" s="20">
        <v>28</v>
      </c>
      <c r="N38" s="20">
        <v>15</v>
      </c>
      <c r="O38" s="20">
        <v>35</v>
      </c>
      <c r="P38" s="401" t="s">
        <v>577</v>
      </c>
      <c r="Q38" s="20">
        <v>35</v>
      </c>
      <c r="R38" s="20">
        <v>32</v>
      </c>
      <c r="S38" s="20">
        <v>15</v>
      </c>
      <c r="T38" s="20">
        <v>125</v>
      </c>
      <c r="U38" s="3">
        <v>7088</v>
      </c>
    </row>
    <row r="39" spans="1:21" ht="13.5" thickBot="1" x14ac:dyDescent="0.25">
      <c r="A39" s="244">
        <v>2011</v>
      </c>
      <c r="B39" s="373">
        <v>1078</v>
      </c>
      <c r="C39" s="401">
        <v>5</v>
      </c>
      <c r="D39" s="401">
        <v>92</v>
      </c>
      <c r="E39" s="3">
        <v>1175</v>
      </c>
      <c r="F39" s="20">
        <v>5</v>
      </c>
      <c r="G39" s="3">
        <v>6600</v>
      </c>
      <c r="H39" s="20">
        <v>84</v>
      </c>
      <c r="I39" s="20">
        <v>1</v>
      </c>
      <c r="J39" s="244">
        <v>2011</v>
      </c>
      <c r="K39" s="20">
        <v>27</v>
      </c>
      <c r="L39" s="20">
        <v>4</v>
      </c>
      <c r="M39" s="20">
        <v>31</v>
      </c>
      <c r="N39" s="20">
        <v>15</v>
      </c>
      <c r="O39" s="20">
        <v>27</v>
      </c>
      <c r="P39" s="20">
        <v>7</v>
      </c>
      <c r="Q39" s="20">
        <v>34</v>
      </c>
      <c r="R39" s="20">
        <v>38</v>
      </c>
      <c r="S39" s="20">
        <v>16</v>
      </c>
      <c r="T39" s="20">
        <v>134</v>
      </c>
      <c r="U39" s="3">
        <v>7100</v>
      </c>
    </row>
    <row r="40" spans="1:21" ht="13.5" thickBot="1" x14ac:dyDescent="0.25">
      <c r="A40" s="244">
        <v>2012</v>
      </c>
      <c r="B40" s="373">
        <v>1229</v>
      </c>
      <c r="C40" s="401">
        <v>4</v>
      </c>
      <c r="D40" s="401">
        <v>132</v>
      </c>
      <c r="E40" s="3">
        <v>1365</v>
      </c>
      <c r="F40" s="20">
        <v>5</v>
      </c>
      <c r="G40" s="3">
        <v>6511</v>
      </c>
      <c r="H40" s="20">
        <v>93</v>
      </c>
      <c r="I40" s="20">
        <v>1</v>
      </c>
      <c r="J40" s="244">
        <v>2012</v>
      </c>
      <c r="K40" s="20">
        <v>27</v>
      </c>
      <c r="L40" s="20">
        <v>4</v>
      </c>
      <c r="M40" s="20">
        <v>31</v>
      </c>
      <c r="N40" s="20">
        <v>15</v>
      </c>
      <c r="O40" s="20">
        <v>25</v>
      </c>
      <c r="P40" s="20">
        <v>10</v>
      </c>
      <c r="Q40" s="20">
        <v>35</v>
      </c>
      <c r="R40" s="20">
        <v>43</v>
      </c>
      <c r="S40" s="20">
        <v>16</v>
      </c>
      <c r="T40" s="20">
        <v>140</v>
      </c>
      <c r="U40" s="3">
        <v>7118</v>
      </c>
    </row>
    <row r="41" spans="1:21" ht="13.5" thickBot="1" x14ac:dyDescent="0.25">
      <c r="A41" s="244">
        <v>2013</v>
      </c>
      <c r="B41" s="373">
        <v>1178</v>
      </c>
      <c r="C41" s="401">
        <v>8</v>
      </c>
      <c r="D41" s="401">
        <v>156</v>
      </c>
      <c r="E41" s="3">
        <v>1268</v>
      </c>
      <c r="F41" s="20">
        <v>5</v>
      </c>
      <c r="G41" s="3">
        <v>6270</v>
      </c>
      <c r="H41" s="20">
        <v>102</v>
      </c>
      <c r="I41" s="20">
        <v>1</v>
      </c>
      <c r="J41" s="244">
        <v>2013</v>
      </c>
      <c r="K41" s="20">
        <v>26</v>
      </c>
      <c r="L41" s="20">
        <v>5</v>
      </c>
      <c r="M41" s="20">
        <v>31</v>
      </c>
      <c r="N41" s="20">
        <v>15</v>
      </c>
      <c r="O41" s="20">
        <v>24</v>
      </c>
      <c r="P41" s="20">
        <v>11</v>
      </c>
      <c r="Q41" s="20">
        <v>35</v>
      </c>
      <c r="R41" s="20">
        <v>41</v>
      </c>
      <c r="S41" s="20">
        <v>16</v>
      </c>
      <c r="T41" s="20">
        <v>138</v>
      </c>
      <c r="U41" s="3">
        <v>6804</v>
      </c>
    </row>
    <row r="42" spans="1:21" ht="13.5" thickBot="1" x14ac:dyDescent="0.25">
      <c r="A42" s="244">
        <v>2014</v>
      </c>
      <c r="B42" s="373">
        <v>1087</v>
      </c>
      <c r="C42" s="401">
        <v>11</v>
      </c>
      <c r="D42" s="401">
        <v>268</v>
      </c>
      <c r="E42" s="3">
        <v>1223</v>
      </c>
      <c r="F42" s="20">
        <v>5</v>
      </c>
      <c r="G42" s="3">
        <v>6370</v>
      </c>
      <c r="H42" s="20">
        <v>99</v>
      </c>
      <c r="I42" s="20">
        <v>1</v>
      </c>
      <c r="J42" s="244">
        <v>2014</v>
      </c>
      <c r="K42" s="20">
        <v>27</v>
      </c>
      <c r="L42" s="20">
        <v>5</v>
      </c>
      <c r="M42" s="20">
        <v>32</v>
      </c>
      <c r="N42" s="20">
        <v>15</v>
      </c>
      <c r="O42" s="20">
        <v>23</v>
      </c>
      <c r="P42" s="20">
        <v>11</v>
      </c>
      <c r="Q42" s="20">
        <v>34</v>
      </c>
      <c r="R42" s="20">
        <v>41</v>
      </c>
      <c r="S42" s="20">
        <v>16</v>
      </c>
      <c r="T42" s="20">
        <v>138</v>
      </c>
      <c r="U42" s="3">
        <v>6817</v>
      </c>
    </row>
    <row r="43" spans="1:21" ht="13.5" thickBot="1" x14ac:dyDescent="0.25">
      <c r="A43" s="244">
        <v>2015</v>
      </c>
      <c r="B43" s="373">
        <v>1107</v>
      </c>
      <c r="C43" s="401">
        <v>12</v>
      </c>
      <c r="D43" s="401">
        <v>185</v>
      </c>
      <c r="E43" s="3">
        <v>1163</v>
      </c>
      <c r="F43" s="20">
        <v>5</v>
      </c>
      <c r="G43" s="3">
        <v>6340</v>
      </c>
      <c r="H43" s="20">
        <v>101</v>
      </c>
      <c r="I43" s="20">
        <v>1</v>
      </c>
      <c r="J43" s="244">
        <v>2015</v>
      </c>
      <c r="K43" s="20">
        <v>28</v>
      </c>
      <c r="L43" s="20">
        <v>5</v>
      </c>
      <c r="M43" s="20">
        <v>33</v>
      </c>
      <c r="N43" s="20">
        <v>15</v>
      </c>
      <c r="O43" s="20">
        <v>22</v>
      </c>
      <c r="P43" s="20">
        <v>13</v>
      </c>
      <c r="Q43" s="20">
        <v>35</v>
      </c>
      <c r="R43" s="20">
        <v>41</v>
      </c>
      <c r="S43" s="20">
        <v>17</v>
      </c>
      <c r="T43" s="20">
        <v>141</v>
      </c>
      <c r="U43" s="3">
        <v>6752</v>
      </c>
    </row>
    <row r="44" spans="1:21" ht="13.5" thickBot="1" x14ac:dyDescent="0.25">
      <c r="A44" s="244">
        <v>2016</v>
      </c>
      <c r="B44" s="373">
        <v>1179</v>
      </c>
      <c r="C44" s="401">
        <v>12</v>
      </c>
      <c r="D44" s="401">
        <v>188</v>
      </c>
      <c r="E44" s="3">
        <v>1232</v>
      </c>
      <c r="F44" s="20">
        <v>5</v>
      </c>
      <c r="G44" s="3">
        <v>6532</v>
      </c>
      <c r="H44" s="20">
        <v>104</v>
      </c>
      <c r="I44" s="20">
        <v>1</v>
      </c>
      <c r="J44" s="244">
        <v>2016</v>
      </c>
      <c r="K44" s="20">
        <v>28</v>
      </c>
      <c r="L44" s="20">
        <v>5</v>
      </c>
      <c r="M44" s="20">
        <v>33</v>
      </c>
      <c r="N44" s="20">
        <v>15</v>
      </c>
      <c r="O44" s="20">
        <v>22</v>
      </c>
      <c r="P44" s="20">
        <v>16</v>
      </c>
      <c r="Q44" s="20">
        <v>39</v>
      </c>
      <c r="R44" s="20">
        <v>42</v>
      </c>
      <c r="S44" s="20">
        <v>17</v>
      </c>
      <c r="T44" s="20">
        <v>146</v>
      </c>
      <c r="U44" s="3">
        <v>6719</v>
      </c>
    </row>
    <row r="45" spans="1:21" ht="13.5" thickBot="1" x14ac:dyDescent="0.25">
      <c r="A45" s="244">
        <v>2017</v>
      </c>
      <c r="B45" s="373">
        <v>1228</v>
      </c>
      <c r="C45" s="401">
        <v>11</v>
      </c>
      <c r="D45" s="401">
        <v>193</v>
      </c>
      <c r="E45" s="3">
        <v>1226</v>
      </c>
      <c r="F45" s="20">
        <v>5</v>
      </c>
      <c r="G45" s="267">
        <v>6426</v>
      </c>
      <c r="H45" s="20">
        <v>103</v>
      </c>
      <c r="I45" s="20">
        <v>1</v>
      </c>
      <c r="J45" s="244">
        <v>2017</v>
      </c>
      <c r="K45" s="131">
        <v>28</v>
      </c>
      <c r="L45" s="20">
        <v>5</v>
      </c>
      <c r="M45" s="20">
        <v>33</v>
      </c>
      <c r="N45" s="20">
        <v>15</v>
      </c>
      <c r="O45" s="20">
        <v>23</v>
      </c>
      <c r="P45" s="20">
        <v>19</v>
      </c>
      <c r="Q45" s="20">
        <v>42</v>
      </c>
      <c r="R45" s="131">
        <v>47</v>
      </c>
      <c r="S45" s="131">
        <v>17</v>
      </c>
      <c r="T45" s="20">
        <v>152</v>
      </c>
      <c r="U45" s="3">
        <v>6770</v>
      </c>
    </row>
    <row r="46" spans="1:21" ht="13.5" thickBot="1" x14ac:dyDescent="0.25">
      <c r="A46" s="244">
        <v>2018</v>
      </c>
      <c r="B46" s="373">
        <v>1187</v>
      </c>
      <c r="C46" s="401">
        <v>12</v>
      </c>
      <c r="D46" s="401">
        <v>182</v>
      </c>
      <c r="E46" s="3">
        <v>1241</v>
      </c>
      <c r="F46" s="20">
        <v>5</v>
      </c>
      <c r="G46" s="267">
        <v>6343</v>
      </c>
      <c r="H46" s="20">
        <v>109</v>
      </c>
      <c r="I46" s="20">
        <v>1</v>
      </c>
      <c r="J46" s="244">
        <v>2018</v>
      </c>
      <c r="K46" s="131">
        <v>29</v>
      </c>
      <c r="L46" s="20">
        <v>6</v>
      </c>
      <c r="M46" s="20">
        <v>35</v>
      </c>
      <c r="N46" s="20">
        <v>15</v>
      </c>
      <c r="O46" s="20">
        <v>23</v>
      </c>
      <c r="P46" s="20">
        <v>20</v>
      </c>
      <c r="Q46" s="20">
        <v>43</v>
      </c>
      <c r="R46" s="131">
        <v>44</v>
      </c>
      <c r="S46" s="131">
        <v>17</v>
      </c>
      <c r="T46" s="20">
        <v>154</v>
      </c>
      <c r="U46" s="3">
        <f>2204+4500</f>
        <v>6704</v>
      </c>
    </row>
    <row r="47" spans="1:21" ht="13.5" thickBot="1" x14ac:dyDescent="0.25">
      <c r="A47" s="244">
        <v>2019</v>
      </c>
      <c r="B47" s="373">
        <v>1194</v>
      </c>
      <c r="C47" s="401">
        <v>13</v>
      </c>
      <c r="D47" s="401">
        <v>169</v>
      </c>
      <c r="E47" s="3">
        <v>1240</v>
      </c>
      <c r="F47" s="20">
        <v>5</v>
      </c>
      <c r="G47" s="267">
        <v>6340</v>
      </c>
      <c r="H47" s="20">
        <v>111</v>
      </c>
      <c r="I47" s="20">
        <v>1</v>
      </c>
      <c r="J47" s="244">
        <v>2019</v>
      </c>
      <c r="K47" s="131">
        <v>30</v>
      </c>
      <c r="L47" s="20">
        <v>6</v>
      </c>
      <c r="M47" s="20">
        <v>36</v>
      </c>
      <c r="N47" s="20">
        <v>15</v>
      </c>
      <c r="O47" s="20">
        <v>23</v>
      </c>
      <c r="P47" s="20">
        <v>24</v>
      </c>
      <c r="Q47" s="20">
        <v>47</v>
      </c>
      <c r="R47" s="131">
        <v>46</v>
      </c>
      <c r="S47" s="131">
        <v>17</v>
      </c>
      <c r="T47" s="20">
        <v>121</v>
      </c>
      <c r="U47" s="3">
        <v>6782</v>
      </c>
    </row>
    <row r="48" spans="1:21" ht="13.5" thickBot="1" x14ac:dyDescent="0.25">
      <c r="A48" s="244">
        <v>2020</v>
      </c>
      <c r="B48" s="373">
        <v>1188</v>
      </c>
      <c r="C48" s="401">
        <v>15</v>
      </c>
      <c r="D48" s="401">
        <v>167</v>
      </c>
      <c r="E48" s="3">
        <v>1233</v>
      </c>
      <c r="F48" s="20">
        <v>5</v>
      </c>
      <c r="G48" s="267">
        <v>6448</v>
      </c>
      <c r="H48" s="20">
        <v>111</v>
      </c>
      <c r="I48" s="20">
        <v>1</v>
      </c>
      <c r="J48" s="244">
        <v>2020</v>
      </c>
      <c r="K48" s="131">
        <v>30</v>
      </c>
      <c r="L48" s="20">
        <v>6</v>
      </c>
      <c r="M48" s="20">
        <v>36</v>
      </c>
      <c r="N48" s="20">
        <v>15</v>
      </c>
      <c r="O48" s="20">
        <v>23</v>
      </c>
      <c r="P48" s="20">
        <v>24</v>
      </c>
      <c r="Q48" s="20">
        <v>47</v>
      </c>
      <c r="R48" s="131">
        <v>46</v>
      </c>
      <c r="S48" s="131">
        <v>17</v>
      </c>
      <c r="T48" s="20">
        <v>121</v>
      </c>
      <c r="U48" s="3">
        <v>6804</v>
      </c>
    </row>
    <row r="49" spans="1:1" x14ac:dyDescent="0.2">
      <c r="A49" s="199" t="s">
        <v>240</v>
      </c>
    </row>
    <row r="50" spans="1:1" x14ac:dyDescent="0.2">
      <c r="A50" s="199" t="s">
        <v>241</v>
      </c>
    </row>
    <row r="51" spans="1:1" x14ac:dyDescent="0.2">
      <c r="A51" s="199" t="s">
        <v>242</v>
      </c>
    </row>
    <row r="52" spans="1:1" x14ac:dyDescent="0.2">
      <c r="A52" s="199" t="s">
        <v>583</v>
      </c>
    </row>
    <row r="53" spans="1:1" x14ac:dyDescent="0.2">
      <c r="A53" s="199" t="s">
        <v>584</v>
      </c>
    </row>
    <row r="54" spans="1:1" x14ac:dyDescent="0.2">
      <c r="A54" s="199" t="s">
        <v>585</v>
      </c>
    </row>
    <row r="55" spans="1:1" x14ac:dyDescent="0.2">
      <c r="A55" s="199" t="s">
        <v>240</v>
      </c>
    </row>
    <row r="56" spans="1:1" x14ac:dyDescent="0.2">
      <c r="A56" s="199" t="s">
        <v>586</v>
      </c>
    </row>
    <row r="57" spans="1:1" x14ac:dyDescent="0.2">
      <c r="A57" s="199" t="s">
        <v>587</v>
      </c>
    </row>
    <row r="58" spans="1:1" x14ac:dyDescent="0.2">
      <c r="A58" s="199" t="s">
        <v>588</v>
      </c>
    </row>
    <row r="59" spans="1:1" x14ac:dyDescent="0.2">
      <c r="A59" s="199" t="s">
        <v>589</v>
      </c>
    </row>
    <row r="60" spans="1:1" x14ac:dyDescent="0.2">
      <c r="A60" s="199" t="s">
        <v>590</v>
      </c>
    </row>
    <row r="61" spans="1:1" x14ac:dyDescent="0.2">
      <c r="A61" s="199" t="s">
        <v>249</v>
      </c>
    </row>
  </sheetData>
  <mergeCells count="22">
    <mergeCell ref="A1:I1"/>
    <mergeCell ref="A2:I2"/>
    <mergeCell ref="A3:I3"/>
    <mergeCell ref="B5:E5"/>
    <mergeCell ref="J1:U1"/>
    <mergeCell ref="J2:U2"/>
    <mergeCell ref="J3:U3"/>
    <mergeCell ref="A4:I4"/>
    <mergeCell ref="J4:U4"/>
    <mergeCell ref="J5:J6"/>
    <mergeCell ref="K5:M5"/>
    <mergeCell ref="N5:N6"/>
    <mergeCell ref="O5:Q5"/>
    <mergeCell ref="R5:R6"/>
    <mergeCell ref="S5:S6"/>
    <mergeCell ref="T5:T6"/>
    <mergeCell ref="U5:U6"/>
    <mergeCell ref="A5:A6"/>
    <mergeCell ref="F5:F6"/>
    <mergeCell ref="G5:G6"/>
    <mergeCell ref="H5:H6"/>
    <mergeCell ref="I5:I6"/>
  </mergeCells>
  <hyperlinks>
    <hyperlink ref="V6" location="TOC!A1" display="RETURN TO TABLE OF CONTENTS" xr:uid="{00000000-0004-0000-3100-000000000000}"/>
  </hyperlink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173"/>
  <sheetViews>
    <sheetView topLeftCell="A36" workbookViewId="0">
      <selection activeCell="I105" sqref="I105"/>
    </sheetView>
  </sheetViews>
  <sheetFormatPr defaultRowHeight="12.75" x14ac:dyDescent="0.2"/>
  <cols>
    <col min="1" max="1" width="14.28515625" bestFit="1" customWidth="1"/>
    <col min="2" max="2" width="13.5703125" bestFit="1" customWidth="1"/>
    <col min="3" max="3" width="14.140625" bestFit="1" customWidth="1"/>
    <col min="4" max="4" width="64.85546875" bestFit="1" customWidth="1"/>
  </cols>
  <sheetData>
    <row r="1" spans="1:10" ht="12.75" customHeight="1" x14ac:dyDescent="0.2">
      <c r="A1" s="556" t="s">
        <v>573</v>
      </c>
      <c r="B1" s="556"/>
      <c r="C1" s="556"/>
      <c r="D1" s="556"/>
      <c r="E1" s="556"/>
      <c r="F1" s="556"/>
      <c r="G1" s="147"/>
      <c r="H1" s="147"/>
      <c r="I1" s="147"/>
      <c r="J1" s="147"/>
    </row>
    <row r="2" spans="1:10" ht="13.5" thickBot="1" x14ac:dyDescent="0.25">
      <c r="A2" s="616" t="s">
        <v>200</v>
      </c>
      <c r="B2" s="616"/>
      <c r="C2" s="616"/>
      <c r="D2" s="616"/>
      <c r="E2" s="616"/>
      <c r="F2" s="616"/>
    </row>
    <row r="3" spans="1:10" x14ac:dyDescent="0.2">
      <c r="A3" s="601" t="s">
        <v>591</v>
      </c>
      <c r="B3" s="602"/>
      <c r="C3" s="602"/>
      <c r="D3" s="602"/>
      <c r="E3" s="602"/>
      <c r="F3" s="603"/>
    </row>
    <row r="4" spans="1:10" ht="13.5" customHeight="1" thickBot="1" x14ac:dyDescent="0.25">
      <c r="A4" s="672" t="s">
        <v>3005</v>
      </c>
      <c r="B4" s="673"/>
      <c r="C4" s="673"/>
      <c r="D4" s="673"/>
      <c r="E4" s="673"/>
      <c r="F4" s="674"/>
    </row>
    <row r="5" spans="1:10" ht="34.5" thickBot="1" x14ac:dyDescent="0.25">
      <c r="A5" s="388" t="s">
        <v>592</v>
      </c>
      <c r="B5" s="253" t="s">
        <v>593</v>
      </c>
      <c r="C5" s="317" t="s">
        <v>594</v>
      </c>
      <c r="D5" s="317" t="s">
        <v>595</v>
      </c>
      <c r="E5" s="253" t="s">
        <v>2993</v>
      </c>
      <c r="F5" s="249" t="s">
        <v>596</v>
      </c>
      <c r="G5" s="235" t="s">
        <v>228</v>
      </c>
    </row>
    <row r="6" spans="1:10" ht="13.5" thickBot="1" x14ac:dyDescent="0.25">
      <c r="A6" s="675" t="s">
        <v>597</v>
      </c>
      <c r="B6" s="676"/>
      <c r="C6" s="676"/>
      <c r="D6" s="676"/>
      <c r="E6" s="676"/>
      <c r="F6" s="677"/>
    </row>
    <row r="7" spans="1:10" ht="13.5" thickBot="1" x14ac:dyDescent="0.25">
      <c r="A7" s="252" t="s">
        <v>598</v>
      </c>
      <c r="B7" s="74" t="s">
        <v>599</v>
      </c>
      <c r="C7" s="75" t="s">
        <v>600</v>
      </c>
      <c r="D7" s="75" t="s">
        <v>601</v>
      </c>
      <c r="E7" s="74" t="s">
        <v>602</v>
      </c>
      <c r="F7" s="431">
        <v>1996</v>
      </c>
    </row>
    <row r="8" spans="1:10" ht="13.5" thickBot="1" x14ac:dyDescent="0.25">
      <c r="A8" s="252" t="s">
        <v>603</v>
      </c>
      <c r="B8" s="74" t="s">
        <v>603</v>
      </c>
      <c r="C8" s="75" t="s">
        <v>604</v>
      </c>
      <c r="D8" s="75" t="s">
        <v>605</v>
      </c>
      <c r="E8" s="74" t="s">
        <v>606</v>
      </c>
      <c r="F8" s="431">
        <v>1976</v>
      </c>
    </row>
    <row r="9" spans="1:10" ht="13.5" thickBot="1" x14ac:dyDescent="0.25">
      <c r="A9" s="252" t="s">
        <v>607</v>
      </c>
      <c r="B9" s="74" t="s">
        <v>608</v>
      </c>
      <c r="C9" s="75" t="s">
        <v>609</v>
      </c>
      <c r="D9" s="75" t="s">
        <v>610</v>
      </c>
      <c r="E9" s="74" t="s">
        <v>602</v>
      </c>
      <c r="F9" s="431">
        <v>2006</v>
      </c>
    </row>
    <row r="10" spans="1:10" ht="13.5" thickBot="1" x14ac:dyDescent="0.25">
      <c r="A10" s="628" t="s">
        <v>611</v>
      </c>
      <c r="B10" s="629"/>
      <c r="C10" s="629"/>
      <c r="D10" s="629"/>
      <c r="E10" s="629"/>
      <c r="F10" s="630"/>
    </row>
    <row r="11" spans="1:10" ht="13.5" thickBot="1" x14ac:dyDescent="0.25">
      <c r="A11" s="76" t="s">
        <v>612</v>
      </c>
      <c r="B11" s="200" t="s">
        <v>613</v>
      </c>
      <c r="C11" s="200" t="s">
        <v>614</v>
      </c>
      <c r="D11" s="75" t="s">
        <v>615</v>
      </c>
      <c r="E11" s="74" t="s">
        <v>606</v>
      </c>
      <c r="F11" s="431">
        <v>2013</v>
      </c>
    </row>
    <row r="12" spans="1:10" ht="13.5" thickBot="1" x14ac:dyDescent="0.25">
      <c r="A12" s="76" t="s">
        <v>616</v>
      </c>
      <c r="B12" s="200" t="s">
        <v>617</v>
      </c>
      <c r="C12" s="200" t="s">
        <v>618</v>
      </c>
      <c r="D12" s="75" t="s">
        <v>619</v>
      </c>
      <c r="E12" s="74" t="s">
        <v>602</v>
      </c>
      <c r="F12" s="431">
        <v>2014</v>
      </c>
    </row>
    <row r="13" spans="1:10" ht="13.5" thickBot="1" x14ac:dyDescent="0.25">
      <c r="A13" s="76" t="s">
        <v>620</v>
      </c>
      <c r="B13" s="200" t="s">
        <v>621</v>
      </c>
      <c r="C13" s="200" t="s">
        <v>622</v>
      </c>
      <c r="D13" s="75" t="s">
        <v>623</v>
      </c>
      <c r="E13" s="74" t="s">
        <v>602</v>
      </c>
      <c r="F13" s="431">
        <v>1989</v>
      </c>
    </row>
    <row r="14" spans="1:10" ht="13.5" thickBot="1" x14ac:dyDescent="0.25">
      <c r="A14" s="76" t="s">
        <v>620</v>
      </c>
      <c r="B14" s="200" t="s">
        <v>624</v>
      </c>
      <c r="C14" s="200" t="s">
        <v>625</v>
      </c>
      <c r="D14" s="75" t="s">
        <v>626</v>
      </c>
      <c r="E14" s="74" t="s">
        <v>602</v>
      </c>
      <c r="F14" s="431">
        <v>1986</v>
      </c>
    </row>
    <row r="15" spans="1:10" ht="13.5" thickBot="1" x14ac:dyDescent="0.25">
      <c r="A15" s="76" t="s">
        <v>620</v>
      </c>
      <c r="B15" s="200" t="s">
        <v>624</v>
      </c>
      <c r="C15" s="200" t="s">
        <v>625</v>
      </c>
      <c r="D15" s="318" t="s">
        <v>627</v>
      </c>
      <c r="E15" s="74" t="s">
        <v>606</v>
      </c>
      <c r="F15" s="431">
        <v>2014</v>
      </c>
    </row>
    <row r="16" spans="1:10" ht="13.5" thickBot="1" x14ac:dyDescent="0.25">
      <c r="A16" s="311" t="s">
        <v>628</v>
      </c>
      <c r="B16" s="312" t="s">
        <v>629</v>
      </c>
      <c r="C16" s="312" t="s">
        <v>630</v>
      </c>
      <c r="D16" s="313" t="s">
        <v>631</v>
      </c>
      <c r="E16" s="314" t="s">
        <v>606</v>
      </c>
      <c r="F16" s="315">
        <v>2003</v>
      </c>
    </row>
    <row r="17" spans="1:6" ht="13.5" thickBot="1" x14ac:dyDescent="0.25">
      <c r="A17" s="76" t="s">
        <v>632</v>
      </c>
      <c r="B17" s="200" t="s">
        <v>633</v>
      </c>
      <c r="C17" s="200" t="s">
        <v>634</v>
      </c>
      <c r="D17" s="75" t="s">
        <v>635</v>
      </c>
      <c r="E17" s="74" t="s">
        <v>602</v>
      </c>
      <c r="F17" s="431">
        <v>1987</v>
      </c>
    </row>
    <row r="18" spans="1:6" ht="13.5" thickBot="1" x14ac:dyDescent="0.25">
      <c r="A18" s="76" t="s">
        <v>636</v>
      </c>
      <c r="B18" s="200" t="s">
        <v>603</v>
      </c>
      <c r="C18" s="200" t="s">
        <v>604</v>
      </c>
      <c r="D18" s="75" t="s">
        <v>637</v>
      </c>
      <c r="E18" s="74" t="s">
        <v>606</v>
      </c>
      <c r="F18" s="431">
        <v>2000</v>
      </c>
    </row>
    <row r="19" spans="1:6" ht="13.5" thickBot="1" x14ac:dyDescent="0.25">
      <c r="A19" s="76" t="s">
        <v>603</v>
      </c>
      <c r="B19" s="200" t="s">
        <v>603</v>
      </c>
      <c r="C19" s="200" t="s">
        <v>604</v>
      </c>
      <c r="D19" s="75" t="s">
        <v>638</v>
      </c>
      <c r="E19" s="74" t="s">
        <v>606</v>
      </c>
      <c r="F19" s="431">
        <v>2003</v>
      </c>
    </row>
    <row r="20" spans="1:6" ht="13.5" thickBot="1" x14ac:dyDescent="0.25">
      <c r="A20" s="76" t="s">
        <v>639</v>
      </c>
      <c r="B20" s="200" t="s">
        <v>640</v>
      </c>
      <c r="C20" s="200" t="s">
        <v>641</v>
      </c>
      <c r="D20" s="75" t="s">
        <v>642</v>
      </c>
      <c r="E20" s="74" t="s">
        <v>602</v>
      </c>
      <c r="F20" s="431">
        <v>1975</v>
      </c>
    </row>
    <row r="21" spans="1:6" ht="13.5" thickBot="1" x14ac:dyDescent="0.25">
      <c r="A21" s="628" t="s">
        <v>2997</v>
      </c>
      <c r="B21" s="629"/>
      <c r="C21" s="629"/>
      <c r="D21" s="629"/>
      <c r="E21" s="629"/>
      <c r="F21" s="630"/>
    </row>
    <row r="22" spans="1:6" ht="13.5" thickBot="1" x14ac:dyDescent="0.25">
      <c r="A22" s="76" t="s">
        <v>616</v>
      </c>
      <c r="B22" s="200" t="s">
        <v>643</v>
      </c>
      <c r="C22" s="200" t="s">
        <v>644</v>
      </c>
      <c r="D22" s="318" t="s">
        <v>645</v>
      </c>
      <c r="E22" s="74" t="s">
        <v>602</v>
      </c>
      <c r="F22" s="431">
        <v>2005</v>
      </c>
    </row>
    <row r="23" spans="1:6" ht="13.5" thickBot="1" x14ac:dyDescent="0.25">
      <c r="A23" s="76" t="s">
        <v>616</v>
      </c>
      <c r="B23" s="200" t="s">
        <v>646</v>
      </c>
      <c r="C23" s="200" t="s">
        <v>618</v>
      </c>
      <c r="D23" s="318" t="s">
        <v>647</v>
      </c>
      <c r="E23" s="74" t="s">
        <v>606</v>
      </c>
      <c r="F23" s="431">
        <v>2020</v>
      </c>
    </row>
    <row r="24" spans="1:6" ht="13.5" thickBot="1" x14ac:dyDescent="0.25">
      <c r="A24" s="76" t="s">
        <v>616</v>
      </c>
      <c r="B24" s="200" t="s">
        <v>648</v>
      </c>
      <c r="C24" s="200" t="s">
        <v>649</v>
      </c>
      <c r="D24" s="318" t="s">
        <v>650</v>
      </c>
      <c r="E24" s="74" t="s">
        <v>606</v>
      </c>
      <c r="F24" s="431">
        <v>2014</v>
      </c>
    </row>
    <row r="25" spans="1:6" ht="13.5" thickBot="1" x14ac:dyDescent="0.25">
      <c r="A25" s="76" t="s">
        <v>598</v>
      </c>
      <c r="B25" s="200" t="s">
        <v>651</v>
      </c>
      <c r="C25" s="200" t="s">
        <v>652</v>
      </c>
      <c r="D25" s="318" t="s">
        <v>653</v>
      </c>
      <c r="E25" s="74" t="s">
        <v>602</v>
      </c>
      <c r="F25" s="431">
        <v>2014</v>
      </c>
    </row>
    <row r="26" spans="1:6" ht="13.5" thickBot="1" x14ac:dyDescent="0.25">
      <c r="A26" s="76" t="s">
        <v>598</v>
      </c>
      <c r="B26" s="200" t="s">
        <v>654</v>
      </c>
      <c r="C26" s="200" t="s">
        <v>600</v>
      </c>
      <c r="D26" s="318" t="s">
        <v>655</v>
      </c>
      <c r="E26" s="74" t="s">
        <v>602</v>
      </c>
      <c r="F26" s="431">
        <v>2013</v>
      </c>
    </row>
    <row r="27" spans="1:6" ht="13.5" thickBot="1" x14ac:dyDescent="0.25">
      <c r="A27" s="76" t="s">
        <v>656</v>
      </c>
      <c r="B27" s="200" t="s">
        <v>657</v>
      </c>
      <c r="C27" s="200" t="s">
        <v>658</v>
      </c>
      <c r="D27" s="318" t="s">
        <v>659</v>
      </c>
      <c r="E27" s="74" t="s">
        <v>602</v>
      </c>
      <c r="F27" s="431">
        <v>2015</v>
      </c>
    </row>
    <row r="28" spans="1:6" ht="13.5" thickBot="1" x14ac:dyDescent="0.25">
      <c r="A28" s="76" t="s">
        <v>620</v>
      </c>
      <c r="B28" s="200" t="s">
        <v>660</v>
      </c>
      <c r="C28" s="200" t="s">
        <v>661</v>
      </c>
      <c r="D28" s="318" t="s">
        <v>662</v>
      </c>
      <c r="E28" s="261" t="s">
        <v>602</v>
      </c>
      <c r="F28" s="431">
        <v>1997</v>
      </c>
    </row>
    <row r="29" spans="1:6" ht="13.5" thickBot="1" x14ac:dyDescent="0.25">
      <c r="A29" s="76" t="s">
        <v>620</v>
      </c>
      <c r="B29" s="200" t="s">
        <v>2473</v>
      </c>
      <c r="C29" s="200" t="s">
        <v>865</v>
      </c>
      <c r="D29" s="318" t="s">
        <v>2996</v>
      </c>
      <c r="E29" s="261" t="s">
        <v>606</v>
      </c>
      <c r="F29" s="431">
        <v>2022</v>
      </c>
    </row>
    <row r="30" spans="1:6" ht="13.5" thickBot="1" x14ac:dyDescent="0.25">
      <c r="A30" s="76" t="s">
        <v>628</v>
      </c>
      <c r="B30" s="200" t="s">
        <v>629</v>
      </c>
      <c r="C30" s="200" t="s">
        <v>630</v>
      </c>
      <c r="D30" s="318" t="s">
        <v>663</v>
      </c>
      <c r="E30" s="261" t="s">
        <v>602</v>
      </c>
      <c r="F30" s="431">
        <v>2019</v>
      </c>
    </row>
    <row r="31" spans="1:6" ht="13.5" thickBot="1" x14ac:dyDescent="0.25">
      <c r="A31" s="76" t="s">
        <v>665</v>
      </c>
      <c r="B31" s="200" t="s">
        <v>666</v>
      </c>
      <c r="C31" s="200" t="s">
        <v>667</v>
      </c>
      <c r="D31" s="75" t="s">
        <v>668</v>
      </c>
      <c r="E31" s="74" t="s">
        <v>602</v>
      </c>
      <c r="F31" s="431">
        <v>2002</v>
      </c>
    </row>
    <row r="32" spans="1:6" ht="13.5" thickBot="1" x14ac:dyDescent="0.25">
      <c r="A32" s="76" t="s">
        <v>632</v>
      </c>
      <c r="B32" s="200" t="s">
        <v>669</v>
      </c>
      <c r="C32" s="200" t="s">
        <v>670</v>
      </c>
      <c r="D32" s="75" t="s">
        <v>671</v>
      </c>
      <c r="E32" s="74" t="s">
        <v>602</v>
      </c>
      <c r="F32" s="431">
        <v>2014</v>
      </c>
    </row>
    <row r="33" spans="1:6" ht="13.5" thickBot="1" x14ac:dyDescent="0.25">
      <c r="A33" s="76" t="s">
        <v>672</v>
      </c>
      <c r="B33" s="200" t="s">
        <v>673</v>
      </c>
      <c r="C33" s="200" t="s">
        <v>674</v>
      </c>
      <c r="D33" s="75" t="s">
        <v>675</v>
      </c>
      <c r="E33" s="74" t="s">
        <v>606</v>
      </c>
      <c r="F33" s="431">
        <v>2013</v>
      </c>
    </row>
    <row r="34" spans="1:6" ht="13.5" thickBot="1" x14ac:dyDescent="0.25">
      <c r="A34" s="76" t="s">
        <v>676</v>
      </c>
      <c r="B34" s="200" t="s">
        <v>677</v>
      </c>
      <c r="C34" s="200" t="s">
        <v>678</v>
      </c>
      <c r="D34" s="75" t="s">
        <v>679</v>
      </c>
      <c r="E34" s="74" t="s">
        <v>602</v>
      </c>
      <c r="F34" s="431">
        <v>2005</v>
      </c>
    </row>
    <row r="35" spans="1:6" ht="13.5" thickBot="1" x14ac:dyDescent="0.25">
      <c r="A35" s="76" t="s">
        <v>680</v>
      </c>
      <c r="B35" s="200" t="s">
        <v>681</v>
      </c>
      <c r="C35" s="200" t="s">
        <v>682</v>
      </c>
      <c r="D35" s="75" t="s">
        <v>683</v>
      </c>
      <c r="E35" s="74" t="s">
        <v>606</v>
      </c>
      <c r="F35" s="431">
        <v>2004</v>
      </c>
    </row>
    <row r="36" spans="1:6" ht="13.5" thickBot="1" x14ac:dyDescent="0.25">
      <c r="A36" s="76" t="s">
        <v>684</v>
      </c>
      <c r="B36" s="200" t="s">
        <v>685</v>
      </c>
      <c r="C36" s="200" t="s">
        <v>686</v>
      </c>
      <c r="D36" s="75" t="s">
        <v>687</v>
      </c>
      <c r="E36" s="74" t="s">
        <v>602</v>
      </c>
      <c r="F36" s="431">
        <v>2017</v>
      </c>
    </row>
    <row r="37" spans="1:6" ht="13.5" thickBot="1" x14ac:dyDescent="0.25">
      <c r="A37" s="76" t="s">
        <v>603</v>
      </c>
      <c r="B37" s="200" t="s">
        <v>603</v>
      </c>
      <c r="C37" s="200" t="s">
        <v>604</v>
      </c>
      <c r="D37" s="75" t="s">
        <v>688</v>
      </c>
      <c r="E37" s="74" t="s">
        <v>602</v>
      </c>
      <c r="F37" s="431">
        <v>2008</v>
      </c>
    </row>
    <row r="38" spans="1:6" ht="13.5" thickBot="1" x14ac:dyDescent="0.25">
      <c r="A38" s="76" t="s">
        <v>689</v>
      </c>
      <c r="B38" s="200" t="s">
        <v>690</v>
      </c>
      <c r="C38" s="200" t="s">
        <v>691</v>
      </c>
      <c r="D38" s="75" t="s">
        <v>692</v>
      </c>
      <c r="E38" s="261" t="s">
        <v>602</v>
      </c>
      <c r="F38" s="431">
        <v>2008</v>
      </c>
    </row>
    <row r="39" spans="1:6" ht="13.5" thickBot="1" x14ac:dyDescent="0.25">
      <c r="A39" s="76" t="s">
        <v>689</v>
      </c>
      <c r="B39" s="200" t="s">
        <v>693</v>
      </c>
      <c r="C39" s="200" t="s">
        <v>694</v>
      </c>
      <c r="D39" s="75" t="s">
        <v>695</v>
      </c>
      <c r="E39" s="261" t="s">
        <v>606</v>
      </c>
      <c r="F39" s="431">
        <v>2018</v>
      </c>
    </row>
    <row r="40" spans="1:6" ht="13.5" thickBot="1" x14ac:dyDescent="0.25">
      <c r="A40" s="76" t="s">
        <v>607</v>
      </c>
      <c r="B40" s="200" t="s">
        <v>696</v>
      </c>
      <c r="C40" s="200" t="s">
        <v>697</v>
      </c>
      <c r="D40" s="75" t="s">
        <v>698</v>
      </c>
      <c r="E40" s="74" t="s">
        <v>602</v>
      </c>
      <c r="F40" s="431">
        <v>2007</v>
      </c>
    </row>
    <row r="41" spans="1:6" ht="13.5" thickBot="1" x14ac:dyDescent="0.25">
      <c r="A41" s="76" t="s">
        <v>699</v>
      </c>
      <c r="B41" s="200" t="s">
        <v>700</v>
      </c>
      <c r="C41" s="200" t="s">
        <v>701</v>
      </c>
      <c r="D41" s="75" t="s">
        <v>702</v>
      </c>
      <c r="E41" s="74" t="s">
        <v>606</v>
      </c>
      <c r="F41" s="431">
        <v>2014</v>
      </c>
    </row>
    <row r="42" spans="1:6" ht="13.5" thickBot="1" x14ac:dyDescent="0.25">
      <c r="A42" s="76" t="s">
        <v>699</v>
      </c>
      <c r="B42" s="200" t="s">
        <v>703</v>
      </c>
      <c r="C42" s="200" t="s">
        <v>704</v>
      </c>
      <c r="D42" s="75" t="s">
        <v>705</v>
      </c>
      <c r="E42" s="74" t="s">
        <v>602</v>
      </c>
      <c r="F42" s="431">
        <v>2020</v>
      </c>
    </row>
    <row r="43" spans="1:6" ht="13.5" thickBot="1" x14ac:dyDescent="0.25">
      <c r="A43" s="76" t="s">
        <v>706</v>
      </c>
      <c r="B43" s="200" t="s">
        <v>707</v>
      </c>
      <c r="C43" s="200" t="s">
        <v>708</v>
      </c>
      <c r="D43" s="75" t="s">
        <v>709</v>
      </c>
      <c r="E43" s="74" t="s">
        <v>606</v>
      </c>
      <c r="F43" s="431">
        <v>2018</v>
      </c>
    </row>
    <row r="44" spans="1:6" ht="13.5" thickBot="1" x14ac:dyDescent="0.25">
      <c r="A44" s="76" t="s">
        <v>710</v>
      </c>
      <c r="B44" s="200" t="s">
        <v>711</v>
      </c>
      <c r="C44" s="200" t="s">
        <v>712</v>
      </c>
      <c r="D44" s="75" t="s">
        <v>713</v>
      </c>
      <c r="E44" s="74" t="s">
        <v>602</v>
      </c>
      <c r="F44" s="431">
        <v>2018</v>
      </c>
    </row>
    <row r="45" spans="1:6" ht="13.5" thickBot="1" x14ac:dyDescent="0.25">
      <c r="A45" s="628" t="s">
        <v>714</v>
      </c>
      <c r="B45" s="629"/>
      <c r="C45" s="629"/>
      <c r="D45" s="629"/>
      <c r="E45" s="629"/>
      <c r="F45" s="630"/>
    </row>
    <row r="46" spans="1:6" ht="13.5" thickBot="1" x14ac:dyDescent="0.25">
      <c r="A46" s="252" t="s">
        <v>616</v>
      </c>
      <c r="B46" s="74" t="s">
        <v>617</v>
      </c>
      <c r="C46" s="75" t="s">
        <v>618</v>
      </c>
      <c r="D46" s="75" t="s">
        <v>715</v>
      </c>
      <c r="E46" s="74" t="s">
        <v>602</v>
      </c>
      <c r="F46" s="431">
        <v>1878</v>
      </c>
    </row>
    <row r="47" spans="1:6" ht="13.5" thickBot="1" x14ac:dyDescent="0.25">
      <c r="A47" s="628" t="s">
        <v>3001</v>
      </c>
      <c r="B47" s="629"/>
      <c r="C47" s="629"/>
      <c r="D47" s="629"/>
      <c r="E47" s="629"/>
      <c r="F47" s="630"/>
    </row>
    <row r="48" spans="1:6" ht="13.5" thickBot="1" x14ac:dyDescent="0.25">
      <c r="A48" s="252" t="s">
        <v>716</v>
      </c>
      <c r="B48" s="74" t="s">
        <v>717</v>
      </c>
      <c r="C48" s="75" t="s">
        <v>718</v>
      </c>
      <c r="D48" s="75" t="s">
        <v>719</v>
      </c>
      <c r="E48" s="74" t="s">
        <v>602</v>
      </c>
      <c r="F48" s="431">
        <v>1923</v>
      </c>
    </row>
    <row r="49" spans="1:6" ht="13.5" thickBot="1" x14ac:dyDescent="0.25">
      <c r="A49" s="252" t="s">
        <v>616</v>
      </c>
      <c r="B49" s="74" t="s">
        <v>643</v>
      </c>
      <c r="C49" s="75" t="s">
        <v>644</v>
      </c>
      <c r="D49" s="75" t="s">
        <v>720</v>
      </c>
      <c r="E49" s="74" t="s">
        <v>602</v>
      </c>
      <c r="F49" s="431">
        <v>1991</v>
      </c>
    </row>
    <row r="50" spans="1:6" ht="13.5" thickBot="1" x14ac:dyDescent="0.25">
      <c r="A50" s="252" t="s">
        <v>616</v>
      </c>
      <c r="B50" s="74" t="s">
        <v>646</v>
      </c>
      <c r="C50" s="75" t="s">
        <v>618</v>
      </c>
      <c r="D50" s="75" t="s">
        <v>721</v>
      </c>
      <c r="E50" s="74" t="s">
        <v>606</v>
      </c>
      <c r="F50" s="431">
        <v>1991</v>
      </c>
    </row>
    <row r="51" spans="1:6" ht="13.5" thickBot="1" x14ac:dyDescent="0.25">
      <c r="A51" s="252" t="s">
        <v>616</v>
      </c>
      <c r="B51" s="74" t="s">
        <v>648</v>
      </c>
      <c r="C51" s="75" t="s">
        <v>644</v>
      </c>
      <c r="D51" s="75" t="s">
        <v>3000</v>
      </c>
      <c r="E51" s="74" t="s">
        <v>606</v>
      </c>
      <c r="F51" s="431">
        <v>2022</v>
      </c>
    </row>
    <row r="52" spans="1:6" ht="13.5" thickBot="1" x14ac:dyDescent="0.25">
      <c r="A52" s="252" t="s">
        <v>616</v>
      </c>
      <c r="B52" s="74" t="s">
        <v>722</v>
      </c>
      <c r="C52" s="75" t="s">
        <v>723</v>
      </c>
      <c r="D52" s="75" t="s">
        <v>724</v>
      </c>
      <c r="E52" s="74" t="s">
        <v>606</v>
      </c>
      <c r="F52" s="431">
        <v>1989</v>
      </c>
    </row>
    <row r="53" spans="1:6" ht="13.5" thickBot="1" x14ac:dyDescent="0.25">
      <c r="A53" s="252" t="s">
        <v>616</v>
      </c>
      <c r="B53" s="74" t="s">
        <v>722</v>
      </c>
      <c r="C53" s="75" t="s">
        <v>723</v>
      </c>
      <c r="D53" s="75" t="s">
        <v>725</v>
      </c>
      <c r="E53" s="74" t="s">
        <v>602</v>
      </c>
      <c r="F53" s="431">
        <v>1995</v>
      </c>
    </row>
    <row r="54" spans="1:6" ht="13.5" thickBot="1" x14ac:dyDescent="0.25">
      <c r="A54" s="252" t="s">
        <v>616</v>
      </c>
      <c r="B54" s="74" t="s">
        <v>617</v>
      </c>
      <c r="C54" s="75" t="s">
        <v>618</v>
      </c>
      <c r="D54" s="75" t="s">
        <v>726</v>
      </c>
      <c r="E54" s="74" t="s">
        <v>602</v>
      </c>
      <c r="F54" s="431">
        <v>1992</v>
      </c>
    </row>
    <row r="55" spans="1:6" ht="13.5" thickBot="1" x14ac:dyDescent="0.25">
      <c r="A55" s="252" t="s">
        <v>616</v>
      </c>
      <c r="B55" s="74" t="s">
        <v>727</v>
      </c>
      <c r="C55" s="75" t="s">
        <v>618</v>
      </c>
      <c r="D55" s="75" t="s">
        <v>728</v>
      </c>
      <c r="E55" s="74" t="s">
        <v>602</v>
      </c>
      <c r="F55" s="431">
        <v>2017</v>
      </c>
    </row>
    <row r="56" spans="1:6" ht="13.5" thickBot="1" x14ac:dyDescent="0.25">
      <c r="A56" s="252" t="s">
        <v>616</v>
      </c>
      <c r="B56" s="74" t="s">
        <v>729</v>
      </c>
      <c r="C56" s="75" t="s">
        <v>730</v>
      </c>
      <c r="D56" s="75" t="s">
        <v>731</v>
      </c>
      <c r="E56" s="74" t="s">
        <v>602</v>
      </c>
      <c r="F56" s="431">
        <v>1998</v>
      </c>
    </row>
    <row r="57" spans="1:6" ht="13.5" thickBot="1" x14ac:dyDescent="0.25">
      <c r="A57" s="252" t="s">
        <v>598</v>
      </c>
      <c r="B57" s="74" t="s">
        <v>732</v>
      </c>
      <c r="C57" s="75" t="s">
        <v>733</v>
      </c>
      <c r="D57" s="75" t="s">
        <v>734</v>
      </c>
      <c r="E57" s="74" t="s">
        <v>602</v>
      </c>
      <c r="F57" s="431">
        <v>2016</v>
      </c>
    </row>
    <row r="58" spans="1:6" ht="13.5" thickBot="1" x14ac:dyDescent="0.25">
      <c r="A58" s="252" t="s">
        <v>656</v>
      </c>
      <c r="B58" s="74" t="s">
        <v>735</v>
      </c>
      <c r="C58" s="75" t="s">
        <v>736</v>
      </c>
      <c r="D58" s="75" t="s">
        <v>737</v>
      </c>
      <c r="E58" s="74" t="s">
        <v>602</v>
      </c>
      <c r="F58" s="431">
        <v>1990</v>
      </c>
    </row>
    <row r="59" spans="1:6" ht="13.5" thickBot="1" x14ac:dyDescent="0.25">
      <c r="A59" s="252" t="s">
        <v>620</v>
      </c>
      <c r="B59" s="74" t="s">
        <v>624</v>
      </c>
      <c r="C59" s="75" t="s">
        <v>625</v>
      </c>
      <c r="D59" s="75" t="s">
        <v>738</v>
      </c>
      <c r="E59" s="74" t="s">
        <v>602</v>
      </c>
      <c r="F59" s="431">
        <v>1989</v>
      </c>
    </row>
    <row r="60" spans="1:6" ht="13.5" thickBot="1" x14ac:dyDescent="0.25">
      <c r="A60" s="252" t="s">
        <v>620</v>
      </c>
      <c r="B60" s="74" t="s">
        <v>660</v>
      </c>
      <c r="C60" s="75" t="s">
        <v>661</v>
      </c>
      <c r="D60" s="75" t="s">
        <v>739</v>
      </c>
      <c r="E60" s="74" t="s">
        <v>602</v>
      </c>
      <c r="F60" s="431">
        <v>2014</v>
      </c>
    </row>
    <row r="61" spans="1:6" ht="13.5" thickBot="1" x14ac:dyDescent="0.25">
      <c r="A61" s="252" t="s">
        <v>740</v>
      </c>
      <c r="B61" s="74" t="s">
        <v>741</v>
      </c>
      <c r="C61" s="75" t="s">
        <v>742</v>
      </c>
      <c r="D61" s="75" t="s">
        <v>743</v>
      </c>
      <c r="E61" s="74" t="s">
        <v>602</v>
      </c>
      <c r="F61" s="431">
        <v>1856</v>
      </c>
    </row>
    <row r="62" spans="1:6" ht="13.5" thickBot="1" x14ac:dyDescent="0.25">
      <c r="A62" s="252" t="s">
        <v>628</v>
      </c>
      <c r="B62" s="74" t="s">
        <v>741</v>
      </c>
      <c r="C62" s="75" t="s">
        <v>742</v>
      </c>
      <c r="D62" s="75" t="s">
        <v>744</v>
      </c>
      <c r="E62" s="74" t="s">
        <v>602</v>
      </c>
      <c r="F62" s="431">
        <v>1908</v>
      </c>
    </row>
    <row r="63" spans="1:6" ht="13.5" thickBot="1" x14ac:dyDescent="0.25">
      <c r="A63" s="252" t="s">
        <v>745</v>
      </c>
      <c r="B63" s="74" t="s">
        <v>608</v>
      </c>
      <c r="C63" s="75" t="s">
        <v>746</v>
      </c>
      <c r="D63" s="75" t="s">
        <v>747</v>
      </c>
      <c r="E63" s="74" t="s">
        <v>602</v>
      </c>
      <c r="F63" s="431">
        <v>2001</v>
      </c>
    </row>
    <row r="64" spans="1:6" ht="13.5" thickBot="1" x14ac:dyDescent="0.25">
      <c r="A64" s="252" t="s">
        <v>748</v>
      </c>
      <c r="B64" s="74" t="s">
        <v>749</v>
      </c>
      <c r="C64" s="75" t="s">
        <v>750</v>
      </c>
      <c r="D64" s="75" t="s">
        <v>751</v>
      </c>
      <c r="E64" s="74" t="s">
        <v>602</v>
      </c>
      <c r="F64" s="431">
        <v>1830</v>
      </c>
    </row>
    <row r="65" spans="1:6" ht="13.5" thickBot="1" x14ac:dyDescent="0.25">
      <c r="A65" s="252" t="s">
        <v>665</v>
      </c>
      <c r="B65" s="74" t="s">
        <v>666</v>
      </c>
      <c r="C65" s="75" t="s">
        <v>667</v>
      </c>
      <c r="D65" s="75" t="s">
        <v>752</v>
      </c>
      <c r="E65" s="74" t="s">
        <v>602</v>
      </c>
      <c r="F65" s="431">
        <v>1931</v>
      </c>
    </row>
    <row r="66" spans="1:6" ht="13.5" thickBot="1" x14ac:dyDescent="0.25">
      <c r="A66" s="252" t="s">
        <v>672</v>
      </c>
      <c r="B66" s="74" t="s">
        <v>673</v>
      </c>
      <c r="C66" s="75" t="s">
        <v>674</v>
      </c>
      <c r="D66" s="75" t="s">
        <v>753</v>
      </c>
      <c r="E66" s="74" t="s">
        <v>602</v>
      </c>
      <c r="F66" s="431">
        <v>2009</v>
      </c>
    </row>
    <row r="67" spans="1:6" ht="13.5" thickBot="1" x14ac:dyDescent="0.25">
      <c r="A67" s="252" t="s">
        <v>636</v>
      </c>
      <c r="B67" s="74" t="s">
        <v>603</v>
      </c>
      <c r="C67" s="75" t="s">
        <v>604</v>
      </c>
      <c r="D67" s="75" t="s">
        <v>754</v>
      </c>
      <c r="E67" s="74" t="s">
        <v>602</v>
      </c>
      <c r="F67" s="431">
        <v>1839</v>
      </c>
    </row>
    <row r="68" spans="1:6" ht="13.5" thickBot="1" x14ac:dyDescent="0.25">
      <c r="A68" s="252" t="s">
        <v>684</v>
      </c>
      <c r="B68" s="74" t="s">
        <v>685</v>
      </c>
      <c r="C68" s="75" t="s">
        <v>686</v>
      </c>
      <c r="D68" s="75" t="s">
        <v>755</v>
      </c>
      <c r="E68" s="74" t="s">
        <v>602</v>
      </c>
      <c r="F68" s="431">
        <v>2006</v>
      </c>
    </row>
    <row r="69" spans="1:6" ht="13.5" thickBot="1" x14ac:dyDescent="0.25">
      <c r="A69" s="252" t="s">
        <v>603</v>
      </c>
      <c r="B69" s="74" t="s">
        <v>603</v>
      </c>
      <c r="C69" s="75" t="s">
        <v>604</v>
      </c>
      <c r="D69" s="75" t="s">
        <v>756</v>
      </c>
      <c r="E69" s="74" t="s">
        <v>602</v>
      </c>
      <c r="F69" s="431">
        <v>1832</v>
      </c>
    </row>
    <row r="70" spans="1:6" ht="13.5" thickBot="1" x14ac:dyDescent="0.25">
      <c r="A70" s="252" t="s">
        <v>603</v>
      </c>
      <c r="B70" s="74" t="s">
        <v>603</v>
      </c>
      <c r="C70" s="75" t="s">
        <v>604</v>
      </c>
      <c r="D70" s="75" t="s">
        <v>757</v>
      </c>
      <c r="E70" s="74" t="s">
        <v>602</v>
      </c>
      <c r="F70" s="431">
        <v>1844</v>
      </c>
    </row>
    <row r="71" spans="1:6" ht="13.5" thickBot="1" x14ac:dyDescent="0.25">
      <c r="A71" s="252" t="s">
        <v>758</v>
      </c>
      <c r="B71" s="74" t="s">
        <v>759</v>
      </c>
      <c r="C71" s="75" t="s">
        <v>760</v>
      </c>
      <c r="D71" s="75" t="s">
        <v>761</v>
      </c>
      <c r="E71" s="74" t="s">
        <v>602</v>
      </c>
      <c r="F71" s="431">
        <v>1980</v>
      </c>
    </row>
    <row r="72" spans="1:6" ht="13.5" thickBot="1" x14ac:dyDescent="0.25">
      <c r="A72" s="252" t="s">
        <v>758</v>
      </c>
      <c r="B72" s="74" t="s">
        <v>762</v>
      </c>
      <c r="C72" s="75" t="s">
        <v>760</v>
      </c>
      <c r="D72" s="75" t="s">
        <v>763</v>
      </c>
      <c r="E72" s="74" t="s">
        <v>602</v>
      </c>
      <c r="F72" s="431">
        <v>1834</v>
      </c>
    </row>
    <row r="73" spans="1:6" ht="13.5" thickBot="1" x14ac:dyDescent="0.25">
      <c r="A73" s="252" t="s">
        <v>764</v>
      </c>
      <c r="B73" s="74" t="s">
        <v>765</v>
      </c>
      <c r="C73" s="75" t="s">
        <v>766</v>
      </c>
      <c r="D73" s="75" t="s">
        <v>767</v>
      </c>
      <c r="E73" s="74" t="s">
        <v>602</v>
      </c>
      <c r="F73" s="431">
        <v>2006</v>
      </c>
    </row>
    <row r="74" spans="1:6" ht="13.5" thickBot="1" x14ac:dyDescent="0.25">
      <c r="A74" s="252" t="s">
        <v>699</v>
      </c>
      <c r="B74" s="74" t="s">
        <v>768</v>
      </c>
      <c r="C74" s="75" t="s">
        <v>769</v>
      </c>
      <c r="D74" s="75" t="s">
        <v>770</v>
      </c>
      <c r="E74" s="74" t="s">
        <v>602</v>
      </c>
      <c r="F74" s="431">
        <v>1990</v>
      </c>
    </row>
    <row r="75" spans="1:6" ht="13.5" thickBot="1" x14ac:dyDescent="0.25">
      <c r="A75" s="252" t="s">
        <v>699</v>
      </c>
      <c r="B75" s="74" t="s">
        <v>771</v>
      </c>
      <c r="C75" s="75" t="s">
        <v>769</v>
      </c>
      <c r="D75" s="75" t="s">
        <v>772</v>
      </c>
      <c r="E75" s="74" t="s">
        <v>664</v>
      </c>
      <c r="F75" s="316">
        <v>2019</v>
      </c>
    </row>
    <row r="76" spans="1:6" ht="13.5" thickBot="1" x14ac:dyDescent="0.25">
      <c r="A76" s="252" t="s">
        <v>706</v>
      </c>
      <c r="B76" s="74" t="s">
        <v>707</v>
      </c>
      <c r="C76" s="75" t="s">
        <v>708</v>
      </c>
      <c r="D76" s="75" t="s">
        <v>709</v>
      </c>
      <c r="E76" s="74" t="s">
        <v>602</v>
      </c>
      <c r="F76" s="431">
        <v>2008</v>
      </c>
    </row>
    <row r="77" spans="1:6" ht="13.5" thickBot="1" x14ac:dyDescent="0.25">
      <c r="A77" s="252" t="s">
        <v>710</v>
      </c>
      <c r="B77" s="74" t="s">
        <v>773</v>
      </c>
      <c r="C77" s="75" t="s">
        <v>774</v>
      </c>
      <c r="D77" s="75" t="s">
        <v>775</v>
      </c>
      <c r="E77" s="74" t="s">
        <v>602</v>
      </c>
      <c r="F77" s="431">
        <v>1992</v>
      </c>
    </row>
    <row r="78" spans="1:6" ht="13.5" thickBot="1" x14ac:dyDescent="0.25">
      <c r="A78" s="252" t="s">
        <v>773</v>
      </c>
      <c r="B78" s="74" t="s">
        <v>776</v>
      </c>
      <c r="C78" s="75" t="s">
        <v>777</v>
      </c>
      <c r="D78" s="75" t="s">
        <v>778</v>
      </c>
      <c r="E78" s="74" t="s">
        <v>602</v>
      </c>
      <c r="F78" s="431">
        <v>2000</v>
      </c>
    </row>
    <row r="79" spans="1:6" ht="13.5" thickBot="1" x14ac:dyDescent="0.25">
      <c r="A79" s="675" t="s">
        <v>779</v>
      </c>
      <c r="B79" s="676"/>
      <c r="C79" s="676"/>
      <c r="D79" s="676"/>
      <c r="E79" s="676"/>
      <c r="F79" s="684"/>
    </row>
    <row r="80" spans="1:6" ht="13.5" thickBot="1" x14ac:dyDescent="0.25">
      <c r="A80" s="252" t="s">
        <v>616</v>
      </c>
      <c r="B80" s="74" t="s">
        <v>643</v>
      </c>
      <c r="C80" s="75" t="s">
        <v>644</v>
      </c>
      <c r="D80" s="75" t="s">
        <v>780</v>
      </c>
      <c r="E80" s="74" t="s">
        <v>602</v>
      </c>
      <c r="F80" s="77">
        <v>1993</v>
      </c>
    </row>
    <row r="81" spans="1:6" ht="13.5" thickBot="1" x14ac:dyDescent="0.25">
      <c r="A81" s="252" t="s">
        <v>616</v>
      </c>
      <c r="B81" s="74" t="s">
        <v>617</v>
      </c>
      <c r="C81" s="75" t="s">
        <v>618</v>
      </c>
      <c r="D81" s="75" t="s">
        <v>781</v>
      </c>
      <c r="E81" s="74" t="s">
        <v>602</v>
      </c>
      <c r="F81" s="77">
        <v>1972</v>
      </c>
    </row>
    <row r="82" spans="1:6" ht="13.5" thickBot="1" x14ac:dyDescent="0.25">
      <c r="A82" s="252" t="s">
        <v>782</v>
      </c>
      <c r="B82" s="74" t="s">
        <v>773</v>
      </c>
      <c r="C82" s="75" t="s">
        <v>774</v>
      </c>
      <c r="D82" s="75" t="s">
        <v>783</v>
      </c>
      <c r="E82" s="74" t="s">
        <v>602</v>
      </c>
      <c r="F82" s="77">
        <v>1976</v>
      </c>
    </row>
    <row r="83" spans="1:6" ht="13.5" thickBot="1" x14ac:dyDescent="0.25">
      <c r="A83" s="252" t="s">
        <v>620</v>
      </c>
      <c r="B83" s="74" t="s">
        <v>624</v>
      </c>
      <c r="C83" s="75" t="s">
        <v>625</v>
      </c>
      <c r="D83" s="75" t="s">
        <v>784</v>
      </c>
      <c r="E83" s="74" t="s">
        <v>602</v>
      </c>
      <c r="F83" s="77">
        <v>1984</v>
      </c>
    </row>
    <row r="84" spans="1:6" ht="13.5" thickBot="1" x14ac:dyDescent="0.25">
      <c r="A84" s="252" t="s">
        <v>785</v>
      </c>
      <c r="B84" s="74" t="s">
        <v>786</v>
      </c>
      <c r="C84" s="75" t="s">
        <v>787</v>
      </c>
      <c r="D84" s="75" t="s">
        <v>788</v>
      </c>
      <c r="E84" s="74" t="s">
        <v>602</v>
      </c>
      <c r="F84" s="77">
        <v>1979</v>
      </c>
    </row>
    <row r="85" spans="1:6" ht="13.5" thickBot="1" x14ac:dyDescent="0.25">
      <c r="A85" s="252" t="s">
        <v>740</v>
      </c>
      <c r="B85" s="74" t="s">
        <v>741</v>
      </c>
      <c r="C85" s="75" t="s">
        <v>742</v>
      </c>
      <c r="D85" s="75" t="s">
        <v>789</v>
      </c>
      <c r="E85" s="74" t="s">
        <v>602</v>
      </c>
      <c r="F85" s="77">
        <v>1892</v>
      </c>
    </row>
    <row r="86" spans="1:6" ht="13.5" thickBot="1" x14ac:dyDescent="0.25">
      <c r="A86" s="252" t="s">
        <v>748</v>
      </c>
      <c r="B86" s="74" t="s">
        <v>749</v>
      </c>
      <c r="C86" s="75" t="s">
        <v>750</v>
      </c>
      <c r="D86" s="75" t="s">
        <v>790</v>
      </c>
      <c r="E86" s="74" t="s">
        <v>602</v>
      </c>
      <c r="F86" s="77">
        <v>1983</v>
      </c>
    </row>
    <row r="87" spans="1:6" ht="13.5" thickBot="1" x14ac:dyDescent="0.25">
      <c r="A87" s="252" t="s">
        <v>665</v>
      </c>
      <c r="B87" s="74" t="s">
        <v>666</v>
      </c>
      <c r="C87" s="75" t="s">
        <v>667</v>
      </c>
      <c r="D87" s="75" t="s">
        <v>752</v>
      </c>
      <c r="E87" s="74" t="s">
        <v>602</v>
      </c>
      <c r="F87" s="77">
        <v>1901</v>
      </c>
    </row>
    <row r="88" spans="1:6" ht="13.5" thickBot="1" x14ac:dyDescent="0.25">
      <c r="A88" s="252" t="s">
        <v>636</v>
      </c>
      <c r="B88" s="74" t="s">
        <v>762</v>
      </c>
      <c r="C88" s="75" t="s">
        <v>760</v>
      </c>
      <c r="D88" s="75" t="s">
        <v>791</v>
      </c>
      <c r="E88" s="74" t="s">
        <v>602</v>
      </c>
      <c r="F88" s="77">
        <v>1936</v>
      </c>
    </row>
    <row r="89" spans="1:6" ht="13.5" thickBot="1" x14ac:dyDescent="0.25">
      <c r="A89" s="252" t="s">
        <v>603</v>
      </c>
      <c r="B89" s="74" t="s">
        <v>603</v>
      </c>
      <c r="C89" s="75" t="s">
        <v>604</v>
      </c>
      <c r="D89" s="75" t="s">
        <v>792</v>
      </c>
      <c r="E89" s="74" t="s">
        <v>602</v>
      </c>
      <c r="F89" s="77">
        <v>1904</v>
      </c>
    </row>
    <row r="90" spans="1:6" ht="13.5" thickBot="1" x14ac:dyDescent="0.25">
      <c r="A90" s="252" t="s">
        <v>603</v>
      </c>
      <c r="B90" s="74" t="s">
        <v>603</v>
      </c>
      <c r="C90" s="75" t="s">
        <v>604</v>
      </c>
      <c r="D90" s="75" t="s">
        <v>793</v>
      </c>
      <c r="E90" s="74" t="s">
        <v>602</v>
      </c>
      <c r="F90" s="77">
        <v>1908</v>
      </c>
    </row>
    <row r="91" spans="1:6" ht="13.5" thickBot="1" x14ac:dyDescent="0.25">
      <c r="A91" s="252" t="s">
        <v>603</v>
      </c>
      <c r="B91" s="74" t="s">
        <v>603</v>
      </c>
      <c r="C91" s="75" t="s">
        <v>604</v>
      </c>
      <c r="D91" s="75" t="s">
        <v>794</v>
      </c>
      <c r="E91" s="74" t="s">
        <v>602</v>
      </c>
      <c r="F91" s="77">
        <v>1925</v>
      </c>
    </row>
    <row r="92" spans="1:6" ht="13.5" thickBot="1" x14ac:dyDescent="0.25">
      <c r="A92" s="252" t="s">
        <v>689</v>
      </c>
      <c r="B92" s="74" t="s">
        <v>690</v>
      </c>
      <c r="C92" s="75" t="s">
        <v>691</v>
      </c>
      <c r="D92" s="75" t="s">
        <v>692</v>
      </c>
      <c r="E92" s="74" t="s">
        <v>602</v>
      </c>
      <c r="F92" s="77">
        <v>1955</v>
      </c>
    </row>
    <row r="93" spans="1:6" ht="13.5" thickBot="1" x14ac:dyDescent="0.25">
      <c r="A93" s="252" t="s">
        <v>758</v>
      </c>
      <c r="B93" s="74" t="s">
        <v>762</v>
      </c>
      <c r="C93" s="75" t="s">
        <v>760</v>
      </c>
      <c r="D93" s="75" t="s">
        <v>763</v>
      </c>
      <c r="E93" s="74" t="s">
        <v>602</v>
      </c>
      <c r="F93" s="77">
        <v>1907</v>
      </c>
    </row>
    <row r="94" spans="1:6" ht="13.5" thickBot="1" x14ac:dyDescent="0.25">
      <c r="A94" s="252" t="s">
        <v>795</v>
      </c>
      <c r="B94" s="74" t="s">
        <v>796</v>
      </c>
      <c r="C94" s="75" t="s">
        <v>797</v>
      </c>
      <c r="D94" s="75" t="s">
        <v>798</v>
      </c>
      <c r="E94" s="74" t="s">
        <v>602</v>
      </c>
      <c r="F94" s="77">
        <v>2005</v>
      </c>
    </row>
    <row r="95" spans="1:6" ht="13.5" thickBot="1" x14ac:dyDescent="0.25">
      <c r="A95" s="628" t="s">
        <v>799</v>
      </c>
      <c r="B95" s="629"/>
      <c r="C95" s="629"/>
      <c r="D95" s="629"/>
      <c r="E95" s="629"/>
      <c r="F95" s="630"/>
    </row>
    <row r="96" spans="1:6" ht="13.5" thickBot="1" x14ac:dyDescent="0.25">
      <c r="A96" s="252" t="s">
        <v>616</v>
      </c>
      <c r="B96" s="74" t="s">
        <v>722</v>
      </c>
      <c r="C96" s="75" t="s">
        <v>723</v>
      </c>
      <c r="D96" s="75" t="s">
        <v>800</v>
      </c>
      <c r="E96" s="74" t="s">
        <v>602</v>
      </c>
      <c r="F96" s="77">
        <v>2008</v>
      </c>
    </row>
    <row r="97" spans="1:6" ht="13.5" thickBot="1" x14ac:dyDescent="0.25">
      <c r="A97" s="252" t="s">
        <v>616</v>
      </c>
      <c r="B97" s="74" t="s">
        <v>617</v>
      </c>
      <c r="C97" s="75" t="s">
        <v>618</v>
      </c>
      <c r="D97" s="75" t="s">
        <v>801</v>
      </c>
      <c r="E97" s="74" t="s">
        <v>602</v>
      </c>
      <c r="F97" s="77">
        <v>2018</v>
      </c>
    </row>
    <row r="98" spans="1:6" ht="13.5" thickBot="1" x14ac:dyDescent="0.25">
      <c r="A98" s="252" t="s">
        <v>636</v>
      </c>
      <c r="B98" s="261" t="s">
        <v>762</v>
      </c>
      <c r="C98" s="318" t="s">
        <v>760</v>
      </c>
      <c r="D98" s="75" t="s">
        <v>802</v>
      </c>
      <c r="E98" s="74" t="s">
        <v>602</v>
      </c>
      <c r="F98" s="77">
        <v>2004</v>
      </c>
    </row>
    <row r="99" spans="1:6" ht="13.5" thickBot="1" x14ac:dyDescent="0.25">
      <c r="A99" s="252" t="s">
        <v>607</v>
      </c>
      <c r="B99" s="74" t="s">
        <v>608</v>
      </c>
      <c r="C99" s="75" t="s">
        <v>609</v>
      </c>
      <c r="D99" s="75" t="s">
        <v>803</v>
      </c>
      <c r="E99" s="74" t="s">
        <v>602</v>
      </c>
      <c r="F99" s="316">
        <v>2009</v>
      </c>
    </row>
    <row r="100" spans="1:6" ht="13.5" thickBot="1" x14ac:dyDescent="0.25">
      <c r="A100" s="252" t="s">
        <v>699</v>
      </c>
      <c r="B100" s="74" t="s">
        <v>700</v>
      </c>
      <c r="C100" s="75" t="s">
        <v>701</v>
      </c>
      <c r="D100" s="318" t="s">
        <v>804</v>
      </c>
      <c r="E100" s="74" t="s">
        <v>602</v>
      </c>
      <c r="F100" s="316">
        <v>2010</v>
      </c>
    </row>
    <row r="101" spans="1:6" ht="13.5" thickBot="1" x14ac:dyDescent="0.25">
      <c r="A101" s="252" t="s">
        <v>699</v>
      </c>
      <c r="B101" s="74" t="s">
        <v>805</v>
      </c>
      <c r="C101" s="75" t="s">
        <v>806</v>
      </c>
      <c r="D101" s="75" t="s">
        <v>807</v>
      </c>
      <c r="E101" s="74" t="s">
        <v>602</v>
      </c>
      <c r="F101" s="316">
        <v>2011</v>
      </c>
    </row>
    <row r="102" spans="1:6" ht="13.5" thickBot="1" x14ac:dyDescent="0.25">
      <c r="A102" s="628" t="s">
        <v>808</v>
      </c>
      <c r="B102" s="629"/>
      <c r="C102" s="629"/>
      <c r="D102" s="629"/>
      <c r="E102" s="629"/>
      <c r="F102" s="630"/>
    </row>
    <row r="103" spans="1:6" ht="13.5" thickBot="1" x14ac:dyDescent="0.25">
      <c r="A103" s="252" t="s">
        <v>758</v>
      </c>
      <c r="B103" s="74" t="s">
        <v>809</v>
      </c>
      <c r="C103" s="75" t="s">
        <v>810</v>
      </c>
      <c r="D103" s="318" t="s">
        <v>811</v>
      </c>
      <c r="E103" s="74" t="s">
        <v>602</v>
      </c>
      <c r="F103" s="316">
        <v>1891</v>
      </c>
    </row>
    <row r="104" spans="1:6" ht="13.5" thickBot="1" x14ac:dyDescent="0.25">
      <c r="A104" s="252" t="s">
        <v>758</v>
      </c>
      <c r="B104" s="74" t="s">
        <v>812</v>
      </c>
      <c r="C104" s="75" t="s">
        <v>813</v>
      </c>
      <c r="D104" s="75" t="s">
        <v>814</v>
      </c>
      <c r="E104" s="74" t="s">
        <v>606</v>
      </c>
      <c r="F104" s="316">
        <v>1877</v>
      </c>
    </row>
    <row r="105" spans="1:6" ht="13.5" thickBot="1" x14ac:dyDescent="0.25">
      <c r="A105" s="252" t="s">
        <v>758</v>
      </c>
      <c r="B105" s="74" t="s">
        <v>812</v>
      </c>
      <c r="C105" s="75" t="s">
        <v>813</v>
      </c>
      <c r="D105" s="75" t="s">
        <v>815</v>
      </c>
      <c r="E105" s="74" t="s">
        <v>602</v>
      </c>
      <c r="F105" s="316">
        <v>1870</v>
      </c>
    </row>
    <row r="106" spans="1:6" ht="13.5" thickBot="1" x14ac:dyDescent="0.25">
      <c r="A106" s="252" t="s">
        <v>764</v>
      </c>
      <c r="B106" s="74" t="s">
        <v>816</v>
      </c>
      <c r="C106" s="75" t="s">
        <v>817</v>
      </c>
      <c r="D106" s="75" t="s">
        <v>818</v>
      </c>
      <c r="E106" s="74" t="s">
        <v>602</v>
      </c>
      <c r="F106" s="316">
        <v>1895</v>
      </c>
    </row>
    <row r="107" spans="1:6" ht="13.5" thickBot="1" x14ac:dyDescent="0.25">
      <c r="A107" s="678" t="s">
        <v>819</v>
      </c>
      <c r="B107" s="679"/>
      <c r="C107" s="679"/>
      <c r="D107" s="679"/>
      <c r="E107" s="679"/>
      <c r="F107" s="680"/>
    </row>
    <row r="108" spans="1:6" ht="13.5" thickBot="1" x14ac:dyDescent="0.25">
      <c r="A108" s="252" t="s">
        <v>612</v>
      </c>
      <c r="B108" s="74" t="s">
        <v>613</v>
      </c>
      <c r="C108" s="75" t="s">
        <v>614</v>
      </c>
      <c r="D108" s="75" t="s">
        <v>820</v>
      </c>
      <c r="E108" s="74" t="s">
        <v>602</v>
      </c>
      <c r="F108" s="77">
        <v>2008</v>
      </c>
    </row>
    <row r="109" spans="1:6" ht="13.5" thickBot="1" x14ac:dyDescent="0.25">
      <c r="A109" s="252" t="s">
        <v>616</v>
      </c>
      <c r="B109" s="74" t="s">
        <v>643</v>
      </c>
      <c r="C109" s="75" t="s">
        <v>644</v>
      </c>
      <c r="D109" s="75" t="s">
        <v>645</v>
      </c>
      <c r="E109" s="74" t="s">
        <v>602</v>
      </c>
      <c r="F109" s="77">
        <v>1990</v>
      </c>
    </row>
    <row r="110" spans="1:6" ht="13.5" thickBot="1" x14ac:dyDescent="0.25">
      <c r="A110" s="252" t="s">
        <v>616</v>
      </c>
      <c r="B110" s="74" t="s">
        <v>643</v>
      </c>
      <c r="C110" s="75" t="s">
        <v>644</v>
      </c>
      <c r="D110" s="200" t="s">
        <v>821</v>
      </c>
      <c r="E110" s="342" t="s">
        <v>606</v>
      </c>
      <c r="F110" s="431">
        <v>2003</v>
      </c>
    </row>
    <row r="111" spans="1:6" ht="13.5" thickBot="1" x14ac:dyDescent="0.25">
      <c r="A111" s="252" t="s">
        <v>616</v>
      </c>
      <c r="B111" s="74" t="s">
        <v>822</v>
      </c>
      <c r="C111" s="75" t="s">
        <v>823</v>
      </c>
      <c r="D111" s="75" t="s">
        <v>824</v>
      </c>
      <c r="E111" s="74" t="s">
        <v>602</v>
      </c>
      <c r="F111" s="77">
        <v>1987</v>
      </c>
    </row>
    <row r="112" spans="1:6" ht="13.5" thickBot="1" x14ac:dyDescent="0.25">
      <c r="A112" s="252" t="s">
        <v>616</v>
      </c>
      <c r="B112" s="74" t="s">
        <v>722</v>
      </c>
      <c r="C112" s="75" t="s">
        <v>723</v>
      </c>
      <c r="D112" s="75" t="s">
        <v>825</v>
      </c>
      <c r="E112" s="74" t="s">
        <v>602</v>
      </c>
      <c r="F112" s="77">
        <v>1981</v>
      </c>
    </row>
    <row r="113" spans="1:6" ht="13.5" thickBot="1" x14ac:dyDescent="0.25">
      <c r="A113" s="252" t="s">
        <v>616</v>
      </c>
      <c r="B113" s="74" t="s">
        <v>617</v>
      </c>
      <c r="C113" s="75" t="s">
        <v>618</v>
      </c>
      <c r="D113" s="75" t="s">
        <v>715</v>
      </c>
      <c r="E113" s="74" t="s">
        <v>602</v>
      </c>
      <c r="F113" s="77">
        <v>1912</v>
      </c>
    </row>
    <row r="114" spans="1:6" ht="13.5" thickBot="1" x14ac:dyDescent="0.25">
      <c r="A114" s="252" t="s">
        <v>616</v>
      </c>
      <c r="B114" s="74" t="s">
        <v>826</v>
      </c>
      <c r="C114" s="75" t="s">
        <v>730</v>
      </c>
      <c r="D114" s="75" t="s">
        <v>827</v>
      </c>
      <c r="E114" s="74" t="s">
        <v>602</v>
      </c>
      <c r="F114" s="77">
        <v>1987</v>
      </c>
    </row>
    <row r="115" spans="1:6" ht="13.5" thickBot="1" x14ac:dyDescent="0.25">
      <c r="A115" s="252" t="s">
        <v>598</v>
      </c>
      <c r="B115" s="74" t="s">
        <v>732</v>
      </c>
      <c r="C115" s="75" t="s">
        <v>733</v>
      </c>
      <c r="D115" s="75" t="s">
        <v>828</v>
      </c>
      <c r="E115" s="74" t="s">
        <v>602</v>
      </c>
      <c r="F115" s="77">
        <v>1994</v>
      </c>
    </row>
    <row r="116" spans="1:6" ht="13.5" thickBot="1" x14ac:dyDescent="0.25">
      <c r="A116" s="252" t="s">
        <v>748</v>
      </c>
      <c r="B116" s="74" t="s">
        <v>749</v>
      </c>
      <c r="C116" s="75" t="s">
        <v>750</v>
      </c>
      <c r="D116" s="75" t="s">
        <v>790</v>
      </c>
      <c r="E116" s="74" t="s">
        <v>602</v>
      </c>
      <c r="F116" s="77">
        <v>1992</v>
      </c>
    </row>
    <row r="117" spans="1:6" ht="13.5" thickBot="1" x14ac:dyDescent="0.25">
      <c r="A117" s="252" t="s">
        <v>665</v>
      </c>
      <c r="B117" s="74" t="s">
        <v>666</v>
      </c>
      <c r="C117" s="75" t="s">
        <v>667</v>
      </c>
      <c r="D117" s="75" t="s">
        <v>752</v>
      </c>
      <c r="E117" s="74" t="s">
        <v>602</v>
      </c>
      <c r="F117" s="77">
        <v>1897</v>
      </c>
    </row>
    <row r="118" spans="1:6" ht="13.5" thickBot="1" x14ac:dyDescent="0.25">
      <c r="A118" s="252" t="s">
        <v>672</v>
      </c>
      <c r="B118" s="74" t="s">
        <v>673</v>
      </c>
      <c r="C118" s="75" t="s">
        <v>674</v>
      </c>
      <c r="D118" s="75" t="s">
        <v>829</v>
      </c>
      <c r="E118" s="74" t="s">
        <v>602</v>
      </c>
      <c r="F118" s="77">
        <v>2004</v>
      </c>
    </row>
    <row r="119" spans="1:6" ht="13.5" thickBot="1" x14ac:dyDescent="0.25">
      <c r="A119" s="252" t="s">
        <v>676</v>
      </c>
      <c r="B119" s="74" t="s">
        <v>830</v>
      </c>
      <c r="C119" s="75" t="s">
        <v>831</v>
      </c>
      <c r="D119" s="75" t="s">
        <v>832</v>
      </c>
      <c r="E119" s="74" t="s">
        <v>602</v>
      </c>
      <c r="F119" s="77">
        <v>1993</v>
      </c>
    </row>
    <row r="120" spans="1:6" ht="13.5" thickBot="1" x14ac:dyDescent="0.25">
      <c r="A120" s="252" t="s">
        <v>636</v>
      </c>
      <c r="B120" s="74" t="s">
        <v>833</v>
      </c>
      <c r="C120" s="75" t="s">
        <v>604</v>
      </c>
      <c r="D120" s="200" t="s">
        <v>834</v>
      </c>
      <c r="E120" s="78" t="s">
        <v>602</v>
      </c>
      <c r="F120" s="431">
        <v>2000</v>
      </c>
    </row>
    <row r="121" spans="1:6" ht="13.5" thickBot="1" x14ac:dyDescent="0.25">
      <c r="A121" s="252" t="s">
        <v>636</v>
      </c>
      <c r="B121" s="74" t="s">
        <v>835</v>
      </c>
      <c r="C121" s="75" t="s">
        <v>604</v>
      </c>
      <c r="D121" s="75" t="s">
        <v>836</v>
      </c>
      <c r="E121" s="74" t="s">
        <v>602</v>
      </c>
      <c r="F121" s="77">
        <v>1935</v>
      </c>
    </row>
    <row r="122" spans="1:6" ht="13.5" thickBot="1" x14ac:dyDescent="0.25">
      <c r="A122" s="252" t="s">
        <v>603</v>
      </c>
      <c r="B122" s="74" t="s">
        <v>837</v>
      </c>
      <c r="C122" s="75" t="s">
        <v>838</v>
      </c>
      <c r="D122" s="75" t="s">
        <v>839</v>
      </c>
      <c r="E122" s="74" t="s">
        <v>602</v>
      </c>
      <c r="F122" s="77">
        <v>1985</v>
      </c>
    </row>
    <row r="123" spans="1:6" ht="13.5" thickBot="1" x14ac:dyDescent="0.25">
      <c r="A123" s="252" t="s">
        <v>840</v>
      </c>
      <c r="B123" s="74" t="s">
        <v>841</v>
      </c>
      <c r="C123" s="75" t="s">
        <v>842</v>
      </c>
      <c r="D123" s="200" t="s">
        <v>843</v>
      </c>
      <c r="E123" s="78" t="s">
        <v>602</v>
      </c>
      <c r="F123" s="431">
        <v>2004</v>
      </c>
    </row>
    <row r="124" spans="1:6" ht="13.5" thickBot="1" x14ac:dyDescent="0.25">
      <c r="A124" s="252" t="s">
        <v>689</v>
      </c>
      <c r="B124" s="74" t="s">
        <v>690</v>
      </c>
      <c r="C124" s="75" t="s">
        <v>691</v>
      </c>
      <c r="D124" s="75" t="s">
        <v>692</v>
      </c>
      <c r="E124" s="74" t="s">
        <v>602</v>
      </c>
      <c r="F124" s="77">
        <v>1920</v>
      </c>
    </row>
    <row r="125" spans="1:6" ht="13.5" thickBot="1" x14ac:dyDescent="0.25">
      <c r="A125" s="252" t="s">
        <v>607</v>
      </c>
      <c r="B125" s="74" t="s">
        <v>608</v>
      </c>
      <c r="C125" s="75" t="s">
        <v>609</v>
      </c>
      <c r="D125" s="75" t="s">
        <v>844</v>
      </c>
      <c r="E125" s="74" t="s">
        <v>602</v>
      </c>
      <c r="F125" s="77">
        <v>1986</v>
      </c>
    </row>
    <row r="126" spans="1:6" ht="13.5" thickBot="1" x14ac:dyDescent="0.25">
      <c r="A126" s="252" t="s">
        <v>758</v>
      </c>
      <c r="B126" s="74" t="s">
        <v>812</v>
      </c>
      <c r="C126" s="75" t="s">
        <v>813</v>
      </c>
      <c r="D126" s="75" t="s">
        <v>845</v>
      </c>
      <c r="E126" s="74" t="s">
        <v>602</v>
      </c>
      <c r="F126" s="77">
        <v>1902</v>
      </c>
    </row>
    <row r="127" spans="1:6" ht="13.5" thickBot="1" x14ac:dyDescent="0.25">
      <c r="A127" s="252" t="s">
        <v>699</v>
      </c>
      <c r="B127" s="74" t="s">
        <v>768</v>
      </c>
      <c r="C127" s="75" t="s">
        <v>769</v>
      </c>
      <c r="D127" s="75" t="s">
        <v>846</v>
      </c>
      <c r="E127" s="74" t="s">
        <v>602</v>
      </c>
      <c r="F127" s="77">
        <v>1996</v>
      </c>
    </row>
    <row r="128" spans="1:6" ht="13.5" thickBot="1" x14ac:dyDescent="0.25">
      <c r="A128" s="252" t="s">
        <v>699</v>
      </c>
      <c r="B128" s="74" t="s">
        <v>703</v>
      </c>
      <c r="C128" s="75" t="s">
        <v>704</v>
      </c>
      <c r="D128" s="75" t="s">
        <v>847</v>
      </c>
      <c r="E128" s="74" t="s">
        <v>602</v>
      </c>
      <c r="F128" s="77">
        <v>2004</v>
      </c>
    </row>
    <row r="129" spans="1:6" ht="13.5" thickBot="1" x14ac:dyDescent="0.25">
      <c r="A129" s="252" t="s">
        <v>706</v>
      </c>
      <c r="B129" s="74" t="s">
        <v>707</v>
      </c>
      <c r="C129" s="75" t="s">
        <v>708</v>
      </c>
      <c r="D129" s="75" t="s">
        <v>848</v>
      </c>
      <c r="E129" s="74" t="s">
        <v>602</v>
      </c>
      <c r="F129" s="77">
        <v>1999</v>
      </c>
    </row>
    <row r="130" spans="1:6" ht="13.5" thickBot="1" x14ac:dyDescent="0.25">
      <c r="A130" s="252" t="s">
        <v>710</v>
      </c>
      <c r="B130" s="74" t="s">
        <v>849</v>
      </c>
      <c r="C130" s="75" t="s">
        <v>850</v>
      </c>
      <c r="D130" s="200" t="s">
        <v>851</v>
      </c>
      <c r="E130" s="342" t="s">
        <v>602</v>
      </c>
      <c r="F130" s="431">
        <v>2011</v>
      </c>
    </row>
    <row r="131" spans="1:6" ht="13.5" thickBot="1" x14ac:dyDescent="0.25">
      <c r="A131" s="252" t="s">
        <v>773</v>
      </c>
      <c r="B131" s="74" t="s">
        <v>776</v>
      </c>
      <c r="C131" s="75" t="s">
        <v>777</v>
      </c>
      <c r="D131" s="75" t="s">
        <v>852</v>
      </c>
      <c r="E131" s="74" t="s">
        <v>602</v>
      </c>
      <c r="F131" s="77">
        <v>2009</v>
      </c>
    </row>
    <row r="132" spans="1:6" ht="13.5" thickBot="1" x14ac:dyDescent="0.25">
      <c r="A132" s="620" t="s">
        <v>853</v>
      </c>
      <c r="B132" s="621"/>
      <c r="C132" s="621"/>
      <c r="D132" s="621"/>
      <c r="E132" s="621"/>
      <c r="F132" s="622"/>
    </row>
    <row r="133" spans="1:6" ht="13.5" thickBot="1" x14ac:dyDescent="0.25">
      <c r="A133" s="76" t="s">
        <v>680</v>
      </c>
      <c r="B133" s="200" t="s">
        <v>681</v>
      </c>
      <c r="C133" s="200" t="s">
        <v>682</v>
      </c>
      <c r="D133" s="75" t="s">
        <v>854</v>
      </c>
      <c r="E133" s="74" t="s">
        <v>606</v>
      </c>
      <c r="F133" s="77">
        <v>2004</v>
      </c>
    </row>
    <row r="134" spans="1:6" ht="13.5" thickBot="1" x14ac:dyDescent="0.25">
      <c r="A134" s="76" t="s">
        <v>773</v>
      </c>
      <c r="B134" s="200" t="s">
        <v>776</v>
      </c>
      <c r="C134" s="200" t="s">
        <v>777</v>
      </c>
      <c r="D134" s="75" t="s">
        <v>855</v>
      </c>
      <c r="E134" s="74" t="s">
        <v>602</v>
      </c>
      <c r="F134" s="77">
        <v>1962</v>
      </c>
    </row>
    <row r="135" spans="1:6" ht="13.5" thickBot="1" x14ac:dyDescent="0.25">
      <c r="A135" s="681" t="s">
        <v>3002</v>
      </c>
      <c r="B135" s="682"/>
      <c r="C135" s="682"/>
      <c r="D135" s="682"/>
      <c r="E135" s="682"/>
      <c r="F135" s="683"/>
    </row>
    <row r="136" spans="1:6" ht="13.5" thickBot="1" x14ac:dyDescent="0.25">
      <c r="A136" s="252" t="s">
        <v>612</v>
      </c>
      <c r="B136" s="74" t="s">
        <v>2998</v>
      </c>
      <c r="C136" s="75" t="s">
        <v>614</v>
      </c>
      <c r="D136" s="79" t="s">
        <v>2999</v>
      </c>
      <c r="E136" s="78" t="s">
        <v>606</v>
      </c>
      <c r="F136" s="80">
        <v>2022</v>
      </c>
    </row>
    <row r="137" spans="1:6" ht="13.5" thickBot="1" x14ac:dyDescent="0.25">
      <c r="A137" s="252" t="s">
        <v>612</v>
      </c>
      <c r="B137" s="74" t="s">
        <v>856</v>
      </c>
      <c r="C137" s="75" t="s">
        <v>857</v>
      </c>
      <c r="D137" s="79" t="s">
        <v>858</v>
      </c>
      <c r="E137" s="78" t="s">
        <v>602</v>
      </c>
      <c r="F137" s="80">
        <v>2014</v>
      </c>
    </row>
    <row r="138" spans="1:6" ht="13.5" thickBot="1" x14ac:dyDescent="0.25">
      <c r="A138" s="252" t="s">
        <v>859</v>
      </c>
      <c r="B138" s="74" t="s">
        <v>860</v>
      </c>
      <c r="C138" s="75" t="s">
        <v>861</v>
      </c>
      <c r="D138" s="79" t="s">
        <v>862</v>
      </c>
      <c r="E138" s="78" t="s">
        <v>602</v>
      </c>
      <c r="F138" s="80">
        <v>2004</v>
      </c>
    </row>
    <row r="139" spans="1:6" ht="13.5" thickBot="1" x14ac:dyDescent="0.25">
      <c r="A139" s="252" t="s">
        <v>616</v>
      </c>
      <c r="B139" s="74" t="s">
        <v>617</v>
      </c>
      <c r="C139" s="75" t="s">
        <v>618</v>
      </c>
      <c r="D139" s="79" t="s">
        <v>715</v>
      </c>
      <c r="E139" s="78" t="s">
        <v>602</v>
      </c>
      <c r="F139" s="431">
        <v>1995</v>
      </c>
    </row>
    <row r="140" spans="1:6" ht="13.5" thickBot="1" x14ac:dyDescent="0.25">
      <c r="A140" s="252" t="s">
        <v>782</v>
      </c>
      <c r="B140" s="74" t="s">
        <v>773</v>
      </c>
      <c r="C140" s="75" t="s">
        <v>774</v>
      </c>
      <c r="D140" s="79" t="s">
        <v>863</v>
      </c>
      <c r="E140" s="78" t="s">
        <v>602</v>
      </c>
      <c r="F140" s="431">
        <v>2016</v>
      </c>
    </row>
    <row r="141" spans="1:6" ht="13.5" thickBot="1" x14ac:dyDescent="0.25">
      <c r="A141" s="252" t="s">
        <v>620</v>
      </c>
      <c r="B141" s="74" t="s">
        <v>864</v>
      </c>
      <c r="C141" s="75" t="s">
        <v>865</v>
      </c>
      <c r="D141" s="79" t="s">
        <v>866</v>
      </c>
      <c r="E141" s="78" t="s">
        <v>602</v>
      </c>
      <c r="F141" s="431">
        <v>2002</v>
      </c>
    </row>
    <row r="142" spans="1:6" ht="13.5" thickBot="1" x14ac:dyDescent="0.25">
      <c r="A142" s="252" t="s">
        <v>785</v>
      </c>
      <c r="B142" s="74" t="s">
        <v>786</v>
      </c>
      <c r="C142" s="75" t="s">
        <v>787</v>
      </c>
      <c r="D142" s="79" t="s">
        <v>867</v>
      </c>
      <c r="E142" s="78" t="s">
        <v>602</v>
      </c>
      <c r="F142" s="80">
        <v>2014</v>
      </c>
    </row>
    <row r="143" spans="1:6" ht="13.5" thickBot="1" x14ac:dyDescent="0.25">
      <c r="A143" s="252" t="s">
        <v>868</v>
      </c>
      <c r="B143" s="74" t="s">
        <v>869</v>
      </c>
      <c r="C143" s="75" t="s">
        <v>870</v>
      </c>
      <c r="D143" s="79" t="s">
        <v>871</v>
      </c>
      <c r="E143" s="78" t="s">
        <v>602</v>
      </c>
      <c r="F143" s="80">
        <v>1835</v>
      </c>
    </row>
    <row r="144" spans="1:6" ht="13.5" thickBot="1" x14ac:dyDescent="0.25">
      <c r="A144" s="252" t="s">
        <v>632</v>
      </c>
      <c r="B144" s="74" t="s">
        <v>633</v>
      </c>
      <c r="C144" s="75" t="s">
        <v>634</v>
      </c>
      <c r="D144" s="79" t="s">
        <v>872</v>
      </c>
      <c r="E144" s="78" t="s">
        <v>602</v>
      </c>
      <c r="F144" s="80">
        <v>2017</v>
      </c>
    </row>
    <row r="145" spans="1:6" ht="13.5" thickBot="1" x14ac:dyDescent="0.25">
      <c r="A145" s="252" t="s">
        <v>676</v>
      </c>
      <c r="B145" s="74" t="s">
        <v>677</v>
      </c>
      <c r="C145" s="75" t="s">
        <v>678</v>
      </c>
      <c r="D145" s="79" t="s">
        <v>679</v>
      </c>
      <c r="E145" s="78" t="s">
        <v>602</v>
      </c>
      <c r="F145" s="80">
        <v>2016</v>
      </c>
    </row>
    <row r="146" spans="1:6" ht="13.5" thickBot="1" x14ac:dyDescent="0.25">
      <c r="A146" s="252" t="s">
        <v>676</v>
      </c>
      <c r="B146" s="74" t="s">
        <v>830</v>
      </c>
      <c r="C146" s="75" t="s">
        <v>831</v>
      </c>
      <c r="D146" s="79" t="s">
        <v>873</v>
      </c>
      <c r="E146" s="78" t="s">
        <v>664</v>
      </c>
      <c r="F146" s="80">
        <v>2018</v>
      </c>
    </row>
    <row r="147" spans="1:6" ht="13.5" thickBot="1" x14ac:dyDescent="0.25">
      <c r="A147" s="252" t="s">
        <v>840</v>
      </c>
      <c r="B147" s="74" t="s">
        <v>841</v>
      </c>
      <c r="C147" s="75" t="s">
        <v>842</v>
      </c>
      <c r="D147" s="79" t="s">
        <v>874</v>
      </c>
      <c r="E147" s="78" t="s">
        <v>602</v>
      </c>
      <c r="F147" s="80">
        <v>2015</v>
      </c>
    </row>
    <row r="148" spans="1:6" ht="13.5" thickBot="1" x14ac:dyDescent="0.25">
      <c r="A148" s="252" t="s">
        <v>689</v>
      </c>
      <c r="B148" s="74" t="s">
        <v>875</v>
      </c>
      <c r="C148" s="75" t="s">
        <v>876</v>
      </c>
      <c r="D148" s="79" t="s">
        <v>877</v>
      </c>
      <c r="E148" s="78" t="s">
        <v>602</v>
      </c>
      <c r="F148" s="80">
        <v>2016</v>
      </c>
    </row>
    <row r="149" spans="1:6" ht="13.5" thickBot="1" x14ac:dyDescent="0.25">
      <c r="A149" s="252" t="s">
        <v>878</v>
      </c>
      <c r="B149" s="74" t="s">
        <v>879</v>
      </c>
      <c r="C149" s="75" t="s">
        <v>880</v>
      </c>
      <c r="D149" s="79" t="s">
        <v>881</v>
      </c>
      <c r="E149" s="78" t="s">
        <v>602</v>
      </c>
      <c r="F149" s="80">
        <v>2018</v>
      </c>
    </row>
    <row r="150" spans="1:6" ht="13.5" thickBot="1" x14ac:dyDescent="0.25">
      <c r="A150" s="252" t="s">
        <v>607</v>
      </c>
      <c r="B150" s="74" t="s">
        <v>608</v>
      </c>
      <c r="C150" s="75" t="s">
        <v>609</v>
      </c>
      <c r="D150" s="79" t="s">
        <v>882</v>
      </c>
      <c r="E150" s="78" t="s">
        <v>602</v>
      </c>
      <c r="F150" s="80">
        <v>2001</v>
      </c>
    </row>
    <row r="151" spans="1:6" ht="13.5" thickBot="1" x14ac:dyDescent="0.25">
      <c r="A151" s="252" t="s">
        <v>758</v>
      </c>
      <c r="B151" s="74" t="s">
        <v>762</v>
      </c>
      <c r="C151" s="75" t="s">
        <v>760</v>
      </c>
      <c r="D151" s="79" t="s">
        <v>883</v>
      </c>
      <c r="E151" s="78" t="s">
        <v>602</v>
      </c>
      <c r="F151" s="80">
        <v>1905</v>
      </c>
    </row>
    <row r="152" spans="1:6" ht="13.5" thickBot="1" x14ac:dyDescent="0.25">
      <c r="A152" s="252" t="s">
        <v>764</v>
      </c>
      <c r="B152" s="74" t="s">
        <v>884</v>
      </c>
      <c r="C152" s="75" t="s">
        <v>885</v>
      </c>
      <c r="D152" s="79" t="s">
        <v>886</v>
      </c>
      <c r="E152" s="78" t="s">
        <v>602</v>
      </c>
      <c r="F152" s="80">
        <v>1993</v>
      </c>
    </row>
    <row r="153" spans="1:6" ht="13.5" thickBot="1" x14ac:dyDescent="0.25">
      <c r="A153" s="252" t="s">
        <v>699</v>
      </c>
      <c r="B153" s="74" t="s">
        <v>768</v>
      </c>
      <c r="C153" s="75" t="s">
        <v>769</v>
      </c>
      <c r="D153" s="79" t="s">
        <v>887</v>
      </c>
      <c r="E153" s="78" t="s">
        <v>602</v>
      </c>
      <c r="F153" s="80">
        <v>2015</v>
      </c>
    </row>
    <row r="154" spans="1:6" ht="13.5" thickBot="1" x14ac:dyDescent="0.25">
      <c r="A154" s="252" t="s">
        <v>699</v>
      </c>
      <c r="B154" s="74" t="s">
        <v>768</v>
      </c>
      <c r="C154" s="75" t="s">
        <v>769</v>
      </c>
      <c r="D154" s="79" t="s">
        <v>888</v>
      </c>
      <c r="E154" s="78" t="s">
        <v>602</v>
      </c>
      <c r="F154" s="80">
        <v>1989</v>
      </c>
    </row>
    <row r="155" spans="1:6" ht="13.5" thickBot="1" x14ac:dyDescent="0.25">
      <c r="A155" s="252" t="s">
        <v>699</v>
      </c>
      <c r="B155" s="74" t="s">
        <v>889</v>
      </c>
      <c r="C155" s="75" t="s">
        <v>890</v>
      </c>
      <c r="D155" s="79" t="s">
        <v>891</v>
      </c>
      <c r="E155" s="78" t="s">
        <v>602</v>
      </c>
      <c r="F155" s="80">
        <v>2018</v>
      </c>
    </row>
    <row r="156" spans="1:6" ht="13.5" thickBot="1" x14ac:dyDescent="0.25">
      <c r="A156" s="311" t="s">
        <v>699</v>
      </c>
      <c r="B156" s="314" t="s">
        <v>892</v>
      </c>
      <c r="C156" s="313" t="s">
        <v>893</v>
      </c>
      <c r="D156" s="312" t="s">
        <v>894</v>
      </c>
      <c r="E156" s="325" t="s">
        <v>606</v>
      </c>
      <c r="F156" s="315">
        <v>1988</v>
      </c>
    </row>
    <row r="157" spans="1:6" ht="13.5" thickBot="1" x14ac:dyDescent="0.25">
      <c r="A157" s="252" t="s">
        <v>706</v>
      </c>
      <c r="B157" s="74" t="s">
        <v>707</v>
      </c>
      <c r="C157" s="75" t="s">
        <v>708</v>
      </c>
      <c r="D157" s="79" t="s">
        <v>895</v>
      </c>
      <c r="E157" s="78" t="s">
        <v>606</v>
      </c>
      <c r="F157" s="80">
        <v>2013</v>
      </c>
    </row>
    <row r="158" spans="1:6" ht="13.5" thickBot="1" x14ac:dyDescent="0.25">
      <c r="A158" s="252" t="s">
        <v>773</v>
      </c>
      <c r="B158" s="74" t="s">
        <v>776</v>
      </c>
      <c r="C158" s="75" t="s">
        <v>777</v>
      </c>
      <c r="D158" s="79" t="s">
        <v>896</v>
      </c>
      <c r="E158" s="78" t="s">
        <v>602</v>
      </c>
      <c r="F158" s="80">
        <v>2007</v>
      </c>
    </row>
    <row r="159" spans="1:6" ht="13.5" thickBot="1" x14ac:dyDescent="0.25">
      <c r="A159" s="252" t="s">
        <v>773</v>
      </c>
      <c r="B159" s="74" t="s">
        <v>897</v>
      </c>
      <c r="C159" s="75" t="s">
        <v>777</v>
      </c>
      <c r="D159" s="79" t="s">
        <v>898</v>
      </c>
      <c r="E159" s="78" t="s">
        <v>602</v>
      </c>
      <c r="F159" s="80">
        <v>2003</v>
      </c>
    </row>
    <row r="160" spans="1:6" ht="13.5" thickBot="1" x14ac:dyDescent="0.25">
      <c r="A160" s="252" t="s">
        <v>899</v>
      </c>
      <c r="B160" s="74" t="s">
        <v>900</v>
      </c>
      <c r="C160" s="75" t="s">
        <v>901</v>
      </c>
      <c r="D160" s="79" t="s">
        <v>902</v>
      </c>
      <c r="E160" s="78" t="s">
        <v>602</v>
      </c>
      <c r="F160" s="80">
        <v>2000</v>
      </c>
    </row>
    <row r="161" spans="1:6" ht="13.5" thickBot="1" x14ac:dyDescent="0.25">
      <c r="A161" s="252" t="s">
        <v>899</v>
      </c>
      <c r="B161" s="74" t="s">
        <v>903</v>
      </c>
      <c r="C161" s="75" t="s">
        <v>904</v>
      </c>
      <c r="D161" s="79" t="s">
        <v>905</v>
      </c>
      <c r="E161" s="78" t="s">
        <v>602</v>
      </c>
      <c r="F161" s="80">
        <v>2018</v>
      </c>
    </row>
    <row r="162" spans="1:6" ht="13.5" thickBot="1" x14ac:dyDescent="0.25">
      <c r="A162" s="620" t="s">
        <v>3003</v>
      </c>
      <c r="B162" s="621"/>
      <c r="C162" s="621"/>
      <c r="D162" s="621"/>
      <c r="E162" s="621"/>
      <c r="F162" s="622"/>
    </row>
    <row r="163" spans="1:6" ht="13.5" thickBot="1" x14ac:dyDescent="0.25">
      <c r="A163" s="76" t="s">
        <v>616</v>
      </c>
      <c r="B163" s="74" t="s">
        <v>617</v>
      </c>
      <c r="C163" s="75" t="s">
        <v>618</v>
      </c>
      <c r="D163" s="79" t="s">
        <v>906</v>
      </c>
      <c r="E163" s="78" t="s">
        <v>602</v>
      </c>
      <c r="F163" s="80">
        <v>1935</v>
      </c>
    </row>
    <row r="164" spans="1:6" ht="13.5" thickBot="1" x14ac:dyDescent="0.25">
      <c r="A164" s="311" t="s">
        <v>665</v>
      </c>
      <c r="B164" s="314" t="s">
        <v>666</v>
      </c>
      <c r="C164" s="313" t="s">
        <v>667</v>
      </c>
      <c r="D164" s="312" t="s">
        <v>3004</v>
      </c>
      <c r="E164" s="325" t="s">
        <v>602</v>
      </c>
      <c r="F164" s="315">
        <v>1936</v>
      </c>
    </row>
    <row r="165" spans="1:6" ht="13.5" thickBot="1" x14ac:dyDescent="0.25">
      <c r="A165" s="76" t="s">
        <v>689</v>
      </c>
      <c r="B165" s="74" t="s">
        <v>907</v>
      </c>
      <c r="C165" s="75" t="s">
        <v>908</v>
      </c>
      <c r="D165" s="79" t="s">
        <v>909</v>
      </c>
      <c r="E165" s="78" t="s">
        <v>602</v>
      </c>
      <c r="F165" s="80">
        <v>1933</v>
      </c>
    </row>
    <row r="166" spans="1:6" ht="13.5" thickBot="1" x14ac:dyDescent="0.25">
      <c r="A166" s="76" t="s">
        <v>758</v>
      </c>
      <c r="B166" s="74" t="s">
        <v>762</v>
      </c>
      <c r="C166" s="75" t="s">
        <v>760</v>
      </c>
      <c r="D166" s="79" t="s">
        <v>763</v>
      </c>
      <c r="E166" s="78" t="s">
        <v>602</v>
      </c>
      <c r="F166" s="80">
        <v>1923</v>
      </c>
    </row>
    <row r="167" spans="1:6" ht="13.5" thickBot="1" x14ac:dyDescent="0.25">
      <c r="A167" s="76" t="s">
        <v>773</v>
      </c>
      <c r="B167" s="74" t="s">
        <v>776</v>
      </c>
      <c r="C167" s="75" t="s">
        <v>777</v>
      </c>
      <c r="D167" s="79" t="s">
        <v>910</v>
      </c>
      <c r="E167" s="78" t="s">
        <v>602</v>
      </c>
      <c r="F167" s="80">
        <v>1940</v>
      </c>
    </row>
    <row r="168" spans="1:6" x14ac:dyDescent="0.2">
      <c r="A168" s="199" t="s">
        <v>911</v>
      </c>
      <c r="C168" s="71"/>
    </row>
    <row r="169" spans="1:6" x14ac:dyDescent="0.2">
      <c r="A169" s="199" t="s">
        <v>912</v>
      </c>
      <c r="C169" s="71"/>
    </row>
    <row r="170" spans="1:6" x14ac:dyDescent="0.2">
      <c r="A170" s="199" t="s">
        <v>913</v>
      </c>
      <c r="C170" s="71"/>
    </row>
    <row r="171" spans="1:6" x14ac:dyDescent="0.2">
      <c r="A171" s="199" t="s">
        <v>914</v>
      </c>
      <c r="C171" s="71"/>
    </row>
    <row r="172" spans="1:6" x14ac:dyDescent="0.2">
      <c r="A172" s="199" t="s">
        <v>915</v>
      </c>
      <c r="C172" s="71"/>
    </row>
    <row r="173" spans="1:6" x14ac:dyDescent="0.2">
      <c r="A173" s="199" t="s">
        <v>916</v>
      </c>
      <c r="C173" s="71"/>
    </row>
  </sheetData>
  <mergeCells count="16">
    <mergeCell ref="A107:F107"/>
    <mergeCell ref="A132:F132"/>
    <mergeCell ref="A135:F135"/>
    <mergeCell ref="A162:F162"/>
    <mergeCell ref="A21:F21"/>
    <mergeCell ref="A45:F45"/>
    <mergeCell ref="A47:F47"/>
    <mergeCell ref="A79:F79"/>
    <mergeCell ref="A95:F95"/>
    <mergeCell ref="A102:F102"/>
    <mergeCell ref="A10:F10"/>
    <mergeCell ref="A1:F1"/>
    <mergeCell ref="A2:F2"/>
    <mergeCell ref="A3:F3"/>
    <mergeCell ref="A4:F4"/>
    <mergeCell ref="A6:F6"/>
  </mergeCells>
  <hyperlinks>
    <hyperlink ref="G5" location="TOC!A1" display="RETURN TO TABLE OF CONTENTS" xr:uid="{00000000-0004-0000-3200-000000000000}"/>
  </hyperlinks>
  <pageMargins left="0.7" right="0.7" top="0.75" bottom="0.75" header="0.3" footer="0.3"/>
  <pageSetup orientation="portrait"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Z130"/>
  <sheetViews>
    <sheetView workbookViewId="0">
      <selection activeCell="I105" sqref="I105"/>
    </sheetView>
  </sheetViews>
  <sheetFormatPr defaultRowHeight="12.75" x14ac:dyDescent="0.2"/>
  <cols>
    <col min="2" max="2" width="13.28515625" bestFit="1" customWidth="1"/>
    <col min="3" max="3" width="10.28515625" customWidth="1"/>
    <col min="6" max="6" width="10.7109375" customWidth="1"/>
    <col min="8" max="8" width="10.85546875" customWidth="1"/>
    <col min="16" max="16" width="10.5703125" customWidth="1"/>
    <col min="18" max="18" width="10" customWidth="1"/>
  </cols>
  <sheetData>
    <row r="1" spans="1:16" x14ac:dyDescent="0.2">
      <c r="A1" s="617" t="s">
        <v>573</v>
      </c>
      <c r="B1" s="617"/>
      <c r="C1" s="617"/>
      <c r="D1" s="617"/>
      <c r="E1" s="617"/>
      <c r="F1" s="617"/>
      <c r="G1" s="617"/>
      <c r="H1" s="617"/>
      <c r="I1" s="617"/>
      <c r="J1" s="617"/>
      <c r="K1" s="617"/>
      <c r="L1" s="617"/>
    </row>
    <row r="2" spans="1:16" ht="13.5" customHeight="1" thickBot="1" x14ac:dyDescent="0.25">
      <c r="A2" s="596" t="s">
        <v>463</v>
      </c>
      <c r="B2" s="596"/>
      <c r="C2" s="596"/>
      <c r="D2" s="596"/>
      <c r="E2" s="596"/>
      <c r="F2" s="596"/>
      <c r="G2" s="596"/>
      <c r="H2" s="596"/>
      <c r="I2" s="596"/>
      <c r="J2" s="596"/>
      <c r="K2" s="596"/>
      <c r="L2" s="596"/>
      <c r="M2" s="150"/>
      <c r="N2" s="150"/>
      <c r="O2" s="150"/>
      <c r="P2" s="150"/>
    </row>
    <row r="3" spans="1:16" ht="13.5" thickBot="1" x14ac:dyDescent="0.25">
      <c r="A3" s="606" t="s">
        <v>917</v>
      </c>
      <c r="B3" s="607"/>
      <c r="C3" s="607"/>
      <c r="D3" s="607"/>
      <c r="E3" s="607"/>
      <c r="F3" s="607"/>
      <c r="G3" s="607"/>
      <c r="H3" s="607"/>
      <c r="I3" s="607"/>
      <c r="J3" s="607"/>
      <c r="K3" s="607"/>
      <c r="L3" s="691"/>
      <c r="M3" s="157"/>
    </row>
    <row r="4" spans="1:16" ht="13.5" thickBot="1" x14ac:dyDescent="0.25">
      <c r="A4" s="692" t="s">
        <v>204</v>
      </c>
      <c r="B4" s="693" t="s">
        <v>918</v>
      </c>
      <c r="C4" s="693" t="s">
        <v>919</v>
      </c>
      <c r="D4" s="693"/>
      <c r="E4" s="693"/>
      <c r="F4" s="693"/>
      <c r="G4" s="693"/>
      <c r="H4" s="693"/>
      <c r="I4" s="693"/>
      <c r="J4" s="693"/>
      <c r="K4" s="693" t="s">
        <v>920</v>
      </c>
      <c r="L4" s="693" t="s">
        <v>921</v>
      </c>
    </row>
    <row r="5" spans="1:16" ht="13.5" thickBot="1" x14ac:dyDescent="0.25">
      <c r="A5" s="692"/>
      <c r="B5" s="693"/>
      <c r="C5" s="693" t="s">
        <v>922</v>
      </c>
      <c r="D5" s="693"/>
      <c r="E5" s="693"/>
      <c r="F5" s="693" t="s">
        <v>923</v>
      </c>
      <c r="G5" s="693"/>
      <c r="H5" s="693" t="s">
        <v>924</v>
      </c>
      <c r="I5" s="693" t="s">
        <v>925</v>
      </c>
      <c r="J5" s="693" t="s">
        <v>926</v>
      </c>
      <c r="K5" s="693"/>
      <c r="L5" s="693"/>
    </row>
    <row r="6" spans="1:16" ht="44.25" customHeight="1" thickBot="1" x14ac:dyDescent="0.25">
      <c r="A6" s="692"/>
      <c r="B6" s="693"/>
      <c r="C6" s="309" t="s">
        <v>927</v>
      </c>
      <c r="D6" s="309" t="s">
        <v>928</v>
      </c>
      <c r="E6" s="309" t="s">
        <v>929</v>
      </c>
      <c r="F6" s="309" t="s">
        <v>930</v>
      </c>
      <c r="G6" s="309" t="s">
        <v>931</v>
      </c>
      <c r="H6" s="693"/>
      <c r="I6" s="693"/>
      <c r="J6" s="693"/>
      <c r="K6" s="693"/>
      <c r="L6" s="693"/>
      <c r="M6" s="235" t="s">
        <v>228</v>
      </c>
    </row>
    <row r="7" spans="1:16" ht="13.5" thickBot="1" x14ac:dyDescent="0.25">
      <c r="A7" s="631">
        <v>2002</v>
      </c>
      <c r="B7" s="200" t="s">
        <v>932</v>
      </c>
      <c r="C7" s="270">
        <v>3499.1</v>
      </c>
      <c r="D7" s="246">
        <v>3173.5</v>
      </c>
      <c r="E7" s="246">
        <v>84</v>
      </c>
      <c r="F7" s="246">
        <v>64.3</v>
      </c>
      <c r="G7" s="246">
        <v>468.8</v>
      </c>
      <c r="H7" s="270">
        <v>69.900000000000006</v>
      </c>
      <c r="I7" s="246">
        <v>39.5</v>
      </c>
      <c r="J7" s="270">
        <v>7399.1</v>
      </c>
      <c r="K7" s="246">
        <v>2505</v>
      </c>
      <c r="L7" s="270">
        <v>6922.9</v>
      </c>
    </row>
    <row r="8" spans="1:16" ht="13.5" thickBot="1" x14ac:dyDescent="0.25">
      <c r="A8" s="631"/>
      <c r="B8" s="200" t="s">
        <v>212</v>
      </c>
      <c r="C8" s="270">
        <v>725.3</v>
      </c>
      <c r="D8" s="246">
        <v>32.200000000000003</v>
      </c>
      <c r="E8" s="246">
        <v>0</v>
      </c>
      <c r="F8" s="246">
        <v>481.4</v>
      </c>
      <c r="G8" s="246">
        <v>100.3</v>
      </c>
      <c r="H8" s="270">
        <v>59.6</v>
      </c>
      <c r="I8" s="246">
        <v>780.3</v>
      </c>
      <c r="J8" s="270">
        <v>2179.1</v>
      </c>
      <c r="K8" s="246">
        <v>27</v>
      </c>
      <c r="L8" s="270">
        <v>1571.9</v>
      </c>
    </row>
    <row r="9" spans="1:16" ht="13.5" thickBot="1" x14ac:dyDescent="0.25">
      <c r="A9" s="631"/>
      <c r="B9" s="200" t="s">
        <v>933</v>
      </c>
      <c r="C9" s="270">
        <v>259.3</v>
      </c>
      <c r="D9" s="246">
        <v>397.4</v>
      </c>
      <c r="E9" s="246">
        <v>242.6</v>
      </c>
      <c r="F9" s="246">
        <v>49</v>
      </c>
      <c r="G9" s="246">
        <v>54.3</v>
      </c>
      <c r="H9" s="270">
        <v>47.9</v>
      </c>
      <c r="I9" s="246">
        <v>63.1</v>
      </c>
      <c r="J9" s="270">
        <v>1113.5999999999999</v>
      </c>
      <c r="K9" s="246">
        <v>3245</v>
      </c>
      <c r="L9" s="270">
        <v>959.7</v>
      </c>
    </row>
    <row r="10" spans="1:16" ht="13.5" thickBot="1" x14ac:dyDescent="0.25">
      <c r="A10" s="631"/>
      <c r="B10" s="200" t="s">
        <v>934</v>
      </c>
      <c r="C10" s="270">
        <v>10.4</v>
      </c>
      <c r="D10" s="246">
        <v>0</v>
      </c>
      <c r="E10" s="246">
        <v>9</v>
      </c>
      <c r="F10" s="246">
        <v>10.3</v>
      </c>
      <c r="G10" s="246">
        <v>0</v>
      </c>
      <c r="H10" s="270">
        <v>0</v>
      </c>
      <c r="I10" s="246">
        <v>0</v>
      </c>
      <c r="J10" s="270">
        <v>29.7</v>
      </c>
      <c r="K10" s="246">
        <v>77</v>
      </c>
      <c r="L10" s="270">
        <v>29.4</v>
      </c>
    </row>
    <row r="11" spans="1:16" ht="13.5" thickBot="1" x14ac:dyDescent="0.25">
      <c r="A11" s="615"/>
      <c r="B11" s="432" t="s">
        <v>935</v>
      </c>
      <c r="C11" s="433">
        <v>4494.1000000000004</v>
      </c>
      <c r="D11" s="434">
        <v>3603.1</v>
      </c>
      <c r="E11" s="434">
        <v>335.6</v>
      </c>
      <c r="F11" s="434">
        <v>605</v>
      </c>
      <c r="G11" s="434">
        <v>623.4</v>
      </c>
      <c r="H11" s="433">
        <v>177.4</v>
      </c>
      <c r="I11" s="434">
        <v>882.9</v>
      </c>
      <c r="J11" s="433">
        <v>10721.5</v>
      </c>
      <c r="K11" s="434">
        <v>5854</v>
      </c>
      <c r="L11" s="433">
        <v>9484</v>
      </c>
    </row>
    <row r="12" spans="1:16" ht="14.25" thickTop="1" thickBot="1" x14ac:dyDescent="0.25">
      <c r="A12" s="614">
        <v>2003</v>
      </c>
      <c r="B12" s="200" t="s">
        <v>932</v>
      </c>
      <c r="C12" s="24">
        <v>3525.2</v>
      </c>
      <c r="D12" s="26">
        <v>3178.9</v>
      </c>
      <c r="E12" s="26">
        <v>85.7</v>
      </c>
      <c r="F12" s="26">
        <v>67.3</v>
      </c>
      <c r="G12" s="26">
        <v>467.2</v>
      </c>
      <c r="H12" s="24">
        <v>70.099999999999994</v>
      </c>
      <c r="I12" s="26">
        <v>39.5</v>
      </c>
      <c r="J12" s="24">
        <v>7433.9</v>
      </c>
      <c r="K12" s="26">
        <v>2531</v>
      </c>
      <c r="L12" s="24">
        <v>6901.8</v>
      </c>
    </row>
    <row r="13" spans="1:16" ht="13.5" thickBot="1" x14ac:dyDescent="0.25">
      <c r="A13" s="631"/>
      <c r="B13" s="200" t="s">
        <v>212</v>
      </c>
      <c r="C13" s="24">
        <v>736.7</v>
      </c>
      <c r="D13" s="26">
        <v>32.200000000000003</v>
      </c>
      <c r="E13" s="26">
        <v>0</v>
      </c>
      <c r="F13" s="26">
        <v>485.9</v>
      </c>
      <c r="G13" s="26">
        <v>100.5</v>
      </c>
      <c r="H13" s="24">
        <v>59.8</v>
      </c>
      <c r="I13" s="26">
        <v>794.4</v>
      </c>
      <c r="J13" s="24">
        <v>2209.5</v>
      </c>
      <c r="K13" s="26">
        <v>27</v>
      </c>
      <c r="L13" s="24">
        <v>1597.3</v>
      </c>
    </row>
    <row r="14" spans="1:16" ht="13.5" thickBot="1" x14ac:dyDescent="0.25">
      <c r="A14" s="631"/>
      <c r="B14" s="200" t="s">
        <v>933</v>
      </c>
      <c r="C14" s="24">
        <v>264.89999999999998</v>
      </c>
      <c r="D14" s="26">
        <v>419.7</v>
      </c>
      <c r="E14" s="26">
        <v>243.8</v>
      </c>
      <c r="F14" s="26">
        <v>52.7</v>
      </c>
      <c r="G14" s="26">
        <v>55</v>
      </c>
      <c r="H14" s="24">
        <v>47.3</v>
      </c>
      <c r="I14" s="26">
        <v>63.8</v>
      </c>
      <c r="J14" s="24">
        <v>1147.2</v>
      </c>
      <c r="K14" s="26">
        <v>3306</v>
      </c>
      <c r="L14" s="24">
        <v>996.1</v>
      </c>
    </row>
    <row r="15" spans="1:16" ht="13.5" thickBot="1" x14ac:dyDescent="0.25">
      <c r="A15" s="631"/>
      <c r="B15" s="200" t="s">
        <v>934</v>
      </c>
      <c r="C15" s="24">
        <v>1.5</v>
      </c>
      <c r="D15" s="26">
        <v>0</v>
      </c>
      <c r="E15" s="26">
        <v>8.8000000000000007</v>
      </c>
      <c r="F15" s="26">
        <v>19.7</v>
      </c>
      <c r="G15" s="26">
        <v>0</v>
      </c>
      <c r="H15" s="24">
        <v>0</v>
      </c>
      <c r="I15" s="26">
        <v>0</v>
      </c>
      <c r="J15" s="24">
        <v>30</v>
      </c>
      <c r="K15" s="26">
        <v>77</v>
      </c>
      <c r="L15" s="24">
        <v>29.9</v>
      </c>
    </row>
    <row r="16" spans="1:16" ht="13.5" thickBot="1" x14ac:dyDescent="0.25">
      <c r="A16" s="615"/>
      <c r="B16" s="432" t="s">
        <v>935</v>
      </c>
      <c r="C16" s="155">
        <v>4528.3</v>
      </c>
      <c r="D16" s="156">
        <v>3630.8</v>
      </c>
      <c r="E16" s="156">
        <v>338.3</v>
      </c>
      <c r="F16" s="156">
        <v>625.6</v>
      </c>
      <c r="G16" s="156">
        <v>622.70000000000005</v>
      </c>
      <c r="H16" s="155">
        <v>177.2</v>
      </c>
      <c r="I16" s="156">
        <v>897.7</v>
      </c>
      <c r="J16" s="155">
        <v>10820.6</v>
      </c>
      <c r="K16" s="156">
        <v>5941</v>
      </c>
      <c r="L16" s="155">
        <v>9525.1</v>
      </c>
    </row>
    <row r="17" spans="1:12" ht="14.25" thickTop="1" thickBot="1" x14ac:dyDescent="0.25">
      <c r="A17" s="614">
        <v>2004</v>
      </c>
      <c r="B17" s="200" t="s">
        <v>932</v>
      </c>
      <c r="C17" s="24">
        <v>3358.3</v>
      </c>
      <c r="D17" s="26">
        <v>3253.7</v>
      </c>
      <c r="E17" s="26">
        <v>85.7</v>
      </c>
      <c r="F17" s="26">
        <v>66.8</v>
      </c>
      <c r="G17" s="26">
        <v>458.7</v>
      </c>
      <c r="H17" s="24">
        <v>68.099999999999994</v>
      </c>
      <c r="I17" s="26">
        <v>39</v>
      </c>
      <c r="J17" s="24">
        <v>7330.3</v>
      </c>
      <c r="K17" s="26">
        <v>2754</v>
      </c>
      <c r="L17" s="24">
        <v>6967.8</v>
      </c>
    </row>
    <row r="18" spans="1:12" ht="13.5" thickBot="1" x14ac:dyDescent="0.25">
      <c r="A18" s="631"/>
      <c r="B18" s="200" t="s">
        <v>212</v>
      </c>
      <c r="C18" s="24">
        <v>736.7</v>
      </c>
      <c r="D18" s="26">
        <v>32.200000000000003</v>
      </c>
      <c r="E18" s="26">
        <v>0</v>
      </c>
      <c r="F18" s="26">
        <v>485.9</v>
      </c>
      <c r="G18" s="26">
        <v>100.5</v>
      </c>
      <c r="H18" s="24">
        <v>59.8</v>
      </c>
      <c r="I18" s="26">
        <v>794.4</v>
      </c>
      <c r="J18" s="24">
        <v>2209.5</v>
      </c>
      <c r="K18" s="26">
        <v>27</v>
      </c>
      <c r="L18" s="24">
        <v>1596.1</v>
      </c>
    </row>
    <row r="19" spans="1:12" ht="13.5" thickBot="1" x14ac:dyDescent="0.25">
      <c r="A19" s="631"/>
      <c r="B19" s="200" t="s">
        <v>933</v>
      </c>
      <c r="C19" s="24">
        <v>294.8</v>
      </c>
      <c r="D19" s="26">
        <v>544.9</v>
      </c>
      <c r="E19" s="26">
        <v>248</v>
      </c>
      <c r="F19" s="26">
        <v>62.9</v>
      </c>
      <c r="G19" s="26">
        <v>57.8</v>
      </c>
      <c r="H19" s="24">
        <v>46.7</v>
      </c>
      <c r="I19" s="26">
        <v>66.099999999999994</v>
      </c>
      <c r="J19" s="24">
        <v>1321.2</v>
      </c>
      <c r="K19" s="26">
        <v>3665</v>
      </c>
      <c r="L19" s="24">
        <v>1187.0999999999999</v>
      </c>
    </row>
    <row r="20" spans="1:12" ht="13.5" thickBot="1" x14ac:dyDescent="0.25">
      <c r="A20" s="631"/>
      <c r="B20" s="200" t="s">
        <v>934</v>
      </c>
      <c r="C20" s="24">
        <v>1.8</v>
      </c>
      <c r="D20" s="26">
        <v>0</v>
      </c>
      <c r="E20" s="26">
        <v>8.8000000000000007</v>
      </c>
      <c r="F20" s="26">
        <v>19.7</v>
      </c>
      <c r="G20" s="26">
        <v>0</v>
      </c>
      <c r="H20" s="24">
        <v>0</v>
      </c>
      <c r="I20" s="26">
        <v>0</v>
      </c>
      <c r="J20" s="24">
        <v>30.3</v>
      </c>
      <c r="K20" s="26">
        <v>77</v>
      </c>
      <c r="L20" s="24">
        <v>30.3</v>
      </c>
    </row>
    <row r="21" spans="1:12" ht="13.5" thickBot="1" x14ac:dyDescent="0.25">
      <c r="A21" s="615"/>
      <c r="B21" s="432" t="s">
        <v>935</v>
      </c>
      <c r="C21" s="155">
        <v>4391.6000000000004</v>
      </c>
      <c r="D21" s="156">
        <v>3830.8</v>
      </c>
      <c r="E21" s="156">
        <v>342.5</v>
      </c>
      <c r="F21" s="156">
        <v>635.29999999999995</v>
      </c>
      <c r="G21" s="156">
        <v>617</v>
      </c>
      <c r="H21" s="155">
        <v>174.6</v>
      </c>
      <c r="I21" s="156">
        <v>899.5</v>
      </c>
      <c r="J21" s="155">
        <v>10891.3</v>
      </c>
      <c r="K21" s="156">
        <v>6523</v>
      </c>
      <c r="L21" s="155">
        <v>9781.2000000000007</v>
      </c>
    </row>
    <row r="22" spans="1:12" ht="14.25" thickTop="1" thickBot="1" x14ac:dyDescent="0.25">
      <c r="A22" s="614">
        <v>2005</v>
      </c>
      <c r="B22" s="200" t="s">
        <v>932</v>
      </c>
      <c r="C22" s="24">
        <v>3747.8</v>
      </c>
      <c r="D22" s="26">
        <v>3353.2</v>
      </c>
      <c r="E22" s="26">
        <v>214.6</v>
      </c>
      <c r="F22" s="26">
        <v>66.8</v>
      </c>
      <c r="G22" s="26">
        <v>458</v>
      </c>
      <c r="H22" s="24">
        <v>68.099999999999994</v>
      </c>
      <c r="I22" s="26">
        <v>39</v>
      </c>
      <c r="J22" s="24">
        <v>7947.5</v>
      </c>
      <c r="K22" s="26">
        <v>2932</v>
      </c>
      <c r="L22" s="24">
        <v>8076.1</v>
      </c>
    </row>
    <row r="23" spans="1:12" ht="13.5" thickBot="1" x14ac:dyDescent="0.25">
      <c r="A23" s="631"/>
      <c r="B23" s="200" t="s">
        <v>212</v>
      </c>
      <c r="C23" s="24">
        <v>776.5</v>
      </c>
      <c r="D23" s="26">
        <v>32.200000000000003</v>
      </c>
      <c r="E23" s="26">
        <v>0</v>
      </c>
      <c r="F23" s="26">
        <v>493.3</v>
      </c>
      <c r="G23" s="26">
        <v>101</v>
      </c>
      <c r="H23" s="24">
        <v>64.400000000000006</v>
      </c>
      <c r="I23" s="26">
        <v>809.9</v>
      </c>
      <c r="J23" s="24">
        <v>2277.3000000000002</v>
      </c>
      <c r="K23" s="26">
        <v>27</v>
      </c>
      <c r="L23" s="24">
        <v>1621.9</v>
      </c>
    </row>
    <row r="24" spans="1:12" ht="13.5" thickBot="1" x14ac:dyDescent="0.25">
      <c r="A24" s="631"/>
      <c r="B24" s="200" t="s">
        <v>933</v>
      </c>
      <c r="C24" s="24">
        <v>272.60000000000002</v>
      </c>
      <c r="D24" s="26">
        <v>567</v>
      </c>
      <c r="E24" s="26">
        <v>304.89999999999998</v>
      </c>
      <c r="F24" s="26">
        <v>64.7</v>
      </c>
      <c r="G24" s="26">
        <v>57.8</v>
      </c>
      <c r="H24" s="24">
        <v>46.7</v>
      </c>
      <c r="I24" s="26">
        <v>71.400000000000006</v>
      </c>
      <c r="J24" s="24">
        <v>1385.1</v>
      </c>
      <c r="K24" s="26">
        <v>2479</v>
      </c>
      <c r="L24" s="24">
        <v>1188.0999999999999</v>
      </c>
    </row>
    <row r="25" spans="1:12" ht="13.5" thickBot="1" x14ac:dyDescent="0.25">
      <c r="A25" s="631"/>
      <c r="B25" s="200" t="s">
        <v>934</v>
      </c>
      <c r="C25" s="24">
        <v>1.8</v>
      </c>
      <c r="D25" s="26">
        <v>0</v>
      </c>
      <c r="E25" s="26">
        <v>8.8000000000000007</v>
      </c>
      <c r="F25" s="26">
        <v>19.7</v>
      </c>
      <c r="G25" s="26">
        <v>0</v>
      </c>
      <c r="H25" s="24">
        <v>0</v>
      </c>
      <c r="I25" s="26">
        <v>0</v>
      </c>
      <c r="J25" s="24">
        <v>30.3</v>
      </c>
      <c r="K25" s="26">
        <v>77</v>
      </c>
      <c r="L25" s="24">
        <v>30.3</v>
      </c>
    </row>
    <row r="26" spans="1:12" ht="13.5" thickBot="1" x14ac:dyDescent="0.25">
      <c r="A26" s="615"/>
      <c r="B26" s="432" t="s">
        <v>935</v>
      </c>
      <c r="C26" s="155">
        <v>4798.7</v>
      </c>
      <c r="D26" s="156">
        <v>3952.4</v>
      </c>
      <c r="E26" s="156">
        <v>528.29999999999995</v>
      </c>
      <c r="F26" s="156">
        <v>644.5</v>
      </c>
      <c r="G26" s="156">
        <v>616.79999999999995</v>
      </c>
      <c r="H26" s="155">
        <v>179.2</v>
      </c>
      <c r="I26" s="156">
        <v>920.3</v>
      </c>
      <c r="J26" s="155">
        <v>11640.2</v>
      </c>
      <c r="K26" s="156">
        <v>5515</v>
      </c>
      <c r="L26" s="155">
        <v>10916.4</v>
      </c>
    </row>
    <row r="27" spans="1:12" ht="14.25" thickTop="1" thickBot="1" x14ac:dyDescent="0.25">
      <c r="A27" s="614">
        <v>2006</v>
      </c>
      <c r="B27" s="200" t="s">
        <v>932</v>
      </c>
      <c r="C27" s="24">
        <v>3195.6</v>
      </c>
      <c r="D27" s="26">
        <v>4010.7</v>
      </c>
      <c r="E27" s="26">
        <v>171.5</v>
      </c>
      <c r="F27" s="26">
        <v>73.8</v>
      </c>
      <c r="G27" s="26">
        <v>458</v>
      </c>
      <c r="H27" s="24">
        <v>68.099999999999994</v>
      </c>
      <c r="I27" s="26">
        <v>39</v>
      </c>
      <c r="J27" s="24">
        <v>8016.7</v>
      </c>
      <c r="K27" s="26">
        <v>3108</v>
      </c>
      <c r="L27" s="24">
        <v>7929.8</v>
      </c>
    </row>
    <row r="28" spans="1:12" ht="13.5" thickBot="1" x14ac:dyDescent="0.25">
      <c r="A28" s="631"/>
      <c r="B28" s="200" t="s">
        <v>212</v>
      </c>
      <c r="C28" s="24">
        <v>776.5</v>
      </c>
      <c r="D28" s="26">
        <v>32.200000000000003</v>
      </c>
      <c r="E28" s="26">
        <v>0</v>
      </c>
      <c r="F28" s="26">
        <v>493.3</v>
      </c>
      <c r="G28" s="26">
        <v>101</v>
      </c>
      <c r="H28" s="24">
        <v>64.400000000000006</v>
      </c>
      <c r="I28" s="26">
        <v>809.9</v>
      </c>
      <c r="J28" s="24">
        <v>2277.3000000000002</v>
      </c>
      <c r="K28" s="26">
        <v>27</v>
      </c>
      <c r="L28" s="24">
        <v>1623.5</v>
      </c>
    </row>
    <row r="29" spans="1:12" ht="13.5" thickBot="1" x14ac:dyDescent="0.25">
      <c r="A29" s="631"/>
      <c r="B29" s="200" t="s">
        <v>933</v>
      </c>
      <c r="C29" s="24">
        <v>322.89999999999998</v>
      </c>
      <c r="D29" s="26">
        <v>576</v>
      </c>
      <c r="E29" s="26">
        <v>305.3</v>
      </c>
      <c r="F29" s="26">
        <v>70.8</v>
      </c>
      <c r="G29" s="26">
        <v>68</v>
      </c>
      <c r="H29" s="24">
        <v>47.4</v>
      </c>
      <c r="I29" s="26">
        <v>73.400000000000006</v>
      </c>
      <c r="J29" s="24">
        <v>1463.8</v>
      </c>
      <c r="K29" s="26">
        <v>2528</v>
      </c>
      <c r="L29" s="24">
        <v>1280</v>
      </c>
    </row>
    <row r="30" spans="1:12" ht="13.5" thickBot="1" x14ac:dyDescent="0.25">
      <c r="A30" s="631"/>
      <c r="B30" s="200" t="s">
        <v>934</v>
      </c>
      <c r="C30" s="24">
        <v>1.8</v>
      </c>
      <c r="D30" s="26">
        <v>0</v>
      </c>
      <c r="E30" s="26">
        <v>8.8000000000000007</v>
      </c>
      <c r="F30" s="26">
        <v>27.7</v>
      </c>
      <c r="G30" s="26">
        <v>0</v>
      </c>
      <c r="H30" s="24">
        <v>0</v>
      </c>
      <c r="I30" s="26">
        <v>0</v>
      </c>
      <c r="J30" s="24">
        <v>38.299999999999997</v>
      </c>
      <c r="K30" s="26">
        <v>77</v>
      </c>
      <c r="L30" s="24">
        <v>31.5</v>
      </c>
    </row>
    <row r="31" spans="1:12" ht="13.5" thickBot="1" x14ac:dyDescent="0.25">
      <c r="A31" s="615"/>
      <c r="B31" s="432" t="s">
        <v>935</v>
      </c>
      <c r="C31" s="155">
        <v>4296.8</v>
      </c>
      <c r="D31" s="156">
        <v>4618.8999999999996</v>
      </c>
      <c r="E31" s="156">
        <v>485.6</v>
      </c>
      <c r="F31" s="156">
        <v>665.6</v>
      </c>
      <c r="G31" s="156">
        <v>627</v>
      </c>
      <c r="H31" s="155">
        <v>179.9</v>
      </c>
      <c r="I31" s="156">
        <v>922.3</v>
      </c>
      <c r="J31" s="155">
        <v>11796.1</v>
      </c>
      <c r="K31" s="156">
        <v>5740</v>
      </c>
      <c r="L31" s="155">
        <v>10864.8</v>
      </c>
    </row>
    <row r="32" spans="1:12" ht="14.25" thickTop="1" thickBot="1" x14ac:dyDescent="0.25">
      <c r="A32" s="614">
        <v>2007</v>
      </c>
      <c r="B32" s="200" t="s">
        <v>932</v>
      </c>
      <c r="C32" s="270">
        <v>3163.9</v>
      </c>
      <c r="D32" s="246">
        <v>3936.7</v>
      </c>
      <c r="E32" s="246">
        <v>330.3</v>
      </c>
      <c r="F32" s="246">
        <v>73</v>
      </c>
      <c r="G32" s="246">
        <v>453</v>
      </c>
      <c r="H32" s="270">
        <v>68.099999999999994</v>
      </c>
      <c r="I32" s="246">
        <v>33.9</v>
      </c>
      <c r="J32" s="270">
        <v>8058.9</v>
      </c>
      <c r="K32" s="246" t="s">
        <v>936</v>
      </c>
      <c r="L32" s="270">
        <v>8093.1</v>
      </c>
    </row>
    <row r="33" spans="1:12" ht="13.5" thickBot="1" x14ac:dyDescent="0.25">
      <c r="A33" s="631"/>
      <c r="B33" s="200" t="s">
        <v>212</v>
      </c>
      <c r="C33" s="270">
        <v>776.5</v>
      </c>
      <c r="D33" s="246">
        <v>32.200000000000003</v>
      </c>
      <c r="E33" s="246">
        <v>0</v>
      </c>
      <c r="F33" s="246">
        <v>493.3</v>
      </c>
      <c r="G33" s="246">
        <v>101</v>
      </c>
      <c r="H33" s="270">
        <v>64.400000000000006</v>
      </c>
      <c r="I33" s="246">
        <v>809.9</v>
      </c>
      <c r="J33" s="270">
        <v>2277.3000000000002</v>
      </c>
      <c r="K33" s="246">
        <v>27</v>
      </c>
      <c r="L33" s="270">
        <v>1623.4</v>
      </c>
    </row>
    <row r="34" spans="1:12" ht="13.5" thickBot="1" x14ac:dyDescent="0.25">
      <c r="A34" s="631"/>
      <c r="B34" s="200" t="s">
        <v>933</v>
      </c>
      <c r="C34" s="270">
        <v>331.7</v>
      </c>
      <c r="D34" s="246">
        <v>578.1</v>
      </c>
      <c r="E34" s="246">
        <v>310.10000000000002</v>
      </c>
      <c r="F34" s="246">
        <v>74.7</v>
      </c>
      <c r="G34" s="246">
        <v>70</v>
      </c>
      <c r="H34" s="270">
        <v>51.1</v>
      </c>
      <c r="I34" s="246">
        <v>77.3</v>
      </c>
      <c r="J34" s="270">
        <v>1493</v>
      </c>
      <c r="K34" s="246">
        <v>2608</v>
      </c>
      <c r="L34" s="270">
        <v>1340.7</v>
      </c>
    </row>
    <row r="35" spans="1:12" ht="13.5" thickBot="1" x14ac:dyDescent="0.25">
      <c r="A35" s="631"/>
      <c r="B35" s="200" t="s">
        <v>934</v>
      </c>
      <c r="C35" s="270">
        <v>1.8</v>
      </c>
      <c r="D35" s="246">
        <v>0</v>
      </c>
      <c r="E35" s="246">
        <v>8.8000000000000007</v>
      </c>
      <c r="F35" s="246">
        <v>27.7</v>
      </c>
      <c r="G35" s="246">
        <v>0</v>
      </c>
      <c r="H35" s="270">
        <v>0</v>
      </c>
      <c r="I35" s="246">
        <v>0</v>
      </c>
      <c r="J35" s="270">
        <v>38.299999999999997</v>
      </c>
      <c r="K35" s="246">
        <v>77</v>
      </c>
      <c r="L35" s="270">
        <v>31.4</v>
      </c>
    </row>
    <row r="36" spans="1:12" ht="13.5" thickBot="1" x14ac:dyDescent="0.25">
      <c r="A36" s="615"/>
      <c r="B36" s="432" t="s">
        <v>935</v>
      </c>
      <c r="C36" s="433">
        <v>4273.8999999999996</v>
      </c>
      <c r="D36" s="434">
        <v>4547</v>
      </c>
      <c r="E36" s="434">
        <v>649.20000000000005</v>
      </c>
      <c r="F36" s="434">
        <v>668.7</v>
      </c>
      <c r="G36" s="434">
        <v>624</v>
      </c>
      <c r="H36" s="433">
        <v>183.6</v>
      </c>
      <c r="I36" s="434">
        <v>921.1</v>
      </c>
      <c r="J36" s="433">
        <v>11867.5</v>
      </c>
      <c r="K36" s="434">
        <v>5823</v>
      </c>
      <c r="L36" s="433">
        <v>11088.6</v>
      </c>
    </row>
    <row r="37" spans="1:12" ht="14.25" thickTop="1" thickBot="1" x14ac:dyDescent="0.25">
      <c r="A37" s="614">
        <v>2008</v>
      </c>
      <c r="B37" s="200" t="s">
        <v>932</v>
      </c>
      <c r="C37" s="270">
        <v>3269</v>
      </c>
      <c r="D37" s="246">
        <v>3899.8</v>
      </c>
      <c r="E37" s="246">
        <v>216.3</v>
      </c>
      <c r="F37" s="246">
        <v>74.8</v>
      </c>
      <c r="G37" s="246">
        <v>453</v>
      </c>
      <c r="H37" s="270">
        <v>68.7</v>
      </c>
      <c r="I37" s="246">
        <v>36.299999999999997</v>
      </c>
      <c r="J37" s="270">
        <v>8017.9</v>
      </c>
      <c r="K37" s="246">
        <v>3161</v>
      </c>
      <c r="L37" s="270">
        <v>8219</v>
      </c>
    </row>
    <row r="38" spans="1:12" ht="13.5" thickBot="1" x14ac:dyDescent="0.25">
      <c r="A38" s="631"/>
      <c r="B38" s="200" t="s">
        <v>212</v>
      </c>
      <c r="C38" s="270">
        <v>776.5</v>
      </c>
      <c r="D38" s="246">
        <v>32.200000000000003</v>
      </c>
      <c r="E38" s="246">
        <v>0</v>
      </c>
      <c r="F38" s="246">
        <v>493.3</v>
      </c>
      <c r="G38" s="246">
        <v>101</v>
      </c>
      <c r="H38" s="270">
        <v>64.400000000000006</v>
      </c>
      <c r="I38" s="246">
        <v>809.9</v>
      </c>
      <c r="J38" s="270">
        <v>2277.3000000000002</v>
      </c>
      <c r="K38" s="246">
        <v>27</v>
      </c>
      <c r="L38" s="270">
        <v>1623.4</v>
      </c>
    </row>
    <row r="39" spans="1:12" ht="13.5" thickBot="1" x14ac:dyDescent="0.25">
      <c r="A39" s="631"/>
      <c r="B39" s="200" t="s">
        <v>933</v>
      </c>
      <c r="C39" s="270">
        <v>340.1</v>
      </c>
      <c r="D39" s="246">
        <v>599.6</v>
      </c>
      <c r="E39" s="246">
        <v>324.89999999999998</v>
      </c>
      <c r="F39" s="246">
        <v>74.7</v>
      </c>
      <c r="G39" s="246">
        <v>70.8</v>
      </c>
      <c r="H39" s="270">
        <v>51.1</v>
      </c>
      <c r="I39" s="246">
        <v>77.3</v>
      </c>
      <c r="J39" s="270">
        <v>1538.5</v>
      </c>
      <c r="K39" s="246">
        <v>2608</v>
      </c>
      <c r="L39" s="270">
        <v>1397.4</v>
      </c>
    </row>
    <row r="40" spans="1:12" ht="13.5" thickBot="1" x14ac:dyDescent="0.25">
      <c r="A40" s="631"/>
      <c r="B40" s="200" t="s">
        <v>934</v>
      </c>
      <c r="C40" s="270">
        <v>1.8</v>
      </c>
      <c r="D40" s="246">
        <v>0</v>
      </c>
      <c r="E40" s="246">
        <v>8.8000000000000007</v>
      </c>
      <c r="F40" s="246">
        <v>19.7</v>
      </c>
      <c r="G40" s="246">
        <v>0</v>
      </c>
      <c r="H40" s="270">
        <v>0</v>
      </c>
      <c r="I40" s="246">
        <v>0</v>
      </c>
      <c r="J40" s="270">
        <v>30.3</v>
      </c>
      <c r="K40" s="246">
        <v>77</v>
      </c>
      <c r="L40" s="270">
        <v>30.2</v>
      </c>
    </row>
    <row r="41" spans="1:12" ht="13.5" thickBot="1" x14ac:dyDescent="0.25">
      <c r="A41" s="615"/>
      <c r="B41" s="432" t="s">
        <v>935</v>
      </c>
      <c r="C41" s="433">
        <v>4387.3999999999996</v>
      </c>
      <c r="D41" s="434">
        <v>4531.6000000000004</v>
      </c>
      <c r="E41" s="434">
        <v>550</v>
      </c>
      <c r="F41" s="434">
        <v>662.5</v>
      </c>
      <c r="G41" s="434">
        <v>624.79999999999995</v>
      </c>
      <c r="H41" s="433">
        <v>184.2</v>
      </c>
      <c r="I41" s="434">
        <v>923.5</v>
      </c>
      <c r="J41" s="433">
        <v>11864</v>
      </c>
      <c r="K41" s="434">
        <v>5873</v>
      </c>
      <c r="L41" s="433">
        <v>11270</v>
      </c>
    </row>
    <row r="42" spans="1:12" ht="14.25" thickTop="1" thickBot="1" x14ac:dyDescent="0.25">
      <c r="A42" s="614">
        <v>2009</v>
      </c>
      <c r="B42" s="200" t="s">
        <v>932</v>
      </c>
      <c r="C42" s="270">
        <v>3559.9</v>
      </c>
      <c r="D42" s="246">
        <v>3943.7</v>
      </c>
      <c r="E42" s="246">
        <v>266.2</v>
      </c>
      <c r="F42" s="246">
        <v>83.5</v>
      </c>
      <c r="G42" s="246">
        <v>461.7</v>
      </c>
      <c r="H42" s="270">
        <v>68.900000000000006</v>
      </c>
      <c r="I42" s="246">
        <v>40.4</v>
      </c>
      <c r="J42" s="270">
        <v>8424.2999999999993</v>
      </c>
      <c r="K42" s="246">
        <v>3337</v>
      </c>
      <c r="L42" s="270">
        <v>8521.1</v>
      </c>
    </row>
    <row r="43" spans="1:12" ht="13.5" thickBot="1" x14ac:dyDescent="0.25">
      <c r="A43" s="631"/>
      <c r="B43" s="200" t="s">
        <v>212</v>
      </c>
      <c r="C43" s="270">
        <v>751.1</v>
      </c>
      <c r="D43" s="246">
        <v>32.200000000000003</v>
      </c>
      <c r="E43" s="246">
        <v>0</v>
      </c>
      <c r="F43" s="246">
        <v>506.1</v>
      </c>
      <c r="G43" s="246">
        <v>113.4</v>
      </c>
      <c r="H43" s="270">
        <v>69</v>
      </c>
      <c r="I43" s="246">
        <v>800.4</v>
      </c>
      <c r="J43" s="270">
        <v>2272.1999999999998</v>
      </c>
      <c r="K43" s="246">
        <v>27</v>
      </c>
      <c r="L43" s="270">
        <v>1623.5</v>
      </c>
    </row>
    <row r="44" spans="1:12" ht="13.5" thickBot="1" x14ac:dyDescent="0.25">
      <c r="A44" s="631"/>
      <c r="B44" s="200" t="s">
        <v>933</v>
      </c>
      <c r="C44" s="270">
        <v>335.8</v>
      </c>
      <c r="D44" s="246">
        <v>679.6</v>
      </c>
      <c r="E44" s="246">
        <v>325.5</v>
      </c>
      <c r="F44" s="246">
        <v>89.2</v>
      </c>
      <c r="G44" s="246">
        <v>72.8</v>
      </c>
      <c r="H44" s="270">
        <v>51.1</v>
      </c>
      <c r="I44" s="246">
        <v>82.4</v>
      </c>
      <c r="J44" s="270">
        <v>1636.4</v>
      </c>
      <c r="K44" s="246">
        <v>3044</v>
      </c>
      <c r="L44" s="270">
        <v>1477.2</v>
      </c>
    </row>
    <row r="45" spans="1:12" ht="13.5" thickBot="1" x14ac:dyDescent="0.25">
      <c r="A45" s="631"/>
      <c r="B45" s="200" t="s">
        <v>934</v>
      </c>
      <c r="C45" s="270">
        <v>1.8</v>
      </c>
      <c r="D45" s="246">
        <v>0</v>
      </c>
      <c r="E45" s="246">
        <v>8.8000000000000007</v>
      </c>
      <c r="F45" s="246">
        <v>19.5</v>
      </c>
      <c r="G45" s="246">
        <v>0</v>
      </c>
      <c r="H45" s="270">
        <v>0</v>
      </c>
      <c r="I45" s="246">
        <v>0</v>
      </c>
      <c r="J45" s="270">
        <v>30.1</v>
      </c>
      <c r="K45" s="246">
        <v>77</v>
      </c>
      <c r="L45" s="270">
        <v>30.3</v>
      </c>
    </row>
    <row r="46" spans="1:12" ht="13.5" thickBot="1" x14ac:dyDescent="0.25">
      <c r="A46" s="615"/>
      <c r="B46" s="432" t="s">
        <v>935</v>
      </c>
      <c r="C46" s="433">
        <v>4648.6000000000004</v>
      </c>
      <c r="D46" s="434">
        <v>4655.5</v>
      </c>
      <c r="E46" s="434">
        <v>600.5</v>
      </c>
      <c r="F46" s="434">
        <v>698.3</v>
      </c>
      <c r="G46" s="434">
        <v>647.9</v>
      </c>
      <c r="H46" s="433">
        <v>189</v>
      </c>
      <c r="I46" s="434">
        <v>923.2</v>
      </c>
      <c r="J46" s="433">
        <v>12363</v>
      </c>
      <c r="K46" s="434">
        <v>6485</v>
      </c>
      <c r="L46" s="433">
        <v>11652.1</v>
      </c>
    </row>
    <row r="47" spans="1:12" ht="14.25" thickTop="1" thickBot="1" x14ac:dyDescent="0.25">
      <c r="A47" s="614">
        <v>2010</v>
      </c>
      <c r="B47" s="200" t="s">
        <v>932</v>
      </c>
      <c r="C47" s="270">
        <v>3603.2</v>
      </c>
      <c r="D47" s="246">
        <v>3948.8</v>
      </c>
      <c r="E47" s="246">
        <v>266.2</v>
      </c>
      <c r="F47" s="246">
        <v>82.9</v>
      </c>
      <c r="G47" s="246">
        <v>461.7</v>
      </c>
      <c r="H47" s="270">
        <v>68.3</v>
      </c>
      <c r="I47" s="246">
        <v>40.4</v>
      </c>
      <c r="J47" s="270">
        <v>8471.5</v>
      </c>
      <c r="K47" s="246">
        <v>3405</v>
      </c>
      <c r="L47" s="270">
        <v>8590.2999999999993</v>
      </c>
    </row>
    <row r="48" spans="1:12" ht="13.5" thickBot="1" x14ac:dyDescent="0.25">
      <c r="A48" s="631"/>
      <c r="B48" s="200" t="s">
        <v>212</v>
      </c>
      <c r="C48" s="270">
        <v>751.1</v>
      </c>
      <c r="D48" s="246">
        <v>32.200000000000003</v>
      </c>
      <c r="E48" s="246">
        <v>0</v>
      </c>
      <c r="F48" s="246">
        <v>506.1</v>
      </c>
      <c r="G48" s="246">
        <v>113.4</v>
      </c>
      <c r="H48" s="270">
        <v>69</v>
      </c>
      <c r="I48" s="246">
        <v>800.4</v>
      </c>
      <c r="J48" s="270">
        <v>2272.1999999999998</v>
      </c>
      <c r="K48" s="246">
        <v>27</v>
      </c>
      <c r="L48" s="270">
        <v>1617.2</v>
      </c>
    </row>
    <row r="49" spans="1:12" ht="13.5" thickBot="1" x14ac:dyDescent="0.25">
      <c r="A49" s="631"/>
      <c r="B49" s="200" t="s">
        <v>933</v>
      </c>
      <c r="C49" s="270">
        <v>343.6</v>
      </c>
      <c r="D49" s="246">
        <v>689.9</v>
      </c>
      <c r="E49" s="246">
        <v>325.60000000000002</v>
      </c>
      <c r="F49" s="246">
        <v>91.6</v>
      </c>
      <c r="G49" s="246">
        <v>75.599999999999994</v>
      </c>
      <c r="H49" s="270">
        <v>52.2</v>
      </c>
      <c r="I49" s="246">
        <v>85.8</v>
      </c>
      <c r="J49" s="270">
        <v>1664.3</v>
      </c>
      <c r="K49" s="246">
        <v>3125</v>
      </c>
      <c r="L49" s="270">
        <v>1496.9</v>
      </c>
    </row>
    <row r="50" spans="1:12" ht="13.5" thickBot="1" x14ac:dyDescent="0.25">
      <c r="A50" s="631"/>
      <c r="B50" s="200" t="s">
        <v>934</v>
      </c>
      <c r="C50" s="270">
        <v>1.8</v>
      </c>
      <c r="D50" s="246">
        <v>0</v>
      </c>
      <c r="E50" s="246">
        <v>8.8000000000000007</v>
      </c>
      <c r="F50" s="246">
        <v>19.5</v>
      </c>
      <c r="G50" s="246">
        <v>0</v>
      </c>
      <c r="H50" s="270">
        <v>0</v>
      </c>
      <c r="I50" s="246">
        <v>0</v>
      </c>
      <c r="J50" s="270">
        <v>30.1</v>
      </c>
      <c r="K50" s="246">
        <v>77</v>
      </c>
      <c r="L50" s="270">
        <v>30.3</v>
      </c>
    </row>
    <row r="51" spans="1:12" ht="13.5" thickBot="1" x14ac:dyDescent="0.25">
      <c r="A51" s="615"/>
      <c r="B51" s="432" t="s">
        <v>935</v>
      </c>
      <c r="C51" s="433">
        <v>4699.7</v>
      </c>
      <c r="D51" s="434">
        <v>4670.8999999999996</v>
      </c>
      <c r="E51" s="434">
        <v>600.6</v>
      </c>
      <c r="F51" s="434">
        <v>700.1</v>
      </c>
      <c r="G51" s="434">
        <v>650.70000000000005</v>
      </c>
      <c r="H51" s="433">
        <v>189.5</v>
      </c>
      <c r="I51" s="434">
        <v>926.6</v>
      </c>
      <c r="J51" s="433">
        <v>12438.1</v>
      </c>
      <c r="K51" s="434">
        <v>6634</v>
      </c>
      <c r="L51" s="433">
        <v>11734.7</v>
      </c>
    </row>
    <row r="52" spans="1:12" ht="14.25" thickTop="1" thickBot="1" x14ac:dyDescent="0.25">
      <c r="A52" s="614">
        <v>2011</v>
      </c>
      <c r="B52" s="200" t="s">
        <v>222</v>
      </c>
      <c r="C52" s="24">
        <v>3568.2</v>
      </c>
      <c r="D52" s="26">
        <v>3861.6</v>
      </c>
      <c r="E52" s="26">
        <v>217.5</v>
      </c>
      <c r="F52" s="26">
        <v>79.599999999999994</v>
      </c>
      <c r="G52" s="26">
        <v>460.1</v>
      </c>
      <c r="H52" s="24">
        <v>68.3</v>
      </c>
      <c r="I52" s="26">
        <v>40.4</v>
      </c>
      <c r="J52" s="24">
        <v>8295.7000000000007</v>
      </c>
      <c r="K52" s="26">
        <v>3419</v>
      </c>
      <c r="L52" s="24">
        <v>8536.2999999999993</v>
      </c>
    </row>
    <row r="53" spans="1:12" ht="13.5" thickBot="1" x14ac:dyDescent="0.25">
      <c r="A53" s="631"/>
      <c r="B53" s="200" t="s">
        <v>212</v>
      </c>
      <c r="C53" s="24">
        <v>750.1</v>
      </c>
      <c r="D53" s="26">
        <v>32.200000000000003</v>
      </c>
      <c r="E53" s="26">
        <v>0</v>
      </c>
      <c r="F53" s="26">
        <v>506.1</v>
      </c>
      <c r="G53" s="26">
        <v>113.4</v>
      </c>
      <c r="H53" s="24">
        <v>69</v>
      </c>
      <c r="I53" s="26">
        <v>800.4</v>
      </c>
      <c r="J53" s="24">
        <v>2271.1999999999998</v>
      </c>
      <c r="K53" s="26">
        <v>27</v>
      </c>
      <c r="L53" s="24">
        <v>1617.2</v>
      </c>
    </row>
    <row r="54" spans="1:12" ht="13.5" thickBot="1" x14ac:dyDescent="0.25">
      <c r="A54" s="631"/>
      <c r="B54" s="200" t="s">
        <v>937</v>
      </c>
      <c r="C54" s="24">
        <v>64.400000000000006</v>
      </c>
      <c r="D54" s="26">
        <v>70.8</v>
      </c>
      <c r="E54" s="26">
        <v>35.5</v>
      </c>
      <c r="F54" s="26">
        <v>1.5</v>
      </c>
      <c r="G54" s="26">
        <v>0.8</v>
      </c>
      <c r="H54" s="24">
        <v>0</v>
      </c>
      <c r="I54" s="26">
        <v>0</v>
      </c>
      <c r="J54" s="24">
        <v>173</v>
      </c>
      <c r="K54" s="26">
        <v>140</v>
      </c>
      <c r="L54" s="24">
        <v>207.2</v>
      </c>
    </row>
    <row r="55" spans="1:12" ht="13.5" thickBot="1" x14ac:dyDescent="0.25">
      <c r="A55" s="631"/>
      <c r="B55" s="200" t="s">
        <v>225</v>
      </c>
      <c r="C55" s="24">
        <v>332.3</v>
      </c>
      <c r="D55" s="26">
        <v>648.70000000000005</v>
      </c>
      <c r="E55" s="26">
        <v>87.2</v>
      </c>
      <c r="F55" s="26">
        <v>137.30000000000001</v>
      </c>
      <c r="G55" s="26">
        <v>75</v>
      </c>
      <c r="H55" s="24">
        <v>52.6</v>
      </c>
      <c r="I55" s="26">
        <v>80.8</v>
      </c>
      <c r="J55" s="24">
        <v>1413.9</v>
      </c>
      <c r="K55" s="26">
        <v>1996</v>
      </c>
      <c r="L55" s="24">
        <v>1397.5</v>
      </c>
    </row>
    <row r="56" spans="1:12" ht="13.5" thickBot="1" x14ac:dyDescent="0.25">
      <c r="A56" s="631"/>
      <c r="B56" s="200" t="s">
        <v>431</v>
      </c>
      <c r="C56" s="24">
        <v>3.6</v>
      </c>
      <c r="D56" s="26">
        <v>46.1</v>
      </c>
      <c r="E56" s="26">
        <v>205.2</v>
      </c>
      <c r="F56" s="26">
        <v>0.1</v>
      </c>
      <c r="G56" s="26">
        <v>0.2</v>
      </c>
      <c r="H56" s="24">
        <v>0</v>
      </c>
      <c r="I56" s="26">
        <v>5</v>
      </c>
      <c r="J56" s="24">
        <v>260.2</v>
      </c>
      <c r="K56" s="26">
        <v>1041</v>
      </c>
      <c r="L56" s="24">
        <v>135.69999999999999</v>
      </c>
    </row>
    <row r="57" spans="1:12" ht="13.5" thickBot="1" x14ac:dyDescent="0.25">
      <c r="A57" s="631"/>
      <c r="B57" s="200" t="s">
        <v>934</v>
      </c>
      <c r="C57" s="24">
        <v>1.8</v>
      </c>
      <c r="D57" s="26">
        <v>0</v>
      </c>
      <c r="E57" s="26">
        <v>8.8000000000000007</v>
      </c>
      <c r="F57" s="26">
        <v>19.5</v>
      </c>
      <c r="G57" s="26">
        <v>0</v>
      </c>
      <c r="H57" s="24">
        <v>0</v>
      </c>
      <c r="I57" s="26">
        <v>0</v>
      </c>
      <c r="J57" s="24">
        <v>30.1</v>
      </c>
      <c r="K57" s="26">
        <v>77</v>
      </c>
      <c r="L57" s="24">
        <v>30.3</v>
      </c>
    </row>
    <row r="58" spans="1:12" ht="13.5" thickBot="1" x14ac:dyDescent="0.25">
      <c r="A58" s="615"/>
      <c r="B58" s="432" t="s">
        <v>935</v>
      </c>
      <c r="C58" s="155">
        <v>4720.3999999999996</v>
      </c>
      <c r="D58" s="156">
        <v>4659.3999999999996</v>
      </c>
      <c r="E58" s="156">
        <v>554.20000000000005</v>
      </c>
      <c r="F58" s="156">
        <v>744.1</v>
      </c>
      <c r="G58" s="156">
        <v>649.5</v>
      </c>
      <c r="H58" s="155">
        <v>189.9</v>
      </c>
      <c r="I58" s="156">
        <v>926.6</v>
      </c>
      <c r="J58" s="155">
        <v>12444.1</v>
      </c>
      <c r="K58" s="156">
        <v>6700</v>
      </c>
      <c r="L58" s="155">
        <v>11924.2</v>
      </c>
    </row>
    <row r="59" spans="1:12" ht="14.25" thickTop="1" thickBot="1" x14ac:dyDescent="0.25">
      <c r="A59" s="614">
        <v>2012</v>
      </c>
      <c r="B59" s="200" t="s">
        <v>222</v>
      </c>
      <c r="C59" s="270">
        <v>3586.5</v>
      </c>
      <c r="D59" s="246">
        <v>3967.7</v>
      </c>
      <c r="E59" s="246">
        <v>219.6</v>
      </c>
      <c r="F59" s="246">
        <v>81.099999999999994</v>
      </c>
      <c r="G59" s="246">
        <v>460.1</v>
      </c>
      <c r="H59" s="270">
        <v>68.3</v>
      </c>
      <c r="I59" s="246">
        <v>40.4</v>
      </c>
      <c r="J59" s="270">
        <v>8423.7000000000007</v>
      </c>
      <c r="K59" s="246">
        <v>3471</v>
      </c>
      <c r="L59" s="270">
        <v>8681.7000000000007</v>
      </c>
    </row>
    <row r="60" spans="1:12" ht="13.5" thickBot="1" x14ac:dyDescent="0.25">
      <c r="A60" s="631"/>
      <c r="B60" s="200" t="s">
        <v>212</v>
      </c>
      <c r="C60" s="270">
        <v>750.1</v>
      </c>
      <c r="D60" s="246">
        <v>32.200000000000003</v>
      </c>
      <c r="E60" s="246">
        <v>0</v>
      </c>
      <c r="F60" s="246">
        <v>508.5</v>
      </c>
      <c r="G60" s="246">
        <v>113.4</v>
      </c>
      <c r="H60" s="270">
        <v>69</v>
      </c>
      <c r="I60" s="246">
        <v>800.4</v>
      </c>
      <c r="J60" s="270">
        <v>2273.6</v>
      </c>
      <c r="K60" s="246">
        <v>27</v>
      </c>
      <c r="L60" s="270">
        <v>1622</v>
      </c>
    </row>
    <row r="61" spans="1:12" ht="13.5" thickBot="1" x14ac:dyDescent="0.25">
      <c r="A61" s="631"/>
      <c r="B61" s="200" t="s">
        <v>937</v>
      </c>
      <c r="C61" s="270">
        <v>64.400000000000006</v>
      </c>
      <c r="D61" s="246">
        <v>70.8</v>
      </c>
      <c r="E61" s="246">
        <v>35.5</v>
      </c>
      <c r="F61" s="246">
        <v>1.5</v>
      </c>
      <c r="G61" s="246">
        <v>0.8</v>
      </c>
      <c r="H61" s="270">
        <v>0</v>
      </c>
      <c r="I61" s="246">
        <v>0</v>
      </c>
      <c r="J61" s="270">
        <v>173</v>
      </c>
      <c r="K61" s="246">
        <v>140</v>
      </c>
      <c r="L61" s="270">
        <v>207.2</v>
      </c>
    </row>
    <row r="62" spans="1:12" ht="13.5" thickBot="1" x14ac:dyDescent="0.25">
      <c r="A62" s="631"/>
      <c r="B62" s="200" t="s">
        <v>225</v>
      </c>
      <c r="C62" s="270">
        <v>333.3</v>
      </c>
      <c r="D62" s="246">
        <v>646.5</v>
      </c>
      <c r="E62" s="246">
        <v>80.8</v>
      </c>
      <c r="F62" s="246">
        <v>146.1</v>
      </c>
      <c r="G62" s="246">
        <v>75.7</v>
      </c>
      <c r="H62" s="270">
        <v>53</v>
      </c>
      <c r="I62" s="246">
        <v>83.2</v>
      </c>
      <c r="J62" s="270">
        <v>1418.6</v>
      </c>
      <c r="K62" s="246">
        <v>2002</v>
      </c>
      <c r="L62" s="270">
        <v>1347.8</v>
      </c>
    </row>
    <row r="63" spans="1:12" ht="13.5" thickBot="1" x14ac:dyDescent="0.25">
      <c r="A63" s="631"/>
      <c r="B63" s="200" t="s">
        <v>431</v>
      </c>
      <c r="C63" s="270">
        <v>3.6</v>
      </c>
      <c r="D63" s="246">
        <v>45.3</v>
      </c>
      <c r="E63" s="246">
        <v>230.9</v>
      </c>
      <c r="F63" s="246">
        <v>0.6</v>
      </c>
      <c r="G63" s="246">
        <v>0.2</v>
      </c>
      <c r="H63" s="270">
        <v>0</v>
      </c>
      <c r="I63" s="246">
        <v>5</v>
      </c>
      <c r="J63" s="270">
        <v>285.60000000000002</v>
      </c>
      <c r="K63" s="246">
        <v>1183</v>
      </c>
      <c r="L63" s="270">
        <v>169.1</v>
      </c>
    </row>
    <row r="64" spans="1:12" ht="13.5" thickBot="1" x14ac:dyDescent="0.25">
      <c r="A64" s="631"/>
      <c r="B64" s="200" t="s">
        <v>934</v>
      </c>
      <c r="C64" s="270">
        <v>5.8</v>
      </c>
      <c r="D64" s="246">
        <v>0</v>
      </c>
      <c r="E64" s="246">
        <v>8.8000000000000007</v>
      </c>
      <c r="F64" s="246">
        <v>28.1</v>
      </c>
      <c r="G64" s="246">
        <v>0</v>
      </c>
      <c r="H64" s="270">
        <v>0</v>
      </c>
      <c r="I64" s="246">
        <v>0</v>
      </c>
      <c r="J64" s="270">
        <v>42.7</v>
      </c>
      <c r="K64" s="246">
        <v>77</v>
      </c>
      <c r="L64" s="270">
        <v>44.3</v>
      </c>
    </row>
    <row r="65" spans="1:12" ht="13.5" thickBot="1" x14ac:dyDescent="0.25">
      <c r="A65" s="615"/>
      <c r="B65" s="432" t="s">
        <v>935</v>
      </c>
      <c r="C65" s="433">
        <v>4743.7</v>
      </c>
      <c r="D65" s="434">
        <v>4762.5</v>
      </c>
      <c r="E65" s="434">
        <v>575.6</v>
      </c>
      <c r="F65" s="434">
        <v>765.9</v>
      </c>
      <c r="G65" s="434">
        <v>650.20000000000005</v>
      </c>
      <c r="H65" s="433">
        <v>190.3</v>
      </c>
      <c r="I65" s="434">
        <v>929</v>
      </c>
      <c r="J65" s="433">
        <v>12617.2</v>
      </c>
      <c r="K65" s="434">
        <v>6900</v>
      </c>
      <c r="L65" s="433">
        <v>12072.1</v>
      </c>
    </row>
    <row r="66" spans="1:12" ht="14.25" thickTop="1" thickBot="1" x14ac:dyDescent="0.25">
      <c r="A66" s="631">
        <v>2013</v>
      </c>
      <c r="B66" s="200" t="s">
        <v>222</v>
      </c>
      <c r="C66" s="270">
        <v>3484.4</v>
      </c>
      <c r="D66" s="246">
        <v>4289.8</v>
      </c>
      <c r="E66" s="246">
        <v>4.5999999999999996</v>
      </c>
      <c r="F66" s="246">
        <v>80.400000000000006</v>
      </c>
      <c r="G66" s="246">
        <v>467</v>
      </c>
      <c r="H66" s="270">
        <v>70.2</v>
      </c>
      <c r="I66" s="246">
        <v>42.9</v>
      </c>
      <c r="J66" s="270">
        <v>8439.2999999999993</v>
      </c>
      <c r="K66" s="246">
        <v>3406</v>
      </c>
      <c r="L66" s="270">
        <v>8691.2999999999993</v>
      </c>
    </row>
    <row r="67" spans="1:12" ht="13.5" thickBot="1" x14ac:dyDescent="0.25">
      <c r="A67" s="631"/>
      <c r="B67" s="200" t="s">
        <v>212</v>
      </c>
      <c r="C67" s="270">
        <v>750.1</v>
      </c>
      <c r="D67" s="246">
        <v>32.200000000000003</v>
      </c>
      <c r="E67" s="246">
        <v>0</v>
      </c>
      <c r="F67" s="246">
        <v>508.5</v>
      </c>
      <c r="G67" s="246">
        <v>113.4</v>
      </c>
      <c r="H67" s="270">
        <v>69</v>
      </c>
      <c r="I67" s="246">
        <v>800.4</v>
      </c>
      <c r="J67" s="270">
        <v>2273.6</v>
      </c>
      <c r="K67" s="246">
        <v>27</v>
      </c>
      <c r="L67" s="270">
        <v>1622</v>
      </c>
    </row>
    <row r="68" spans="1:12" ht="13.5" thickBot="1" x14ac:dyDescent="0.25">
      <c r="A68" s="631"/>
      <c r="B68" s="200" t="s">
        <v>937</v>
      </c>
      <c r="C68" s="270">
        <v>27.7</v>
      </c>
      <c r="D68" s="246">
        <v>167.1</v>
      </c>
      <c r="E68" s="246">
        <v>3.8</v>
      </c>
      <c r="F68" s="246">
        <v>2.2999999999999998</v>
      </c>
      <c r="G68" s="246">
        <v>0.8</v>
      </c>
      <c r="H68" s="270">
        <v>0</v>
      </c>
      <c r="I68" s="246">
        <v>0</v>
      </c>
      <c r="J68" s="270">
        <v>201.7</v>
      </c>
      <c r="K68" s="246">
        <v>262</v>
      </c>
      <c r="L68" s="270">
        <v>249.8</v>
      </c>
    </row>
    <row r="69" spans="1:12" ht="13.5" thickBot="1" x14ac:dyDescent="0.25">
      <c r="A69" s="631"/>
      <c r="B69" s="200" t="s">
        <v>225</v>
      </c>
      <c r="C69" s="270">
        <v>320.3</v>
      </c>
      <c r="D69" s="246">
        <v>733.9</v>
      </c>
      <c r="E69" s="246">
        <v>59</v>
      </c>
      <c r="F69" s="246">
        <v>153.19999999999999</v>
      </c>
      <c r="G69" s="246">
        <v>81.099999999999994</v>
      </c>
      <c r="H69" s="270">
        <v>53.2</v>
      </c>
      <c r="I69" s="246">
        <v>83.3</v>
      </c>
      <c r="J69" s="270">
        <v>1484</v>
      </c>
      <c r="K69" s="246">
        <v>2034</v>
      </c>
      <c r="L69" s="270">
        <v>1411.6</v>
      </c>
    </row>
    <row r="70" spans="1:12" ht="13.5" thickBot="1" x14ac:dyDescent="0.25">
      <c r="A70" s="631"/>
      <c r="B70" s="200" t="s">
        <v>431</v>
      </c>
      <c r="C70" s="270">
        <v>3.6</v>
      </c>
      <c r="D70" s="246">
        <v>47.1</v>
      </c>
      <c r="E70" s="246">
        <v>244.3</v>
      </c>
      <c r="F70" s="246">
        <v>0.6</v>
      </c>
      <c r="G70" s="246">
        <v>0.2</v>
      </c>
      <c r="H70" s="270">
        <v>0</v>
      </c>
      <c r="I70" s="246">
        <v>5</v>
      </c>
      <c r="J70" s="270">
        <v>300.8</v>
      </c>
      <c r="K70" s="246">
        <v>1419</v>
      </c>
      <c r="L70" s="270">
        <v>174.9</v>
      </c>
    </row>
    <row r="71" spans="1:12" ht="13.5" thickBot="1" x14ac:dyDescent="0.25">
      <c r="A71" s="631"/>
      <c r="B71" s="200" t="s">
        <v>934</v>
      </c>
      <c r="C71" s="270">
        <v>5.5</v>
      </c>
      <c r="D71" s="246">
        <v>0</v>
      </c>
      <c r="E71" s="246">
        <v>8.8000000000000007</v>
      </c>
      <c r="F71" s="246">
        <v>31.9</v>
      </c>
      <c r="G71" s="246">
        <v>0</v>
      </c>
      <c r="H71" s="270">
        <v>0</v>
      </c>
      <c r="I71" s="246">
        <v>0</v>
      </c>
      <c r="J71" s="270">
        <v>46.2</v>
      </c>
      <c r="K71" s="246">
        <v>77</v>
      </c>
      <c r="L71" s="270">
        <v>44</v>
      </c>
    </row>
    <row r="72" spans="1:12" ht="13.5" thickBot="1" x14ac:dyDescent="0.25">
      <c r="A72" s="615"/>
      <c r="B72" s="432" t="s">
        <v>935</v>
      </c>
      <c r="C72" s="433">
        <v>4591.6000000000004</v>
      </c>
      <c r="D72" s="434">
        <v>5270.1</v>
      </c>
      <c r="E72" s="434">
        <v>320.5</v>
      </c>
      <c r="F72" s="434">
        <v>776.9</v>
      </c>
      <c r="G72" s="434">
        <v>662.5</v>
      </c>
      <c r="H72" s="433">
        <v>192.4</v>
      </c>
      <c r="I72" s="434">
        <v>931.6</v>
      </c>
      <c r="J72" s="433">
        <v>12745.6</v>
      </c>
      <c r="K72" s="434">
        <v>7225</v>
      </c>
      <c r="L72" s="433">
        <v>12193.5</v>
      </c>
    </row>
    <row r="73" spans="1:12" ht="14.25" thickTop="1" thickBot="1" x14ac:dyDescent="0.25">
      <c r="A73" s="614">
        <v>2014</v>
      </c>
      <c r="B73" s="200" t="s">
        <v>222</v>
      </c>
      <c r="C73" s="270">
        <v>3486.1</v>
      </c>
      <c r="D73" s="246">
        <v>4256</v>
      </c>
      <c r="E73" s="246">
        <v>35.5</v>
      </c>
      <c r="F73" s="246">
        <v>80.8</v>
      </c>
      <c r="G73" s="246">
        <v>467.1</v>
      </c>
      <c r="H73" s="270">
        <v>74.3</v>
      </c>
      <c r="I73" s="246">
        <v>42.9</v>
      </c>
      <c r="J73" s="270">
        <v>8442.7000000000007</v>
      </c>
      <c r="K73" s="246">
        <v>3462</v>
      </c>
      <c r="L73" s="270">
        <v>8754.7999999999993</v>
      </c>
    </row>
    <row r="74" spans="1:12" ht="13.5" thickBot="1" x14ac:dyDescent="0.25">
      <c r="A74" s="631"/>
      <c r="B74" s="200" t="s">
        <v>212</v>
      </c>
      <c r="C74" s="270">
        <v>749.8</v>
      </c>
      <c r="D74" s="246">
        <v>32.200000000000003</v>
      </c>
      <c r="E74" s="246">
        <v>0</v>
      </c>
      <c r="F74" s="246">
        <v>509</v>
      </c>
      <c r="G74" s="246">
        <v>113.4</v>
      </c>
      <c r="H74" s="270">
        <v>68.900000000000006</v>
      </c>
      <c r="I74" s="246">
        <v>800.3</v>
      </c>
      <c r="J74" s="270">
        <v>2273.6</v>
      </c>
      <c r="K74" s="246">
        <v>27</v>
      </c>
      <c r="L74" s="270">
        <v>1622</v>
      </c>
    </row>
    <row r="75" spans="1:12" ht="13.5" thickBot="1" x14ac:dyDescent="0.25">
      <c r="A75" s="631"/>
      <c r="B75" s="200" t="s">
        <v>937</v>
      </c>
      <c r="C75" s="270">
        <v>27.7</v>
      </c>
      <c r="D75" s="246">
        <v>167.1</v>
      </c>
      <c r="E75" s="246">
        <v>3.8</v>
      </c>
      <c r="F75" s="246">
        <v>2.2999999999999998</v>
      </c>
      <c r="G75" s="246">
        <v>0.8</v>
      </c>
      <c r="H75" s="270">
        <v>0</v>
      </c>
      <c r="I75" s="246">
        <v>0</v>
      </c>
      <c r="J75" s="270">
        <v>201.7</v>
      </c>
      <c r="K75" s="246">
        <v>262</v>
      </c>
      <c r="L75" s="270">
        <v>249.8</v>
      </c>
    </row>
    <row r="76" spans="1:12" ht="13.5" thickBot="1" x14ac:dyDescent="0.25">
      <c r="A76" s="631"/>
      <c r="B76" s="200" t="s">
        <v>225</v>
      </c>
      <c r="C76" s="270">
        <v>323.8</v>
      </c>
      <c r="D76" s="246">
        <v>769.7</v>
      </c>
      <c r="E76" s="246">
        <v>59.4</v>
      </c>
      <c r="F76" s="246">
        <v>156.80000000000001</v>
      </c>
      <c r="G76" s="246">
        <v>82</v>
      </c>
      <c r="H76" s="270">
        <v>53.8</v>
      </c>
      <c r="I76" s="246">
        <v>83.3</v>
      </c>
      <c r="J76" s="270">
        <v>1528.8</v>
      </c>
      <c r="K76" s="246">
        <v>1946</v>
      </c>
      <c r="L76" s="270">
        <v>1452.7</v>
      </c>
    </row>
    <row r="77" spans="1:12" ht="13.5" thickBot="1" x14ac:dyDescent="0.25">
      <c r="A77" s="631"/>
      <c r="B77" s="200" t="s">
        <v>431</v>
      </c>
      <c r="C77" s="270">
        <v>3.6</v>
      </c>
      <c r="D77" s="246">
        <v>47.1</v>
      </c>
      <c r="E77" s="246">
        <v>244.3</v>
      </c>
      <c r="F77" s="246">
        <v>0.6</v>
      </c>
      <c r="G77" s="246">
        <v>0.2</v>
      </c>
      <c r="H77" s="270">
        <v>0</v>
      </c>
      <c r="I77" s="246">
        <v>5</v>
      </c>
      <c r="J77" s="270">
        <v>300.8</v>
      </c>
      <c r="K77" s="246">
        <v>1419</v>
      </c>
      <c r="L77" s="270">
        <v>174.9</v>
      </c>
    </row>
    <row r="78" spans="1:12" ht="13.5" thickBot="1" x14ac:dyDescent="0.25">
      <c r="A78" s="631"/>
      <c r="B78" s="200" t="s">
        <v>934</v>
      </c>
      <c r="C78" s="270">
        <v>5.5</v>
      </c>
      <c r="D78" s="246">
        <v>0</v>
      </c>
      <c r="E78" s="246">
        <v>8.8000000000000007</v>
      </c>
      <c r="F78" s="246">
        <v>31.9</v>
      </c>
      <c r="G78" s="246">
        <v>0</v>
      </c>
      <c r="H78" s="270">
        <v>0</v>
      </c>
      <c r="I78" s="246">
        <v>0</v>
      </c>
      <c r="J78" s="270">
        <v>46.2</v>
      </c>
      <c r="K78" s="246">
        <v>77</v>
      </c>
      <c r="L78" s="270">
        <v>44</v>
      </c>
    </row>
    <row r="79" spans="1:12" ht="13.5" thickBot="1" x14ac:dyDescent="0.25">
      <c r="A79" s="615"/>
      <c r="B79" s="432" t="s">
        <v>935</v>
      </c>
      <c r="C79" s="433">
        <v>4596.5</v>
      </c>
      <c r="D79" s="434">
        <v>5272.1</v>
      </c>
      <c r="E79" s="434">
        <v>351.8</v>
      </c>
      <c r="F79" s="434">
        <v>781.4</v>
      </c>
      <c r="G79" s="434">
        <v>663.5</v>
      </c>
      <c r="H79" s="433">
        <v>197</v>
      </c>
      <c r="I79" s="434">
        <v>931.5</v>
      </c>
      <c r="J79" s="433">
        <v>12793.8</v>
      </c>
      <c r="K79" s="434">
        <v>7193</v>
      </c>
      <c r="L79" s="433">
        <v>12298.2</v>
      </c>
    </row>
    <row r="80" spans="1:12" ht="14.25" thickTop="1" thickBot="1" x14ac:dyDescent="0.25">
      <c r="A80" s="614">
        <v>2015</v>
      </c>
      <c r="B80" s="200" t="s">
        <v>222</v>
      </c>
      <c r="C80" s="270">
        <v>3486.1000000000004</v>
      </c>
      <c r="D80" s="246">
        <v>4291.5999999999995</v>
      </c>
      <c r="E80" s="246">
        <v>4.5999999999999996</v>
      </c>
      <c r="F80" s="246">
        <v>82.6</v>
      </c>
      <c r="G80" s="246">
        <v>466.90000000000003</v>
      </c>
      <c r="H80" s="270">
        <v>75.899999999999991</v>
      </c>
      <c r="I80" s="246">
        <v>42.900000000000006</v>
      </c>
      <c r="J80" s="270">
        <v>8450.5999999999985</v>
      </c>
      <c r="K80" s="246">
        <v>3477</v>
      </c>
      <c r="L80" s="270">
        <v>8657.3000000000029</v>
      </c>
    </row>
    <row r="81" spans="1:12" ht="13.5" thickBot="1" x14ac:dyDescent="0.25">
      <c r="A81" s="631"/>
      <c r="B81" s="200" t="s">
        <v>212</v>
      </c>
      <c r="C81" s="270">
        <v>765.4</v>
      </c>
      <c r="D81" s="246">
        <v>32.200000000000003</v>
      </c>
      <c r="E81" s="246">
        <v>0</v>
      </c>
      <c r="F81" s="246">
        <v>514.79999999999995</v>
      </c>
      <c r="G81" s="246">
        <v>113.4</v>
      </c>
      <c r="H81" s="270">
        <v>68.900000000000006</v>
      </c>
      <c r="I81" s="246">
        <v>804</v>
      </c>
      <c r="J81" s="270">
        <v>2298.6999999999998</v>
      </c>
      <c r="K81" s="246">
        <v>27</v>
      </c>
      <c r="L81" s="270">
        <v>1642.9999999999998</v>
      </c>
    </row>
    <row r="82" spans="1:12" ht="13.5" thickBot="1" x14ac:dyDescent="0.25">
      <c r="A82" s="631"/>
      <c r="B82" s="200" t="s">
        <v>937</v>
      </c>
      <c r="C82" s="270">
        <v>27.7</v>
      </c>
      <c r="D82" s="246">
        <v>167.1</v>
      </c>
      <c r="E82" s="246">
        <v>3.8</v>
      </c>
      <c r="F82" s="246">
        <v>3.0999999999999996</v>
      </c>
      <c r="G82" s="246">
        <v>0</v>
      </c>
      <c r="H82" s="270">
        <v>0</v>
      </c>
      <c r="I82" s="246">
        <v>0</v>
      </c>
      <c r="J82" s="270">
        <v>201.7</v>
      </c>
      <c r="K82" s="246">
        <v>268</v>
      </c>
      <c r="L82" s="270">
        <v>249.70000000000002</v>
      </c>
    </row>
    <row r="83" spans="1:12" ht="13.5" thickBot="1" x14ac:dyDescent="0.25">
      <c r="A83" s="631"/>
      <c r="B83" s="200" t="s">
        <v>225</v>
      </c>
      <c r="C83" s="270">
        <v>327.39999999999986</v>
      </c>
      <c r="D83" s="246">
        <v>790</v>
      </c>
      <c r="E83" s="246">
        <v>64.399999999999991</v>
      </c>
      <c r="F83" s="246">
        <v>157.39999999999998</v>
      </c>
      <c r="G83" s="246">
        <v>82</v>
      </c>
      <c r="H83" s="270">
        <v>53.8</v>
      </c>
      <c r="I83" s="246">
        <v>84</v>
      </c>
      <c r="J83" s="270">
        <v>1558.9999999999998</v>
      </c>
      <c r="K83" s="246">
        <v>2189</v>
      </c>
      <c r="L83" s="270">
        <v>1458.2000000000003</v>
      </c>
    </row>
    <row r="84" spans="1:12" ht="13.5" thickBot="1" x14ac:dyDescent="0.25">
      <c r="A84" s="631"/>
      <c r="B84" s="200" t="s">
        <v>431</v>
      </c>
      <c r="C84" s="270">
        <v>6.1</v>
      </c>
      <c r="D84" s="246">
        <v>48.800000000000004</v>
      </c>
      <c r="E84" s="246">
        <v>249.99999999999997</v>
      </c>
      <c r="F84" s="246">
        <v>0.6</v>
      </c>
      <c r="G84" s="246">
        <v>0.2</v>
      </c>
      <c r="H84" s="270">
        <v>0</v>
      </c>
      <c r="I84" s="246">
        <v>5</v>
      </c>
      <c r="J84" s="270">
        <v>310.7</v>
      </c>
      <c r="K84" s="246">
        <v>1438</v>
      </c>
      <c r="L84" s="270">
        <v>185.29999999999998</v>
      </c>
    </row>
    <row r="85" spans="1:12" ht="13.5" thickBot="1" x14ac:dyDescent="0.25">
      <c r="A85" s="631"/>
      <c r="B85" s="200" t="s">
        <v>934</v>
      </c>
      <c r="C85" s="270">
        <v>5.8</v>
      </c>
      <c r="D85" s="246">
        <v>0</v>
      </c>
      <c r="E85" s="246">
        <v>8.8000000000000007</v>
      </c>
      <c r="F85" s="246">
        <v>42.1</v>
      </c>
      <c r="G85" s="246">
        <v>0</v>
      </c>
      <c r="H85" s="270">
        <v>0.3</v>
      </c>
      <c r="I85" s="246">
        <v>0</v>
      </c>
      <c r="J85" s="270">
        <v>57</v>
      </c>
      <c r="K85" s="246">
        <v>77</v>
      </c>
      <c r="L85" s="270">
        <v>47.599999999999994</v>
      </c>
    </row>
    <row r="86" spans="1:12" ht="13.5" thickBot="1" x14ac:dyDescent="0.25">
      <c r="A86" s="615"/>
      <c r="B86" s="432" t="s">
        <v>935</v>
      </c>
      <c r="C86" s="433">
        <v>4618.5</v>
      </c>
      <c r="D86" s="434">
        <v>5329.7</v>
      </c>
      <c r="E86" s="434">
        <v>331.59999999999997</v>
      </c>
      <c r="F86" s="434">
        <v>800.6</v>
      </c>
      <c r="G86" s="434">
        <v>662.50000000000011</v>
      </c>
      <c r="H86" s="433">
        <v>198.90000000000003</v>
      </c>
      <c r="I86" s="434">
        <v>935.9</v>
      </c>
      <c r="J86" s="433">
        <v>12877.7</v>
      </c>
      <c r="K86" s="434">
        <v>7476</v>
      </c>
      <c r="L86" s="433">
        <v>12241.100000000004</v>
      </c>
    </row>
    <row r="87" spans="1:12" ht="14.25" thickTop="1" thickBot="1" x14ac:dyDescent="0.25">
      <c r="A87" s="614">
        <v>2016</v>
      </c>
      <c r="B87" s="200" t="s">
        <v>222</v>
      </c>
      <c r="C87" s="270">
        <v>3520.5</v>
      </c>
      <c r="D87" s="246">
        <v>4391.8</v>
      </c>
      <c r="E87" s="246">
        <v>4.5999999999999996</v>
      </c>
      <c r="F87" s="246">
        <v>89.9</v>
      </c>
      <c r="G87" s="246">
        <v>464</v>
      </c>
      <c r="H87" s="270">
        <v>75.099999999999994</v>
      </c>
      <c r="I87" s="246">
        <v>43.2</v>
      </c>
      <c r="J87" s="270">
        <v>8589.1</v>
      </c>
      <c r="K87" s="246">
        <v>3494</v>
      </c>
      <c r="L87" s="270">
        <v>8871.8199999999979</v>
      </c>
    </row>
    <row r="88" spans="1:12" ht="13.5" thickBot="1" x14ac:dyDescent="0.25">
      <c r="A88" s="631"/>
      <c r="B88" s="200" t="s">
        <v>212</v>
      </c>
      <c r="C88" s="270">
        <v>788.59999999999991</v>
      </c>
      <c r="D88" s="246">
        <v>12.7</v>
      </c>
      <c r="E88" s="246">
        <v>0</v>
      </c>
      <c r="F88" s="246">
        <v>501.70000000000005</v>
      </c>
      <c r="G88" s="246">
        <v>94</v>
      </c>
      <c r="H88" s="270">
        <v>72.199999999999989</v>
      </c>
      <c r="I88" s="246">
        <v>802.9</v>
      </c>
      <c r="J88" s="270">
        <v>2272.1000000000004</v>
      </c>
      <c r="K88" s="246">
        <v>27</v>
      </c>
      <c r="L88" s="270">
        <v>1646.3000000000002</v>
      </c>
    </row>
    <row r="89" spans="1:12" ht="13.5" thickBot="1" x14ac:dyDescent="0.25">
      <c r="A89" s="631"/>
      <c r="B89" s="200" t="s">
        <v>937</v>
      </c>
      <c r="C89" s="270">
        <v>0.8</v>
      </c>
      <c r="D89" s="246">
        <v>193.99999999999997</v>
      </c>
      <c r="E89" s="246">
        <v>3.8</v>
      </c>
      <c r="F89" s="246">
        <v>3.1</v>
      </c>
      <c r="G89" s="246">
        <v>0</v>
      </c>
      <c r="H89" s="270">
        <v>0</v>
      </c>
      <c r="I89" s="246">
        <v>0</v>
      </c>
      <c r="J89" s="270">
        <v>201.7</v>
      </c>
      <c r="K89" s="246">
        <v>268</v>
      </c>
      <c r="L89" s="270">
        <v>249.76</v>
      </c>
    </row>
    <row r="90" spans="1:12" ht="13.5" thickBot="1" x14ac:dyDescent="0.25">
      <c r="A90" s="631"/>
      <c r="B90" s="200" t="s">
        <v>225</v>
      </c>
      <c r="C90" s="270">
        <v>292.3</v>
      </c>
      <c r="D90" s="246">
        <v>879</v>
      </c>
      <c r="E90" s="246">
        <v>64.400000000000006</v>
      </c>
      <c r="F90" s="246">
        <v>166.1</v>
      </c>
      <c r="G90" s="246">
        <v>99.700000000000017</v>
      </c>
      <c r="H90" s="270">
        <v>54.699999999999996</v>
      </c>
      <c r="I90" s="246">
        <v>90.200000000000017</v>
      </c>
      <c r="J90" s="270">
        <v>1646.3999999999999</v>
      </c>
      <c r="K90" s="246">
        <v>2302</v>
      </c>
      <c r="L90" s="270">
        <v>1549.31</v>
      </c>
    </row>
    <row r="91" spans="1:12" ht="13.5" thickBot="1" x14ac:dyDescent="0.25">
      <c r="A91" s="631"/>
      <c r="B91" s="200" t="s">
        <v>431</v>
      </c>
      <c r="C91" s="270">
        <v>9.9</v>
      </c>
      <c r="D91" s="246">
        <v>51.6</v>
      </c>
      <c r="E91" s="246">
        <v>263.39999999999998</v>
      </c>
      <c r="F91" s="246">
        <v>1.2999999999999998</v>
      </c>
      <c r="G91" s="246">
        <v>0.2</v>
      </c>
      <c r="H91" s="270">
        <v>0</v>
      </c>
      <c r="I91" s="246">
        <v>5</v>
      </c>
      <c r="J91" s="270">
        <v>331.4</v>
      </c>
      <c r="K91" s="246">
        <v>1597</v>
      </c>
      <c r="L91" s="270">
        <v>204.74999999999997</v>
      </c>
    </row>
    <row r="92" spans="1:12" ht="13.5" thickBot="1" x14ac:dyDescent="0.25">
      <c r="A92" s="631"/>
      <c r="B92" s="200" t="s">
        <v>934</v>
      </c>
      <c r="C92" s="270">
        <v>7.1</v>
      </c>
      <c r="D92" s="246">
        <v>0</v>
      </c>
      <c r="E92" s="246">
        <v>8.8000000000000007</v>
      </c>
      <c r="F92" s="246">
        <v>37</v>
      </c>
      <c r="G92" s="246">
        <v>0</v>
      </c>
      <c r="H92" s="270">
        <v>0.6</v>
      </c>
      <c r="I92" s="246">
        <v>0</v>
      </c>
      <c r="J92" s="270">
        <v>53.5</v>
      </c>
      <c r="K92" s="246">
        <v>77</v>
      </c>
      <c r="L92" s="270">
        <v>51.660000000000011</v>
      </c>
    </row>
    <row r="93" spans="1:12" ht="13.5" thickBot="1" x14ac:dyDescent="0.25">
      <c r="A93" s="615"/>
      <c r="B93" s="432" t="s">
        <v>935</v>
      </c>
      <c r="C93" s="433">
        <v>4619.2</v>
      </c>
      <c r="D93" s="434">
        <v>5529.0999999999985</v>
      </c>
      <c r="E93" s="434">
        <v>344.99999999999994</v>
      </c>
      <c r="F93" s="434">
        <v>799.10000000000025</v>
      </c>
      <c r="G93" s="434">
        <v>657.90000000000009</v>
      </c>
      <c r="H93" s="433">
        <v>202.6</v>
      </c>
      <c r="I93" s="434">
        <v>941.3</v>
      </c>
      <c r="J93" s="433">
        <v>13094.199999999999</v>
      </c>
      <c r="K93" s="434">
        <v>7765</v>
      </c>
      <c r="L93" s="433">
        <v>12573.599999999999</v>
      </c>
    </row>
    <row r="94" spans="1:12" ht="14.25" thickTop="1" thickBot="1" x14ac:dyDescent="0.25">
      <c r="A94" s="614">
        <v>2017</v>
      </c>
      <c r="B94" s="200" t="s">
        <v>222</v>
      </c>
      <c r="C94" s="270">
        <v>3346.3</v>
      </c>
      <c r="D94" s="246">
        <v>4560.1000000000004</v>
      </c>
      <c r="E94" s="246">
        <v>4.5999999999999996</v>
      </c>
      <c r="F94" s="246">
        <v>90.600000000000009</v>
      </c>
      <c r="G94" s="246">
        <v>458.40000000000003</v>
      </c>
      <c r="H94" s="270">
        <v>78.8</v>
      </c>
      <c r="I94" s="246">
        <v>43.399999999999991</v>
      </c>
      <c r="J94" s="270">
        <v>8582.2000000000007</v>
      </c>
      <c r="K94" s="246">
        <v>3490</v>
      </c>
      <c r="L94" s="270">
        <v>8871.8199999999979</v>
      </c>
    </row>
    <row r="95" spans="1:12" ht="13.5" thickBot="1" x14ac:dyDescent="0.25">
      <c r="A95" s="631"/>
      <c r="B95" s="200" t="s">
        <v>212</v>
      </c>
      <c r="C95" s="270">
        <v>796</v>
      </c>
      <c r="D95" s="246">
        <v>12.7</v>
      </c>
      <c r="E95" s="246">
        <v>0</v>
      </c>
      <c r="F95" s="246">
        <v>501.80000000000007</v>
      </c>
      <c r="G95" s="246">
        <v>94.5</v>
      </c>
      <c r="H95" s="270">
        <v>72.900000000000006</v>
      </c>
      <c r="I95" s="246">
        <v>808.59999999999991</v>
      </c>
      <c r="J95" s="270">
        <v>2286.5</v>
      </c>
      <c r="K95" s="246">
        <v>27</v>
      </c>
      <c r="L95" s="270">
        <v>1659.8400000000001</v>
      </c>
    </row>
    <row r="96" spans="1:12" ht="13.5" thickBot="1" x14ac:dyDescent="0.25">
      <c r="A96" s="631"/>
      <c r="B96" s="200" t="s">
        <v>937</v>
      </c>
      <c r="C96" s="270">
        <v>0.8</v>
      </c>
      <c r="D96" s="246">
        <v>193.99999999999997</v>
      </c>
      <c r="E96" s="246">
        <v>3.8</v>
      </c>
      <c r="F96" s="246">
        <v>3.1</v>
      </c>
      <c r="G96" s="246">
        <v>0</v>
      </c>
      <c r="H96" s="270">
        <v>0</v>
      </c>
      <c r="I96" s="246">
        <v>0</v>
      </c>
      <c r="J96" s="270">
        <v>201.7</v>
      </c>
      <c r="K96" s="246">
        <v>268</v>
      </c>
      <c r="L96" s="270">
        <v>249.76</v>
      </c>
    </row>
    <row r="97" spans="1:26" ht="13.5" thickBot="1" x14ac:dyDescent="0.25">
      <c r="A97" s="631"/>
      <c r="B97" s="200" t="s">
        <v>225</v>
      </c>
      <c r="C97" s="270">
        <v>293.8</v>
      </c>
      <c r="D97" s="246">
        <v>898.3</v>
      </c>
      <c r="E97" s="246">
        <v>64.400000000000006</v>
      </c>
      <c r="F97" s="246">
        <v>168.29999999999998</v>
      </c>
      <c r="G97" s="246">
        <v>103.2</v>
      </c>
      <c r="H97" s="270">
        <v>54.699999999999996</v>
      </c>
      <c r="I97" s="246">
        <v>90.200000000000017</v>
      </c>
      <c r="J97" s="270">
        <v>1672.8999999999996</v>
      </c>
      <c r="K97" s="246">
        <v>2326</v>
      </c>
      <c r="L97" s="270">
        <v>1572.11</v>
      </c>
    </row>
    <row r="98" spans="1:26" ht="13.5" thickBot="1" x14ac:dyDescent="0.25">
      <c r="A98" s="631"/>
      <c r="B98" s="200" t="s">
        <v>431</v>
      </c>
      <c r="C98" s="270">
        <v>7</v>
      </c>
      <c r="D98" s="246">
        <v>51.6</v>
      </c>
      <c r="E98" s="246">
        <v>276.2</v>
      </c>
      <c r="F98" s="246">
        <v>1.2999999999999998</v>
      </c>
      <c r="G98" s="246">
        <v>0.2</v>
      </c>
      <c r="H98" s="270">
        <v>0</v>
      </c>
      <c r="I98" s="246">
        <v>5</v>
      </c>
      <c r="J98" s="270">
        <v>341.3</v>
      </c>
      <c r="K98" s="246">
        <v>1597</v>
      </c>
      <c r="L98" s="270">
        <v>216.79999999999998</v>
      </c>
    </row>
    <row r="99" spans="1:26" ht="13.5" thickBot="1" x14ac:dyDescent="0.25">
      <c r="A99" s="631"/>
      <c r="B99" s="200" t="s">
        <v>934</v>
      </c>
      <c r="C99" s="270">
        <v>7.1</v>
      </c>
      <c r="D99" s="246">
        <v>0</v>
      </c>
      <c r="E99" s="246">
        <v>8.8000000000000007</v>
      </c>
      <c r="F99" s="246">
        <v>37</v>
      </c>
      <c r="G99" s="246">
        <v>0</v>
      </c>
      <c r="H99" s="270">
        <v>0.6</v>
      </c>
      <c r="I99" s="246">
        <v>0</v>
      </c>
      <c r="J99" s="270">
        <v>53.5</v>
      </c>
      <c r="K99" s="246">
        <v>77</v>
      </c>
      <c r="L99" s="270">
        <v>51.660000000000011</v>
      </c>
    </row>
    <row r="100" spans="1:26" ht="13.5" thickBot="1" x14ac:dyDescent="0.25">
      <c r="A100" s="631"/>
      <c r="B100" s="435" t="s">
        <v>935</v>
      </c>
      <c r="C100" s="436">
        <v>4450.9999999999991</v>
      </c>
      <c r="D100" s="437">
        <v>5716.7000000000007</v>
      </c>
      <c r="E100" s="437">
        <v>357.79999999999995</v>
      </c>
      <c r="F100" s="437">
        <v>802.10000000000025</v>
      </c>
      <c r="G100" s="437">
        <v>656.30000000000007</v>
      </c>
      <c r="H100" s="436">
        <v>207</v>
      </c>
      <c r="I100" s="437">
        <v>947.19999999999993</v>
      </c>
      <c r="J100" s="436">
        <v>13138.099999999999</v>
      </c>
      <c r="K100" s="437">
        <v>7785</v>
      </c>
      <c r="L100" s="436">
        <v>12621.989999999994</v>
      </c>
    </row>
    <row r="101" spans="1:26" ht="14.25" customHeight="1" thickBot="1" x14ac:dyDescent="0.25">
      <c r="A101" s="604" t="s">
        <v>204</v>
      </c>
      <c r="B101" s="689" t="s">
        <v>918</v>
      </c>
      <c r="C101" s="685" t="s">
        <v>919</v>
      </c>
      <c r="D101" s="685"/>
      <c r="E101" s="685"/>
      <c r="F101" s="685"/>
      <c r="G101" s="685"/>
      <c r="H101" s="685"/>
      <c r="I101" s="685" t="s">
        <v>938</v>
      </c>
      <c r="J101" s="685"/>
      <c r="K101" s="685"/>
      <c r="L101" s="685"/>
      <c r="M101" s="685"/>
      <c r="N101" s="697" t="s">
        <v>921</v>
      </c>
    </row>
    <row r="102" spans="1:26" ht="34.5" thickBot="1" x14ac:dyDescent="0.25">
      <c r="A102" s="605"/>
      <c r="B102" s="699"/>
      <c r="C102" s="330" t="s">
        <v>939</v>
      </c>
      <c r="D102" s="330" t="s">
        <v>940</v>
      </c>
      <c r="E102" s="330" t="s">
        <v>941</v>
      </c>
      <c r="F102" s="330" t="s">
        <v>942</v>
      </c>
      <c r="G102" s="330" t="s">
        <v>943</v>
      </c>
      <c r="H102" s="330" t="s">
        <v>944</v>
      </c>
      <c r="I102" s="330" t="s">
        <v>945</v>
      </c>
      <c r="J102" s="330" t="s">
        <v>946</v>
      </c>
      <c r="K102" s="330" t="s">
        <v>947</v>
      </c>
      <c r="L102" s="330" t="s">
        <v>948</v>
      </c>
      <c r="M102" s="330" t="s">
        <v>949</v>
      </c>
      <c r="N102" s="698"/>
    </row>
    <row r="103" spans="1:26" ht="13.5" thickBot="1" x14ac:dyDescent="0.25">
      <c r="A103" s="631">
        <v>2018</v>
      </c>
      <c r="B103" s="438" t="s">
        <v>222</v>
      </c>
      <c r="C103" s="270">
        <v>5910.7099999999991</v>
      </c>
      <c r="D103" s="246">
        <v>1642.7000000000003</v>
      </c>
      <c r="E103" s="246">
        <v>7553.4099999999971</v>
      </c>
      <c r="F103" s="246">
        <v>1630.48</v>
      </c>
      <c r="G103" s="246">
        <v>938.60000000000014</v>
      </c>
      <c r="H103" s="270">
        <v>366.84000000000009</v>
      </c>
      <c r="I103" s="354">
        <v>6373</v>
      </c>
      <c r="J103" s="354">
        <v>3581</v>
      </c>
      <c r="K103" s="331">
        <v>2415</v>
      </c>
      <c r="L103" s="354">
        <v>28</v>
      </c>
      <c r="M103" s="331">
        <v>0</v>
      </c>
      <c r="N103" s="270">
        <v>8960.02</v>
      </c>
    </row>
    <row r="104" spans="1:26" ht="13.5" thickBot="1" x14ac:dyDescent="0.25">
      <c r="A104" s="631"/>
      <c r="B104" s="200" t="s">
        <v>212</v>
      </c>
      <c r="C104" s="270">
        <v>1314.4900000000002</v>
      </c>
      <c r="D104" s="246">
        <v>551.37</v>
      </c>
      <c r="E104" s="246">
        <v>1865.859999999999</v>
      </c>
      <c r="F104" s="246">
        <v>0</v>
      </c>
      <c r="G104" s="246">
        <v>369.05999999999989</v>
      </c>
      <c r="H104" s="270">
        <v>87.300000000000011</v>
      </c>
      <c r="I104" s="354">
        <v>2568</v>
      </c>
      <c r="J104" s="354">
        <v>93</v>
      </c>
      <c r="K104" s="331">
        <v>969</v>
      </c>
      <c r="L104" s="354">
        <v>324</v>
      </c>
      <c r="M104" s="331">
        <v>5</v>
      </c>
      <c r="N104" s="270">
        <v>1661.08</v>
      </c>
    </row>
    <row r="105" spans="1:26" ht="13.5" thickBot="1" x14ac:dyDescent="0.25">
      <c r="A105" s="631"/>
      <c r="B105" s="200" t="s">
        <v>937</v>
      </c>
      <c r="C105" s="270">
        <v>122.32999999999998</v>
      </c>
      <c r="D105" s="246">
        <v>92.039999999999992</v>
      </c>
      <c r="E105" s="246">
        <v>214.36999999999992</v>
      </c>
      <c r="F105" s="246">
        <v>0</v>
      </c>
      <c r="G105" s="246">
        <v>11.53</v>
      </c>
      <c r="H105" s="270">
        <v>2.6</v>
      </c>
      <c r="I105" s="354">
        <v>105</v>
      </c>
      <c r="J105" s="354">
        <v>262</v>
      </c>
      <c r="K105" s="331">
        <v>26</v>
      </c>
      <c r="L105" s="354">
        <v>3</v>
      </c>
      <c r="M105" s="331">
        <v>0</v>
      </c>
      <c r="N105" s="270">
        <v>267.08</v>
      </c>
    </row>
    <row r="106" spans="1:26" ht="13.5" thickBot="1" x14ac:dyDescent="0.25">
      <c r="A106" s="631"/>
      <c r="B106" s="200" t="s">
        <v>225</v>
      </c>
      <c r="C106" s="270">
        <v>1094.0099999999998</v>
      </c>
      <c r="D106" s="246">
        <v>483.29999999999995</v>
      </c>
      <c r="E106" s="246">
        <v>1577.3099999999997</v>
      </c>
      <c r="F106" s="246">
        <v>0</v>
      </c>
      <c r="G106" s="246">
        <v>157.98999999999998</v>
      </c>
      <c r="H106" s="270">
        <v>115.7</v>
      </c>
      <c r="I106" s="354">
        <v>1322</v>
      </c>
      <c r="J106" s="354">
        <v>1838</v>
      </c>
      <c r="K106" s="331">
        <v>752</v>
      </c>
      <c r="L106" s="354">
        <v>170</v>
      </c>
      <c r="M106" s="331">
        <v>28</v>
      </c>
      <c r="N106" s="270">
        <v>1590.81</v>
      </c>
    </row>
    <row r="107" spans="1:26" ht="13.5" thickBot="1" x14ac:dyDescent="0.25">
      <c r="A107" s="631"/>
      <c r="B107" s="200" t="s">
        <v>431</v>
      </c>
      <c r="C107" s="270">
        <v>195.38</v>
      </c>
      <c r="D107" s="246">
        <v>23.409999999999997</v>
      </c>
      <c r="E107" s="246">
        <v>218.79</v>
      </c>
      <c r="F107" s="246">
        <v>13.35</v>
      </c>
      <c r="G107" s="246">
        <v>142.69999999999999</v>
      </c>
      <c r="H107" s="270">
        <v>14.570000000000002</v>
      </c>
      <c r="I107" s="354">
        <v>161</v>
      </c>
      <c r="J107" s="354">
        <v>806</v>
      </c>
      <c r="K107" s="331">
        <v>66</v>
      </c>
      <c r="L107" s="354">
        <v>9</v>
      </c>
      <c r="M107" s="331">
        <v>3</v>
      </c>
      <c r="N107" s="270">
        <v>220.68</v>
      </c>
    </row>
    <row r="108" spans="1:26" ht="13.5" thickBot="1" x14ac:dyDescent="0.25">
      <c r="A108" s="631"/>
      <c r="B108" s="200" t="s">
        <v>934</v>
      </c>
      <c r="C108" s="270">
        <v>27.119999999999997</v>
      </c>
      <c r="D108" s="246">
        <v>8.2299999999999986</v>
      </c>
      <c r="E108" s="246">
        <v>35.35</v>
      </c>
      <c r="F108" s="246">
        <v>0</v>
      </c>
      <c r="G108" s="246">
        <v>1.17</v>
      </c>
      <c r="H108" s="270">
        <v>9.5</v>
      </c>
      <c r="I108" s="354">
        <v>17</v>
      </c>
      <c r="J108" s="354">
        <v>5</v>
      </c>
      <c r="K108" s="331">
        <v>16</v>
      </c>
      <c r="L108" s="354">
        <v>0</v>
      </c>
      <c r="M108" s="331">
        <v>0</v>
      </c>
      <c r="N108" s="270">
        <v>43.64</v>
      </c>
    </row>
    <row r="109" spans="1:26" ht="13.5" thickBot="1" x14ac:dyDescent="0.25">
      <c r="A109" s="631"/>
      <c r="B109" s="435" t="s">
        <v>935</v>
      </c>
      <c r="C109" s="436">
        <v>8664.0399999999991</v>
      </c>
      <c r="D109" s="436">
        <v>2801.0499999999997</v>
      </c>
      <c r="E109" s="436">
        <v>11465.089999999998</v>
      </c>
      <c r="F109" s="436">
        <v>1643.83</v>
      </c>
      <c r="G109" s="436">
        <v>1621.0500000000002</v>
      </c>
      <c r="H109" s="436">
        <v>596.51000000000022</v>
      </c>
      <c r="I109" s="408">
        <v>10546</v>
      </c>
      <c r="J109" s="408">
        <v>6585</v>
      </c>
      <c r="K109" s="408">
        <v>4244</v>
      </c>
      <c r="L109" s="408">
        <v>534</v>
      </c>
      <c r="M109" s="408">
        <v>36</v>
      </c>
      <c r="N109" s="436">
        <v>12743.31</v>
      </c>
    </row>
    <row r="110" spans="1:26" ht="14.25" customHeight="1" thickBot="1" x14ac:dyDescent="0.25">
      <c r="A110" s="604" t="s">
        <v>204</v>
      </c>
      <c r="B110" s="689" t="s">
        <v>918</v>
      </c>
      <c r="C110" s="701" t="s">
        <v>950</v>
      </c>
      <c r="D110" s="702"/>
      <c r="E110" s="701" t="s">
        <v>951</v>
      </c>
      <c r="F110" s="703"/>
      <c r="G110" s="703"/>
      <c r="H110" s="702"/>
      <c r="I110" s="701" t="s">
        <v>923</v>
      </c>
      <c r="J110" s="703"/>
      <c r="K110" s="702"/>
      <c r="L110" s="604" t="s">
        <v>926</v>
      </c>
      <c r="M110" s="685" t="s">
        <v>919</v>
      </c>
      <c r="N110" s="685"/>
      <c r="O110" s="685"/>
      <c r="P110" s="685"/>
      <c r="Q110" s="685"/>
      <c r="R110" s="685"/>
      <c r="S110" s="694" t="s">
        <v>938</v>
      </c>
      <c r="T110" s="695"/>
      <c r="U110" s="695"/>
      <c r="V110" s="695"/>
      <c r="W110" s="695"/>
      <c r="X110" s="695"/>
      <c r="Y110" s="696"/>
      <c r="Z110" s="697" t="s">
        <v>921</v>
      </c>
    </row>
    <row r="111" spans="1:26" ht="45.75" thickBot="1" x14ac:dyDescent="0.25">
      <c r="A111" s="631"/>
      <c r="B111" s="690"/>
      <c r="C111" s="355" t="s">
        <v>952</v>
      </c>
      <c r="D111" s="355" t="s">
        <v>953</v>
      </c>
      <c r="E111" s="355" t="s">
        <v>954</v>
      </c>
      <c r="F111" s="355" t="s">
        <v>955</v>
      </c>
      <c r="G111" s="355" t="s">
        <v>956</v>
      </c>
      <c r="H111" s="355" t="s">
        <v>957</v>
      </c>
      <c r="I111" s="355" t="s">
        <v>958</v>
      </c>
      <c r="J111" s="355" t="s">
        <v>959</v>
      </c>
      <c r="K111" s="355" t="s">
        <v>960</v>
      </c>
      <c r="L111" s="631"/>
      <c r="M111" s="356" t="s">
        <v>939</v>
      </c>
      <c r="N111" s="356" t="s">
        <v>940</v>
      </c>
      <c r="O111" s="356" t="s">
        <v>941</v>
      </c>
      <c r="P111" s="356" t="s">
        <v>942</v>
      </c>
      <c r="Q111" s="356" t="s">
        <v>943</v>
      </c>
      <c r="R111" s="356" t="s">
        <v>944</v>
      </c>
      <c r="S111" s="356" t="s">
        <v>945</v>
      </c>
      <c r="T111" s="356" t="s">
        <v>961</v>
      </c>
      <c r="U111" s="356" t="s">
        <v>946</v>
      </c>
      <c r="V111" s="356" t="s">
        <v>947</v>
      </c>
      <c r="W111" s="356" t="s">
        <v>962</v>
      </c>
      <c r="X111" s="356" t="s">
        <v>963</v>
      </c>
      <c r="Y111" s="356" t="s">
        <v>964</v>
      </c>
      <c r="Z111" s="700"/>
    </row>
    <row r="112" spans="1:26" ht="14.25" thickTop="1" thickBot="1" x14ac:dyDescent="0.25">
      <c r="A112" s="686">
        <v>2019</v>
      </c>
      <c r="B112" s="440" t="s">
        <v>222</v>
      </c>
      <c r="C112" s="441">
        <v>8130.95</v>
      </c>
      <c r="D112" s="441">
        <v>186.18</v>
      </c>
      <c r="E112" s="441">
        <v>38.999999999999993</v>
      </c>
      <c r="F112" s="441">
        <v>23.81</v>
      </c>
      <c r="G112" s="441">
        <v>74.42</v>
      </c>
      <c r="H112" s="441">
        <v>1</v>
      </c>
      <c r="I112" s="441">
        <v>280.60000000000002</v>
      </c>
      <c r="J112" s="441">
        <v>56.819999999999993</v>
      </c>
      <c r="K112" s="441">
        <v>180.21</v>
      </c>
      <c r="L112" s="441">
        <f>SUM(C112:K112)</f>
        <v>8972.989999999998</v>
      </c>
      <c r="M112" s="441">
        <v>6405.050000000002</v>
      </c>
      <c r="N112" s="442">
        <v>1955.1800000000003</v>
      </c>
      <c r="O112" s="442">
        <f t="shared" ref="O112:O118" si="0">SUM(M112:N112)</f>
        <v>8360.2300000000032</v>
      </c>
      <c r="P112" s="442">
        <v>2093.3200000000002</v>
      </c>
      <c r="Q112" s="442">
        <v>810.12999999999988</v>
      </c>
      <c r="R112" s="441">
        <v>157.27999999999997</v>
      </c>
      <c r="S112" s="443">
        <v>7637</v>
      </c>
      <c r="T112" s="444">
        <v>33</v>
      </c>
      <c r="U112" s="443">
        <v>4180</v>
      </c>
      <c r="V112" s="357">
        <v>2256</v>
      </c>
      <c r="W112" s="443">
        <v>18</v>
      </c>
      <c r="X112" s="357">
        <v>201</v>
      </c>
      <c r="Y112" s="357">
        <v>201</v>
      </c>
      <c r="Z112" s="445">
        <v>8979.4600000000028</v>
      </c>
    </row>
    <row r="113" spans="1:26" ht="13.5" thickBot="1" x14ac:dyDescent="0.25">
      <c r="A113" s="687"/>
      <c r="B113" s="200" t="s">
        <v>212</v>
      </c>
      <c r="C113" s="270">
        <v>615.47</v>
      </c>
      <c r="D113" s="270">
        <v>74.490000000000009</v>
      </c>
      <c r="E113" s="270">
        <v>199.02</v>
      </c>
      <c r="F113" s="270">
        <v>592.39</v>
      </c>
      <c r="G113" s="270">
        <v>60.71</v>
      </c>
      <c r="H113" s="270">
        <v>117.99999999999999</v>
      </c>
      <c r="I113" s="270">
        <v>61.480000000000004</v>
      </c>
      <c r="J113" s="270">
        <v>208.89000000000001</v>
      </c>
      <c r="K113" s="270">
        <v>346.87</v>
      </c>
      <c r="L113" s="270">
        <f t="shared" ref="L113:L118" si="1">SUM(C113:K113)</f>
        <v>2277.3200000000002</v>
      </c>
      <c r="M113" s="270">
        <v>1246.82</v>
      </c>
      <c r="N113" s="246">
        <v>621.25</v>
      </c>
      <c r="O113" s="246">
        <f t="shared" si="0"/>
        <v>1868.07</v>
      </c>
      <c r="P113" s="246">
        <v>0</v>
      </c>
      <c r="Q113" s="246">
        <v>411.48999999999995</v>
      </c>
      <c r="R113" s="270">
        <v>107.99000000000001</v>
      </c>
      <c r="S113" s="354">
        <v>1882</v>
      </c>
      <c r="T113" s="250">
        <v>4</v>
      </c>
      <c r="U113" s="354">
        <v>88</v>
      </c>
      <c r="V113" s="331">
        <v>1200</v>
      </c>
      <c r="W113" s="354">
        <v>1119</v>
      </c>
      <c r="X113" s="331">
        <v>40</v>
      </c>
      <c r="Y113" s="331">
        <v>50</v>
      </c>
      <c r="Z113" s="446">
        <v>1661.0800000000002</v>
      </c>
    </row>
    <row r="114" spans="1:26" ht="13.5" thickBot="1" x14ac:dyDescent="0.25">
      <c r="A114" s="687"/>
      <c r="B114" s="200" t="s">
        <v>937</v>
      </c>
      <c r="C114" s="270">
        <v>215.26000000000002</v>
      </c>
      <c r="D114" s="270">
        <v>6.21</v>
      </c>
      <c r="E114" s="270">
        <v>0</v>
      </c>
      <c r="F114" s="270">
        <v>0.06</v>
      </c>
      <c r="G114" s="270">
        <v>0</v>
      </c>
      <c r="H114" s="270">
        <v>0</v>
      </c>
      <c r="I114" s="270">
        <v>0.73000000000000009</v>
      </c>
      <c r="J114" s="270">
        <v>1.77</v>
      </c>
      <c r="K114" s="270">
        <v>1.8800000000000001</v>
      </c>
      <c r="L114" s="270">
        <f t="shared" si="1"/>
        <v>225.91000000000003</v>
      </c>
      <c r="M114" s="270">
        <v>122.32999999999998</v>
      </c>
      <c r="N114" s="246">
        <v>92.039999999999992</v>
      </c>
      <c r="O114" s="246">
        <f t="shared" si="0"/>
        <v>214.36999999999998</v>
      </c>
      <c r="P114" s="246">
        <v>0</v>
      </c>
      <c r="Q114" s="246">
        <v>11.53</v>
      </c>
      <c r="R114" s="270">
        <v>0.78</v>
      </c>
      <c r="S114" s="354">
        <v>129</v>
      </c>
      <c r="T114" s="250">
        <v>0</v>
      </c>
      <c r="U114" s="354">
        <v>284</v>
      </c>
      <c r="V114" s="331">
        <v>26</v>
      </c>
      <c r="W114" s="354">
        <v>3</v>
      </c>
      <c r="X114" s="331">
        <v>0</v>
      </c>
      <c r="Y114" s="331">
        <v>2</v>
      </c>
      <c r="Z114" s="446">
        <v>267.08</v>
      </c>
    </row>
    <row r="115" spans="1:26" ht="13.5" thickBot="1" x14ac:dyDescent="0.25">
      <c r="A115" s="687"/>
      <c r="B115" s="200" t="s">
        <v>225</v>
      </c>
      <c r="C115" s="270">
        <v>902.38000000000011</v>
      </c>
      <c r="D115" s="270">
        <v>509.68000000000006</v>
      </c>
      <c r="E115" s="270">
        <v>55.32</v>
      </c>
      <c r="F115" s="270">
        <v>37.54</v>
      </c>
      <c r="G115" s="270">
        <v>30.49</v>
      </c>
      <c r="H115" s="270">
        <v>0</v>
      </c>
      <c r="I115" s="270">
        <v>88.420000000000016</v>
      </c>
      <c r="J115" s="270">
        <v>106.08000000000001</v>
      </c>
      <c r="K115" s="270">
        <v>22.45</v>
      </c>
      <c r="L115" s="270">
        <f t="shared" si="1"/>
        <v>1752.3600000000001</v>
      </c>
      <c r="M115" s="270">
        <v>1097.8100000000002</v>
      </c>
      <c r="N115" s="246">
        <v>484.79999999999984</v>
      </c>
      <c r="O115" s="246">
        <f t="shared" si="0"/>
        <v>1582.6100000000001</v>
      </c>
      <c r="P115" s="246">
        <v>0</v>
      </c>
      <c r="Q115" s="246">
        <v>169.26</v>
      </c>
      <c r="R115" s="270">
        <v>44.100000000000009</v>
      </c>
      <c r="S115" s="354">
        <v>1671</v>
      </c>
      <c r="T115" s="250">
        <v>3</v>
      </c>
      <c r="U115" s="354">
        <v>2293</v>
      </c>
      <c r="V115" s="331">
        <v>761</v>
      </c>
      <c r="W115" s="354">
        <v>210</v>
      </c>
      <c r="X115" s="331">
        <v>1</v>
      </c>
      <c r="Y115" s="331">
        <v>146</v>
      </c>
      <c r="Z115" s="446">
        <v>1599.0499999999995</v>
      </c>
    </row>
    <row r="116" spans="1:26" ht="13.5" thickBot="1" x14ac:dyDescent="0.25">
      <c r="A116" s="687"/>
      <c r="B116" s="200" t="s">
        <v>431</v>
      </c>
      <c r="C116" s="270">
        <v>19.29</v>
      </c>
      <c r="D116" s="270">
        <v>345.29</v>
      </c>
      <c r="E116" s="270">
        <v>0</v>
      </c>
      <c r="F116" s="270">
        <v>5.03</v>
      </c>
      <c r="G116" s="270">
        <v>0</v>
      </c>
      <c r="H116" s="270">
        <v>0</v>
      </c>
      <c r="I116" s="270">
        <v>0.32</v>
      </c>
      <c r="J116" s="270">
        <v>2.02</v>
      </c>
      <c r="K116" s="270">
        <v>2.29</v>
      </c>
      <c r="L116" s="270">
        <f t="shared" si="1"/>
        <v>374.24</v>
      </c>
      <c r="M116" s="270">
        <v>203.94000000000005</v>
      </c>
      <c r="N116" s="246">
        <v>24.24</v>
      </c>
      <c r="O116" s="246">
        <f t="shared" si="0"/>
        <v>228.18000000000006</v>
      </c>
      <c r="P116" s="246">
        <v>16.810000000000002</v>
      </c>
      <c r="Q116" s="246">
        <v>146.35</v>
      </c>
      <c r="R116" s="270">
        <v>1.6900000000000002</v>
      </c>
      <c r="S116" s="354">
        <v>231</v>
      </c>
      <c r="T116" s="250">
        <v>1</v>
      </c>
      <c r="U116" s="354">
        <v>1838</v>
      </c>
      <c r="V116" s="331">
        <v>69</v>
      </c>
      <c r="W116" s="354">
        <v>13</v>
      </c>
      <c r="X116" s="331">
        <v>0</v>
      </c>
      <c r="Y116" s="331">
        <v>8</v>
      </c>
      <c r="Z116" s="446">
        <v>230.54000000000002</v>
      </c>
    </row>
    <row r="117" spans="1:26" ht="13.5" thickBot="1" x14ac:dyDescent="0.25">
      <c r="A117" s="687"/>
      <c r="B117" s="200" t="s">
        <v>934</v>
      </c>
      <c r="C117" s="270">
        <v>0.23</v>
      </c>
      <c r="D117" s="270">
        <v>13.719999999999999</v>
      </c>
      <c r="E117" s="270">
        <v>0</v>
      </c>
      <c r="F117" s="270">
        <v>0</v>
      </c>
      <c r="G117" s="270">
        <v>0.6</v>
      </c>
      <c r="H117" s="270">
        <v>0</v>
      </c>
      <c r="I117" s="270">
        <v>0</v>
      </c>
      <c r="J117" s="270">
        <v>29.1</v>
      </c>
      <c r="K117" s="270">
        <v>1.4</v>
      </c>
      <c r="L117" s="270">
        <f t="shared" si="1"/>
        <v>45.05</v>
      </c>
      <c r="M117" s="270">
        <v>27.120000000000005</v>
      </c>
      <c r="N117" s="246">
        <v>8.2299999999999986</v>
      </c>
      <c r="O117" s="246">
        <f t="shared" si="0"/>
        <v>35.35</v>
      </c>
      <c r="P117" s="246">
        <v>0</v>
      </c>
      <c r="Q117" s="246">
        <v>1.2</v>
      </c>
      <c r="R117" s="270">
        <v>0.56000000000000005</v>
      </c>
      <c r="S117" s="354">
        <v>17</v>
      </c>
      <c r="T117" s="250">
        <v>0</v>
      </c>
      <c r="U117" s="354">
        <v>77</v>
      </c>
      <c r="V117" s="331">
        <v>16</v>
      </c>
      <c r="W117" s="354">
        <v>0</v>
      </c>
      <c r="X117" s="331">
        <v>0</v>
      </c>
      <c r="Y117" s="331">
        <v>5</v>
      </c>
      <c r="Z117" s="446">
        <v>43.64</v>
      </c>
    </row>
    <row r="118" spans="1:26" ht="13.5" thickBot="1" x14ac:dyDescent="0.25">
      <c r="A118" s="688"/>
      <c r="B118" s="432" t="s">
        <v>935</v>
      </c>
      <c r="C118" s="433">
        <v>9883.5800000000017</v>
      </c>
      <c r="D118" s="433">
        <v>1135.5700000000002</v>
      </c>
      <c r="E118" s="433">
        <v>293.34000000000003</v>
      </c>
      <c r="F118" s="433">
        <v>658.82999999999981</v>
      </c>
      <c r="G118" s="433">
        <v>166.22</v>
      </c>
      <c r="H118" s="433">
        <v>118.99999999999999</v>
      </c>
      <c r="I118" s="433">
        <v>431.55000000000007</v>
      </c>
      <c r="J118" s="433">
        <v>404.68000000000006</v>
      </c>
      <c r="K118" s="433">
        <v>555.1</v>
      </c>
      <c r="L118" s="433">
        <f t="shared" si="1"/>
        <v>13647.87</v>
      </c>
      <c r="M118" s="433">
        <v>9103.0700000000033</v>
      </c>
      <c r="N118" s="433">
        <v>3185.74</v>
      </c>
      <c r="O118" s="433">
        <f t="shared" si="0"/>
        <v>12288.810000000003</v>
      </c>
      <c r="P118" s="433">
        <v>2110.13</v>
      </c>
      <c r="Q118" s="433">
        <v>1549.9599999999998</v>
      </c>
      <c r="R118" s="433">
        <v>312.39999999999998</v>
      </c>
      <c r="S118" s="447">
        <v>11567</v>
      </c>
      <c r="T118" s="421">
        <v>41</v>
      </c>
      <c r="U118" s="447">
        <v>8760</v>
      </c>
      <c r="V118" s="447">
        <v>4328</v>
      </c>
      <c r="W118" s="447">
        <v>1363</v>
      </c>
      <c r="X118" s="447">
        <v>242</v>
      </c>
      <c r="Y118" s="447">
        <v>412</v>
      </c>
      <c r="Z118" s="448">
        <v>12780.850000000002</v>
      </c>
    </row>
    <row r="119" spans="1:26" ht="14.25" thickTop="1" thickBot="1" x14ac:dyDescent="0.25">
      <c r="A119" s="686">
        <v>2020</v>
      </c>
      <c r="B119" s="440" t="s">
        <v>222</v>
      </c>
      <c r="C119" s="441">
        <v>8187.8100000000013</v>
      </c>
      <c r="D119" s="441">
        <v>186.24</v>
      </c>
      <c r="E119" s="441">
        <v>36.089999999999996</v>
      </c>
      <c r="F119" s="441">
        <v>23.810000000000002</v>
      </c>
      <c r="G119" s="441">
        <v>87.97999999999999</v>
      </c>
      <c r="H119" s="441">
        <v>1</v>
      </c>
      <c r="I119" s="441">
        <v>285.12</v>
      </c>
      <c r="J119" s="441">
        <v>69.41</v>
      </c>
      <c r="K119" s="441">
        <v>178.25</v>
      </c>
      <c r="L119" s="441">
        <v>9055.7099999999991</v>
      </c>
      <c r="M119" s="441">
        <v>6379.79</v>
      </c>
      <c r="N119" s="442">
        <v>2049.67</v>
      </c>
      <c r="O119" s="442">
        <v>8429.4599999999991</v>
      </c>
      <c r="P119" s="442">
        <v>2130.6200000000003</v>
      </c>
      <c r="Q119" s="442">
        <v>790.56</v>
      </c>
      <c r="R119" s="441">
        <v>208.95</v>
      </c>
      <c r="S119" s="443">
        <v>7359</v>
      </c>
      <c r="T119" s="444">
        <v>33</v>
      </c>
      <c r="U119" s="443">
        <v>3888</v>
      </c>
      <c r="V119" s="357">
        <v>2364</v>
      </c>
      <c r="W119" s="443">
        <v>22</v>
      </c>
      <c r="X119" s="357">
        <v>203</v>
      </c>
      <c r="Y119" s="357">
        <v>193</v>
      </c>
      <c r="Z119" s="445">
        <v>9010.1</v>
      </c>
    </row>
    <row r="120" spans="1:26" ht="13.5" thickBot="1" x14ac:dyDescent="0.25">
      <c r="A120" s="687"/>
      <c r="B120" s="200" t="s">
        <v>212</v>
      </c>
      <c r="C120" s="270">
        <v>626.82000000000005</v>
      </c>
      <c r="D120" s="270">
        <v>74.490000000000009</v>
      </c>
      <c r="E120" s="270">
        <v>207.73000000000002</v>
      </c>
      <c r="F120" s="270">
        <v>585.37999999999977</v>
      </c>
      <c r="G120" s="270">
        <v>65.33</v>
      </c>
      <c r="H120" s="270">
        <v>118</v>
      </c>
      <c r="I120" s="270">
        <v>62.17</v>
      </c>
      <c r="J120" s="270">
        <v>210.75</v>
      </c>
      <c r="K120" s="270">
        <v>348.12000000000012</v>
      </c>
      <c r="L120" s="270">
        <v>2298.79</v>
      </c>
      <c r="M120" s="270">
        <v>1263.1099999999999</v>
      </c>
      <c r="N120" s="246">
        <v>623.56999999999994</v>
      </c>
      <c r="O120" s="246">
        <v>1886.6799999999998</v>
      </c>
      <c r="P120" s="246">
        <v>21.58</v>
      </c>
      <c r="Q120" s="246">
        <v>413.30999999999995</v>
      </c>
      <c r="R120" s="270">
        <v>47.06</v>
      </c>
      <c r="S120" s="354">
        <v>1906</v>
      </c>
      <c r="T120" s="250">
        <v>6</v>
      </c>
      <c r="U120" s="354">
        <v>88</v>
      </c>
      <c r="V120" s="331">
        <v>1181</v>
      </c>
      <c r="W120" s="354">
        <v>1095</v>
      </c>
      <c r="X120" s="331">
        <v>40</v>
      </c>
      <c r="Y120" s="331">
        <v>51</v>
      </c>
      <c r="Z120" s="446">
        <v>1680.9</v>
      </c>
    </row>
    <row r="121" spans="1:26" ht="13.5" thickBot="1" x14ac:dyDescent="0.25">
      <c r="A121" s="687"/>
      <c r="B121" s="200" t="s">
        <v>937</v>
      </c>
      <c r="C121" s="270">
        <v>215.26000000000002</v>
      </c>
      <c r="D121" s="270">
        <v>6.21</v>
      </c>
      <c r="E121" s="270">
        <v>0</v>
      </c>
      <c r="F121" s="270">
        <v>0.06</v>
      </c>
      <c r="G121" s="270">
        <v>0</v>
      </c>
      <c r="H121" s="270">
        <v>0</v>
      </c>
      <c r="I121" s="270">
        <v>0.73000000000000009</v>
      </c>
      <c r="J121" s="270">
        <v>1.77</v>
      </c>
      <c r="K121" s="270">
        <v>1.8800000000000001</v>
      </c>
      <c r="L121" s="270">
        <v>225.91</v>
      </c>
      <c r="M121" s="270">
        <v>122.32999999999998</v>
      </c>
      <c r="N121" s="246">
        <v>92.039999999999992</v>
      </c>
      <c r="O121" s="246">
        <v>214.36999999999998</v>
      </c>
      <c r="P121" s="246">
        <v>0</v>
      </c>
      <c r="Q121" s="246">
        <v>11.529999999999998</v>
      </c>
      <c r="R121" s="270">
        <v>0.56999999999999995</v>
      </c>
      <c r="S121" s="354">
        <v>129</v>
      </c>
      <c r="T121" s="250">
        <v>0</v>
      </c>
      <c r="U121" s="354">
        <v>317</v>
      </c>
      <c r="V121" s="331">
        <v>26</v>
      </c>
      <c r="W121" s="354">
        <v>3</v>
      </c>
      <c r="X121" s="331">
        <v>0</v>
      </c>
      <c r="Y121" s="331">
        <v>1</v>
      </c>
      <c r="Z121" s="446">
        <v>267.10000000000002</v>
      </c>
    </row>
    <row r="122" spans="1:26" ht="13.5" thickBot="1" x14ac:dyDescent="0.25">
      <c r="A122" s="687"/>
      <c r="B122" s="200" t="s">
        <v>225</v>
      </c>
      <c r="C122" s="270">
        <v>880.43999999999994</v>
      </c>
      <c r="D122" s="270">
        <v>520.42000000000007</v>
      </c>
      <c r="E122" s="270">
        <v>55.039999999999992</v>
      </c>
      <c r="F122" s="270">
        <v>37.650000000000006</v>
      </c>
      <c r="G122" s="270">
        <v>30.43</v>
      </c>
      <c r="H122" s="270">
        <v>0</v>
      </c>
      <c r="I122" s="270">
        <v>97.519999999999982</v>
      </c>
      <c r="J122" s="270">
        <v>111.12</v>
      </c>
      <c r="K122" s="270">
        <v>22.560000000000002</v>
      </c>
      <c r="L122" s="270">
        <v>1755.1799999999998</v>
      </c>
      <c r="M122" s="270">
        <v>1127.3099999999997</v>
      </c>
      <c r="N122" s="246">
        <v>466.11000000000007</v>
      </c>
      <c r="O122" s="246">
        <v>1593.4199999999998</v>
      </c>
      <c r="P122" s="246">
        <v>0</v>
      </c>
      <c r="Q122" s="246">
        <v>166.52000000000004</v>
      </c>
      <c r="R122" s="270">
        <v>98.809999999999988</v>
      </c>
      <c r="S122" s="354">
        <v>1667</v>
      </c>
      <c r="T122" s="250">
        <v>4</v>
      </c>
      <c r="U122" s="354">
        <v>2389</v>
      </c>
      <c r="V122" s="331">
        <v>764</v>
      </c>
      <c r="W122" s="354">
        <v>211</v>
      </c>
      <c r="X122" s="331">
        <v>3</v>
      </c>
      <c r="Y122" s="331">
        <v>146</v>
      </c>
      <c r="Z122" s="446">
        <v>1599.1</v>
      </c>
    </row>
    <row r="123" spans="1:26" ht="13.5" thickBot="1" x14ac:dyDescent="0.25">
      <c r="A123" s="687"/>
      <c r="B123" s="200" t="s">
        <v>431</v>
      </c>
      <c r="C123" s="270">
        <v>19.29</v>
      </c>
      <c r="D123" s="270">
        <v>345.64</v>
      </c>
      <c r="E123" s="270">
        <v>0</v>
      </c>
      <c r="F123" s="270">
        <v>5.03</v>
      </c>
      <c r="G123" s="270">
        <v>0</v>
      </c>
      <c r="H123" s="270">
        <v>0</v>
      </c>
      <c r="I123" s="270">
        <v>0.32</v>
      </c>
      <c r="J123" s="270">
        <v>2.02</v>
      </c>
      <c r="K123" s="270">
        <v>2.29</v>
      </c>
      <c r="L123" s="270">
        <v>374.58999999999992</v>
      </c>
      <c r="M123" s="270">
        <v>203.54000000000002</v>
      </c>
      <c r="N123" s="246">
        <v>24.64</v>
      </c>
      <c r="O123" s="246">
        <v>228.18</v>
      </c>
      <c r="P123" s="246">
        <v>13.21</v>
      </c>
      <c r="Q123" s="246">
        <v>146.35</v>
      </c>
      <c r="R123" s="270">
        <v>16.63</v>
      </c>
      <c r="S123" s="354">
        <v>231</v>
      </c>
      <c r="T123" s="250">
        <v>1</v>
      </c>
      <c r="U123" s="354">
        <v>1838</v>
      </c>
      <c r="V123" s="331">
        <v>69</v>
      </c>
      <c r="W123" s="354">
        <v>13</v>
      </c>
      <c r="X123" s="331">
        <v>0</v>
      </c>
      <c r="Y123" s="331">
        <v>9</v>
      </c>
      <c r="Z123" s="446">
        <v>230.5</v>
      </c>
    </row>
    <row r="124" spans="1:26" ht="13.5" thickBot="1" x14ac:dyDescent="0.25">
      <c r="A124" s="687"/>
      <c r="B124" s="200" t="s">
        <v>934</v>
      </c>
      <c r="C124" s="270">
        <v>0.23</v>
      </c>
      <c r="D124" s="270">
        <v>13.719999999999999</v>
      </c>
      <c r="E124" s="270">
        <v>0</v>
      </c>
      <c r="F124" s="270">
        <v>0</v>
      </c>
      <c r="G124" s="270">
        <v>0.6</v>
      </c>
      <c r="H124" s="270">
        <v>0</v>
      </c>
      <c r="I124" s="270">
        <v>0</v>
      </c>
      <c r="J124" s="270">
        <v>29.369999999999997</v>
      </c>
      <c r="K124" s="270">
        <v>1.4000000000000001</v>
      </c>
      <c r="L124" s="270">
        <v>45.320000000000007</v>
      </c>
      <c r="M124" s="270">
        <v>27.120000000000005</v>
      </c>
      <c r="N124" s="246">
        <v>8.23</v>
      </c>
      <c r="O124" s="246">
        <v>35.35</v>
      </c>
      <c r="P124" s="246">
        <v>0</v>
      </c>
      <c r="Q124" s="246">
        <v>1.2000000000000002</v>
      </c>
      <c r="R124" s="270">
        <v>9.64</v>
      </c>
      <c r="S124" s="354">
        <v>17</v>
      </c>
      <c r="T124" s="250">
        <v>0</v>
      </c>
      <c r="U124" s="354">
        <v>77</v>
      </c>
      <c r="V124" s="331">
        <v>16</v>
      </c>
      <c r="W124" s="354">
        <v>0</v>
      </c>
      <c r="X124" s="331">
        <v>0</v>
      </c>
      <c r="Y124" s="331">
        <v>5</v>
      </c>
      <c r="Z124" s="446">
        <v>42.4</v>
      </c>
    </row>
    <row r="125" spans="1:26" ht="13.5" thickBot="1" x14ac:dyDescent="0.25">
      <c r="A125" s="688"/>
      <c r="B125" s="432" t="s">
        <v>935</v>
      </c>
      <c r="C125" s="433">
        <v>9929.8500000000022</v>
      </c>
      <c r="D125" s="433">
        <v>1146.72</v>
      </c>
      <c r="E125" s="433">
        <v>298.86</v>
      </c>
      <c r="F125" s="433">
        <v>651.92999999999972</v>
      </c>
      <c r="G125" s="433">
        <v>184.34</v>
      </c>
      <c r="H125" s="433">
        <v>119</v>
      </c>
      <c r="I125" s="433">
        <v>445.86</v>
      </c>
      <c r="J125" s="433">
        <v>424.43999999999994</v>
      </c>
      <c r="K125" s="433">
        <v>554.50000000000011</v>
      </c>
      <c r="L125" s="433">
        <v>13755.5</v>
      </c>
      <c r="M125" s="433">
        <v>9123.2000000000007</v>
      </c>
      <c r="N125" s="433">
        <v>3264.2599999999998</v>
      </c>
      <c r="O125" s="433">
        <v>12387.460000000001</v>
      </c>
      <c r="P125" s="433">
        <v>2165.4100000000003</v>
      </c>
      <c r="Q125" s="433">
        <v>1529.4699999999998</v>
      </c>
      <c r="R125" s="433">
        <v>381.65999999999997</v>
      </c>
      <c r="S125" s="433">
        <v>11309</v>
      </c>
      <c r="T125" s="433">
        <v>44</v>
      </c>
      <c r="U125" s="433">
        <v>8597</v>
      </c>
      <c r="V125" s="433">
        <v>4420</v>
      </c>
      <c r="W125" s="433">
        <v>1344</v>
      </c>
      <c r="X125" s="433">
        <v>246</v>
      </c>
      <c r="Y125" s="433">
        <v>405</v>
      </c>
      <c r="Z125" s="448">
        <v>12830.1</v>
      </c>
    </row>
    <row r="126" spans="1:26" ht="13.5" thickTop="1" x14ac:dyDescent="0.2">
      <c r="A126" s="199" t="s">
        <v>965</v>
      </c>
    </row>
    <row r="127" spans="1:26" x14ac:dyDescent="0.2">
      <c r="A127" s="199" t="s">
        <v>547</v>
      </c>
    </row>
    <row r="128" spans="1:26" x14ac:dyDescent="0.2">
      <c r="A128" s="199" t="s">
        <v>966</v>
      </c>
    </row>
    <row r="129" spans="1:1" x14ac:dyDescent="0.2">
      <c r="A129" s="199" t="s">
        <v>967</v>
      </c>
    </row>
    <row r="130" spans="1:1" x14ac:dyDescent="0.2">
      <c r="A130" s="199" t="s">
        <v>249</v>
      </c>
    </row>
  </sheetData>
  <mergeCells count="46">
    <mergeCell ref="Z110:Z111"/>
    <mergeCell ref="C110:D110"/>
    <mergeCell ref="E110:H110"/>
    <mergeCell ref="I110:K110"/>
    <mergeCell ref="L110:L111"/>
    <mergeCell ref="M110:R110"/>
    <mergeCell ref="A66:A72"/>
    <mergeCell ref="S110:Y110"/>
    <mergeCell ref="N101:N102"/>
    <mergeCell ref="A101:A102"/>
    <mergeCell ref="B101:B102"/>
    <mergeCell ref="C101:H101"/>
    <mergeCell ref="A1:L1"/>
    <mergeCell ref="A2:L2"/>
    <mergeCell ref="A3:L3"/>
    <mergeCell ref="A4:A6"/>
    <mergeCell ref="B4:B6"/>
    <mergeCell ref="C4:J4"/>
    <mergeCell ref="K4:K6"/>
    <mergeCell ref="L4:L6"/>
    <mergeCell ref="C5:E5"/>
    <mergeCell ref="F5:G5"/>
    <mergeCell ref="H5:H6"/>
    <mergeCell ref="I5:I6"/>
    <mergeCell ref="J5:J6"/>
    <mergeCell ref="A112:A118"/>
    <mergeCell ref="A110:A111"/>
    <mergeCell ref="B110:B111"/>
    <mergeCell ref="A103:A109"/>
    <mergeCell ref="A119:A125"/>
    <mergeCell ref="A7:A11"/>
    <mergeCell ref="I101:M101"/>
    <mergeCell ref="A80:A86"/>
    <mergeCell ref="A32:A36"/>
    <mergeCell ref="A87:A93"/>
    <mergeCell ref="A94:A100"/>
    <mergeCell ref="A12:A16"/>
    <mergeCell ref="A17:A21"/>
    <mergeCell ref="A22:A26"/>
    <mergeCell ref="A27:A31"/>
    <mergeCell ref="A73:A79"/>
    <mergeCell ref="A37:A41"/>
    <mergeCell ref="A42:A46"/>
    <mergeCell ref="A47:A51"/>
    <mergeCell ref="A52:A58"/>
    <mergeCell ref="A59:A65"/>
  </mergeCells>
  <hyperlinks>
    <hyperlink ref="M6" location="TOC!A1" display="RETURN TO TABLE OF CONTENTS" xr:uid="{00000000-0004-0000-3300-000000000000}"/>
  </hyperlinks>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115"/>
  <sheetViews>
    <sheetView workbookViewId="0">
      <selection activeCell="I105" sqref="I105"/>
    </sheetView>
  </sheetViews>
  <sheetFormatPr defaultRowHeight="12.75" x14ac:dyDescent="0.2"/>
  <cols>
    <col min="2" max="2" width="15.5703125" bestFit="1" customWidth="1"/>
    <col min="3" max="7" width="10.85546875" customWidth="1"/>
  </cols>
  <sheetData>
    <row r="1" spans="1:12" ht="12.75" customHeight="1" x14ac:dyDescent="0.2">
      <c r="A1" s="617" t="s">
        <v>573</v>
      </c>
      <c r="B1" s="617"/>
      <c r="C1" s="617"/>
      <c r="D1" s="617"/>
      <c r="E1" s="617"/>
      <c r="F1" s="617"/>
      <c r="G1" s="617"/>
      <c r="H1" s="149"/>
      <c r="I1" s="149"/>
      <c r="J1" s="149"/>
      <c r="K1" s="149"/>
      <c r="L1" s="149"/>
    </row>
    <row r="2" spans="1:12" ht="15" customHeight="1" thickBot="1" x14ac:dyDescent="0.25">
      <c r="A2" s="616" t="s">
        <v>463</v>
      </c>
      <c r="B2" s="616"/>
      <c r="C2" s="616"/>
      <c r="D2" s="616"/>
      <c r="E2" s="616"/>
      <c r="F2" s="616"/>
      <c r="G2" s="616"/>
      <c r="H2" s="150"/>
      <c r="I2" s="150"/>
      <c r="J2" s="150"/>
      <c r="K2" s="150"/>
      <c r="L2" s="150"/>
    </row>
    <row r="3" spans="1:12" ht="20.25" customHeight="1" thickBot="1" x14ac:dyDescent="0.25">
      <c r="A3" s="606" t="s">
        <v>968</v>
      </c>
      <c r="B3" s="607"/>
      <c r="C3" s="607"/>
      <c r="D3" s="607"/>
      <c r="E3" s="607"/>
      <c r="F3" s="607"/>
      <c r="G3" s="691"/>
    </row>
    <row r="4" spans="1:12" ht="16.5" customHeight="1" thickBot="1" x14ac:dyDescent="0.25">
      <c r="A4" s="609" t="s">
        <v>204</v>
      </c>
      <c r="B4" s="704" t="s">
        <v>918</v>
      </c>
      <c r="C4" s="706" t="s">
        <v>969</v>
      </c>
      <c r="D4" s="707"/>
      <c r="E4" s="706" t="s">
        <v>921</v>
      </c>
      <c r="F4" s="633"/>
      <c r="G4" s="634"/>
    </row>
    <row r="5" spans="1:12" ht="43.5" customHeight="1" thickBot="1" x14ac:dyDescent="0.25">
      <c r="A5" s="636"/>
      <c r="B5" s="705"/>
      <c r="C5" s="449" t="s">
        <v>927</v>
      </c>
      <c r="D5" s="449" t="s">
        <v>970</v>
      </c>
      <c r="E5" s="449" t="s">
        <v>927</v>
      </c>
      <c r="F5" s="449" t="s">
        <v>970</v>
      </c>
      <c r="G5" s="450" t="s">
        <v>971</v>
      </c>
      <c r="H5" s="235" t="s">
        <v>228</v>
      </c>
    </row>
    <row r="6" spans="1:12" ht="14.25" thickTop="1" thickBot="1" x14ac:dyDescent="0.25">
      <c r="A6" s="614">
        <v>2002</v>
      </c>
      <c r="B6" s="451" t="s">
        <v>218</v>
      </c>
      <c r="C6" s="158">
        <v>1547</v>
      </c>
      <c r="D6" s="38">
        <v>1642.8</v>
      </c>
      <c r="E6" s="38">
        <v>1566</v>
      </c>
      <c r="F6" s="38">
        <v>1136.8</v>
      </c>
      <c r="G6" s="51">
        <v>226301.6</v>
      </c>
    </row>
    <row r="7" spans="1:12" ht="13.5" thickBot="1" x14ac:dyDescent="0.25">
      <c r="A7" s="631"/>
      <c r="B7" s="200" t="s">
        <v>214</v>
      </c>
      <c r="C7" s="26" t="s">
        <v>229</v>
      </c>
      <c r="D7" s="24" t="s">
        <v>229</v>
      </c>
      <c r="E7" s="24" t="s">
        <v>229</v>
      </c>
      <c r="F7" s="24" t="s">
        <v>229</v>
      </c>
      <c r="G7" s="6" t="s">
        <v>229</v>
      </c>
    </row>
    <row r="8" spans="1:12" ht="13.5" thickBot="1" x14ac:dyDescent="0.25">
      <c r="A8" s="631"/>
      <c r="B8" s="200" t="s">
        <v>347</v>
      </c>
      <c r="C8" s="26">
        <v>128</v>
      </c>
      <c r="D8" s="24">
        <v>184</v>
      </c>
      <c r="E8" s="24">
        <v>3.4</v>
      </c>
      <c r="F8" s="24">
        <v>0</v>
      </c>
      <c r="G8" s="6" t="s">
        <v>229</v>
      </c>
    </row>
    <row r="9" spans="1:12" ht="13.5" thickBot="1" x14ac:dyDescent="0.25">
      <c r="A9" s="615"/>
      <c r="B9" s="432" t="s">
        <v>972</v>
      </c>
      <c r="C9" s="156">
        <v>1675</v>
      </c>
      <c r="D9" s="155">
        <v>1826.8</v>
      </c>
      <c r="E9" s="155">
        <v>1569.4</v>
      </c>
      <c r="F9" s="155">
        <v>1136.8</v>
      </c>
      <c r="G9" s="81">
        <v>226301.6</v>
      </c>
    </row>
    <row r="10" spans="1:12" ht="14.25" thickTop="1" thickBot="1" x14ac:dyDescent="0.25">
      <c r="A10" s="614">
        <v>2003</v>
      </c>
      <c r="B10" s="200" t="s">
        <v>218</v>
      </c>
      <c r="C10" s="26">
        <v>2066.6999999999998</v>
      </c>
      <c r="D10" s="24">
        <v>1365</v>
      </c>
      <c r="E10" s="24">
        <v>1497</v>
      </c>
      <c r="F10" s="24">
        <v>1312.5</v>
      </c>
      <c r="G10" s="46">
        <v>221381.6</v>
      </c>
    </row>
    <row r="11" spans="1:12" ht="13.5" thickBot="1" x14ac:dyDescent="0.25">
      <c r="A11" s="631"/>
      <c r="B11" s="200" t="s">
        <v>214</v>
      </c>
      <c r="C11" s="26">
        <v>0</v>
      </c>
      <c r="D11" s="24">
        <v>0</v>
      </c>
      <c r="E11" s="24">
        <v>626.29999999999995</v>
      </c>
      <c r="F11" s="24">
        <v>0</v>
      </c>
      <c r="G11" s="6">
        <v>0</v>
      </c>
    </row>
    <row r="12" spans="1:12" ht="13.5" thickBot="1" x14ac:dyDescent="0.25">
      <c r="A12" s="631"/>
      <c r="B12" s="200" t="s">
        <v>347</v>
      </c>
      <c r="C12" s="26">
        <v>127.6</v>
      </c>
      <c r="D12" s="24">
        <v>163.30000000000001</v>
      </c>
      <c r="E12" s="24">
        <v>4</v>
      </c>
      <c r="F12" s="24">
        <v>0</v>
      </c>
      <c r="G12" s="6" t="s">
        <v>973</v>
      </c>
    </row>
    <row r="13" spans="1:12" ht="13.5" thickBot="1" x14ac:dyDescent="0.25">
      <c r="A13" s="615"/>
      <c r="B13" s="432" t="s">
        <v>972</v>
      </c>
      <c r="C13" s="156">
        <v>2194.3000000000002</v>
      </c>
      <c r="D13" s="155">
        <v>1528.3</v>
      </c>
      <c r="E13" s="155">
        <v>2127.1999999999998</v>
      </c>
      <c r="F13" s="155">
        <v>1312.5</v>
      </c>
      <c r="G13" s="81">
        <v>221381.6</v>
      </c>
    </row>
    <row r="14" spans="1:12" ht="14.25" thickTop="1" thickBot="1" x14ac:dyDescent="0.25">
      <c r="A14" s="614">
        <v>2004</v>
      </c>
      <c r="B14" s="200" t="s">
        <v>218</v>
      </c>
      <c r="C14" s="26">
        <v>1548.1</v>
      </c>
      <c r="D14" s="24">
        <v>1328.3</v>
      </c>
      <c r="E14" s="24">
        <v>1490.6</v>
      </c>
      <c r="F14" s="24">
        <v>1433.7</v>
      </c>
      <c r="G14" s="46">
        <v>212646.3</v>
      </c>
    </row>
    <row r="15" spans="1:12" ht="13.5" thickBot="1" x14ac:dyDescent="0.25">
      <c r="A15" s="631"/>
      <c r="B15" s="200" t="s">
        <v>214</v>
      </c>
      <c r="C15" s="26">
        <v>0</v>
      </c>
      <c r="D15" s="24">
        <v>0</v>
      </c>
      <c r="E15" s="24">
        <v>623</v>
      </c>
      <c r="F15" s="24">
        <v>0</v>
      </c>
      <c r="G15" s="6">
        <v>0</v>
      </c>
    </row>
    <row r="16" spans="1:12" ht="13.5" thickBot="1" x14ac:dyDescent="0.25">
      <c r="A16" s="631"/>
      <c r="B16" s="200" t="s">
        <v>347</v>
      </c>
      <c r="C16" s="26">
        <v>127.6</v>
      </c>
      <c r="D16" s="24">
        <v>163.30000000000001</v>
      </c>
      <c r="E16" s="24">
        <v>4</v>
      </c>
      <c r="F16" s="24">
        <v>0</v>
      </c>
      <c r="G16" s="6">
        <v>424.7</v>
      </c>
    </row>
    <row r="17" spans="1:7" ht="13.5" thickBot="1" x14ac:dyDescent="0.25">
      <c r="A17" s="615"/>
      <c r="B17" s="432" t="s">
        <v>972</v>
      </c>
      <c r="C17" s="156">
        <v>1675.7</v>
      </c>
      <c r="D17" s="155">
        <v>1491.6</v>
      </c>
      <c r="E17" s="155">
        <v>2117.5</v>
      </c>
      <c r="F17" s="155">
        <v>1433.7</v>
      </c>
      <c r="G17" s="81">
        <v>213071</v>
      </c>
    </row>
    <row r="18" spans="1:7" ht="14.25" thickTop="1" thickBot="1" x14ac:dyDescent="0.25">
      <c r="A18" s="614">
        <v>2005</v>
      </c>
      <c r="B18" s="200" t="s">
        <v>218</v>
      </c>
      <c r="C18" s="26">
        <v>1882.3</v>
      </c>
      <c r="D18" s="24">
        <v>1484.8</v>
      </c>
      <c r="E18" s="24">
        <v>1915.1</v>
      </c>
      <c r="F18" s="24">
        <v>1582.2</v>
      </c>
      <c r="G18" s="46">
        <v>221127.1</v>
      </c>
    </row>
    <row r="19" spans="1:7" ht="13.5" thickBot="1" x14ac:dyDescent="0.25">
      <c r="A19" s="631"/>
      <c r="B19" s="200" t="s">
        <v>214</v>
      </c>
      <c r="C19" s="26">
        <v>0</v>
      </c>
      <c r="D19" s="24">
        <v>0</v>
      </c>
      <c r="E19" s="24">
        <v>638.6</v>
      </c>
      <c r="F19" s="24">
        <v>0</v>
      </c>
      <c r="G19" s="6">
        <v>0</v>
      </c>
    </row>
    <row r="20" spans="1:7" ht="13.5" thickBot="1" x14ac:dyDescent="0.25">
      <c r="A20" s="631"/>
      <c r="B20" s="200" t="s">
        <v>347</v>
      </c>
      <c r="C20" s="26">
        <v>4</v>
      </c>
      <c r="D20" s="24">
        <v>0</v>
      </c>
      <c r="E20" s="24">
        <v>4.9000000000000004</v>
      </c>
      <c r="F20" s="24">
        <v>0</v>
      </c>
      <c r="G20" s="6">
        <v>423.8</v>
      </c>
    </row>
    <row r="21" spans="1:7" ht="13.5" thickBot="1" x14ac:dyDescent="0.25">
      <c r="A21" s="615"/>
      <c r="B21" s="432" t="s">
        <v>972</v>
      </c>
      <c r="C21" s="156">
        <v>1886.3</v>
      </c>
      <c r="D21" s="155">
        <v>1484.8</v>
      </c>
      <c r="E21" s="155">
        <v>2558.6</v>
      </c>
      <c r="F21" s="155">
        <v>1582.2</v>
      </c>
      <c r="G21" s="81">
        <v>221550.9</v>
      </c>
    </row>
    <row r="22" spans="1:7" ht="14.25" thickTop="1" thickBot="1" x14ac:dyDescent="0.25">
      <c r="A22" s="614">
        <v>2006</v>
      </c>
      <c r="B22" s="200" t="s">
        <v>218</v>
      </c>
      <c r="C22" s="26">
        <v>1880.2</v>
      </c>
      <c r="D22" s="24">
        <v>1417.1</v>
      </c>
      <c r="E22" s="24">
        <v>1829.3</v>
      </c>
      <c r="F22" s="24">
        <v>1594.3</v>
      </c>
      <c r="G22" s="46">
        <v>224796.5</v>
      </c>
    </row>
    <row r="23" spans="1:7" ht="13.5" thickBot="1" x14ac:dyDescent="0.25">
      <c r="A23" s="631"/>
      <c r="B23" s="200" t="s">
        <v>214</v>
      </c>
      <c r="C23" s="26">
        <v>0</v>
      </c>
      <c r="D23" s="24">
        <v>0</v>
      </c>
      <c r="E23" s="24">
        <v>619.70000000000005</v>
      </c>
      <c r="F23" s="24">
        <v>0</v>
      </c>
      <c r="G23" s="6">
        <v>0</v>
      </c>
    </row>
    <row r="24" spans="1:7" ht="13.5" thickBot="1" x14ac:dyDescent="0.25">
      <c r="A24" s="631"/>
      <c r="B24" s="200" t="s">
        <v>347</v>
      </c>
      <c r="C24" s="26">
        <v>128.5</v>
      </c>
      <c r="D24" s="24">
        <v>0</v>
      </c>
      <c r="E24" s="24">
        <v>4.9000000000000004</v>
      </c>
      <c r="F24" s="24">
        <v>0</v>
      </c>
      <c r="G24" s="6">
        <v>423.8</v>
      </c>
    </row>
    <row r="25" spans="1:7" ht="13.5" thickBot="1" x14ac:dyDescent="0.25">
      <c r="A25" s="615"/>
      <c r="B25" s="432" t="s">
        <v>972</v>
      </c>
      <c r="C25" s="156">
        <v>2008.7</v>
      </c>
      <c r="D25" s="155">
        <v>1417.1</v>
      </c>
      <c r="E25" s="155">
        <v>2453.8000000000002</v>
      </c>
      <c r="F25" s="155">
        <v>1594.3</v>
      </c>
      <c r="G25" s="82">
        <v>19.3</v>
      </c>
    </row>
    <row r="26" spans="1:7" ht="14.25" thickTop="1" thickBot="1" x14ac:dyDescent="0.25">
      <c r="A26" s="614">
        <v>2007</v>
      </c>
      <c r="B26" s="200" t="s">
        <v>218</v>
      </c>
      <c r="C26" s="246">
        <v>1989.6</v>
      </c>
      <c r="D26" s="270">
        <v>1547</v>
      </c>
      <c r="E26" s="270">
        <v>1878.4</v>
      </c>
      <c r="F26" s="270">
        <v>1725.4</v>
      </c>
      <c r="G26" s="452">
        <v>222149.2</v>
      </c>
    </row>
    <row r="27" spans="1:7" ht="13.5" thickBot="1" x14ac:dyDescent="0.25">
      <c r="A27" s="631"/>
      <c r="B27" s="200" t="s">
        <v>214</v>
      </c>
      <c r="C27" s="246">
        <v>0</v>
      </c>
      <c r="D27" s="270">
        <v>0</v>
      </c>
      <c r="E27" s="270">
        <v>668</v>
      </c>
      <c r="F27" s="270">
        <v>0</v>
      </c>
      <c r="G27" s="250">
        <v>0</v>
      </c>
    </row>
    <row r="28" spans="1:7" ht="13.5" thickBot="1" x14ac:dyDescent="0.25">
      <c r="A28" s="631"/>
      <c r="B28" s="200" t="s">
        <v>347</v>
      </c>
      <c r="C28" s="246">
        <v>128.5</v>
      </c>
      <c r="D28" s="270">
        <v>0</v>
      </c>
      <c r="E28" s="270">
        <v>4.9000000000000004</v>
      </c>
      <c r="F28" s="270">
        <v>0</v>
      </c>
      <c r="G28" s="250">
        <v>423.8</v>
      </c>
    </row>
    <row r="29" spans="1:7" ht="13.5" thickBot="1" x14ac:dyDescent="0.25">
      <c r="A29" s="615"/>
      <c r="B29" s="432" t="s">
        <v>972</v>
      </c>
      <c r="C29" s="434">
        <v>2118.1</v>
      </c>
      <c r="D29" s="433">
        <v>1547</v>
      </c>
      <c r="E29" s="433">
        <v>2551.3000000000002</v>
      </c>
      <c r="F29" s="433">
        <v>1725.4</v>
      </c>
      <c r="G29" s="453">
        <v>222573</v>
      </c>
    </row>
    <row r="30" spans="1:7" ht="14.25" thickTop="1" thickBot="1" x14ac:dyDescent="0.25">
      <c r="A30" s="631">
        <v>2008</v>
      </c>
      <c r="B30" s="200" t="s">
        <v>218</v>
      </c>
      <c r="C30" s="246">
        <v>1766.7</v>
      </c>
      <c r="D30" s="270">
        <v>1648.8</v>
      </c>
      <c r="E30" s="270">
        <v>1682.8</v>
      </c>
      <c r="F30" s="270">
        <v>1750.7</v>
      </c>
      <c r="G30" s="452">
        <v>208230</v>
      </c>
    </row>
    <row r="31" spans="1:7" ht="13.5" thickBot="1" x14ac:dyDescent="0.25">
      <c r="A31" s="631"/>
      <c r="B31" s="200" t="s">
        <v>214</v>
      </c>
      <c r="C31" s="246">
        <v>0</v>
      </c>
      <c r="D31" s="270">
        <v>0</v>
      </c>
      <c r="E31" s="270">
        <v>681.9</v>
      </c>
      <c r="F31" s="270">
        <v>0</v>
      </c>
      <c r="G31" s="250">
        <v>0</v>
      </c>
    </row>
    <row r="32" spans="1:7" ht="13.5" thickBot="1" x14ac:dyDescent="0.25">
      <c r="A32" s="631"/>
      <c r="B32" s="200" t="s">
        <v>347</v>
      </c>
      <c r="C32" s="246">
        <v>124.2</v>
      </c>
      <c r="D32" s="270">
        <v>0</v>
      </c>
      <c r="E32" s="270">
        <v>4.5</v>
      </c>
      <c r="F32" s="270">
        <v>0</v>
      </c>
      <c r="G32" s="250">
        <v>451.4</v>
      </c>
    </row>
    <row r="33" spans="1:7" ht="13.5" thickBot="1" x14ac:dyDescent="0.25">
      <c r="A33" s="615"/>
      <c r="B33" s="432" t="s">
        <v>972</v>
      </c>
      <c r="C33" s="434">
        <v>1890.9</v>
      </c>
      <c r="D33" s="433">
        <v>1648.8</v>
      </c>
      <c r="E33" s="433">
        <v>2369.1999999999998</v>
      </c>
      <c r="F33" s="433">
        <v>1750.7</v>
      </c>
      <c r="G33" s="453">
        <v>208681.4</v>
      </c>
    </row>
    <row r="34" spans="1:7" ht="14.25" thickTop="1" thickBot="1" x14ac:dyDescent="0.25">
      <c r="A34" s="614">
        <v>2009</v>
      </c>
      <c r="B34" s="200" t="s">
        <v>218</v>
      </c>
      <c r="C34" s="246">
        <v>2110.6</v>
      </c>
      <c r="D34" s="270">
        <v>1944.2</v>
      </c>
      <c r="E34" s="270">
        <v>2151.9</v>
      </c>
      <c r="F34" s="270">
        <v>2123.3000000000002</v>
      </c>
      <c r="G34" s="452">
        <v>234085.3</v>
      </c>
    </row>
    <row r="35" spans="1:7" ht="13.5" thickBot="1" x14ac:dyDescent="0.25">
      <c r="A35" s="631"/>
      <c r="B35" s="200" t="s">
        <v>214</v>
      </c>
      <c r="C35" s="26">
        <v>0</v>
      </c>
      <c r="D35" s="24">
        <v>0</v>
      </c>
      <c r="E35" s="24">
        <v>696.7</v>
      </c>
      <c r="F35" s="24">
        <v>0</v>
      </c>
      <c r="G35" s="6">
        <v>0</v>
      </c>
    </row>
    <row r="36" spans="1:7" ht="13.5" thickBot="1" x14ac:dyDescent="0.25">
      <c r="A36" s="631"/>
      <c r="B36" s="200" t="s">
        <v>347</v>
      </c>
      <c r="C36" s="26">
        <v>124.2</v>
      </c>
      <c r="D36" s="24">
        <v>0</v>
      </c>
      <c r="E36" s="24">
        <v>4.5</v>
      </c>
      <c r="F36" s="24">
        <v>0</v>
      </c>
      <c r="G36" s="6">
        <v>451.4</v>
      </c>
    </row>
    <row r="37" spans="1:7" ht="13.5" thickBot="1" x14ac:dyDescent="0.25">
      <c r="A37" s="615"/>
      <c r="B37" s="432" t="s">
        <v>972</v>
      </c>
      <c r="C37" s="156">
        <v>2234.8000000000002</v>
      </c>
      <c r="D37" s="155">
        <v>1944.2</v>
      </c>
      <c r="E37" s="155">
        <v>2853</v>
      </c>
      <c r="F37" s="155">
        <v>2123.3000000000002</v>
      </c>
      <c r="G37" s="81">
        <v>234536.7</v>
      </c>
    </row>
    <row r="38" spans="1:7" ht="14.25" thickTop="1" thickBot="1" x14ac:dyDescent="0.25">
      <c r="A38" s="614">
        <v>2010</v>
      </c>
      <c r="B38" s="200" t="s">
        <v>218</v>
      </c>
      <c r="C38" s="246">
        <v>1981.6</v>
      </c>
      <c r="D38" s="270">
        <v>2106.8000000000002</v>
      </c>
      <c r="E38" s="270">
        <v>2121.1999999999998</v>
      </c>
      <c r="F38" s="270">
        <v>2173.1</v>
      </c>
      <c r="G38" s="452">
        <v>232139.9</v>
      </c>
    </row>
    <row r="39" spans="1:7" ht="13.5" thickBot="1" x14ac:dyDescent="0.25">
      <c r="A39" s="631"/>
      <c r="B39" s="200" t="s">
        <v>214</v>
      </c>
      <c r="C39" s="246">
        <v>0</v>
      </c>
      <c r="D39" s="270">
        <v>0</v>
      </c>
      <c r="E39" s="270">
        <v>689.7</v>
      </c>
      <c r="F39" s="270">
        <v>0</v>
      </c>
      <c r="G39" s="250">
        <v>0</v>
      </c>
    </row>
    <row r="40" spans="1:7" ht="13.5" thickBot="1" x14ac:dyDescent="0.25">
      <c r="A40" s="631"/>
      <c r="B40" s="200" t="s">
        <v>347</v>
      </c>
      <c r="C40" s="246">
        <v>128.1</v>
      </c>
      <c r="D40" s="270">
        <v>0</v>
      </c>
      <c r="E40" s="270">
        <v>4.5</v>
      </c>
      <c r="F40" s="270">
        <v>0</v>
      </c>
      <c r="G40" s="250">
        <v>451.4</v>
      </c>
    </row>
    <row r="41" spans="1:7" ht="13.5" thickBot="1" x14ac:dyDescent="0.25">
      <c r="A41" s="615"/>
      <c r="B41" s="432" t="s">
        <v>972</v>
      </c>
      <c r="C41" s="434">
        <v>2109.6999999999998</v>
      </c>
      <c r="D41" s="433">
        <v>2106.8000000000002</v>
      </c>
      <c r="E41" s="433">
        <v>2815.4</v>
      </c>
      <c r="F41" s="433">
        <v>2173.1</v>
      </c>
      <c r="G41" s="453">
        <v>232591.3</v>
      </c>
    </row>
    <row r="42" spans="1:7" ht="14.25" thickTop="1" thickBot="1" x14ac:dyDescent="0.25">
      <c r="A42" s="614">
        <v>2011</v>
      </c>
      <c r="B42" s="200" t="s">
        <v>218</v>
      </c>
      <c r="C42" s="26">
        <v>1610.1</v>
      </c>
      <c r="D42" s="24">
        <v>2053.9</v>
      </c>
      <c r="E42" s="24">
        <v>1716.1</v>
      </c>
      <c r="F42" s="24">
        <v>1988.9</v>
      </c>
      <c r="G42" s="46">
        <v>216371.3</v>
      </c>
    </row>
    <row r="43" spans="1:7" ht="13.5" thickBot="1" x14ac:dyDescent="0.25">
      <c r="A43" s="631"/>
      <c r="B43" s="200" t="s">
        <v>467</v>
      </c>
      <c r="C43" s="26">
        <v>12</v>
      </c>
      <c r="D43" s="24">
        <v>1.2</v>
      </c>
      <c r="E43" s="24">
        <v>12</v>
      </c>
      <c r="F43" s="24">
        <v>1.2</v>
      </c>
      <c r="G43" s="6">
        <v>105.6</v>
      </c>
    </row>
    <row r="44" spans="1:7" ht="13.5" thickBot="1" x14ac:dyDescent="0.25">
      <c r="A44" s="631"/>
      <c r="B44" s="200" t="s">
        <v>468</v>
      </c>
      <c r="C44" s="26">
        <v>455.9</v>
      </c>
      <c r="D44" s="24">
        <v>174.2</v>
      </c>
      <c r="E44" s="24">
        <v>474.5</v>
      </c>
      <c r="F44" s="24">
        <v>159.4</v>
      </c>
      <c r="G44" s="46">
        <v>10087.4</v>
      </c>
    </row>
    <row r="45" spans="1:7" ht="13.5" thickBot="1" x14ac:dyDescent="0.25">
      <c r="A45" s="631"/>
      <c r="B45" s="200" t="s">
        <v>214</v>
      </c>
      <c r="C45" s="26">
        <v>0</v>
      </c>
      <c r="D45" s="24">
        <v>0</v>
      </c>
      <c r="E45" s="24">
        <v>675</v>
      </c>
      <c r="F45" s="24">
        <v>0</v>
      </c>
      <c r="G45" s="6">
        <v>0</v>
      </c>
    </row>
    <row r="46" spans="1:7" ht="13.5" thickBot="1" x14ac:dyDescent="0.25">
      <c r="A46" s="631"/>
      <c r="B46" s="200" t="s">
        <v>347</v>
      </c>
      <c r="C46" s="26">
        <v>128.1</v>
      </c>
      <c r="D46" s="24">
        <v>0</v>
      </c>
      <c r="E46" s="24">
        <v>4.5</v>
      </c>
      <c r="F46" s="24">
        <v>0</v>
      </c>
      <c r="G46" s="6">
        <v>451.4</v>
      </c>
    </row>
    <row r="47" spans="1:7" ht="13.5" thickBot="1" x14ac:dyDescent="0.25">
      <c r="A47" s="615"/>
      <c r="B47" s="432" t="s">
        <v>972</v>
      </c>
      <c r="C47" s="156">
        <v>2206.1</v>
      </c>
      <c r="D47" s="155">
        <v>2229.3000000000002</v>
      </c>
      <c r="E47" s="155">
        <v>2882</v>
      </c>
      <c r="F47" s="155">
        <v>2149.5</v>
      </c>
      <c r="G47" s="81">
        <v>227015.7</v>
      </c>
    </row>
    <row r="48" spans="1:7" ht="14.25" thickTop="1" thickBot="1" x14ac:dyDescent="0.25">
      <c r="A48" s="614">
        <v>2012</v>
      </c>
      <c r="B48" s="200" t="s">
        <v>218</v>
      </c>
      <c r="C48" s="246">
        <v>1521.1</v>
      </c>
      <c r="D48" s="270">
        <v>1915.5</v>
      </c>
      <c r="E48" s="270">
        <v>1642.8</v>
      </c>
      <c r="F48" s="270">
        <v>1889.7</v>
      </c>
      <c r="G48" s="452">
        <v>232402.1</v>
      </c>
    </row>
    <row r="49" spans="1:9" ht="13.5" thickBot="1" x14ac:dyDescent="0.25">
      <c r="A49" s="631"/>
      <c r="B49" s="200" t="s">
        <v>467</v>
      </c>
      <c r="C49" s="246">
        <v>76.3</v>
      </c>
      <c r="D49" s="270">
        <v>0</v>
      </c>
      <c r="E49" s="270">
        <v>56.7</v>
      </c>
      <c r="F49" s="270">
        <v>5.4</v>
      </c>
      <c r="G49" s="452">
        <v>1546.7</v>
      </c>
    </row>
    <row r="50" spans="1:9" ht="13.5" thickBot="1" x14ac:dyDescent="0.25">
      <c r="A50" s="631"/>
      <c r="B50" s="200" t="s">
        <v>468</v>
      </c>
      <c r="C50" s="246">
        <v>602.70000000000005</v>
      </c>
      <c r="D50" s="270">
        <v>257.3</v>
      </c>
      <c r="E50" s="270">
        <v>697.3</v>
      </c>
      <c r="F50" s="270">
        <v>332.2</v>
      </c>
      <c r="G50" s="452">
        <v>14459</v>
      </c>
    </row>
    <row r="51" spans="1:9" ht="13.5" thickBot="1" x14ac:dyDescent="0.25">
      <c r="A51" s="631"/>
      <c r="B51" s="200" t="s">
        <v>214</v>
      </c>
      <c r="C51" s="246">
        <v>0</v>
      </c>
      <c r="D51" s="270">
        <v>0</v>
      </c>
      <c r="E51" s="270">
        <v>695.3</v>
      </c>
      <c r="F51" s="270">
        <v>0</v>
      </c>
      <c r="G51" s="250">
        <v>0</v>
      </c>
    </row>
    <row r="52" spans="1:9" ht="13.5" thickBot="1" x14ac:dyDescent="0.25">
      <c r="A52" s="631"/>
      <c r="B52" s="200" t="s">
        <v>347</v>
      </c>
      <c r="C52" s="246">
        <v>4.5</v>
      </c>
      <c r="D52" s="270">
        <v>0</v>
      </c>
      <c r="E52" s="270">
        <v>4.5</v>
      </c>
      <c r="F52" s="270">
        <v>0</v>
      </c>
      <c r="G52" s="250">
        <v>451.4</v>
      </c>
    </row>
    <row r="53" spans="1:9" ht="13.5" thickBot="1" x14ac:dyDescent="0.25">
      <c r="A53" s="615"/>
      <c r="B53" s="432" t="s">
        <v>972</v>
      </c>
      <c r="C53" s="434">
        <v>2204.6</v>
      </c>
      <c r="D53" s="433">
        <v>2172.8000000000002</v>
      </c>
      <c r="E53" s="433">
        <v>3096.5</v>
      </c>
      <c r="F53" s="433">
        <v>2227.1999999999998</v>
      </c>
      <c r="G53" s="453">
        <v>248859.2</v>
      </c>
    </row>
    <row r="54" spans="1:9" ht="14.25" thickTop="1" thickBot="1" x14ac:dyDescent="0.25">
      <c r="A54" s="609" t="s">
        <v>204</v>
      </c>
      <c r="B54" s="704" t="s">
        <v>918</v>
      </c>
      <c r="C54" s="706" t="s">
        <v>974</v>
      </c>
      <c r="D54" s="633"/>
      <c r="E54" s="633"/>
      <c r="F54" s="707"/>
      <c r="G54" s="706" t="s">
        <v>921</v>
      </c>
      <c r="H54" s="633"/>
      <c r="I54" s="634"/>
    </row>
    <row r="55" spans="1:9" ht="81" customHeight="1" thickBot="1" x14ac:dyDescent="0.25">
      <c r="A55" s="636"/>
      <c r="B55" s="705"/>
      <c r="C55" s="454" t="s">
        <v>975</v>
      </c>
      <c r="D55" s="454" t="s">
        <v>976</v>
      </c>
      <c r="E55" s="454" t="s">
        <v>977</v>
      </c>
      <c r="F55" s="454" t="s">
        <v>978</v>
      </c>
      <c r="G55" s="449" t="s">
        <v>927</v>
      </c>
      <c r="H55" s="449" t="s">
        <v>970</v>
      </c>
      <c r="I55" s="450" t="s">
        <v>971</v>
      </c>
    </row>
    <row r="56" spans="1:9" ht="14.25" thickTop="1" thickBot="1" x14ac:dyDescent="0.25">
      <c r="A56" s="614" t="s">
        <v>979</v>
      </c>
      <c r="B56" s="451" t="s">
        <v>980</v>
      </c>
      <c r="C56" s="455">
        <v>0.6</v>
      </c>
      <c r="D56" s="455">
        <v>0</v>
      </c>
      <c r="E56" s="456">
        <v>0</v>
      </c>
      <c r="F56" s="455">
        <v>0.6</v>
      </c>
      <c r="G56" s="456">
        <v>0</v>
      </c>
      <c r="H56" s="456">
        <v>0</v>
      </c>
      <c r="I56" s="456">
        <v>0</v>
      </c>
    </row>
    <row r="57" spans="1:9" ht="13.5" thickBot="1" x14ac:dyDescent="0.25">
      <c r="A57" s="631"/>
      <c r="B57" s="200" t="s">
        <v>218</v>
      </c>
      <c r="C57" s="246">
        <v>248.4</v>
      </c>
      <c r="D57" s="246">
        <v>1034.8</v>
      </c>
      <c r="E57" s="270">
        <v>1444.6</v>
      </c>
      <c r="F57" s="246">
        <v>2727.8</v>
      </c>
      <c r="G57" s="270">
        <v>888.9</v>
      </c>
      <c r="H57" s="270">
        <v>2105.4</v>
      </c>
      <c r="I57" s="270">
        <v>243938.3</v>
      </c>
    </row>
    <row r="58" spans="1:9" ht="13.5" thickBot="1" x14ac:dyDescent="0.25">
      <c r="A58" s="631"/>
      <c r="B58" s="200" t="s">
        <v>467</v>
      </c>
      <c r="C58" s="246">
        <v>137.9</v>
      </c>
      <c r="D58" s="246">
        <v>0</v>
      </c>
      <c r="E58" s="270">
        <v>11.2</v>
      </c>
      <c r="F58" s="246">
        <v>149.1</v>
      </c>
      <c r="G58" s="270">
        <v>93.9</v>
      </c>
      <c r="H58" s="270">
        <v>66.8</v>
      </c>
      <c r="I58" s="270">
        <v>21.7</v>
      </c>
    </row>
    <row r="59" spans="1:9" ht="13.5" thickBot="1" x14ac:dyDescent="0.25">
      <c r="A59" s="631"/>
      <c r="B59" s="200" t="s">
        <v>468</v>
      </c>
      <c r="C59" s="246">
        <v>34.299999999999997</v>
      </c>
      <c r="D59" s="246">
        <v>963.6</v>
      </c>
      <c r="E59" s="270">
        <v>479.7</v>
      </c>
      <c r="F59" s="246">
        <v>1477.6</v>
      </c>
      <c r="G59" s="270">
        <v>782.5</v>
      </c>
      <c r="H59" s="270">
        <v>807.5</v>
      </c>
      <c r="I59" s="270">
        <v>22002.3</v>
      </c>
    </row>
    <row r="60" spans="1:9" ht="13.5" thickBot="1" x14ac:dyDescent="0.25">
      <c r="A60" s="631"/>
      <c r="B60" s="200" t="s">
        <v>214</v>
      </c>
      <c r="C60" s="246">
        <v>0</v>
      </c>
      <c r="D60" s="246">
        <v>0</v>
      </c>
      <c r="E60" s="270">
        <v>0</v>
      </c>
      <c r="F60" s="246">
        <v>0</v>
      </c>
      <c r="G60" s="270">
        <v>0</v>
      </c>
      <c r="H60" s="270">
        <v>506.9</v>
      </c>
      <c r="I60" s="270">
        <v>0</v>
      </c>
    </row>
    <row r="61" spans="1:9" ht="13.5" thickBot="1" x14ac:dyDescent="0.25">
      <c r="A61" s="631"/>
      <c r="B61" s="200" t="s">
        <v>347</v>
      </c>
      <c r="C61" s="246">
        <v>280.8</v>
      </c>
      <c r="D61" s="246">
        <v>0</v>
      </c>
      <c r="E61" s="270">
        <v>0</v>
      </c>
      <c r="F61" s="246">
        <v>280.8</v>
      </c>
      <c r="G61" s="270">
        <v>1.5</v>
      </c>
      <c r="H61" s="270">
        <v>456.5</v>
      </c>
      <c r="I61" s="270">
        <v>0</v>
      </c>
    </row>
    <row r="62" spans="1:9" ht="13.5" thickBot="1" x14ac:dyDescent="0.25">
      <c r="A62" s="615"/>
      <c r="B62" s="432" t="s">
        <v>972</v>
      </c>
      <c r="C62" s="434">
        <v>702</v>
      </c>
      <c r="D62" s="434">
        <v>1998.4</v>
      </c>
      <c r="E62" s="433">
        <v>1935.5</v>
      </c>
      <c r="F62" s="434">
        <v>4635.8999999999996</v>
      </c>
      <c r="G62" s="433">
        <v>1766.7</v>
      </c>
      <c r="H62" s="433">
        <v>3934</v>
      </c>
      <c r="I62" s="433">
        <v>265962.3</v>
      </c>
    </row>
    <row r="63" spans="1:9" ht="14.25" thickTop="1" thickBot="1" x14ac:dyDescent="0.25">
      <c r="A63" s="614">
        <v>2014</v>
      </c>
      <c r="B63" s="200" t="s">
        <v>980</v>
      </c>
      <c r="C63" s="246">
        <v>0</v>
      </c>
      <c r="D63" s="246">
        <v>0</v>
      </c>
      <c r="E63" s="270">
        <v>0</v>
      </c>
      <c r="F63" s="246">
        <v>0</v>
      </c>
      <c r="G63" s="270">
        <v>1.3</v>
      </c>
      <c r="H63" s="270">
        <v>0</v>
      </c>
      <c r="I63" s="270">
        <v>0</v>
      </c>
    </row>
    <row r="64" spans="1:9" ht="13.5" thickBot="1" x14ac:dyDescent="0.25">
      <c r="A64" s="631"/>
      <c r="B64" s="200" t="s">
        <v>218</v>
      </c>
      <c r="C64" s="246">
        <v>295.10000000000002</v>
      </c>
      <c r="D64" s="246">
        <v>703.9</v>
      </c>
      <c r="E64" s="270">
        <v>1647.1</v>
      </c>
      <c r="F64" s="246">
        <v>2646.1</v>
      </c>
      <c r="G64" s="270">
        <v>902.8</v>
      </c>
      <c r="H64" s="270">
        <v>2007.8</v>
      </c>
      <c r="I64" s="270">
        <v>208705.1</v>
      </c>
    </row>
    <row r="65" spans="1:9" ht="13.5" thickBot="1" x14ac:dyDescent="0.25">
      <c r="A65" s="631"/>
      <c r="B65" s="200" t="s">
        <v>467</v>
      </c>
      <c r="C65" s="246">
        <v>152.69999999999999</v>
      </c>
      <c r="D65" s="246">
        <v>0</v>
      </c>
      <c r="E65" s="270">
        <v>16.5</v>
      </c>
      <c r="F65" s="246">
        <v>169.2</v>
      </c>
      <c r="G65" s="270">
        <v>104.5</v>
      </c>
      <c r="H65" s="270">
        <v>98.4</v>
      </c>
      <c r="I65" s="270">
        <v>12.2</v>
      </c>
    </row>
    <row r="66" spans="1:9" ht="13.5" thickBot="1" x14ac:dyDescent="0.25">
      <c r="A66" s="631"/>
      <c r="B66" s="200" t="s">
        <v>468</v>
      </c>
      <c r="C66" s="246">
        <v>36.4</v>
      </c>
      <c r="D66" s="246">
        <v>659.3</v>
      </c>
      <c r="E66" s="270">
        <v>696.6</v>
      </c>
      <c r="F66" s="246">
        <v>1392.3</v>
      </c>
      <c r="G66" s="270">
        <v>784.2</v>
      </c>
      <c r="H66" s="270">
        <v>859</v>
      </c>
      <c r="I66" s="270">
        <v>24841.4</v>
      </c>
    </row>
    <row r="67" spans="1:9" ht="13.5" thickBot="1" x14ac:dyDescent="0.25">
      <c r="A67" s="631"/>
      <c r="B67" s="200" t="s">
        <v>214</v>
      </c>
      <c r="C67" s="246">
        <v>0</v>
      </c>
      <c r="D67" s="246">
        <v>0</v>
      </c>
      <c r="E67" s="270">
        <v>0</v>
      </c>
      <c r="F67" s="246">
        <v>0</v>
      </c>
      <c r="G67" s="270">
        <v>761.5</v>
      </c>
      <c r="H67" s="270">
        <v>0</v>
      </c>
      <c r="I67" s="270">
        <v>0</v>
      </c>
    </row>
    <row r="68" spans="1:9" ht="13.5" thickBot="1" x14ac:dyDescent="0.25">
      <c r="A68" s="631"/>
      <c r="B68" s="200" t="s">
        <v>347</v>
      </c>
      <c r="C68" s="246">
        <v>406.5</v>
      </c>
      <c r="D68" s="246">
        <v>0</v>
      </c>
      <c r="E68" s="270">
        <v>0</v>
      </c>
      <c r="F68" s="246">
        <v>406.5</v>
      </c>
      <c r="G68" s="270">
        <v>1.5</v>
      </c>
      <c r="H68" s="270">
        <v>456.5</v>
      </c>
      <c r="I68" s="270">
        <v>0</v>
      </c>
    </row>
    <row r="69" spans="1:9" ht="13.5" thickBot="1" x14ac:dyDescent="0.25">
      <c r="A69" s="615"/>
      <c r="B69" s="432" t="s">
        <v>972</v>
      </c>
      <c r="C69" s="434">
        <v>890.7</v>
      </c>
      <c r="D69" s="434">
        <v>1363.2</v>
      </c>
      <c r="E69" s="433">
        <v>2360.1999999999998</v>
      </c>
      <c r="F69" s="434">
        <v>4614.1000000000004</v>
      </c>
      <c r="G69" s="433">
        <v>2555.6999999999998</v>
      </c>
      <c r="H69" s="433">
        <v>3421.6</v>
      </c>
      <c r="I69" s="433">
        <v>233558.7</v>
      </c>
    </row>
    <row r="70" spans="1:9" ht="14.25" thickTop="1" thickBot="1" x14ac:dyDescent="0.25">
      <c r="A70" s="614">
        <v>2015</v>
      </c>
      <c r="B70" s="200" t="s">
        <v>980</v>
      </c>
      <c r="C70" s="246">
        <v>0</v>
      </c>
      <c r="D70" s="246">
        <v>0</v>
      </c>
      <c r="E70" s="270">
        <v>0</v>
      </c>
      <c r="F70" s="246">
        <v>0</v>
      </c>
      <c r="G70" s="270"/>
      <c r="H70" s="270"/>
      <c r="I70" s="270">
        <v>0</v>
      </c>
    </row>
    <row r="71" spans="1:9" ht="13.5" thickBot="1" x14ac:dyDescent="0.25">
      <c r="A71" s="631"/>
      <c r="B71" s="200" t="s">
        <v>218</v>
      </c>
      <c r="C71" s="246">
        <v>321.29999999999995</v>
      </c>
      <c r="D71" s="246">
        <v>782.2</v>
      </c>
      <c r="E71" s="270">
        <v>1455.0000000000002</v>
      </c>
      <c r="F71" s="246">
        <v>2558.5</v>
      </c>
      <c r="G71" s="270"/>
      <c r="H71" s="270"/>
      <c r="I71" s="270">
        <v>205337.30000000005</v>
      </c>
    </row>
    <row r="72" spans="1:9" ht="13.5" thickBot="1" x14ac:dyDescent="0.25">
      <c r="A72" s="631"/>
      <c r="B72" s="200" t="s">
        <v>467</v>
      </c>
      <c r="C72" s="246">
        <v>195.80000000000004</v>
      </c>
      <c r="D72" s="246">
        <v>0</v>
      </c>
      <c r="E72" s="270">
        <v>16.5</v>
      </c>
      <c r="F72" s="246">
        <v>212.3</v>
      </c>
      <c r="G72" s="270"/>
      <c r="H72" s="270"/>
      <c r="I72" s="270">
        <v>23.700000000000003</v>
      </c>
    </row>
    <row r="73" spans="1:9" ht="13.5" thickBot="1" x14ac:dyDescent="0.25">
      <c r="A73" s="631"/>
      <c r="B73" s="200" t="s">
        <v>468</v>
      </c>
      <c r="C73" s="246">
        <v>55.7</v>
      </c>
      <c r="D73" s="246">
        <v>664.19999999999993</v>
      </c>
      <c r="E73" s="270">
        <v>586.29999999999995</v>
      </c>
      <c r="F73" s="246">
        <v>1306.1999999999996</v>
      </c>
      <c r="G73" s="270"/>
      <c r="H73" s="270"/>
      <c r="I73" s="270">
        <v>28300.000000000011</v>
      </c>
    </row>
    <row r="74" spans="1:9" ht="13.5" thickBot="1" x14ac:dyDescent="0.25">
      <c r="A74" s="631"/>
      <c r="B74" s="200" t="s">
        <v>214</v>
      </c>
      <c r="C74" s="246">
        <v>0</v>
      </c>
      <c r="D74" s="246">
        <v>0</v>
      </c>
      <c r="E74" s="270">
        <v>0</v>
      </c>
      <c r="F74" s="246">
        <v>0</v>
      </c>
      <c r="G74" s="270"/>
      <c r="H74" s="270"/>
      <c r="I74" s="270">
        <v>0</v>
      </c>
    </row>
    <row r="75" spans="1:9" ht="13.5" thickBot="1" x14ac:dyDescent="0.25">
      <c r="A75" s="631"/>
      <c r="B75" s="200" t="s">
        <v>347</v>
      </c>
      <c r="C75" s="246">
        <v>437.1</v>
      </c>
      <c r="D75" s="246">
        <v>0</v>
      </c>
      <c r="E75" s="270">
        <v>0</v>
      </c>
      <c r="F75" s="246">
        <v>437.1</v>
      </c>
      <c r="G75" s="270"/>
      <c r="H75" s="270"/>
      <c r="I75" s="270">
        <v>0</v>
      </c>
    </row>
    <row r="76" spans="1:9" ht="13.5" thickBot="1" x14ac:dyDescent="0.25">
      <c r="A76" s="615"/>
      <c r="B76" s="432" t="s">
        <v>972</v>
      </c>
      <c r="C76" s="434">
        <v>1009.9000000000001</v>
      </c>
      <c r="D76" s="434">
        <v>1446.4</v>
      </c>
      <c r="E76" s="433">
        <v>2057.8000000000002</v>
      </c>
      <c r="F76" s="434">
        <v>4514.1000000000004</v>
      </c>
      <c r="G76" s="433"/>
      <c r="H76" s="433"/>
      <c r="I76" s="433">
        <v>233611</v>
      </c>
    </row>
    <row r="77" spans="1:9" ht="14.25" thickTop="1" thickBot="1" x14ac:dyDescent="0.25">
      <c r="A77" s="614">
        <v>2016</v>
      </c>
      <c r="B77" s="200" t="s">
        <v>980</v>
      </c>
      <c r="C77" s="246">
        <v>0</v>
      </c>
      <c r="D77" s="246">
        <v>0</v>
      </c>
      <c r="E77" s="270">
        <v>0</v>
      </c>
      <c r="F77" s="246">
        <v>0</v>
      </c>
      <c r="G77" s="270"/>
      <c r="H77" s="270"/>
      <c r="I77" s="270">
        <v>0</v>
      </c>
    </row>
    <row r="78" spans="1:9" ht="13.5" thickBot="1" x14ac:dyDescent="0.25">
      <c r="A78" s="631"/>
      <c r="B78" s="200" t="s">
        <v>218</v>
      </c>
      <c r="C78" s="246">
        <v>329.3</v>
      </c>
      <c r="D78" s="246">
        <v>773.19999999999993</v>
      </c>
      <c r="E78" s="270">
        <v>1543.8999999999999</v>
      </c>
      <c r="F78" s="246">
        <v>2646.3999999999987</v>
      </c>
      <c r="G78" s="270"/>
      <c r="H78" s="270"/>
      <c r="I78" s="270">
        <v>208095.57999999993</v>
      </c>
    </row>
    <row r="79" spans="1:9" ht="13.5" thickBot="1" x14ac:dyDescent="0.25">
      <c r="A79" s="631"/>
      <c r="B79" s="200" t="s">
        <v>467</v>
      </c>
      <c r="C79" s="246">
        <v>213.29999999999998</v>
      </c>
      <c r="D79" s="246">
        <v>0</v>
      </c>
      <c r="E79" s="270">
        <v>16.5</v>
      </c>
      <c r="F79" s="246">
        <v>229.79999999999998</v>
      </c>
      <c r="G79" s="270"/>
      <c r="H79" s="270"/>
      <c r="I79" s="270">
        <v>250.48000000000002</v>
      </c>
    </row>
    <row r="80" spans="1:9" ht="13.5" thickBot="1" x14ac:dyDescent="0.25">
      <c r="A80" s="631"/>
      <c r="B80" s="200" t="s">
        <v>468</v>
      </c>
      <c r="C80" s="246">
        <v>42.1</v>
      </c>
      <c r="D80" s="246">
        <v>649.00000000000011</v>
      </c>
      <c r="E80" s="270">
        <v>644.99999999999977</v>
      </c>
      <c r="F80" s="246">
        <v>1336.1000000000004</v>
      </c>
      <c r="G80" s="270"/>
      <c r="H80" s="270"/>
      <c r="I80" s="270">
        <v>27565.370000000003</v>
      </c>
    </row>
    <row r="81" spans="1:9" ht="13.5" thickBot="1" x14ac:dyDescent="0.25">
      <c r="A81" s="631"/>
      <c r="B81" s="200" t="s">
        <v>214</v>
      </c>
      <c r="C81" s="246">
        <v>0</v>
      </c>
      <c r="D81" s="246">
        <v>0</v>
      </c>
      <c r="E81" s="270">
        <v>0</v>
      </c>
      <c r="F81" s="246">
        <v>0</v>
      </c>
      <c r="G81" s="270"/>
      <c r="H81" s="270"/>
      <c r="I81" s="270">
        <v>0</v>
      </c>
    </row>
    <row r="82" spans="1:9" ht="13.5" thickBot="1" x14ac:dyDescent="0.25">
      <c r="A82" s="631"/>
      <c r="B82" s="200" t="s">
        <v>347</v>
      </c>
      <c r="C82" s="246">
        <v>437.1</v>
      </c>
      <c r="D82" s="246">
        <v>0</v>
      </c>
      <c r="E82" s="270">
        <v>0</v>
      </c>
      <c r="F82" s="246">
        <v>437.1</v>
      </c>
      <c r="G82" s="270"/>
      <c r="H82" s="270"/>
      <c r="I82" s="270">
        <v>457.96000000000004</v>
      </c>
    </row>
    <row r="83" spans="1:9" ht="13.5" thickBot="1" x14ac:dyDescent="0.25">
      <c r="A83" s="615"/>
      <c r="B83" s="432" t="s">
        <v>972</v>
      </c>
      <c r="C83" s="434">
        <v>1021.8</v>
      </c>
      <c r="D83" s="434">
        <v>1422.2</v>
      </c>
      <c r="E83" s="434">
        <v>2205.3999999999996</v>
      </c>
      <c r="F83" s="434">
        <v>4649.3999999999996</v>
      </c>
      <c r="G83" s="434"/>
      <c r="H83" s="434"/>
      <c r="I83" s="434">
        <v>236369.38999999993</v>
      </c>
    </row>
    <row r="84" spans="1:9" ht="14.25" thickTop="1" thickBot="1" x14ac:dyDescent="0.25">
      <c r="A84" s="614">
        <v>2017</v>
      </c>
      <c r="B84" s="200" t="s">
        <v>980</v>
      </c>
      <c r="C84" s="246">
        <v>0</v>
      </c>
      <c r="D84" s="246">
        <v>0</v>
      </c>
      <c r="E84" s="270">
        <v>0</v>
      </c>
      <c r="F84" s="246">
        <v>0</v>
      </c>
      <c r="G84" s="270"/>
      <c r="H84" s="270"/>
      <c r="I84" s="270">
        <v>0</v>
      </c>
    </row>
    <row r="85" spans="1:9" ht="13.5" thickBot="1" x14ac:dyDescent="0.25">
      <c r="A85" s="631"/>
      <c r="B85" s="200" t="s">
        <v>218</v>
      </c>
      <c r="C85" s="246">
        <v>372.1</v>
      </c>
      <c r="D85" s="246">
        <v>844.19999999999993</v>
      </c>
      <c r="E85" s="270">
        <v>1493.8999999999999</v>
      </c>
      <c r="F85" s="246">
        <v>2710.1999999999989</v>
      </c>
      <c r="G85" s="270"/>
      <c r="H85" s="270"/>
      <c r="I85" s="270">
        <v>206002.15999999997</v>
      </c>
    </row>
    <row r="86" spans="1:9" ht="13.5" thickBot="1" x14ac:dyDescent="0.25">
      <c r="A86" s="631"/>
      <c r="B86" s="200" t="s">
        <v>467</v>
      </c>
      <c r="C86" s="246">
        <v>190.6</v>
      </c>
      <c r="D86" s="246">
        <v>0</v>
      </c>
      <c r="E86" s="270">
        <v>5.4</v>
      </c>
      <c r="F86" s="246">
        <v>195.99999999999997</v>
      </c>
      <c r="G86" s="270"/>
      <c r="H86" s="270"/>
      <c r="I86" s="270">
        <v>214.88</v>
      </c>
    </row>
    <row r="87" spans="1:9" ht="13.5" thickBot="1" x14ac:dyDescent="0.25">
      <c r="A87" s="631"/>
      <c r="B87" s="200" t="s">
        <v>468</v>
      </c>
      <c r="C87" s="246">
        <v>37.4</v>
      </c>
      <c r="D87" s="246">
        <v>642.59999999999991</v>
      </c>
      <c r="E87" s="270">
        <v>621.99999999999966</v>
      </c>
      <c r="F87" s="246">
        <v>1302.0000000000002</v>
      </c>
      <c r="G87" s="270"/>
      <c r="H87" s="270"/>
      <c r="I87" s="270">
        <v>28200.100000000002</v>
      </c>
    </row>
    <row r="88" spans="1:9" ht="13.5" thickBot="1" x14ac:dyDescent="0.25">
      <c r="A88" s="631"/>
      <c r="B88" s="200" t="s">
        <v>214</v>
      </c>
      <c r="C88" s="246">
        <v>0</v>
      </c>
      <c r="D88" s="246">
        <v>0</v>
      </c>
      <c r="E88" s="270" t="s">
        <v>981</v>
      </c>
      <c r="F88" s="246">
        <v>0</v>
      </c>
      <c r="G88" s="270"/>
      <c r="H88" s="270"/>
      <c r="I88" s="270">
        <v>0</v>
      </c>
    </row>
    <row r="89" spans="1:9" ht="13.5" thickBot="1" x14ac:dyDescent="0.25">
      <c r="A89" s="631"/>
      <c r="B89" s="200" t="s">
        <v>347</v>
      </c>
      <c r="C89" s="246">
        <v>437.1</v>
      </c>
      <c r="D89" s="246">
        <v>0</v>
      </c>
      <c r="E89" s="270">
        <v>0</v>
      </c>
      <c r="F89" s="246">
        <v>437.1</v>
      </c>
      <c r="G89" s="270"/>
      <c r="H89" s="270"/>
      <c r="I89" s="270">
        <v>1.28</v>
      </c>
    </row>
    <row r="90" spans="1:9" ht="13.5" thickBot="1" x14ac:dyDescent="0.25">
      <c r="A90" s="615"/>
      <c r="B90" s="432" t="s">
        <v>972</v>
      </c>
      <c r="C90" s="434">
        <v>1037.2</v>
      </c>
      <c r="D90" s="434">
        <v>1486.7999999999997</v>
      </c>
      <c r="E90" s="434">
        <v>2121.2999999999997</v>
      </c>
      <c r="F90" s="434">
        <v>4645.2999999999993</v>
      </c>
      <c r="G90" s="434"/>
      <c r="H90" s="434"/>
      <c r="I90" s="434">
        <v>234418.41999999998</v>
      </c>
    </row>
    <row r="91" spans="1:9" ht="14.25" thickTop="1" thickBot="1" x14ac:dyDescent="0.25">
      <c r="A91" s="614">
        <v>2018</v>
      </c>
      <c r="B91" s="200" t="s">
        <v>980</v>
      </c>
      <c r="C91" s="246">
        <v>0</v>
      </c>
      <c r="D91" s="246">
        <v>0</v>
      </c>
      <c r="E91" s="270">
        <v>0</v>
      </c>
      <c r="F91" s="246">
        <v>0</v>
      </c>
      <c r="G91" s="270"/>
      <c r="H91" s="270"/>
      <c r="I91" s="270">
        <v>0</v>
      </c>
    </row>
    <row r="92" spans="1:9" ht="13.5" thickBot="1" x14ac:dyDescent="0.25">
      <c r="A92" s="631"/>
      <c r="B92" s="200" t="s">
        <v>218</v>
      </c>
      <c r="C92" s="246">
        <v>406.2</v>
      </c>
      <c r="D92" s="246">
        <v>831</v>
      </c>
      <c r="E92" s="270">
        <v>1472.1</v>
      </c>
      <c r="F92" s="246">
        <v>2709.3</v>
      </c>
      <c r="G92" s="270"/>
      <c r="H92" s="270"/>
      <c r="I92" s="270">
        <v>206002.15999999997</v>
      </c>
    </row>
    <row r="93" spans="1:9" ht="13.5" thickBot="1" x14ac:dyDescent="0.25">
      <c r="A93" s="631"/>
      <c r="B93" s="200" t="s">
        <v>467</v>
      </c>
      <c r="C93" s="246">
        <v>202.3</v>
      </c>
      <c r="D93" s="246">
        <v>0</v>
      </c>
      <c r="E93" s="270">
        <v>5.4</v>
      </c>
      <c r="F93" s="246">
        <v>207.7</v>
      </c>
      <c r="G93" s="270"/>
      <c r="H93" s="270"/>
      <c r="I93" s="270">
        <v>214.88</v>
      </c>
    </row>
    <row r="94" spans="1:9" ht="13.5" thickBot="1" x14ac:dyDescent="0.25">
      <c r="A94" s="631"/>
      <c r="B94" s="200" t="s">
        <v>468</v>
      </c>
      <c r="C94" s="246">
        <v>38.1</v>
      </c>
      <c r="D94" s="246">
        <v>643.9</v>
      </c>
      <c r="E94" s="270">
        <v>807.2</v>
      </c>
      <c r="F94" s="246">
        <v>1489.2</v>
      </c>
      <c r="G94" s="270"/>
      <c r="H94" s="270"/>
      <c r="I94" s="270">
        <v>28200.100000000002</v>
      </c>
    </row>
    <row r="95" spans="1:9" ht="13.5" thickBot="1" x14ac:dyDescent="0.25">
      <c r="A95" s="631"/>
      <c r="B95" s="200" t="s">
        <v>214</v>
      </c>
      <c r="C95" s="246">
        <v>0</v>
      </c>
      <c r="D95" s="246">
        <v>0</v>
      </c>
      <c r="E95" s="270">
        <v>0</v>
      </c>
      <c r="F95" s="246">
        <v>0</v>
      </c>
      <c r="G95" s="270"/>
      <c r="H95" s="270"/>
      <c r="I95" s="270">
        <v>0</v>
      </c>
    </row>
    <row r="96" spans="1:9" ht="13.5" thickBot="1" x14ac:dyDescent="0.25">
      <c r="A96" s="631"/>
      <c r="B96" s="200" t="s">
        <v>347</v>
      </c>
      <c r="C96" s="246">
        <v>458.1</v>
      </c>
      <c r="D96" s="246">
        <v>0</v>
      </c>
      <c r="E96" s="270">
        <v>0</v>
      </c>
      <c r="F96" s="246">
        <v>458.1</v>
      </c>
      <c r="G96" s="270"/>
      <c r="H96" s="270"/>
      <c r="I96" s="270">
        <v>1.28</v>
      </c>
    </row>
    <row r="97" spans="1:9" ht="13.5" thickBot="1" x14ac:dyDescent="0.25">
      <c r="A97" s="615"/>
      <c r="B97" s="432" t="s">
        <v>972</v>
      </c>
      <c r="C97" s="434">
        <v>1104.7</v>
      </c>
      <c r="D97" s="434">
        <v>1474.9</v>
      </c>
      <c r="E97" s="434">
        <v>2284.6999999999998</v>
      </c>
      <c r="F97" s="434">
        <v>4864.3</v>
      </c>
      <c r="G97" s="434"/>
      <c r="H97" s="434"/>
      <c r="I97" s="434">
        <v>234418.41999999998</v>
      </c>
    </row>
    <row r="98" spans="1:9" ht="14.25" thickTop="1" thickBot="1" x14ac:dyDescent="0.25">
      <c r="A98" s="614">
        <v>2019</v>
      </c>
      <c r="B98" s="200" t="s">
        <v>980</v>
      </c>
      <c r="C98" s="246">
        <v>0</v>
      </c>
      <c r="D98" s="246">
        <v>0</v>
      </c>
      <c r="E98" s="270">
        <v>0</v>
      </c>
      <c r="F98" s="246">
        <v>0</v>
      </c>
      <c r="G98" s="270">
        <v>1.28</v>
      </c>
      <c r="H98" s="270">
        <v>0</v>
      </c>
      <c r="I98" s="270">
        <v>0</v>
      </c>
    </row>
    <row r="99" spans="1:9" ht="13.5" thickBot="1" x14ac:dyDescent="0.25">
      <c r="A99" s="631"/>
      <c r="B99" s="200" t="s">
        <v>218</v>
      </c>
      <c r="C99" s="246">
        <v>500.30000000000007</v>
      </c>
      <c r="D99" s="246">
        <v>821.8</v>
      </c>
      <c r="E99" s="270">
        <v>1504.1</v>
      </c>
      <c r="F99" s="246">
        <v>2826.2</v>
      </c>
      <c r="G99" s="270">
        <v>1018.67</v>
      </c>
      <c r="H99" s="270">
        <v>2127.2199999999998</v>
      </c>
      <c r="I99" s="270">
        <v>202923.28999999989</v>
      </c>
    </row>
    <row r="100" spans="1:9" ht="13.5" thickBot="1" x14ac:dyDescent="0.25">
      <c r="A100" s="631"/>
      <c r="B100" s="200" t="s">
        <v>467</v>
      </c>
      <c r="C100" s="246">
        <v>211.9</v>
      </c>
      <c r="D100" s="246">
        <v>0</v>
      </c>
      <c r="E100" s="270">
        <v>13</v>
      </c>
      <c r="F100" s="246">
        <v>224.9</v>
      </c>
      <c r="G100" s="270">
        <v>71.7</v>
      </c>
      <c r="H100" s="270">
        <v>0</v>
      </c>
      <c r="I100" s="270">
        <v>192.36</v>
      </c>
    </row>
    <row r="101" spans="1:9" ht="13.5" thickBot="1" x14ac:dyDescent="0.25">
      <c r="A101" s="631"/>
      <c r="B101" s="200" t="s">
        <v>468</v>
      </c>
      <c r="C101" s="246">
        <v>38.1</v>
      </c>
      <c r="D101" s="246">
        <v>646.5</v>
      </c>
      <c r="E101" s="270">
        <v>806.8</v>
      </c>
      <c r="F101" s="246">
        <v>1491.3999999999999</v>
      </c>
      <c r="G101" s="270">
        <v>115.37</v>
      </c>
      <c r="H101" s="270">
        <v>1504.51</v>
      </c>
      <c r="I101" s="270">
        <v>23696.799999999988</v>
      </c>
    </row>
    <row r="102" spans="1:9" ht="13.5" thickBot="1" x14ac:dyDescent="0.25">
      <c r="A102" s="631"/>
      <c r="B102" s="200" t="s">
        <v>214</v>
      </c>
      <c r="C102" s="246">
        <v>0</v>
      </c>
      <c r="D102" s="246">
        <v>0</v>
      </c>
      <c r="E102" s="270">
        <v>0</v>
      </c>
      <c r="F102" s="246">
        <v>0</v>
      </c>
      <c r="G102" s="270">
        <v>1053.7399999999996</v>
      </c>
      <c r="H102" s="270">
        <v>0</v>
      </c>
      <c r="I102" s="270">
        <v>0</v>
      </c>
    </row>
    <row r="103" spans="1:9" ht="13.5" thickBot="1" x14ac:dyDescent="0.25">
      <c r="A103" s="631"/>
      <c r="B103" s="200" t="s">
        <v>347</v>
      </c>
      <c r="C103" s="246">
        <v>458.09999999999997</v>
      </c>
      <c r="D103" s="246">
        <v>0</v>
      </c>
      <c r="E103" s="270">
        <v>0</v>
      </c>
      <c r="F103" s="246">
        <v>458.09999999999997</v>
      </c>
      <c r="G103" s="270">
        <v>3.9</v>
      </c>
      <c r="H103" s="270">
        <v>0</v>
      </c>
      <c r="I103" s="270">
        <v>0</v>
      </c>
    </row>
    <row r="104" spans="1:9" ht="13.5" thickBot="1" x14ac:dyDescent="0.25">
      <c r="A104" s="615"/>
      <c r="B104" s="432" t="s">
        <v>972</v>
      </c>
      <c r="C104" s="434">
        <v>1208.4000000000001</v>
      </c>
      <c r="D104" s="434">
        <v>1468.3</v>
      </c>
      <c r="E104" s="434">
        <v>2323.8999999999996</v>
      </c>
      <c r="F104" s="434">
        <v>5000.6000000000004</v>
      </c>
      <c r="G104" s="434">
        <v>2264.02</v>
      </c>
      <c r="H104" s="434">
        <v>3824.09</v>
      </c>
      <c r="I104" s="434">
        <v>226649.98999999987</v>
      </c>
    </row>
    <row r="105" spans="1:9" ht="14.25" thickTop="1" thickBot="1" x14ac:dyDescent="0.25">
      <c r="A105" s="614">
        <v>2020</v>
      </c>
      <c r="B105" s="200" t="s">
        <v>980</v>
      </c>
      <c r="C105" s="246">
        <v>0</v>
      </c>
      <c r="D105" s="246">
        <v>0</v>
      </c>
      <c r="E105" s="270">
        <v>0</v>
      </c>
      <c r="F105" s="246">
        <v>0</v>
      </c>
      <c r="G105" s="270">
        <v>1.28</v>
      </c>
      <c r="H105" s="270">
        <v>0</v>
      </c>
      <c r="I105" s="270">
        <v>0</v>
      </c>
    </row>
    <row r="106" spans="1:9" ht="13.5" thickBot="1" x14ac:dyDescent="0.25">
      <c r="A106" s="631"/>
      <c r="B106" s="200" t="s">
        <v>218</v>
      </c>
      <c r="C106" s="246">
        <v>529.40000000000009</v>
      </c>
      <c r="D106" s="246">
        <v>806.1</v>
      </c>
      <c r="E106" s="270">
        <v>1447.6</v>
      </c>
      <c r="F106" s="246">
        <v>2783.1</v>
      </c>
      <c r="G106" s="270">
        <v>1036.6199999999999</v>
      </c>
      <c r="H106" s="270">
        <v>2172.8200000000002</v>
      </c>
      <c r="I106" s="270">
        <v>200114.47000000006</v>
      </c>
    </row>
    <row r="107" spans="1:9" ht="13.5" thickBot="1" x14ac:dyDescent="0.25">
      <c r="A107" s="631"/>
      <c r="B107" s="200" t="s">
        <v>467</v>
      </c>
      <c r="C107" s="246">
        <v>245.5</v>
      </c>
      <c r="D107" s="246">
        <v>0</v>
      </c>
      <c r="E107" s="270">
        <v>13.6</v>
      </c>
      <c r="F107" s="246">
        <v>259.09999999999997</v>
      </c>
      <c r="G107" s="270">
        <v>207.13</v>
      </c>
      <c r="H107" s="270">
        <v>0</v>
      </c>
      <c r="I107" s="270">
        <v>105.72</v>
      </c>
    </row>
    <row r="108" spans="1:9" ht="13.5" thickBot="1" x14ac:dyDescent="0.25">
      <c r="A108" s="631"/>
      <c r="B108" s="200" t="s">
        <v>468</v>
      </c>
      <c r="C108" s="246">
        <v>42</v>
      </c>
      <c r="D108" s="246">
        <v>650.29999999999995</v>
      </c>
      <c r="E108" s="270">
        <v>807.8</v>
      </c>
      <c r="F108" s="246">
        <v>1500.1</v>
      </c>
      <c r="G108" s="270">
        <v>115.81</v>
      </c>
      <c r="H108" s="270">
        <v>1484.35</v>
      </c>
      <c r="I108" s="270">
        <v>22763.919999999991</v>
      </c>
    </row>
    <row r="109" spans="1:9" ht="13.5" thickBot="1" x14ac:dyDescent="0.25">
      <c r="A109" s="631"/>
      <c r="B109" s="200" t="s">
        <v>214</v>
      </c>
      <c r="C109" s="246">
        <v>0</v>
      </c>
      <c r="D109" s="246">
        <v>0</v>
      </c>
      <c r="E109" s="270">
        <v>0</v>
      </c>
      <c r="F109" s="246">
        <v>0</v>
      </c>
      <c r="G109" s="270">
        <v>1304.58</v>
      </c>
      <c r="H109" s="270">
        <v>0</v>
      </c>
      <c r="I109" s="270">
        <v>0</v>
      </c>
    </row>
    <row r="110" spans="1:9" ht="13.5" thickBot="1" x14ac:dyDescent="0.25">
      <c r="A110" s="631"/>
      <c r="B110" s="200" t="s">
        <v>347</v>
      </c>
      <c r="C110" s="246">
        <v>458.09999999999997</v>
      </c>
      <c r="D110" s="246">
        <v>0</v>
      </c>
      <c r="E110" s="270">
        <v>0</v>
      </c>
      <c r="F110" s="246">
        <v>458.09999999999997</v>
      </c>
      <c r="G110" s="270">
        <v>3.9</v>
      </c>
      <c r="H110" s="270">
        <v>0</v>
      </c>
      <c r="I110" s="270">
        <v>454.06</v>
      </c>
    </row>
    <row r="111" spans="1:9" ht="13.5" thickBot="1" x14ac:dyDescent="0.25">
      <c r="A111" s="615"/>
      <c r="B111" s="432" t="s">
        <v>972</v>
      </c>
      <c r="C111" s="434">
        <v>1275</v>
      </c>
      <c r="D111" s="434">
        <v>1456.4</v>
      </c>
      <c r="E111" s="434">
        <v>2269</v>
      </c>
      <c r="F111" s="434">
        <v>5000.3999999999996</v>
      </c>
      <c r="G111" s="434">
        <v>2669.3199999999997</v>
      </c>
      <c r="H111" s="434">
        <v>3657.17</v>
      </c>
      <c r="I111" s="434">
        <v>223438.17000000004</v>
      </c>
    </row>
    <row r="112" spans="1:9" ht="13.5" thickTop="1" x14ac:dyDescent="0.2">
      <c r="A112" s="199" t="s">
        <v>965</v>
      </c>
    </row>
    <row r="113" spans="1:1" x14ac:dyDescent="0.2">
      <c r="A113" s="199" t="s">
        <v>982</v>
      </c>
    </row>
    <row r="114" spans="1:1" x14ac:dyDescent="0.2">
      <c r="A114" s="199" t="s">
        <v>983</v>
      </c>
    </row>
    <row r="115" spans="1:1" x14ac:dyDescent="0.2">
      <c r="A115" s="199" t="s">
        <v>249</v>
      </c>
    </row>
  </sheetData>
  <mergeCells count="30">
    <mergeCell ref="A91:A97"/>
    <mergeCell ref="A56:A62"/>
    <mergeCell ref="A70:A76"/>
    <mergeCell ref="C54:F54"/>
    <mergeCell ref="A105:A111"/>
    <mergeCell ref="A98:A104"/>
    <mergeCell ref="A77:A83"/>
    <mergeCell ref="A84:A90"/>
    <mergeCell ref="A63:A69"/>
    <mergeCell ref="A34:A37"/>
    <mergeCell ref="A38:A41"/>
    <mergeCell ref="A42:A47"/>
    <mergeCell ref="A48:A53"/>
    <mergeCell ref="G54:I54"/>
    <mergeCell ref="B54:B55"/>
    <mergeCell ref="A54:A55"/>
    <mergeCell ref="A30:A33"/>
    <mergeCell ref="A26:A29"/>
    <mergeCell ref="A1:G1"/>
    <mergeCell ref="A2:G2"/>
    <mergeCell ref="A3:G3"/>
    <mergeCell ref="A4:A5"/>
    <mergeCell ref="B4:B5"/>
    <mergeCell ref="C4:D4"/>
    <mergeCell ref="E4:G4"/>
    <mergeCell ref="A6:A9"/>
    <mergeCell ref="A10:A13"/>
    <mergeCell ref="A14:A17"/>
    <mergeCell ref="A18:A21"/>
    <mergeCell ref="A22:A25"/>
  </mergeCells>
  <hyperlinks>
    <hyperlink ref="H5" location="TOC!A1" display="RETURN TO TABLE OF CONTENTS"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3"/>
  <sheetViews>
    <sheetView workbookViewId="0">
      <pane ySplit="5" topLeftCell="A6" activePane="bottomLeft" state="frozen"/>
      <selection activeCell="I105" sqref="I105"/>
      <selection pane="bottomLeft" activeCell="I105" sqref="I105"/>
    </sheetView>
  </sheetViews>
  <sheetFormatPr defaultRowHeight="12.75" x14ac:dyDescent="0.2"/>
  <cols>
    <col min="2" max="2" width="15.140625" customWidth="1"/>
    <col min="3" max="6" width="13" customWidth="1"/>
  </cols>
  <sheetData>
    <row r="1" spans="1:8" ht="12.75" customHeight="1" x14ac:dyDescent="0.2">
      <c r="A1" s="617" t="s">
        <v>573</v>
      </c>
      <c r="B1" s="617"/>
      <c r="C1" s="617"/>
      <c r="D1" s="617"/>
      <c r="E1" s="617"/>
      <c r="F1" s="617"/>
      <c r="G1" s="149"/>
      <c r="H1" s="149"/>
    </row>
    <row r="2" spans="1:8" ht="15" customHeight="1" thickBot="1" x14ac:dyDescent="0.25">
      <c r="A2" s="616" t="s">
        <v>463</v>
      </c>
      <c r="B2" s="616"/>
      <c r="C2" s="616"/>
      <c r="D2" s="616"/>
      <c r="E2" s="616"/>
      <c r="F2" s="616"/>
      <c r="G2" s="149"/>
    </row>
    <row r="3" spans="1:8" ht="20.25" customHeight="1" thickBot="1" x14ac:dyDescent="0.25">
      <c r="A3" s="606" t="s">
        <v>984</v>
      </c>
      <c r="B3" s="607"/>
      <c r="C3" s="607"/>
      <c r="D3" s="607"/>
      <c r="E3" s="607"/>
      <c r="F3" s="691"/>
      <c r="G3" s="157"/>
    </row>
    <row r="4" spans="1:8" ht="13.5" thickBot="1" x14ac:dyDescent="0.25">
      <c r="A4" s="609" t="s">
        <v>985</v>
      </c>
      <c r="B4" s="704" t="s">
        <v>918</v>
      </c>
      <c r="C4" s="706" t="s">
        <v>986</v>
      </c>
      <c r="D4" s="633"/>
      <c r="E4" s="633"/>
      <c r="F4" s="634"/>
    </row>
    <row r="5" spans="1:8" ht="34.5" thickBot="1" x14ac:dyDescent="0.25">
      <c r="A5" s="637"/>
      <c r="B5" s="708"/>
      <c r="C5" s="457" t="s">
        <v>987</v>
      </c>
      <c r="D5" s="457" t="s">
        <v>988</v>
      </c>
      <c r="E5" s="457" t="s">
        <v>989</v>
      </c>
      <c r="F5" s="458" t="s">
        <v>990</v>
      </c>
      <c r="G5" s="235" t="s">
        <v>228</v>
      </c>
    </row>
    <row r="6" spans="1:8" ht="14.25" thickTop="1" thickBot="1" x14ac:dyDescent="0.25">
      <c r="A6" s="614">
        <v>2002</v>
      </c>
      <c r="B6" s="200" t="s">
        <v>218</v>
      </c>
      <c r="C6" s="8">
        <v>3694</v>
      </c>
      <c r="D6" s="6">
        <v>220</v>
      </c>
      <c r="E6" s="8">
        <v>3914</v>
      </c>
      <c r="F6" s="6">
        <v>180</v>
      </c>
    </row>
    <row r="7" spans="1:8" ht="13.5" thickBot="1" x14ac:dyDescent="0.25">
      <c r="A7" s="631"/>
      <c r="B7" s="200" t="s">
        <v>222</v>
      </c>
      <c r="C7" s="6">
        <v>631</v>
      </c>
      <c r="D7" s="6">
        <v>519</v>
      </c>
      <c r="E7" s="8">
        <v>1150</v>
      </c>
      <c r="F7" s="6">
        <v>351</v>
      </c>
    </row>
    <row r="8" spans="1:8" ht="13.5" thickBot="1" x14ac:dyDescent="0.25">
      <c r="A8" s="631"/>
      <c r="B8" s="200" t="s">
        <v>214</v>
      </c>
      <c r="C8" s="6">
        <v>29</v>
      </c>
      <c r="D8" s="6">
        <v>5</v>
      </c>
      <c r="E8" s="6">
        <v>34</v>
      </c>
      <c r="F8" s="6">
        <v>2</v>
      </c>
    </row>
    <row r="9" spans="1:8" ht="13.5" thickBot="1" x14ac:dyDescent="0.25">
      <c r="A9" s="631"/>
      <c r="B9" s="200" t="s">
        <v>212</v>
      </c>
      <c r="C9" s="6">
        <v>366</v>
      </c>
      <c r="D9" s="6">
        <v>628</v>
      </c>
      <c r="E9" s="6">
        <v>994</v>
      </c>
      <c r="F9" s="6">
        <v>133</v>
      </c>
    </row>
    <row r="10" spans="1:8" ht="13.5" thickBot="1" x14ac:dyDescent="0.25">
      <c r="A10" s="631"/>
      <c r="B10" s="200" t="s">
        <v>933</v>
      </c>
      <c r="C10" s="6">
        <v>458</v>
      </c>
      <c r="D10" s="6">
        <v>182</v>
      </c>
      <c r="E10" s="6">
        <v>640</v>
      </c>
      <c r="F10" s="6">
        <v>115</v>
      </c>
    </row>
    <row r="11" spans="1:8" ht="13.5" thickBot="1" x14ac:dyDescent="0.25">
      <c r="A11" s="631"/>
      <c r="B11" s="200" t="s">
        <v>347</v>
      </c>
      <c r="C11" s="6">
        <v>5</v>
      </c>
      <c r="D11" s="6">
        <v>0</v>
      </c>
      <c r="E11" s="6">
        <v>5</v>
      </c>
      <c r="F11" s="6">
        <v>0</v>
      </c>
    </row>
    <row r="12" spans="1:8" ht="13.5" thickBot="1" x14ac:dyDescent="0.25">
      <c r="A12" s="631"/>
      <c r="B12" s="200" t="s">
        <v>453</v>
      </c>
      <c r="C12" s="6">
        <v>51</v>
      </c>
      <c r="D12" s="6">
        <v>1</v>
      </c>
      <c r="E12" s="6">
        <v>52</v>
      </c>
      <c r="F12" s="6">
        <v>2</v>
      </c>
    </row>
    <row r="13" spans="1:8" ht="13.5" thickBot="1" x14ac:dyDescent="0.25">
      <c r="A13" s="615"/>
      <c r="B13" s="432" t="s">
        <v>320</v>
      </c>
      <c r="C13" s="83">
        <v>5234</v>
      </c>
      <c r="D13" s="83">
        <v>1555</v>
      </c>
      <c r="E13" s="83">
        <v>6789</v>
      </c>
      <c r="F13" s="82">
        <v>783</v>
      </c>
    </row>
    <row r="14" spans="1:8" ht="14.25" thickTop="1" thickBot="1" x14ac:dyDescent="0.25">
      <c r="A14" s="614">
        <v>2003</v>
      </c>
      <c r="B14" s="200" t="s">
        <v>218</v>
      </c>
      <c r="C14" s="8">
        <v>1261</v>
      </c>
      <c r="D14" s="6">
        <v>26</v>
      </c>
      <c r="E14" s="8">
        <v>1287</v>
      </c>
      <c r="F14" s="6">
        <v>217</v>
      </c>
    </row>
    <row r="15" spans="1:8" ht="13.5" thickBot="1" x14ac:dyDescent="0.25">
      <c r="A15" s="631"/>
      <c r="B15" s="200" t="s">
        <v>222</v>
      </c>
      <c r="C15" s="6">
        <v>653</v>
      </c>
      <c r="D15" s="6">
        <v>507</v>
      </c>
      <c r="E15" s="8">
        <v>1160</v>
      </c>
      <c r="F15" s="6">
        <v>442</v>
      </c>
    </row>
    <row r="16" spans="1:8" ht="13.5" thickBot="1" x14ac:dyDescent="0.25">
      <c r="A16" s="631"/>
      <c r="B16" s="200" t="s">
        <v>214</v>
      </c>
      <c r="C16" s="6">
        <v>46</v>
      </c>
      <c r="D16" s="6">
        <v>5</v>
      </c>
      <c r="E16" s="6">
        <v>51</v>
      </c>
      <c r="F16" s="6">
        <v>8</v>
      </c>
    </row>
    <row r="17" spans="1:6" ht="13.5" thickBot="1" x14ac:dyDescent="0.25">
      <c r="A17" s="631"/>
      <c r="B17" s="200" t="s">
        <v>212</v>
      </c>
      <c r="C17" s="6">
        <v>416</v>
      </c>
      <c r="D17" s="6">
        <v>607</v>
      </c>
      <c r="E17" s="8">
        <v>1023</v>
      </c>
      <c r="F17" s="6">
        <v>157</v>
      </c>
    </row>
    <row r="18" spans="1:6" ht="13.5" thickBot="1" x14ac:dyDescent="0.25">
      <c r="A18" s="631"/>
      <c r="B18" s="200" t="s">
        <v>933</v>
      </c>
      <c r="C18" s="6">
        <v>466</v>
      </c>
      <c r="D18" s="6">
        <v>148</v>
      </c>
      <c r="E18" s="6">
        <v>614</v>
      </c>
      <c r="F18" s="6">
        <v>105</v>
      </c>
    </row>
    <row r="19" spans="1:6" ht="13.5" thickBot="1" x14ac:dyDescent="0.25">
      <c r="A19" s="631"/>
      <c r="B19" s="200" t="s">
        <v>347</v>
      </c>
      <c r="C19" s="6">
        <v>9</v>
      </c>
      <c r="D19" s="6">
        <v>0</v>
      </c>
      <c r="E19" s="6">
        <v>9</v>
      </c>
      <c r="F19" s="6">
        <v>0</v>
      </c>
    </row>
    <row r="20" spans="1:6" ht="13.5" thickBot="1" x14ac:dyDescent="0.25">
      <c r="A20" s="631"/>
      <c r="B20" s="200" t="s">
        <v>453</v>
      </c>
      <c r="C20" s="6">
        <v>52</v>
      </c>
      <c r="D20" s="6">
        <v>2</v>
      </c>
      <c r="E20" s="6">
        <v>54</v>
      </c>
      <c r="F20" s="6">
        <v>2</v>
      </c>
    </row>
    <row r="21" spans="1:6" ht="13.5" thickBot="1" x14ac:dyDescent="0.25">
      <c r="A21" s="615"/>
      <c r="B21" s="432" t="s">
        <v>320</v>
      </c>
      <c r="C21" s="83">
        <v>2903</v>
      </c>
      <c r="D21" s="83">
        <v>1295</v>
      </c>
      <c r="E21" s="83">
        <v>4198</v>
      </c>
      <c r="F21" s="82">
        <v>931</v>
      </c>
    </row>
    <row r="22" spans="1:6" ht="14.25" thickTop="1" thickBot="1" x14ac:dyDescent="0.25">
      <c r="A22" s="614">
        <v>2004</v>
      </c>
      <c r="B22" s="200" t="s">
        <v>218</v>
      </c>
      <c r="C22" s="8">
        <v>1334</v>
      </c>
      <c r="D22" s="6">
        <v>125</v>
      </c>
      <c r="E22" s="8">
        <v>1459</v>
      </c>
      <c r="F22" s="6">
        <v>334</v>
      </c>
    </row>
    <row r="23" spans="1:6" ht="13.5" thickBot="1" x14ac:dyDescent="0.25">
      <c r="A23" s="631"/>
      <c r="B23" s="200" t="s">
        <v>932</v>
      </c>
      <c r="C23" s="6">
        <v>676</v>
      </c>
      <c r="D23" s="6">
        <v>487</v>
      </c>
      <c r="E23" s="8">
        <v>1163</v>
      </c>
      <c r="F23" s="6">
        <v>477</v>
      </c>
    </row>
    <row r="24" spans="1:6" ht="13.5" thickBot="1" x14ac:dyDescent="0.25">
      <c r="A24" s="631"/>
      <c r="B24" s="200" t="s">
        <v>214</v>
      </c>
      <c r="C24" s="6">
        <v>65</v>
      </c>
      <c r="D24" s="6">
        <v>5</v>
      </c>
      <c r="E24" s="6">
        <v>70</v>
      </c>
      <c r="F24" s="6">
        <v>11</v>
      </c>
    </row>
    <row r="25" spans="1:6" ht="13.5" thickBot="1" x14ac:dyDescent="0.25">
      <c r="A25" s="631"/>
      <c r="B25" s="200" t="s">
        <v>212</v>
      </c>
      <c r="C25" s="6">
        <v>428</v>
      </c>
      <c r="D25" s="6">
        <v>595</v>
      </c>
      <c r="E25" s="8">
        <v>1023</v>
      </c>
      <c r="F25" s="6">
        <v>157</v>
      </c>
    </row>
    <row r="26" spans="1:6" ht="13.5" thickBot="1" x14ac:dyDescent="0.25">
      <c r="A26" s="631"/>
      <c r="B26" s="200" t="s">
        <v>933</v>
      </c>
      <c r="C26" s="6">
        <v>589</v>
      </c>
      <c r="D26" s="6">
        <v>134</v>
      </c>
      <c r="E26" s="6">
        <v>723</v>
      </c>
      <c r="F26" s="6">
        <v>225</v>
      </c>
    </row>
    <row r="27" spans="1:6" ht="13.5" thickBot="1" x14ac:dyDescent="0.25">
      <c r="A27" s="631"/>
      <c r="B27" s="200" t="s">
        <v>347</v>
      </c>
      <c r="C27" s="6">
        <v>10</v>
      </c>
      <c r="D27" s="6">
        <v>0</v>
      </c>
      <c r="E27" s="6">
        <v>10</v>
      </c>
      <c r="F27" s="6">
        <v>1</v>
      </c>
    </row>
    <row r="28" spans="1:6" ht="13.5" thickBot="1" x14ac:dyDescent="0.25">
      <c r="A28" s="631"/>
      <c r="B28" s="200" t="s">
        <v>453</v>
      </c>
      <c r="C28" s="6">
        <v>51</v>
      </c>
      <c r="D28" s="6">
        <v>3</v>
      </c>
      <c r="E28" s="6">
        <v>54</v>
      </c>
      <c r="F28" s="6">
        <v>0</v>
      </c>
    </row>
    <row r="29" spans="1:6" ht="13.5" thickBot="1" x14ac:dyDescent="0.25">
      <c r="A29" s="615"/>
      <c r="B29" s="432" t="s">
        <v>320</v>
      </c>
      <c r="C29" s="83">
        <v>3153</v>
      </c>
      <c r="D29" s="83">
        <v>1349</v>
      </c>
      <c r="E29" s="83">
        <v>4502</v>
      </c>
      <c r="F29" s="83">
        <v>1205</v>
      </c>
    </row>
    <row r="30" spans="1:6" ht="14.25" thickTop="1" thickBot="1" x14ac:dyDescent="0.25">
      <c r="A30" s="631">
        <v>2005</v>
      </c>
      <c r="B30" s="200" t="s">
        <v>218</v>
      </c>
      <c r="C30" s="8">
        <v>1411</v>
      </c>
      <c r="D30" s="6">
        <v>147</v>
      </c>
      <c r="E30" s="8">
        <v>1558</v>
      </c>
      <c r="F30" s="6">
        <v>446</v>
      </c>
    </row>
    <row r="31" spans="1:6" ht="13.5" thickBot="1" x14ac:dyDescent="0.25">
      <c r="A31" s="631"/>
      <c r="B31" s="200" t="s">
        <v>932</v>
      </c>
      <c r="C31" s="6">
        <v>696</v>
      </c>
      <c r="D31" s="6">
        <v>478</v>
      </c>
      <c r="E31" s="8">
        <v>1174</v>
      </c>
      <c r="F31" s="6">
        <v>497</v>
      </c>
    </row>
    <row r="32" spans="1:6" ht="13.5" thickBot="1" x14ac:dyDescent="0.25">
      <c r="A32" s="631"/>
      <c r="B32" s="200" t="s">
        <v>214</v>
      </c>
      <c r="C32" s="6">
        <v>66</v>
      </c>
      <c r="D32" s="6">
        <v>5</v>
      </c>
      <c r="E32" s="6">
        <v>71</v>
      </c>
      <c r="F32" s="6">
        <v>11</v>
      </c>
    </row>
    <row r="33" spans="1:6" ht="13.5" thickBot="1" x14ac:dyDescent="0.25">
      <c r="A33" s="631"/>
      <c r="B33" s="200" t="s">
        <v>212</v>
      </c>
      <c r="C33" s="6">
        <v>459</v>
      </c>
      <c r="D33" s="6">
        <v>583</v>
      </c>
      <c r="E33" s="8">
        <v>1042</v>
      </c>
      <c r="F33" s="6">
        <v>292</v>
      </c>
    </row>
    <row r="34" spans="1:6" ht="13.5" thickBot="1" x14ac:dyDescent="0.25">
      <c r="A34" s="631"/>
      <c r="B34" s="200" t="s">
        <v>933</v>
      </c>
      <c r="C34" s="6">
        <v>596</v>
      </c>
      <c r="D34" s="6">
        <v>134</v>
      </c>
      <c r="E34" s="6">
        <v>730</v>
      </c>
      <c r="F34" s="6">
        <v>227</v>
      </c>
    </row>
    <row r="35" spans="1:6" ht="13.5" thickBot="1" x14ac:dyDescent="0.25">
      <c r="A35" s="631"/>
      <c r="B35" s="200" t="s">
        <v>347</v>
      </c>
      <c r="C35" s="6">
        <v>10</v>
      </c>
      <c r="D35" s="6">
        <v>0</v>
      </c>
      <c r="E35" s="6">
        <v>10</v>
      </c>
      <c r="F35" s="6">
        <v>1</v>
      </c>
    </row>
    <row r="36" spans="1:6" ht="13.5" thickBot="1" x14ac:dyDescent="0.25">
      <c r="A36" s="631"/>
      <c r="B36" s="200" t="s">
        <v>453</v>
      </c>
      <c r="C36" s="6">
        <v>50</v>
      </c>
      <c r="D36" s="6">
        <v>2</v>
      </c>
      <c r="E36" s="6">
        <v>52</v>
      </c>
      <c r="F36" s="6">
        <v>0</v>
      </c>
    </row>
    <row r="37" spans="1:6" ht="13.5" thickBot="1" x14ac:dyDescent="0.25">
      <c r="A37" s="615"/>
      <c r="B37" s="432" t="s">
        <v>320</v>
      </c>
      <c r="C37" s="83">
        <v>3288</v>
      </c>
      <c r="D37" s="83">
        <v>1349</v>
      </c>
      <c r="E37" s="83">
        <v>4637</v>
      </c>
      <c r="F37" s="83">
        <v>1474</v>
      </c>
    </row>
    <row r="38" spans="1:6" ht="14.25" thickTop="1" thickBot="1" x14ac:dyDescent="0.25">
      <c r="A38" s="614">
        <v>2006</v>
      </c>
      <c r="B38" s="200" t="s">
        <v>218</v>
      </c>
      <c r="C38" s="8">
        <v>1221</v>
      </c>
      <c r="D38" s="6">
        <v>87</v>
      </c>
      <c r="E38" s="8">
        <v>1308</v>
      </c>
      <c r="F38" s="6">
        <v>448</v>
      </c>
    </row>
    <row r="39" spans="1:6" ht="13.5" thickBot="1" x14ac:dyDescent="0.25">
      <c r="A39" s="631"/>
      <c r="B39" s="200" t="s">
        <v>932</v>
      </c>
      <c r="C39" s="6">
        <v>722</v>
      </c>
      <c r="D39" s="6">
        <v>457</v>
      </c>
      <c r="E39" s="8">
        <v>1179</v>
      </c>
      <c r="F39" s="6">
        <v>488</v>
      </c>
    </row>
    <row r="40" spans="1:6" ht="13.5" thickBot="1" x14ac:dyDescent="0.25">
      <c r="A40" s="631"/>
      <c r="B40" s="200" t="s">
        <v>214</v>
      </c>
      <c r="C40" s="6">
        <v>63</v>
      </c>
      <c r="D40" s="6">
        <v>5</v>
      </c>
      <c r="E40" s="6">
        <v>68</v>
      </c>
      <c r="F40" s="6">
        <v>12</v>
      </c>
    </row>
    <row r="41" spans="1:6" ht="13.5" thickBot="1" x14ac:dyDescent="0.25">
      <c r="A41" s="631"/>
      <c r="B41" s="200" t="s">
        <v>212</v>
      </c>
      <c r="C41" s="6">
        <v>479</v>
      </c>
      <c r="D41" s="6">
        <v>563</v>
      </c>
      <c r="E41" s="8">
        <v>1042</v>
      </c>
      <c r="F41" s="6">
        <v>314</v>
      </c>
    </row>
    <row r="42" spans="1:6" ht="13.5" thickBot="1" x14ac:dyDescent="0.25">
      <c r="A42" s="631"/>
      <c r="B42" s="200" t="s">
        <v>933</v>
      </c>
      <c r="C42" s="6">
        <v>635</v>
      </c>
      <c r="D42" s="6">
        <v>129</v>
      </c>
      <c r="E42" s="6">
        <v>764</v>
      </c>
      <c r="F42" s="6">
        <v>267</v>
      </c>
    </row>
    <row r="43" spans="1:6" ht="13.5" thickBot="1" x14ac:dyDescent="0.25">
      <c r="A43" s="631"/>
      <c r="B43" s="200" t="s">
        <v>347</v>
      </c>
      <c r="C43" s="6">
        <v>5</v>
      </c>
      <c r="D43" s="6">
        <v>0</v>
      </c>
      <c r="E43" s="6">
        <v>5</v>
      </c>
      <c r="F43" s="6">
        <v>1</v>
      </c>
    </row>
    <row r="44" spans="1:6" ht="13.5" thickBot="1" x14ac:dyDescent="0.25">
      <c r="A44" s="631"/>
      <c r="B44" s="200" t="s">
        <v>453</v>
      </c>
      <c r="C44" s="6">
        <v>56</v>
      </c>
      <c r="D44" s="6">
        <v>2</v>
      </c>
      <c r="E44" s="6">
        <v>58</v>
      </c>
      <c r="F44" s="6">
        <v>0</v>
      </c>
    </row>
    <row r="45" spans="1:6" ht="13.5" thickBot="1" x14ac:dyDescent="0.25">
      <c r="A45" s="615"/>
      <c r="B45" s="432" t="s">
        <v>320</v>
      </c>
      <c r="C45" s="83">
        <v>3181</v>
      </c>
      <c r="D45" s="83">
        <v>1243</v>
      </c>
      <c r="E45" s="83">
        <v>4424</v>
      </c>
      <c r="F45" s="83">
        <v>1530</v>
      </c>
    </row>
    <row r="46" spans="1:6" ht="14.25" thickTop="1" thickBot="1" x14ac:dyDescent="0.25">
      <c r="A46" s="614">
        <v>2007</v>
      </c>
      <c r="B46" s="200" t="s">
        <v>218</v>
      </c>
      <c r="C46" s="354">
        <v>1222</v>
      </c>
      <c r="D46" s="250">
        <v>86</v>
      </c>
      <c r="E46" s="354">
        <v>1308</v>
      </c>
      <c r="F46" s="250">
        <v>458</v>
      </c>
    </row>
    <row r="47" spans="1:6" ht="13.5" thickBot="1" x14ac:dyDescent="0.25">
      <c r="A47" s="631"/>
      <c r="B47" s="200" t="s">
        <v>932</v>
      </c>
      <c r="C47" s="250">
        <v>735</v>
      </c>
      <c r="D47" s="250">
        <v>447</v>
      </c>
      <c r="E47" s="354">
        <v>1182</v>
      </c>
      <c r="F47" s="250">
        <v>497</v>
      </c>
    </row>
    <row r="48" spans="1:6" ht="13.5" thickBot="1" x14ac:dyDescent="0.25">
      <c r="A48" s="631"/>
      <c r="B48" s="200" t="s">
        <v>214</v>
      </c>
      <c r="C48" s="250">
        <v>74</v>
      </c>
      <c r="D48" s="250">
        <v>3</v>
      </c>
      <c r="E48" s="250">
        <v>77</v>
      </c>
      <c r="F48" s="250">
        <v>13</v>
      </c>
    </row>
    <row r="49" spans="1:6" ht="13.5" thickBot="1" x14ac:dyDescent="0.25">
      <c r="A49" s="631"/>
      <c r="B49" s="200" t="s">
        <v>212</v>
      </c>
      <c r="C49" s="250">
        <v>493</v>
      </c>
      <c r="D49" s="250">
        <v>549</v>
      </c>
      <c r="E49" s="354">
        <v>1042</v>
      </c>
      <c r="F49" s="250">
        <v>228</v>
      </c>
    </row>
    <row r="50" spans="1:6" ht="13.5" thickBot="1" x14ac:dyDescent="0.25">
      <c r="A50" s="631"/>
      <c r="B50" s="200" t="s">
        <v>933</v>
      </c>
      <c r="C50" s="250">
        <v>642</v>
      </c>
      <c r="D50" s="250">
        <v>131</v>
      </c>
      <c r="E50" s="250">
        <v>773</v>
      </c>
      <c r="F50" s="250">
        <v>269</v>
      </c>
    </row>
    <row r="51" spans="1:6" ht="13.5" thickBot="1" x14ac:dyDescent="0.25">
      <c r="A51" s="631"/>
      <c r="B51" s="200" t="s">
        <v>347</v>
      </c>
      <c r="C51" s="250">
        <v>5</v>
      </c>
      <c r="D51" s="250">
        <v>0</v>
      </c>
      <c r="E51" s="250">
        <v>5</v>
      </c>
      <c r="F51" s="250">
        <v>1</v>
      </c>
    </row>
    <row r="52" spans="1:6" ht="13.5" thickBot="1" x14ac:dyDescent="0.25">
      <c r="A52" s="631"/>
      <c r="B52" s="200" t="s">
        <v>453</v>
      </c>
      <c r="C52" s="250">
        <v>56</v>
      </c>
      <c r="D52" s="250">
        <v>2</v>
      </c>
      <c r="E52" s="250">
        <v>58</v>
      </c>
      <c r="F52" s="250">
        <v>0</v>
      </c>
    </row>
    <row r="53" spans="1:6" ht="13.5" thickBot="1" x14ac:dyDescent="0.25">
      <c r="A53" s="615"/>
      <c r="B53" s="432" t="s">
        <v>320</v>
      </c>
      <c r="C53" s="447">
        <v>3227</v>
      </c>
      <c r="D53" s="447">
        <v>1218</v>
      </c>
      <c r="E53" s="447">
        <v>4445</v>
      </c>
      <c r="F53" s="447">
        <v>1466</v>
      </c>
    </row>
    <row r="54" spans="1:6" ht="14.25" thickTop="1" thickBot="1" x14ac:dyDescent="0.25">
      <c r="A54" s="614">
        <v>2008</v>
      </c>
      <c r="B54" s="200" t="s">
        <v>218</v>
      </c>
      <c r="C54" s="354">
        <v>1258</v>
      </c>
      <c r="D54" s="250">
        <v>88</v>
      </c>
      <c r="E54" s="354">
        <v>1346</v>
      </c>
      <c r="F54" s="250">
        <v>460</v>
      </c>
    </row>
    <row r="55" spans="1:6" ht="13.5" thickBot="1" x14ac:dyDescent="0.25">
      <c r="A55" s="631"/>
      <c r="B55" s="200" t="s">
        <v>932</v>
      </c>
      <c r="C55" s="250">
        <v>763</v>
      </c>
      <c r="D55" s="250">
        <v>436</v>
      </c>
      <c r="E55" s="354">
        <v>1199</v>
      </c>
      <c r="F55" s="250">
        <v>499</v>
      </c>
    </row>
    <row r="56" spans="1:6" ht="13.5" thickBot="1" x14ac:dyDescent="0.25">
      <c r="A56" s="631"/>
      <c r="B56" s="200" t="s">
        <v>214</v>
      </c>
      <c r="C56" s="250">
        <v>78</v>
      </c>
      <c r="D56" s="250">
        <v>3</v>
      </c>
      <c r="E56" s="250">
        <v>81</v>
      </c>
      <c r="F56" s="250">
        <v>13</v>
      </c>
    </row>
    <row r="57" spans="1:6" ht="13.5" thickBot="1" x14ac:dyDescent="0.25">
      <c r="A57" s="631"/>
      <c r="B57" s="200" t="s">
        <v>212</v>
      </c>
      <c r="C57" s="250">
        <v>508</v>
      </c>
      <c r="D57" s="250">
        <v>533</v>
      </c>
      <c r="E57" s="354">
        <v>1041</v>
      </c>
      <c r="F57" s="250">
        <v>228</v>
      </c>
    </row>
    <row r="58" spans="1:6" ht="13.5" thickBot="1" x14ac:dyDescent="0.25">
      <c r="A58" s="631"/>
      <c r="B58" s="200" t="s">
        <v>933</v>
      </c>
      <c r="C58" s="250">
        <v>665</v>
      </c>
      <c r="D58" s="250">
        <v>122</v>
      </c>
      <c r="E58" s="250">
        <v>787</v>
      </c>
      <c r="F58" s="250">
        <v>284</v>
      </c>
    </row>
    <row r="59" spans="1:6" ht="13.5" thickBot="1" x14ac:dyDescent="0.25">
      <c r="A59" s="631"/>
      <c r="B59" s="200" t="s">
        <v>347</v>
      </c>
      <c r="C59" s="250">
        <v>5</v>
      </c>
      <c r="D59" s="250">
        <v>0</v>
      </c>
      <c r="E59" s="250">
        <v>5</v>
      </c>
      <c r="F59" s="250">
        <v>1</v>
      </c>
    </row>
    <row r="60" spans="1:6" ht="13.5" thickBot="1" x14ac:dyDescent="0.25">
      <c r="A60" s="631"/>
      <c r="B60" s="200" t="s">
        <v>453</v>
      </c>
      <c r="C60" s="250">
        <v>49</v>
      </c>
      <c r="D60" s="250">
        <v>2</v>
      </c>
      <c r="E60" s="250">
        <v>51</v>
      </c>
      <c r="F60" s="250">
        <v>0</v>
      </c>
    </row>
    <row r="61" spans="1:6" ht="13.5" thickBot="1" x14ac:dyDescent="0.25">
      <c r="A61" s="615"/>
      <c r="B61" s="432" t="s">
        <v>320</v>
      </c>
      <c r="C61" s="447">
        <v>3326</v>
      </c>
      <c r="D61" s="447">
        <v>1184</v>
      </c>
      <c r="E61" s="447">
        <v>4510</v>
      </c>
      <c r="F61" s="447">
        <v>1485</v>
      </c>
    </row>
    <row r="62" spans="1:6" ht="14.25" thickTop="1" thickBot="1" x14ac:dyDescent="0.25">
      <c r="A62" s="631">
        <v>2009</v>
      </c>
      <c r="B62" s="200" t="s">
        <v>218</v>
      </c>
      <c r="C62" s="354">
        <v>1314</v>
      </c>
      <c r="D62" s="250">
        <v>88</v>
      </c>
      <c r="E62" s="354">
        <v>1402</v>
      </c>
      <c r="F62" s="250">
        <v>440</v>
      </c>
    </row>
    <row r="63" spans="1:6" ht="13.5" thickBot="1" x14ac:dyDescent="0.25">
      <c r="A63" s="631"/>
      <c r="B63" s="200" t="s">
        <v>932</v>
      </c>
      <c r="C63" s="250">
        <v>794</v>
      </c>
      <c r="D63" s="250">
        <v>430</v>
      </c>
      <c r="E63" s="354">
        <v>1224</v>
      </c>
      <c r="F63" s="250">
        <v>550</v>
      </c>
    </row>
    <row r="64" spans="1:6" ht="13.5" thickBot="1" x14ac:dyDescent="0.25">
      <c r="A64" s="631"/>
      <c r="B64" s="200" t="s">
        <v>214</v>
      </c>
      <c r="C64" s="250">
        <v>82</v>
      </c>
      <c r="D64" s="250">
        <v>5</v>
      </c>
      <c r="E64" s="250">
        <v>87</v>
      </c>
      <c r="F64" s="250">
        <v>14</v>
      </c>
    </row>
    <row r="65" spans="1:6" ht="13.5" thickBot="1" x14ac:dyDescent="0.25">
      <c r="A65" s="631"/>
      <c r="B65" s="200" t="s">
        <v>212</v>
      </c>
      <c r="C65" s="250">
        <v>515</v>
      </c>
      <c r="D65" s="250">
        <v>526</v>
      </c>
      <c r="E65" s="354">
        <v>1041</v>
      </c>
      <c r="F65" s="250">
        <v>228</v>
      </c>
    </row>
    <row r="66" spans="1:6" ht="13.5" thickBot="1" x14ac:dyDescent="0.25">
      <c r="A66" s="631"/>
      <c r="B66" s="200" t="s">
        <v>933</v>
      </c>
      <c r="C66" s="250">
        <v>721</v>
      </c>
      <c r="D66" s="250">
        <v>115</v>
      </c>
      <c r="E66" s="250">
        <v>836</v>
      </c>
      <c r="F66" s="250">
        <v>293</v>
      </c>
    </row>
    <row r="67" spans="1:6" ht="13.5" thickBot="1" x14ac:dyDescent="0.25">
      <c r="A67" s="631"/>
      <c r="B67" s="200" t="s">
        <v>347</v>
      </c>
      <c r="C67" s="250">
        <v>5</v>
      </c>
      <c r="D67" s="250">
        <v>0</v>
      </c>
      <c r="E67" s="250">
        <v>5</v>
      </c>
      <c r="F67" s="250">
        <v>1</v>
      </c>
    </row>
    <row r="68" spans="1:6" ht="13.5" thickBot="1" x14ac:dyDescent="0.25">
      <c r="A68" s="631"/>
      <c r="B68" s="200" t="s">
        <v>453</v>
      </c>
      <c r="C68" s="250">
        <v>49</v>
      </c>
      <c r="D68" s="250">
        <v>2</v>
      </c>
      <c r="E68" s="250">
        <v>51</v>
      </c>
      <c r="F68" s="250">
        <v>0</v>
      </c>
    </row>
    <row r="69" spans="1:6" ht="13.5" thickBot="1" x14ac:dyDescent="0.25">
      <c r="A69" s="615"/>
      <c r="B69" s="432" t="s">
        <v>320</v>
      </c>
      <c r="C69" s="447">
        <v>3480</v>
      </c>
      <c r="D69" s="447">
        <v>1166</v>
      </c>
      <c r="E69" s="447">
        <v>4646</v>
      </c>
      <c r="F69" s="447">
        <v>1526</v>
      </c>
    </row>
    <row r="70" spans="1:6" ht="14.25" thickTop="1" thickBot="1" x14ac:dyDescent="0.25">
      <c r="A70" s="614">
        <v>2010</v>
      </c>
      <c r="B70" s="200" t="s">
        <v>218</v>
      </c>
      <c r="C70" s="354">
        <v>1395</v>
      </c>
      <c r="D70" s="250">
        <v>67</v>
      </c>
      <c r="E70" s="354">
        <v>1462</v>
      </c>
      <c r="F70" s="250">
        <v>473</v>
      </c>
    </row>
    <row r="71" spans="1:6" ht="13.5" thickBot="1" x14ac:dyDescent="0.25">
      <c r="A71" s="631"/>
      <c r="B71" s="200" t="s">
        <v>932</v>
      </c>
      <c r="C71" s="250">
        <v>808</v>
      </c>
      <c r="D71" s="250">
        <v>427</v>
      </c>
      <c r="E71" s="354">
        <v>1235</v>
      </c>
      <c r="F71" s="250">
        <v>569</v>
      </c>
    </row>
    <row r="72" spans="1:6" ht="13.5" thickBot="1" x14ac:dyDescent="0.25">
      <c r="A72" s="631"/>
      <c r="B72" s="200" t="s">
        <v>214</v>
      </c>
      <c r="C72" s="250">
        <v>77</v>
      </c>
      <c r="D72" s="250">
        <v>5</v>
      </c>
      <c r="E72" s="250">
        <v>82</v>
      </c>
      <c r="F72" s="250">
        <v>14</v>
      </c>
    </row>
    <row r="73" spans="1:6" ht="13.5" thickBot="1" x14ac:dyDescent="0.25">
      <c r="A73" s="631"/>
      <c r="B73" s="200" t="s">
        <v>212</v>
      </c>
      <c r="C73" s="250">
        <v>522</v>
      </c>
      <c r="D73" s="250">
        <v>519</v>
      </c>
      <c r="E73" s="354">
        <v>1041</v>
      </c>
      <c r="F73" s="250">
        <v>228</v>
      </c>
    </row>
    <row r="74" spans="1:6" ht="13.5" thickBot="1" x14ac:dyDescent="0.25">
      <c r="A74" s="631"/>
      <c r="B74" s="200" t="s">
        <v>933</v>
      </c>
      <c r="C74" s="250">
        <v>734</v>
      </c>
      <c r="D74" s="250">
        <v>114</v>
      </c>
      <c r="E74" s="250">
        <v>848</v>
      </c>
      <c r="F74" s="250">
        <v>294</v>
      </c>
    </row>
    <row r="75" spans="1:6" ht="13.5" thickBot="1" x14ac:dyDescent="0.25">
      <c r="A75" s="631"/>
      <c r="B75" s="200" t="s">
        <v>347</v>
      </c>
      <c r="C75" s="250">
        <v>5</v>
      </c>
      <c r="D75" s="250">
        <v>0</v>
      </c>
      <c r="E75" s="250">
        <v>5</v>
      </c>
      <c r="F75" s="250">
        <v>1</v>
      </c>
    </row>
    <row r="76" spans="1:6" ht="13.5" thickBot="1" x14ac:dyDescent="0.25">
      <c r="A76" s="631"/>
      <c r="B76" s="200" t="s">
        <v>453</v>
      </c>
      <c r="C76" s="250">
        <v>49</v>
      </c>
      <c r="D76" s="250">
        <v>2</v>
      </c>
      <c r="E76" s="250">
        <v>51</v>
      </c>
      <c r="F76" s="250">
        <v>0</v>
      </c>
    </row>
    <row r="77" spans="1:6" ht="13.5" thickBot="1" x14ac:dyDescent="0.25">
      <c r="A77" s="615"/>
      <c r="B77" s="432" t="s">
        <v>320</v>
      </c>
      <c r="C77" s="447">
        <v>3590</v>
      </c>
      <c r="D77" s="447">
        <v>1134</v>
      </c>
      <c r="E77" s="447">
        <v>4724</v>
      </c>
      <c r="F77" s="447">
        <v>1579</v>
      </c>
    </row>
    <row r="78" spans="1:6" ht="14.25" thickTop="1" thickBot="1" x14ac:dyDescent="0.25">
      <c r="A78" s="614">
        <v>2011</v>
      </c>
      <c r="B78" s="200" t="s">
        <v>218</v>
      </c>
      <c r="C78" s="354">
        <v>1239</v>
      </c>
      <c r="D78" s="250">
        <v>8</v>
      </c>
      <c r="E78" s="354">
        <v>1247</v>
      </c>
      <c r="F78" s="250">
        <v>308</v>
      </c>
    </row>
    <row r="79" spans="1:6" ht="13.5" thickBot="1" x14ac:dyDescent="0.25">
      <c r="A79" s="631"/>
      <c r="B79" s="200" t="s">
        <v>468</v>
      </c>
      <c r="C79" s="250">
        <v>71</v>
      </c>
      <c r="D79" s="250">
        <v>0</v>
      </c>
      <c r="E79" s="250">
        <v>71</v>
      </c>
      <c r="F79" s="250">
        <v>18</v>
      </c>
    </row>
    <row r="80" spans="1:6" ht="13.5" thickBot="1" x14ac:dyDescent="0.25">
      <c r="A80" s="631"/>
      <c r="B80" s="200" t="s">
        <v>467</v>
      </c>
      <c r="C80" s="250">
        <v>54</v>
      </c>
      <c r="D80" s="250">
        <v>0</v>
      </c>
      <c r="E80" s="250">
        <v>54</v>
      </c>
      <c r="F80" s="250">
        <v>2</v>
      </c>
    </row>
    <row r="81" spans="1:6" ht="13.5" thickBot="1" x14ac:dyDescent="0.25">
      <c r="A81" s="631"/>
      <c r="B81" s="200" t="s">
        <v>222</v>
      </c>
      <c r="C81" s="250">
        <v>812</v>
      </c>
      <c r="D81" s="250">
        <v>417</v>
      </c>
      <c r="E81" s="354">
        <v>1229</v>
      </c>
      <c r="F81" s="250">
        <v>569</v>
      </c>
    </row>
    <row r="82" spans="1:6" ht="13.5" thickBot="1" x14ac:dyDescent="0.25">
      <c r="A82" s="631"/>
      <c r="B82" s="200" t="s">
        <v>214</v>
      </c>
      <c r="C82" s="250">
        <v>82</v>
      </c>
      <c r="D82" s="250">
        <v>5</v>
      </c>
      <c r="E82" s="250">
        <v>87</v>
      </c>
      <c r="F82" s="250">
        <v>14</v>
      </c>
    </row>
    <row r="83" spans="1:6" ht="13.5" thickBot="1" x14ac:dyDescent="0.25">
      <c r="A83" s="631"/>
      <c r="B83" s="200" t="s">
        <v>212</v>
      </c>
      <c r="C83" s="250">
        <v>530</v>
      </c>
      <c r="D83" s="250">
        <v>511</v>
      </c>
      <c r="E83" s="354">
        <v>1041</v>
      </c>
      <c r="F83" s="250">
        <v>232</v>
      </c>
    </row>
    <row r="84" spans="1:6" ht="13.5" thickBot="1" x14ac:dyDescent="0.25">
      <c r="A84" s="631"/>
      <c r="B84" s="200" t="s">
        <v>937</v>
      </c>
      <c r="C84" s="250">
        <v>49</v>
      </c>
      <c r="D84" s="250">
        <v>0</v>
      </c>
      <c r="E84" s="250">
        <v>49</v>
      </c>
      <c r="F84" s="250">
        <v>42</v>
      </c>
    </row>
    <row r="85" spans="1:6" ht="13.5" thickBot="1" x14ac:dyDescent="0.25">
      <c r="A85" s="631"/>
      <c r="B85" s="200" t="s">
        <v>225</v>
      </c>
      <c r="C85" s="250">
        <v>691</v>
      </c>
      <c r="D85" s="250">
        <v>70</v>
      </c>
      <c r="E85" s="250">
        <v>761</v>
      </c>
      <c r="F85" s="250">
        <v>290</v>
      </c>
    </row>
    <row r="86" spans="1:6" ht="13.5" thickBot="1" x14ac:dyDescent="0.25">
      <c r="A86" s="631"/>
      <c r="B86" s="200" t="s">
        <v>431</v>
      </c>
      <c r="C86" s="250">
        <v>41</v>
      </c>
      <c r="D86" s="250">
        <v>44</v>
      </c>
      <c r="E86" s="250">
        <v>85</v>
      </c>
      <c r="F86" s="250">
        <v>7</v>
      </c>
    </row>
    <row r="87" spans="1:6" ht="13.5" thickBot="1" x14ac:dyDescent="0.25">
      <c r="A87" s="631"/>
      <c r="B87" s="200" t="s">
        <v>347</v>
      </c>
      <c r="C87" s="250">
        <v>5</v>
      </c>
      <c r="D87" s="250">
        <v>0</v>
      </c>
      <c r="E87" s="250">
        <v>5</v>
      </c>
      <c r="F87" s="250">
        <v>1</v>
      </c>
    </row>
    <row r="88" spans="1:6" ht="13.5" thickBot="1" x14ac:dyDescent="0.25">
      <c r="A88" s="631"/>
      <c r="B88" s="200" t="s">
        <v>453</v>
      </c>
      <c r="C88" s="250">
        <v>49</v>
      </c>
      <c r="D88" s="250">
        <v>2</v>
      </c>
      <c r="E88" s="250">
        <v>51</v>
      </c>
      <c r="F88" s="250">
        <v>3</v>
      </c>
    </row>
    <row r="89" spans="1:6" ht="13.5" thickBot="1" x14ac:dyDescent="0.25">
      <c r="A89" s="615"/>
      <c r="B89" s="432" t="s">
        <v>320</v>
      </c>
      <c r="C89" s="447">
        <v>3623</v>
      </c>
      <c r="D89" s="447">
        <v>1057</v>
      </c>
      <c r="E89" s="447">
        <v>4680</v>
      </c>
      <c r="F89" s="447">
        <v>1486</v>
      </c>
    </row>
    <row r="90" spans="1:6" ht="14.25" thickTop="1" thickBot="1" x14ac:dyDescent="0.25">
      <c r="A90" s="631">
        <v>2012</v>
      </c>
      <c r="B90" s="200" t="s">
        <v>218</v>
      </c>
      <c r="C90" s="354">
        <v>1336</v>
      </c>
      <c r="D90" s="250">
        <v>18</v>
      </c>
      <c r="E90" s="354">
        <v>1354</v>
      </c>
      <c r="F90" s="250">
        <v>306</v>
      </c>
    </row>
    <row r="91" spans="1:6" ht="13.5" thickBot="1" x14ac:dyDescent="0.25">
      <c r="A91" s="631"/>
      <c r="B91" s="200" t="s">
        <v>467</v>
      </c>
      <c r="C91" s="250">
        <v>7</v>
      </c>
      <c r="D91" s="250">
        <v>0</v>
      </c>
      <c r="E91" s="250">
        <v>7</v>
      </c>
      <c r="F91" s="250">
        <v>1</v>
      </c>
    </row>
    <row r="92" spans="1:6" ht="13.5" thickBot="1" x14ac:dyDescent="0.25">
      <c r="A92" s="631"/>
      <c r="B92" s="200" t="s">
        <v>468</v>
      </c>
      <c r="C92" s="250">
        <v>195</v>
      </c>
      <c r="D92" s="250">
        <v>0</v>
      </c>
      <c r="E92" s="250">
        <v>195</v>
      </c>
      <c r="F92" s="250">
        <v>30</v>
      </c>
    </row>
    <row r="93" spans="1:6" ht="13.5" thickBot="1" x14ac:dyDescent="0.25">
      <c r="A93" s="631"/>
      <c r="B93" s="200" t="s">
        <v>222</v>
      </c>
      <c r="C93" s="250">
        <v>832</v>
      </c>
      <c r="D93" s="250">
        <v>412</v>
      </c>
      <c r="E93" s="354">
        <v>1244</v>
      </c>
      <c r="F93" s="250">
        <v>552</v>
      </c>
    </row>
    <row r="94" spans="1:6" ht="13.5" thickBot="1" x14ac:dyDescent="0.25">
      <c r="A94" s="631"/>
      <c r="B94" s="200" t="s">
        <v>214</v>
      </c>
      <c r="C94" s="250">
        <v>89</v>
      </c>
      <c r="D94" s="250">
        <v>5</v>
      </c>
      <c r="E94" s="250">
        <v>94</v>
      </c>
      <c r="F94" s="250">
        <v>14</v>
      </c>
    </row>
    <row r="95" spans="1:6" ht="13.5" thickBot="1" x14ac:dyDescent="0.25">
      <c r="A95" s="631"/>
      <c r="B95" s="200" t="s">
        <v>212</v>
      </c>
      <c r="C95" s="250">
        <v>542</v>
      </c>
      <c r="D95" s="250">
        <v>502</v>
      </c>
      <c r="E95" s="354">
        <v>1044</v>
      </c>
      <c r="F95" s="250">
        <v>232</v>
      </c>
    </row>
    <row r="96" spans="1:6" ht="13.5" thickBot="1" x14ac:dyDescent="0.25">
      <c r="A96" s="631"/>
      <c r="B96" s="200" t="s">
        <v>937</v>
      </c>
      <c r="C96" s="250">
        <v>49</v>
      </c>
      <c r="D96" s="250">
        <v>0</v>
      </c>
      <c r="E96" s="250">
        <v>49</v>
      </c>
      <c r="F96" s="250">
        <v>42</v>
      </c>
    </row>
    <row r="97" spans="1:6" ht="13.5" thickBot="1" x14ac:dyDescent="0.25">
      <c r="A97" s="631"/>
      <c r="B97" s="200" t="s">
        <v>225</v>
      </c>
      <c r="C97" s="250">
        <v>725</v>
      </c>
      <c r="D97" s="250">
        <v>69</v>
      </c>
      <c r="E97" s="250">
        <v>794</v>
      </c>
      <c r="F97" s="250">
        <v>281</v>
      </c>
    </row>
    <row r="98" spans="1:6" ht="13.5" thickBot="1" x14ac:dyDescent="0.25">
      <c r="A98" s="631"/>
      <c r="B98" s="200" t="s">
        <v>431</v>
      </c>
      <c r="C98" s="250">
        <v>41</v>
      </c>
      <c r="D98" s="250">
        <v>44</v>
      </c>
      <c r="E98" s="250">
        <v>85</v>
      </c>
      <c r="F98" s="250">
        <v>7</v>
      </c>
    </row>
    <row r="99" spans="1:6" ht="13.5" thickBot="1" x14ac:dyDescent="0.25">
      <c r="A99" s="631"/>
      <c r="B99" s="200" t="s">
        <v>347</v>
      </c>
      <c r="C99" s="250">
        <v>5</v>
      </c>
      <c r="D99" s="250">
        <v>0</v>
      </c>
      <c r="E99" s="250">
        <v>5</v>
      </c>
      <c r="F99" s="250">
        <v>1</v>
      </c>
    </row>
    <row r="100" spans="1:6" ht="13.5" thickBot="1" x14ac:dyDescent="0.25">
      <c r="A100" s="631"/>
      <c r="B100" s="200" t="s">
        <v>453</v>
      </c>
      <c r="C100" s="250">
        <v>63</v>
      </c>
      <c r="D100" s="250">
        <v>2</v>
      </c>
      <c r="E100" s="250">
        <v>65</v>
      </c>
      <c r="F100" s="250">
        <v>3</v>
      </c>
    </row>
    <row r="101" spans="1:6" ht="13.5" thickBot="1" x14ac:dyDescent="0.25">
      <c r="A101" s="615"/>
      <c r="B101" s="432" t="s">
        <v>320</v>
      </c>
      <c r="C101" s="447">
        <v>3884</v>
      </c>
      <c r="D101" s="447">
        <v>1052</v>
      </c>
      <c r="E101" s="447">
        <v>4936</v>
      </c>
      <c r="F101" s="447">
        <v>1469</v>
      </c>
    </row>
    <row r="102" spans="1:6" ht="14.25" thickTop="1" thickBot="1" x14ac:dyDescent="0.25">
      <c r="A102" s="614">
        <v>2013</v>
      </c>
      <c r="B102" s="200" t="s">
        <v>218</v>
      </c>
      <c r="C102" s="354">
        <v>1354</v>
      </c>
      <c r="D102" s="250">
        <v>15</v>
      </c>
      <c r="E102" s="354">
        <v>1369</v>
      </c>
      <c r="F102" s="250">
        <v>347</v>
      </c>
    </row>
    <row r="103" spans="1:6" ht="13.5" thickBot="1" x14ac:dyDescent="0.25">
      <c r="A103" s="631"/>
      <c r="B103" s="200" t="s">
        <v>467</v>
      </c>
      <c r="C103" s="250">
        <v>9</v>
      </c>
      <c r="D103" s="250">
        <v>0</v>
      </c>
      <c r="E103" s="250">
        <v>9</v>
      </c>
      <c r="F103" s="250">
        <v>5</v>
      </c>
    </row>
    <row r="104" spans="1:6" ht="13.5" thickBot="1" x14ac:dyDescent="0.25">
      <c r="A104" s="631"/>
      <c r="B104" s="200" t="s">
        <v>468</v>
      </c>
      <c r="C104" s="250">
        <v>247</v>
      </c>
      <c r="D104" s="250">
        <v>2</v>
      </c>
      <c r="E104" s="250">
        <v>249</v>
      </c>
      <c r="F104" s="250">
        <v>72</v>
      </c>
    </row>
    <row r="105" spans="1:6" ht="13.5" thickBot="1" x14ac:dyDescent="0.25">
      <c r="A105" s="631"/>
      <c r="B105" s="200" t="s">
        <v>222</v>
      </c>
      <c r="C105" s="250">
        <v>836</v>
      </c>
      <c r="D105" s="250">
        <v>406</v>
      </c>
      <c r="E105" s="354">
        <v>1242</v>
      </c>
      <c r="F105" s="250">
        <v>569</v>
      </c>
    </row>
    <row r="106" spans="1:6" ht="13.5" thickBot="1" x14ac:dyDescent="0.25">
      <c r="A106" s="631"/>
      <c r="B106" s="200" t="s">
        <v>214</v>
      </c>
      <c r="C106" s="250">
        <v>88</v>
      </c>
      <c r="D106" s="250">
        <v>4</v>
      </c>
      <c r="E106" s="250">
        <v>92</v>
      </c>
      <c r="F106" s="250">
        <v>14</v>
      </c>
    </row>
    <row r="107" spans="1:6" ht="13.5" thickBot="1" x14ac:dyDescent="0.25">
      <c r="A107" s="631"/>
      <c r="B107" s="200" t="s">
        <v>212</v>
      </c>
      <c r="C107" s="250">
        <v>550</v>
      </c>
      <c r="D107" s="250">
        <v>494</v>
      </c>
      <c r="E107" s="354">
        <v>1044</v>
      </c>
      <c r="F107" s="250">
        <v>249</v>
      </c>
    </row>
    <row r="108" spans="1:6" ht="13.5" thickBot="1" x14ac:dyDescent="0.25">
      <c r="A108" s="631"/>
      <c r="B108" s="200" t="s">
        <v>937</v>
      </c>
      <c r="C108" s="250">
        <v>54</v>
      </c>
      <c r="D108" s="250">
        <v>0</v>
      </c>
      <c r="E108" s="250">
        <v>54</v>
      </c>
      <c r="F108" s="250">
        <v>47</v>
      </c>
    </row>
    <row r="109" spans="1:6" ht="13.5" thickBot="1" x14ac:dyDescent="0.25">
      <c r="A109" s="631"/>
      <c r="B109" s="200" t="s">
        <v>225</v>
      </c>
      <c r="C109" s="250">
        <v>733</v>
      </c>
      <c r="D109" s="250">
        <v>68</v>
      </c>
      <c r="E109" s="250">
        <v>801</v>
      </c>
      <c r="F109" s="250">
        <v>283</v>
      </c>
    </row>
    <row r="110" spans="1:6" ht="13.5" thickBot="1" x14ac:dyDescent="0.25">
      <c r="A110" s="631"/>
      <c r="B110" s="200" t="s">
        <v>431</v>
      </c>
      <c r="C110" s="250">
        <v>42</v>
      </c>
      <c r="D110" s="250">
        <v>44</v>
      </c>
      <c r="E110" s="250">
        <v>86</v>
      </c>
      <c r="F110" s="250">
        <v>7</v>
      </c>
    </row>
    <row r="111" spans="1:6" ht="13.5" thickBot="1" x14ac:dyDescent="0.25">
      <c r="A111" s="631"/>
      <c r="B111" s="200" t="s">
        <v>347</v>
      </c>
      <c r="C111" s="250">
        <v>5</v>
      </c>
      <c r="D111" s="250">
        <v>0</v>
      </c>
      <c r="E111" s="250">
        <v>5</v>
      </c>
      <c r="F111" s="250">
        <v>1</v>
      </c>
    </row>
    <row r="112" spans="1:6" ht="13.5" thickBot="1" x14ac:dyDescent="0.25">
      <c r="A112" s="631"/>
      <c r="B112" s="200" t="s">
        <v>453</v>
      </c>
      <c r="C112" s="250">
        <v>65</v>
      </c>
      <c r="D112" s="250">
        <v>1</v>
      </c>
      <c r="E112" s="250">
        <v>66</v>
      </c>
      <c r="F112" s="250">
        <v>3</v>
      </c>
    </row>
    <row r="113" spans="1:6" ht="13.5" thickBot="1" x14ac:dyDescent="0.25">
      <c r="A113" s="615"/>
      <c r="B113" s="432" t="s">
        <v>320</v>
      </c>
      <c r="C113" s="447">
        <v>3983</v>
      </c>
      <c r="D113" s="447">
        <v>1034</v>
      </c>
      <c r="E113" s="447">
        <v>5017</v>
      </c>
      <c r="F113" s="447">
        <v>1597</v>
      </c>
    </row>
    <row r="114" spans="1:6" ht="14.25" thickTop="1" thickBot="1" x14ac:dyDescent="0.25">
      <c r="A114" s="631">
        <v>2014</v>
      </c>
      <c r="B114" s="200" t="s">
        <v>218</v>
      </c>
      <c r="C114" s="354">
        <v>1424</v>
      </c>
      <c r="D114" s="250">
        <v>51</v>
      </c>
      <c r="E114" s="354">
        <v>1475</v>
      </c>
      <c r="F114" s="250">
        <v>552</v>
      </c>
    </row>
    <row r="115" spans="1:6" ht="13.5" thickBot="1" x14ac:dyDescent="0.25">
      <c r="A115" s="631"/>
      <c r="B115" s="200" t="s">
        <v>467</v>
      </c>
      <c r="C115" s="250">
        <v>27</v>
      </c>
      <c r="D115" s="250">
        <v>0</v>
      </c>
      <c r="E115" s="250">
        <v>27</v>
      </c>
      <c r="F115" s="250">
        <v>3</v>
      </c>
    </row>
    <row r="116" spans="1:6" ht="13.5" thickBot="1" x14ac:dyDescent="0.25">
      <c r="A116" s="631"/>
      <c r="B116" s="200" t="s">
        <v>468</v>
      </c>
      <c r="C116" s="250">
        <v>233</v>
      </c>
      <c r="D116" s="250">
        <v>2</v>
      </c>
      <c r="E116" s="250">
        <v>235</v>
      </c>
      <c r="F116" s="250">
        <v>86</v>
      </c>
    </row>
    <row r="117" spans="1:6" ht="13.5" thickBot="1" x14ac:dyDescent="0.25">
      <c r="A117" s="631"/>
      <c r="B117" s="200" t="s">
        <v>222</v>
      </c>
      <c r="C117" s="250">
        <v>860</v>
      </c>
      <c r="D117" s="250">
        <v>396</v>
      </c>
      <c r="E117" s="354">
        <v>1256</v>
      </c>
      <c r="F117" s="250">
        <v>594</v>
      </c>
    </row>
    <row r="118" spans="1:6" ht="13.5" thickBot="1" x14ac:dyDescent="0.25">
      <c r="A118" s="631"/>
      <c r="B118" s="200" t="s">
        <v>214</v>
      </c>
      <c r="C118" s="250">
        <v>89</v>
      </c>
      <c r="D118" s="250">
        <v>10</v>
      </c>
      <c r="E118" s="250">
        <v>99</v>
      </c>
      <c r="F118" s="250">
        <v>10</v>
      </c>
    </row>
    <row r="119" spans="1:6" ht="13.5" thickBot="1" x14ac:dyDescent="0.25">
      <c r="A119" s="631"/>
      <c r="B119" s="200" t="s">
        <v>212</v>
      </c>
      <c r="C119" s="250">
        <v>558</v>
      </c>
      <c r="D119" s="250">
        <v>572</v>
      </c>
      <c r="E119" s="354">
        <v>1130</v>
      </c>
      <c r="F119" s="250">
        <v>202</v>
      </c>
    </row>
    <row r="120" spans="1:6" ht="13.5" thickBot="1" x14ac:dyDescent="0.25">
      <c r="A120" s="631"/>
      <c r="B120" s="200" t="s">
        <v>937</v>
      </c>
      <c r="C120" s="250">
        <v>55</v>
      </c>
      <c r="D120" s="250">
        <v>0</v>
      </c>
      <c r="E120" s="250">
        <v>55</v>
      </c>
      <c r="F120" s="250">
        <v>48</v>
      </c>
    </row>
    <row r="121" spans="1:6" ht="13.5" thickBot="1" x14ac:dyDescent="0.25">
      <c r="A121" s="631"/>
      <c r="B121" s="200" t="s">
        <v>225</v>
      </c>
      <c r="C121" s="250">
        <v>762</v>
      </c>
      <c r="D121" s="250">
        <v>66</v>
      </c>
      <c r="E121" s="250">
        <v>828</v>
      </c>
      <c r="F121" s="250">
        <v>306</v>
      </c>
    </row>
    <row r="122" spans="1:6" ht="13.5" thickBot="1" x14ac:dyDescent="0.25">
      <c r="A122" s="631"/>
      <c r="B122" s="200" t="s">
        <v>431</v>
      </c>
      <c r="C122" s="250">
        <v>42</v>
      </c>
      <c r="D122" s="250">
        <v>44</v>
      </c>
      <c r="E122" s="250">
        <v>86</v>
      </c>
      <c r="F122" s="250">
        <v>7</v>
      </c>
    </row>
    <row r="123" spans="1:6" ht="13.5" thickBot="1" x14ac:dyDescent="0.25">
      <c r="A123" s="631"/>
      <c r="B123" s="200" t="s">
        <v>347</v>
      </c>
      <c r="C123" s="250">
        <v>5</v>
      </c>
      <c r="D123" s="250">
        <v>0</v>
      </c>
      <c r="E123" s="250">
        <v>5</v>
      </c>
      <c r="F123" s="250">
        <v>1</v>
      </c>
    </row>
    <row r="124" spans="1:6" ht="13.5" thickBot="1" x14ac:dyDescent="0.25">
      <c r="A124" s="631"/>
      <c r="B124" s="200" t="s">
        <v>453</v>
      </c>
      <c r="C124" s="250">
        <v>65</v>
      </c>
      <c r="D124" s="250">
        <v>1</v>
      </c>
      <c r="E124" s="250">
        <v>66</v>
      </c>
      <c r="F124" s="250">
        <v>5</v>
      </c>
    </row>
    <row r="125" spans="1:6" ht="13.5" thickBot="1" x14ac:dyDescent="0.25">
      <c r="A125" s="615"/>
      <c r="B125" s="432" t="s">
        <v>320</v>
      </c>
      <c r="C125" s="447">
        <v>4120</v>
      </c>
      <c r="D125" s="447">
        <v>1142</v>
      </c>
      <c r="E125" s="447">
        <v>5262</v>
      </c>
      <c r="F125" s="447">
        <v>1814</v>
      </c>
    </row>
    <row r="126" spans="1:6" ht="14.25" thickTop="1" thickBot="1" x14ac:dyDescent="0.25">
      <c r="A126" s="631">
        <v>2015</v>
      </c>
      <c r="B126" s="200" t="s">
        <v>218</v>
      </c>
      <c r="C126" s="354">
        <v>1444</v>
      </c>
      <c r="D126" s="250">
        <v>41</v>
      </c>
      <c r="E126" s="354">
        <v>1485</v>
      </c>
      <c r="F126" s="239" t="s">
        <v>991</v>
      </c>
    </row>
    <row r="127" spans="1:6" ht="13.5" thickBot="1" x14ac:dyDescent="0.25">
      <c r="A127" s="631"/>
      <c r="B127" s="200" t="s">
        <v>467</v>
      </c>
      <c r="C127" s="250">
        <v>30</v>
      </c>
      <c r="D127" s="250">
        <v>0</v>
      </c>
      <c r="E127" s="250">
        <v>30</v>
      </c>
      <c r="F127" s="239" t="s">
        <v>991</v>
      </c>
    </row>
    <row r="128" spans="1:6" ht="13.5" thickBot="1" x14ac:dyDescent="0.25">
      <c r="A128" s="631"/>
      <c r="B128" s="200" t="s">
        <v>468</v>
      </c>
      <c r="C128" s="250">
        <v>235</v>
      </c>
      <c r="D128" s="250">
        <v>3</v>
      </c>
      <c r="E128" s="250">
        <v>238</v>
      </c>
      <c r="F128" s="239" t="s">
        <v>991</v>
      </c>
    </row>
    <row r="129" spans="1:6" ht="13.5" thickBot="1" x14ac:dyDescent="0.25">
      <c r="A129" s="631"/>
      <c r="B129" s="200" t="s">
        <v>222</v>
      </c>
      <c r="C129" s="250">
        <v>865</v>
      </c>
      <c r="D129" s="250">
        <v>392</v>
      </c>
      <c r="E129" s="354">
        <v>1257</v>
      </c>
      <c r="F129" s="239" t="s">
        <v>991</v>
      </c>
    </row>
    <row r="130" spans="1:6" ht="13.5" thickBot="1" x14ac:dyDescent="0.25">
      <c r="A130" s="631"/>
      <c r="B130" s="200" t="s">
        <v>214</v>
      </c>
      <c r="C130" s="250">
        <v>93</v>
      </c>
      <c r="D130" s="250">
        <v>5</v>
      </c>
      <c r="E130" s="250">
        <v>98</v>
      </c>
      <c r="F130" s="239" t="s">
        <v>991</v>
      </c>
    </row>
    <row r="131" spans="1:6" ht="13.5" thickBot="1" x14ac:dyDescent="0.25">
      <c r="A131" s="631"/>
      <c r="B131" s="200" t="s">
        <v>212</v>
      </c>
      <c r="C131" s="250">
        <v>568</v>
      </c>
      <c r="D131" s="250">
        <v>483</v>
      </c>
      <c r="E131" s="354">
        <v>1051</v>
      </c>
      <c r="F131" s="239" t="s">
        <v>991</v>
      </c>
    </row>
    <row r="132" spans="1:6" ht="13.5" thickBot="1" x14ac:dyDescent="0.25">
      <c r="A132" s="631"/>
      <c r="B132" s="200" t="s">
        <v>937</v>
      </c>
      <c r="C132" s="250">
        <v>55</v>
      </c>
      <c r="D132" s="250">
        <v>0</v>
      </c>
      <c r="E132" s="250">
        <v>55</v>
      </c>
      <c r="F132" s="239" t="s">
        <v>991</v>
      </c>
    </row>
    <row r="133" spans="1:6" ht="13.5" thickBot="1" x14ac:dyDescent="0.25">
      <c r="A133" s="631"/>
      <c r="B133" s="200" t="s">
        <v>225</v>
      </c>
      <c r="C133" s="250">
        <v>772</v>
      </c>
      <c r="D133" s="250">
        <v>66</v>
      </c>
      <c r="E133" s="250">
        <v>838</v>
      </c>
      <c r="F133" s="239" t="s">
        <v>991</v>
      </c>
    </row>
    <row r="134" spans="1:6" ht="13.5" thickBot="1" x14ac:dyDescent="0.25">
      <c r="A134" s="631"/>
      <c r="B134" s="200" t="s">
        <v>431</v>
      </c>
      <c r="C134" s="250">
        <v>57</v>
      </c>
      <c r="D134" s="250">
        <v>43</v>
      </c>
      <c r="E134" s="250">
        <v>100</v>
      </c>
      <c r="F134" s="239" t="s">
        <v>991</v>
      </c>
    </row>
    <row r="135" spans="1:6" ht="13.5" thickBot="1" x14ac:dyDescent="0.25">
      <c r="A135" s="631"/>
      <c r="B135" s="200" t="s">
        <v>347</v>
      </c>
      <c r="C135" s="250">
        <v>19</v>
      </c>
      <c r="D135" s="250">
        <v>0</v>
      </c>
      <c r="E135" s="250">
        <v>19</v>
      </c>
      <c r="F135" s="239" t="s">
        <v>991</v>
      </c>
    </row>
    <row r="136" spans="1:6" ht="13.5" thickBot="1" x14ac:dyDescent="0.25">
      <c r="A136" s="631"/>
      <c r="B136" s="200" t="s">
        <v>453</v>
      </c>
      <c r="C136" s="250">
        <v>74</v>
      </c>
      <c r="D136" s="250">
        <v>0</v>
      </c>
      <c r="E136" s="250">
        <v>74</v>
      </c>
      <c r="F136" s="239" t="s">
        <v>991</v>
      </c>
    </row>
    <row r="137" spans="1:6" ht="13.5" thickBot="1" x14ac:dyDescent="0.25">
      <c r="A137" s="615"/>
      <c r="B137" s="432" t="s">
        <v>320</v>
      </c>
      <c r="C137" s="447">
        <v>4212</v>
      </c>
      <c r="D137" s="447">
        <v>1033</v>
      </c>
      <c r="E137" s="447">
        <v>5245</v>
      </c>
      <c r="F137" s="447" t="s">
        <v>991</v>
      </c>
    </row>
    <row r="138" spans="1:6" ht="14.25" thickTop="1" thickBot="1" x14ac:dyDescent="0.25">
      <c r="A138" s="631">
        <v>2016</v>
      </c>
      <c r="B138" s="200" t="s">
        <v>218</v>
      </c>
      <c r="C138" s="354">
        <v>1476</v>
      </c>
      <c r="D138" s="250">
        <v>38</v>
      </c>
      <c r="E138" s="354">
        <v>1514</v>
      </c>
      <c r="F138" s="239" t="s">
        <v>991</v>
      </c>
    </row>
    <row r="139" spans="1:6" ht="13.5" thickBot="1" x14ac:dyDescent="0.25">
      <c r="A139" s="631"/>
      <c r="B139" s="200" t="s">
        <v>467</v>
      </c>
      <c r="C139" s="250">
        <v>31</v>
      </c>
      <c r="D139" s="250">
        <v>0</v>
      </c>
      <c r="E139" s="250">
        <v>31</v>
      </c>
      <c r="F139" s="239" t="s">
        <v>991</v>
      </c>
    </row>
    <row r="140" spans="1:6" ht="13.5" thickBot="1" x14ac:dyDescent="0.25">
      <c r="A140" s="631"/>
      <c r="B140" s="200" t="s">
        <v>468</v>
      </c>
      <c r="C140" s="250">
        <v>232</v>
      </c>
      <c r="D140" s="250">
        <v>3</v>
      </c>
      <c r="E140" s="250">
        <v>235</v>
      </c>
      <c r="F140" s="239" t="s">
        <v>991</v>
      </c>
    </row>
    <row r="141" spans="1:6" ht="13.5" thickBot="1" x14ac:dyDescent="0.25">
      <c r="A141" s="631"/>
      <c r="B141" s="200" t="s">
        <v>222</v>
      </c>
      <c r="C141" s="250">
        <v>884</v>
      </c>
      <c r="D141" s="250">
        <v>388</v>
      </c>
      <c r="E141" s="354">
        <v>1272</v>
      </c>
      <c r="F141" s="239" t="s">
        <v>991</v>
      </c>
    </row>
    <row r="142" spans="1:6" ht="13.5" thickBot="1" x14ac:dyDescent="0.25">
      <c r="A142" s="631"/>
      <c r="B142" s="200" t="s">
        <v>214</v>
      </c>
      <c r="C142" s="250">
        <v>111</v>
      </c>
      <c r="D142" s="250">
        <v>14</v>
      </c>
      <c r="E142" s="250">
        <v>125</v>
      </c>
      <c r="F142" s="239" t="s">
        <v>991</v>
      </c>
    </row>
    <row r="143" spans="1:6" ht="13.5" thickBot="1" x14ac:dyDescent="0.25">
      <c r="A143" s="631"/>
      <c r="B143" s="200" t="s">
        <v>212</v>
      </c>
      <c r="C143" s="250">
        <v>574</v>
      </c>
      <c r="D143" s="250">
        <v>477</v>
      </c>
      <c r="E143" s="354">
        <v>1051</v>
      </c>
      <c r="F143" s="239" t="s">
        <v>991</v>
      </c>
    </row>
    <row r="144" spans="1:6" ht="13.5" thickBot="1" x14ac:dyDescent="0.25">
      <c r="A144" s="631"/>
      <c r="B144" s="200" t="s">
        <v>937</v>
      </c>
      <c r="C144" s="250">
        <v>55</v>
      </c>
      <c r="D144" s="250">
        <v>0</v>
      </c>
      <c r="E144" s="250">
        <v>55</v>
      </c>
      <c r="F144" s="239" t="s">
        <v>991</v>
      </c>
    </row>
    <row r="145" spans="1:6" ht="13.5" thickBot="1" x14ac:dyDescent="0.25">
      <c r="A145" s="631"/>
      <c r="B145" s="200" t="s">
        <v>225</v>
      </c>
      <c r="C145" s="250">
        <v>807</v>
      </c>
      <c r="D145" s="250">
        <v>64</v>
      </c>
      <c r="E145" s="250">
        <v>871</v>
      </c>
      <c r="F145" s="239" t="s">
        <v>991</v>
      </c>
    </row>
    <row r="146" spans="1:6" ht="13.5" thickBot="1" x14ac:dyDescent="0.25">
      <c r="A146" s="631"/>
      <c r="B146" s="200" t="s">
        <v>431</v>
      </c>
      <c r="C146" s="250">
        <v>86</v>
      </c>
      <c r="D146" s="250">
        <v>46</v>
      </c>
      <c r="E146" s="250">
        <v>132</v>
      </c>
      <c r="F146" s="239" t="s">
        <v>991</v>
      </c>
    </row>
    <row r="147" spans="1:6" ht="13.5" thickBot="1" x14ac:dyDescent="0.25">
      <c r="A147" s="631"/>
      <c r="B147" s="200" t="s">
        <v>347</v>
      </c>
      <c r="C147" s="250">
        <v>5</v>
      </c>
      <c r="D147" s="250">
        <v>0</v>
      </c>
      <c r="E147" s="250">
        <v>5</v>
      </c>
      <c r="F147" s="239" t="s">
        <v>991</v>
      </c>
    </row>
    <row r="148" spans="1:6" ht="13.5" thickBot="1" x14ac:dyDescent="0.25">
      <c r="A148" s="631"/>
      <c r="B148" s="200" t="s">
        <v>453</v>
      </c>
      <c r="C148" s="250">
        <v>68</v>
      </c>
      <c r="D148" s="250">
        <v>0</v>
      </c>
      <c r="E148" s="250">
        <v>68</v>
      </c>
      <c r="F148" s="239" t="s">
        <v>991</v>
      </c>
    </row>
    <row r="149" spans="1:6" ht="13.5" thickBot="1" x14ac:dyDescent="0.25">
      <c r="A149" s="615"/>
      <c r="B149" s="432" t="s">
        <v>320</v>
      </c>
      <c r="C149" s="447">
        <v>4329</v>
      </c>
      <c r="D149" s="447">
        <v>1030</v>
      </c>
      <c r="E149" s="447">
        <v>5359</v>
      </c>
      <c r="F149" s="447" t="s">
        <v>991</v>
      </c>
    </row>
    <row r="150" spans="1:6" ht="14.25" thickTop="1" thickBot="1" x14ac:dyDescent="0.25">
      <c r="A150" s="631">
        <v>2017</v>
      </c>
      <c r="B150" s="200" t="s">
        <v>218</v>
      </c>
      <c r="C150" s="354">
        <v>1479</v>
      </c>
      <c r="D150" s="250">
        <v>41</v>
      </c>
      <c r="E150" s="354">
        <v>1520</v>
      </c>
      <c r="F150" s="239" t="s">
        <v>991</v>
      </c>
    </row>
    <row r="151" spans="1:6" ht="13.5" thickBot="1" x14ac:dyDescent="0.25">
      <c r="A151" s="631"/>
      <c r="B151" s="200" t="s">
        <v>467</v>
      </c>
      <c r="C151" s="250">
        <v>30</v>
      </c>
      <c r="D151" s="250">
        <v>0</v>
      </c>
      <c r="E151" s="354">
        <v>30</v>
      </c>
      <c r="F151" s="239" t="s">
        <v>991</v>
      </c>
    </row>
    <row r="152" spans="1:6" ht="13.5" thickBot="1" x14ac:dyDescent="0.25">
      <c r="A152" s="631"/>
      <c r="B152" s="200" t="s">
        <v>468</v>
      </c>
      <c r="C152" s="250">
        <v>237</v>
      </c>
      <c r="D152" s="250">
        <v>3</v>
      </c>
      <c r="E152" s="354">
        <v>240</v>
      </c>
      <c r="F152" s="239" t="s">
        <v>991</v>
      </c>
    </row>
    <row r="153" spans="1:6" ht="13.5" thickBot="1" x14ac:dyDescent="0.25">
      <c r="A153" s="631"/>
      <c r="B153" s="200" t="s">
        <v>222</v>
      </c>
      <c r="C153" s="250">
        <v>888</v>
      </c>
      <c r="D153" s="250">
        <v>385</v>
      </c>
      <c r="E153" s="354">
        <v>1273</v>
      </c>
      <c r="F153" s="239" t="s">
        <v>991</v>
      </c>
    </row>
    <row r="154" spans="1:6" ht="13.5" thickBot="1" x14ac:dyDescent="0.25">
      <c r="A154" s="631"/>
      <c r="B154" s="200" t="s">
        <v>214</v>
      </c>
      <c r="C154" s="250">
        <v>127</v>
      </c>
      <c r="D154" s="250">
        <v>24</v>
      </c>
      <c r="E154" s="354">
        <v>151</v>
      </c>
      <c r="F154" s="239" t="s">
        <v>991</v>
      </c>
    </row>
    <row r="155" spans="1:6" ht="13.5" thickBot="1" x14ac:dyDescent="0.25">
      <c r="A155" s="631"/>
      <c r="B155" s="200" t="s">
        <v>212</v>
      </c>
      <c r="C155" s="250">
        <v>583</v>
      </c>
      <c r="D155" s="250">
        <v>471</v>
      </c>
      <c r="E155" s="354">
        <v>1054</v>
      </c>
      <c r="F155" s="239" t="s">
        <v>991</v>
      </c>
    </row>
    <row r="156" spans="1:6" ht="13.5" thickBot="1" x14ac:dyDescent="0.25">
      <c r="A156" s="631"/>
      <c r="B156" s="200" t="s">
        <v>937</v>
      </c>
      <c r="C156" s="250">
        <v>55</v>
      </c>
      <c r="D156" s="250">
        <v>0</v>
      </c>
      <c r="E156" s="354">
        <v>55</v>
      </c>
      <c r="F156" s="239" t="s">
        <v>991</v>
      </c>
    </row>
    <row r="157" spans="1:6" ht="13.5" thickBot="1" x14ac:dyDescent="0.25">
      <c r="A157" s="631"/>
      <c r="B157" s="200" t="s">
        <v>225</v>
      </c>
      <c r="C157" s="250">
        <v>822</v>
      </c>
      <c r="D157" s="250">
        <v>63</v>
      </c>
      <c r="E157" s="354">
        <v>885</v>
      </c>
      <c r="F157" s="239" t="s">
        <v>991</v>
      </c>
    </row>
    <row r="158" spans="1:6" ht="13.5" thickBot="1" x14ac:dyDescent="0.25">
      <c r="A158" s="631"/>
      <c r="B158" s="200" t="s">
        <v>431</v>
      </c>
      <c r="C158" s="250">
        <v>86</v>
      </c>
      <c r="D158" s="250">
        <v>46</v>
      </c>
      <c r="E158" s="354">
        <v>132</v>
      </c>
      <c r="F158" s="239" t="s">
        <v>991</v>
      </c>
    </row>
    <row r="159" spans="1:6" ht="13.5" thickBot="1" x14ac:dyDescent="0.25">
      <c r="A159" s="631"/>
      <c r="B159" s="200" t="s">
        <v>347</v>
      </c>
      <c r="C159" s="250">
        <v>5</v>
      </c>
      <c r="D159" s="250">
        <v>0</v>
      </c>
      <c r="E159" s="354">
        <v>5</v>
      </c>
      <c r="F159" s="239" t="s">
        <v>991</v>
      </c>
    </row>
    <row r="160" spans="1:6" ht="13.5" thickBot="1" x14ac:dyDescent="0.25">
      <c r="A160" s="631"/>
      <c r="B160" s="200" t="s">
        <v>453</v>
      </c>
      <c r="C160" s="250">
        <v>68</v>
      </c>
      <c r="D160" s="250">
        <v>0</v>
      </c>
      <c r="E160" s="354">
        <v>68</v>
      </c>
      <c r="F160" s="239" t="s">
        <v>991</v>
      </c>
    </row>
    <row r="161" spans="1:6" ht="13.5" thickBot="1" x14ac:dyDescent="0.25">
      <c r="A161" s="615"/>
      <c r="B161" s="432" t="s">
        <v>320</v>
      </c>
      <c r="C161" s="447">
        <v>4380</v>
      </c>
      <c r="D161" s="447">
        <v>1033</v>
      </c>
      <c r="E161" s="447">
        <v>5413</v>
      </c>
      <c r="F161" s="447" t="s">
        <v>991</v>
      </c>
    </row>
    <row r="162" spans="1:6" ht="14.25" thickTop="1" thickBot="1" x14ac:dyDescent="0.25">
      <c r="A162" s="631">
        <v>2018</v>
      </c>
      <c r="B162" s="200" t="s">
        <v>218</v>
      </c>
      <c r="C162" s="354">
        <v>1188</v>
      </c>
      <c r="D162" s="250">
        <v>41</v>
      </c>
      <c r="E162" s="354">
        <v>1229</v>
      </c>
      <c r="F162" s="239" t="s">
        <v>991</v>
      </c>
    </row>
    <row r="163" spans="1:6" ht="13.5" thickBot="1" x14ac:dyDescent="0.25">
      <c r="A163" s="631"/>
      <c r="B163" s="200" t="s">
        <v>467</v>
      </c>
      <c r="C163" s="250">
        <v>32</v>
      </c>
      <c r="D163" s="250">
        <v>0</v>
      </c>
      <c r="E163" s="354">
        <v>32</v>
      </c>
      <c r="F163" s="239" t="s">
        <v>991</v>
      </c>
    </row>
    <row r="164" spans="1:6" ht="13.5" thickBot="1" x14ac:dyDescent="0.25">
      <c r="A164" s="631"/>
      <c r="B164" s="200" t="s">
        <v>468</v>
      </c>
      <c r="C164" s="250">
        <v>233</v>
      </c>
      <c r="D164" s="250">
        <v>1</v>
      </c>
      <c r="E164" s="354">
        <v>234</v>
      </c>
      <c r="F164" s="239" t="s">
        <v>991</v>
      </c>
    </row>
    <row r="165" spans="1:6" ht="13.5" thickBot="1" x14ac:dyDescent="0.25">
      <c r="A165" s="631"/>
      <c r="B165" s="200" t="s">
        <v>222</v>
      </c>
      <c r="C165" s="250">
        <v>908</v>
      </c>
      <c r="D165" s="250">
        <v>380</v>
      </c>
      <c r="E165" s="354">
        <v>1288</v>
      </c>
      <c r="F165" s="239" t="s">
        <v>991</v>
      </c>
    </row>
    <row r="166" spans="1:6" ht="13.5" thickBot="1" x14ac:dyDescent="0.25">
      <c r="A166" s="631"/>
      <c r="B166" s="200" t="s">
        <v>214</v>
      </c>
      <c r="C166" s="250">
        <v>130</v>
      </c>
      <c r="D166" s="250">
        <v>25</v>
      </c>
      <c r="E166" s="354">
        <v>155</v>
      </c>
      <c r="F166" s="239" t="s">
        <v>991</v>
      </c>
    </row>
    <row r="167" spans="1:6" ht="13.5" thickBot="1" x14ac:dyDescent="0.25">
      <c r="A167" s="631"/>
      <c r="B167" s="200" t="s">
        <v>212</v>
      </c>
      <c r="C167" s="250">
        <v>588</v>
      </c>
      <c r="D167" s="250">
        <v>466</v>
      </c>
      <c r="E167" s="354">
        <v>1054</v>
      </c>
      <c r="F167" s="239" t="s">
        <v>991</v>
      </c>
    </row>
    <row r="168" spans="1:6" ht="13.5" thickBot="1" x14ac:dyDescent="0.25">
      <c r="A168" s="631"/>
      <c r="B168" s="200" t="s">
        <v>937</v>
      </c>
      <c r="C168" s="250">
        <v>58</v>
      </c>
      <c r="D168" s="250">
        <v>0</v>
      </c>
      <c r="E168" s="354">
        <v>58</v>
      </c>
      <c r="F168" s="239" t="s">
        <v>991</v>
      </c>
    </row>
    <row r="169" spans="1:6" ht="13.5" thickBot="1" x14ac:dyDescent="0.25">
      <c r="A169" s="631"/>
      <c r="B169" s="200" t="s">
        <v>225</v>
      </c>
      <c r="C169" s="250">
        <v>863</v>
      </c>
      <c r="D169" s="250">
        <v>60</v>
      </c>
      <c r="E169" s="354">
        <v>923</v>
      </c>
      <c r="F169" s="239" t="s">
        <v>991</v>
      </c>
    </row>
    <row r="170" spans="1:6" ht="13.5" thickBot="1" x14ac:dyDescent="0.25">
      <c r="A170" s="631"/>
      <c r="B170" s="200" t="s">
        <v>431</v>
      </c>
      <c r="C170" s="250">
        <v>72</v>
      </c>
      <c r="D170" s="250">
        <v>53</v>
      </c>
      <c r="E170" s="354">
        <v>125</v>
      </c>
      <c r="F170" s="239" t="s">
        <v>991</v>
      </c>
    </row>
    <row r="171" spans="1:6" ht="13.5" thickBot="1" x14ac:dyDescent="0.25">
      <c r="A171" s="631"/>
      <c r="B171" s="200" t="s">
        <v>347</v>
      </c>
      <c r="C171" s="250">
        <v>5</v>
      </c>
      <c r="D171" s="250">
        <v>0</v>
      </c>
      <c r="E171" s="354">
        <v>5</v>
      </c>
      <c r="F171" s="239" t="s">
        <v>991</v>
      </c>
    </row>
    <row r="172" spans="1:6" ht="13.5" thickBot="1" x14ac:dyDescent="0.25">
      <c r="A172" s="631"/>
      <c r="B172" s="200" t="s">
        <v>453</v>
      </c>
      <c r="C172" s="250">
        <v>59</v>
      </c>
      <c r="D172" s="250">
        <v>0</v>
      </c>
      <c r="E172" s="354">
        <v>59</v>
      </c>
      <c r="F172" s="239" t="s">
        <v>991</v>
      </c>
    </row>
    <row r="173" spans="1:6" ht="13.5" thickBot="1" x14ac:dyDescent="0.25">
      <c r="A173" s="615"/>
      <c r="B173" s="432" t="s">
        <v>320</v>
      </c>
      <c r="C173" s="447">
        <v>4136</v>
      </c>
      <c r="D173" s="447">
        <v>1026</v>
      </c>
      <c r="E173" s="447">
        <v>5162</v>
      </c>
      <c r="F173" s="447" t="s">
        <v>991</v>
      </c>
    </row>
    <row r="174" spans="1:6" ht="14.25" thickTop="1" thickBot="1" x14ac:dyDescent="0.25">
      <c r="A174" s="631">
        <v>2019</v>
      </c>
      <c r="B174" s="200" t="s">
        <v>218</v>
      </c>
      <c r="C174" s="354">
        <v>1416</v>
      </c>
      <c r="D174" s="250">
        <v>38</v>
      </c>
      <c r="E174" s="354">
        <v>1454</v>
      </c>
      <c r="F174" s="239" t="s">
        <v>991</v>
      </c>
    </row>
    <row r="175" spans="1:6" ht="13.5" thickBot="1" x14ac:dyDescent="0.25">
      <c r="A175" s="631"/>
      <c r="B175" s="200" t="s">
        <v>467</v>
      </c>
      <c r="C175" s="250">
        <v>98</v>
      </c>
      <c r="D175" s="250">
        <v>0</v>
      </c>
      <c r="E175" s="354">
        <v>98</v>
      </c>
      <c r="F175" s="239" t="s">
        <v>991</v>
      </c>
    </row>
    <row r="176" spans="1:6" ht="13.5" thickBot="1" x14ac:dyDescent="0.25">
      <c r="A176" s="631"/>
      <c r="B176" s="200" t="s">
        <v>468</v>
      </c>
      <c r="C176" s="250">
        <v>233</v>
      </c>
      <c r="D176" s="250">
        <v>1</v>
      </c>
      <c r="E176" s="354">
        <v>234</v>
      </c>
      <c r="F176" s="239" t="s">
        <v>991</v>
      </c>
    </row>
    <row r="177" spans="1:6" ht="13.5" thickBot="1" x14ac:dyDescent="0.25">
      <c r="A177" s="631"/>
      <c r="B177" s="200" t="s">
        <v>222</v>
      </c>
      <c r="C177" s="250">
        <v>931</v>
      </c>
      <c r="D177" s="250">
        <v>377</v>
      </c>
      <c r="E177" s="354">
        <v>1308</v>
      </c>
      <c r="F177" s="239" t="s">
        <v>991</v>
      </c>
    </row>
    <row r="178" spans="1:6" ht="13.5" thickBot="1" x14ac:dyDescent="0.25">
      <c r="A178" s="631"/>
      <c r="B178" s="200" t="s">
        <v>214</v>
      </c>
      <c r="C178" s="250">
        <v>141</v>
      </c>
      <c r="D178" s="250">
        <v>24</v>
      </c>
      <c r="E178" s="354">
        <v>165</v>
      </c>
      <c r="F178" s="239" t="s">
        <v>991</v>
      </c>
    </row>
    <row r="179" spans="1:6" ht="13.5" thickBot="1" x14ac:dyDescent="0.25">
      <c r="A179" s="631"/>
      <c r="B179" s="200" t="s">
        <v>212</v>
      </c>
      <c r="C179" s="250">
        <v>600</v>
      </c>
      <c r="D179" s="250">
        <v>455</v>
      </c>
      <c r="E179" s="354">
        <v>1055</v>
      </c>
      <c r="F179" s="239" t="s">
        <v>991</v>
      </c>
    </row>
    <row r="180" spans="1:6" ht="13.5" thickBot="1" x14ac:dyDescent="0.25">
      <c r="A180" s="631"/>
      <c r="B180" s="200" t="s">
        <v>937</v>
      </c>
      <c r="C180" s="250">
        <v>58</v>
      </c>
      <c r="D180" s="250">
        <v>0</v>
      </c>
      <c r="E180" s="354">
        <v>58</v>
      </c>
      <c r="F180" s="239" t="s">
        <v>991</v>
      </c>
    </row>
    <row r="181" spans="1:6" ht="13.5" thickBot="1" x14ac:dyDescent="0.25">
      <c r="A181" s="631"/>
      <c r="B181" s="200" t="s">
        <v>225</v>
      </c>
      <c r="C181" s="250">
        <v>928</v>
      </c>
      <c r="D181" s="250">
        <v>56</v>
      </c>
      <c r="E181" s="354">
        <v>984</v>
      </c>
      <c r="F181" s="239" t="s">
        <v>991</v>
      </c>
    </row>
    <row r="182" spans="1:6" ht="13.5" thickBot="1" x14ac:dyDescent="0.25">
      <c r="A182" s="631"/>
      <c r="B182" s="200" t="s">
        <v>431</v>
      </c>
      <c r="C182" s="250">
        <v>171</v>
      </c>
      <c r="D182" s="250">
        <v>54</v>
      </c>
      <c r="E182" s="354">
        <v>225</v>
      </c>
      <c r="F182" s="239" t="s">
        <v>991</v>
      </c>
    </row>
    <row r="183" spans="1:6" ht="13.5" thickBot="1" x14ac:dyDescent="0.25">
      <c r="A183" s="631"/>
      <c r="B183" s="200" t="s">
        <v>347</v>
      </c>
      <c r="C183" s="250">
        <v>5</v>
      </c>
      <c r="D183" s="250">
        <v>0</v>
      </c>
      <c r="E183" s="354">
        <v>5</v>
      </c>
      <c r="F183" s="239" t="s">
        <v>991</v>
      </c>
    </row>
    <row r="184" spans="1:6" ht="13.5" thickBot="1" x14ac:dyDescent="0.25">
      <c r="A184" s="631"/>
      <c r="B184" s="200" t="s">
        <v>453</v>
      </c>
      <c r="C184" s="250">
        <v>59</v>
      </c>
      <c r="D184" s="250">
        <v>0</v>
      </c>
      <c r="E184" s="354">
        <v>59</v>
      </c>
      <c r="F184" s="239" t="s">
        <v>991</v>
      </c>
    </row>
    <row r="185" spans="1:6" ht="13.5" thickBot="1" x14ac:dyDescent="0.25">
      <c r="A185" s="615"/>
      <c r="B185" s="432" t="s">
        <v>320</v>
      </c>
      <c r="C185" s="447">
        <v>4640</v>
      </c>
      <c r="D185" s="447">
        <v>1005</v>
      </c>
      <c r="E185" s="447">
        <v>5645</v>
      </c>
      <c r="F185" s="447" t="s">
        <v>991</v>
      </c>
    </row>
    <row r="186" spans="1:6" ht="14.25" thickTop="1" thickBot="1" x14ac:dyDescent="0.25">
      <c r="A186" s="631">
        <v>2020</v>
      </c>
      <c r="B186" s="200" t="s">
        <v>218</v>
      </c>
      <c r="C186" s="354">
        <v>1421</v>
      </c>
      <c r="D186" s="250">
        <v>34</v>
      </c>
      <c r="E186" s="354">
        <v>1455</v>
      </c>
      <c r="F186" s="239" t="s">
        <v>991</v>
      </c>
    </row>
    <row r="187" spans="1:6" ht="13.5" thickBot="1" x14ac:dyDescent="0.25">
      <c r="A187" s="631"/>
      <c r="B187" s="200" t="s">
        <v>467</v>
      </c>
      <c r="C187" s="250">
        <v>121</v>
      </c>
      <c r="D187" s="250">
        <v>0</v>
      </c>
      <c r="E187" s="354">
        <v>121</v>
      </c>
      <c r="F187" s="239" t="s">
        <v>991</v>
      </c>
    </row>
    <row r="188" spans="1:6" ht="13.5" thickBot="1" x14ac:dyDescent="0.25">
      <c r="A188" s="631"/>
      <c r="B188" s="200" t="s">
        <v>468</v>
      </c>
      <c r="C188" s="250">
        <v>249</v>
      </c>
      <c r="D188" s="250">
        <v>1</v>
      </c>
      <c r="E188" s="354">
        <v>250</v>
      </c>
      <c r="F188" s="239" t="s">
        <v>991</v>
      </c>
    </row>
    <row r="189" spans="1:6" ht="13.5" thickBot="1" x14ac:dyDescent="0.25">
      <c r="A189" s="631"/>
      <c r="B189" s="200" t="s">
        <v>222</v>
      </c>
      <c r="C189" s="250">
        <v>947</v>
      </c>
      <c r="D189" s="250">
        <v>372</v>
      </c>
      <c r="E189" s="354">
        <v>1319</v>
      </c>
      <c r="F189" s="239" t="s">
        <v>991</v>
      </c>
    </row>
    <row r="190" spans="1:6" ht="13.5" thickBot="1" x14ac:dyDescent="0.25">
      <c r="A190" s="631"/>
      <c r="B190" s="200" t="s">
        <v>214</v>
      </c>
      <c r="C190" s="250">
        <v>158</v>
      </c>
      <c r="D190" s="250">
        <v>23</v>
      </c>
      <c r="E190" s="354">
        <v>181</v>
      </c>
      <c r="F190" s="239" t="s">
        <v>991</v>
      </c>
    </row>
    <row r="191" spans="1:6" ht="13.5" thickBot="1" x14ac:dyDescent="0.25">
      <c r="A191" s="631"/>
      <c r="B191" s="200" t="s">
        <v>212</v>
      </c>
      <c r="C191" s="250">
        <v>616</v>
      </c>
      <c r="D191" s="250">
        <v>441</v>
      </c>
      <c r="E191" s="354">
        <v>1057</v>
      </c>
      <c r="F191" s="239" t="s">
        <v>991</v>
      </c>
    </row>
    <row r="192" spans="1:6" ht="13.5" thickBot="1" x14ac:dyDescent="0.25">
      <c r="A192" s="631"/>
      <c r="B192" s="200" t="s">
        <v>937</v>
      </c>
      <c r="C192" s="250">
        <v>58</v>
      </c>
      <c r="D192" s="250">
        <v>0</v>
      </c>
      <c r="E192" s="354">
        <v>58</v>
      </c>
      <c r="F192" s="239" t="s">
        <v>991</v>
      </c>
    </row>
    <row r="193" spans="1:6" ht="13.5" thickBot="1" x14ac:dyDescent="0.25">
      <c r="A193" s="631"/>
      <c r="B193" s="200" t="s">
        <v>225</v>
      </c>
      <c r="C193" s="250">
        <v>925</v>
      </c>
      <c r="D193" s="250">
        <v>57</v>
      </c>
      <c r="E193" s="354">
        <v>982</v>
      </c>
      <c r="F193" s="239" t="s">
        <v>991</v>
      </c>
    </row>
    <row r="194" spans="1:6" ht="13.5" thickBot="1" x14ac:dyDescent="0.25">
      <c r="A194" s="631"/>
      <c r="B194" s="200" t="s">
        <v>431</v>
      </c>
      <c r="C194" s="250">
        <v>190</v>
      </c>
      <c r="D194" s="250">
        <v>57</v>
      </c>
      <c r="E194" s="354">
        <v>247</v>
      </c>
      <c r="F194" s="239" t="s">
        <v>991</v>
      </c>
    </row>
    <row r="195" spans="1:6" ht="13.5" thickBot="1" x14ac:dyDescent="0.25">
      <c r="A195" s="631"/>
      <c r="B195" s="200" t="s">
        <v>347</v>
      </c>
      <c r="C195" s="250">
        <v>5</v>
      </c>
      <c r="D195" s="250">
        <v>0</v>
      </c>
      <c r="E195" s="354">
        <v>5</v>
      </c>
      <c r="F195" s="239" t="s">
        <v>991</v>
      </c>
    </row>
    <row r="196" spans="1:6" ht="13.5" thickBot="1" x14ac:dyDescent="0.25">
      <c r="A196" s="631"/>
      <c r="B196" s="200" t="s">
        <v>453</v>
      </c>
      <c r="C196" s="250">
        <v>59</v>
      </c>
      <c r="D196" s="250">
        <v>0</v>
      </c>
      <c r="E196" s="250">
        <v>59</v>
      </c>
      <c r="F196" s="239" t="s">
        <v>991</v>
      </c>
    </row>
    <row r="197" spans="1:6" ht="13.5" thickBot="1" x14ac:dyDescent="0.25">
      <c r="A197" s="615"/>
      <c r="B197" s="432" t="s">
        <v>320</v>
      </c>
      <c r="C197" s="447">
        <v>4749</v>
      </c>
      <c r="D197" s="447">
        <v>985</v>
      </c>
      <c r="E197" s="447">
        <v>5734</v>
      </c>
      <c r="F197" s="447" t="s">
        <v>991</v>
      </c>
    </row>
    <row r="198" spans="1:6" ht="13.5" thickTop="1" x14ac:dyDescent="0.2">
      <c r="A198" s="199" t="s">
        <v>965</v>
      </c>
    </row>
    <row r="199" spans="1:6" x14ac:dyDescent="0.2">
      <c r="A199" s="199" t="s">
        <v>547</v>
      </c>
    </row>
    <row r="200" spans="1:6" x14ac:dyDescent="0.2">
      <c r="A200" s="199" t="s">
        <v>992</v>
      </c>
    </row>
    <row r="201" spans="1:6" x14ac:dyDescent="0.2">
      <c r="A201" s="199" t="s">
        <v>993</v>
      </c>
    </row>
    <row r="202" spans="1:6" x14ac:dyDescent="0.2">
      <c r="A202" s="199" t="s">
        <v>249</v>
      </c>
    </row>
    <row r="203" spans="1:6" x14ac:dyDescent="0.2">
      <c r="A203" s="84"/>
    </row>
  </sheetData>
  <mergeCells count="25">
    <mergeCell ref="A186:A197"/>
    <mergeCell ref="A174:A185"/>
    <mergeCell ref="A150:A161"/>
    <mergeCell ref="A70:A77"/>
    <mergeCell ref="A78:A89"/>
    <mergeCell ref="A90:A101"/>
    <mergeCell ref="A102:A113"/>
    <mergeCell ref="A126:A137"/>
    <mergeCell ref="A114:A125"/>
    <mergeCell ref="A162:A173"/>
    <mergeCell ref="A138:A149"/>
    <mergeCell ref="A54:A61"/>
    <mergeCell ref="A62:A69"/>
    <mergeCell ref="A46:A53"/>
    <mergeCell ref="A1:F1"/>
    <mergeCell ref="A2:F2"/>
    <mergeCell ref="A3:F3"/>
    <mergeCell ref="A4:A5"/>
    <mergeCell ref="B4:B5"/>
    <mergeCell ref="C4:F4"/>
    <mergeCell ref="A6:A13"/>
    <mergeCell ref="A14:A21"/>
    <mergeCell ref="A22:A29"/>
    <mergeCell ref="A30:A37"/>
    <mergeCell ref="A38:A45"/>
  </mergeCells>
  <hyperlinks>
    <hyperlink ref="G5" location="TOC!A1" display="RETURN TO TABLE OF CONTENTS"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44"/>
  <sheetViews>
    <sheetView workbookViewId="0">
      <pane xSplit="2" ySplit="6" topLeftCell="C209"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2" width="15.85546875" customWidth="1"/>
    <col min="3" max="8" width="11.42578125" customWidth="1"/>
  </cols>
  <sheetData>
    <row r="1" spans="1:9" ht="12.75" customHeight="1" x14ac:dyDescent="0.2">
      <c r="A1" s="617" t="s">
        <v>573</v>
      </c>
      <c r="B1" s="617"/>
      <c r="C1" s="617"/>
      <c r="D1" s="617"/>
      <c r="E1" s="617"/>
      <c r="F1" s="617"/>
      <c r="G1" s="617"/>
      <c r="H1" s="617"/>
    </row>
    <row r="2" spans="1:9" ht="16.5" customHeight="1" thickBot="1" x14ac:dyDescent="0.25">
      <c r="A2" s="616" t="s">
        <v>463</v>
      </c>
      <c r="B2" s="616"/>
      <c r="C2" s="616"/>
      <c r="D2" s="616"/>
      <c r="E2" s="616"/>
      <c r="F2" s="616"/>
      <c r="G2" s="616"/>
      <c r="H2" s="616"/>
    </row>
    <row r="3" spans="1:9" ht="13.5" thickBot="1" x14ac:dyDescent="0.25">
      <c r="A3" s="606" t="s">
        <v>994</v>
      </c>
      <c r="B3" s="607"/>
      <c r="C3" s="607"/>
      <c r="D3" s="607"/>
      <c r="E3" s="607"/>
      <c r="F3" s="607"/>
      <c r="G3" s="607"/>
      <c r="H3" s="691"/>
    </row>
    <row r="4" spans="1:9" ht="13.5" thickBot="1" x14ac:dyDescent="0.25">
      <c r="A4" s="609" t="s">
        <v>204</v>
      </c>
      <c r="B4" s="704" t="s">
        <v>918</v>
      </c>
      <c r="C4" s="706" t="s">
        <v>995</v>
      </c>
      <c r="D4" s="633"/>
      <c r="E4" s="633"/>
      <c r="F4" s="633"/>
      <c r="G4" s="633"/>
      <c r="H4" s="634"/>
    </row>
    <row r="5" spans="1:9" ht="13.5" thickBot="1" x14ac:dyDescent="0.25">
      <c r="A5" s="636"/>
      <c r="B5" s="705"/>
      <c r="C5" s="706" t="s">
        <v>996</v>
      </c>
      <c r="D5" s="633"/>
      <c r="E5" s="633"/>
      <c r="F5" s="707"/>
      <c r="G5" s="709" t="s">
        <v>997</v>
      </c>
      <c r="H5" s="711" t="s">
        <v>2994</v>
      </c>
    </row>
    <row r="6" spans="1:9" ht="34.5" thickBot="1" x14ac:dyDescent="0.25">
      <c r="A6" s="637"/>
      <c r="B6" s="708"/>
      <c r="C6" s="457" t="s">
        <v>998</v>
      </c>
      <c r="D6" s="459" t="s">
        <v>999</v>
      </c>
      <c r="E6" s="459" t="s">
        <v>1000</v>
      </c>
      <c r="F6" s="459" t="s">
        <v>1001</v>
      </c>
      <c r="G6" s="710"/>
      <c r="H6" s="712"/>
      <c r="I6" s="235" t="s">
        <v>228</v>
      </c>
    </row>
    <row r="7" spans="1:9" ht="14.25" thickTop="1" thickBot="1" x14ac:dyDescent="0.25">
      <c r="A7" s="614">
        <v>2002</v>
      </c>
      <c r="B7" s="200" t="s">
        <v>218</v>
      </c>
      <c r="C7" s="6">
        <v>597.29999999999995</v>
      </c>
      <c r="D7" s="6">
        <v>91.2</v>
      </c>
      <c r="E7" s="7">
        <v>13.2</v>
      </c>
      <c r="F7" s="6">
        <v>701.7</v>
      </c>
      <c r="G7" s="7">
        <v>38.799999999999997</v>
      </c>
      <c r="H7" s="6">
        <v>740.5</v>
      </c>
    </row>
    <row r="8" spans="1:9" ht="13.5" thickBot="1" x14ac:dyDescent="0.25">
      <c r="A8" s="631"/>
      <c r="B8" s="200" t="s">
        <v>222</v>
      </c>
      <c r="C8" s="6">
        <v>54.5</v>
      </c>
      <c r="D8" s="6">
        <v>3</v>
      </c>
      <c r="E8" s="7">
        <v>10</v>
      </c>
      <c r="F8" s="6">
        <v>67.5</v>
      </c>
      <c r="G8" s="7">
        <v>19</v>
      </c>
      <c r="H8" s="6">
        <v>86.5</v>
      </c>
    </row>
    <row r="9" spans="1:9" ht="13.5" thickBot="1" x14ac:dyDescent="0.25">
      <c r="A9" s="631"/>
      <c r="B9" s="200" t="s">
        <v>207</v>
      </c>
      <c r="C9" s="6">
        <v>403.35</v>
      </c>
      <c r="D9" s="6">
        <v>8.4</v>
      </c>
      <c r="E9" s="7">
        <v>1.7</v>
      </c>
      <c r="F9" s="6">
        <v>413.45</v>
      </c>
      <c r="G9" s="7">
        <v>4.2</v>
      </c>
      <c r="H9" s="6">
        <v>417.65</v>
      </c>
    </row>
    <row r="10" spans="1:9" ht="13.5" thickBot="1" x14ac:dyDescent="0.25">
      <c r="A10" s="631"/>
      <c r="B10" s="200" t="s">
        <v>214</v>
      </c>
      <c r="C10" s="6">
        <v>12</v>
      </c>
      <c r="D10" s="6">
        <v>0</v>
      </c>
      <c r="E10" s="7">
        <v>0</v>
      </c>
      <c r="F10" s="6">
        <v>12</v>
      </c>
      <c r="G10" s="7">
        <v>3</v>
      </c>
      <c r="H10" s="6">
        <v>15</v>
      </c>
    </row>
    <row r="11" spans="1:9" ht="13.5" thickBot="1" x14ac:dyDescent="0.25">
      <c r="A11" s="631"/>
      <c r="B11" s="200" t="s">
        <v>212</v>
      </c>
      <c r="C11" s="6">
        <v>29.6</v>
      </c>
      <c r="D11" s="6">
        <v>7</v>
      </c>
      <c r="E11" s="7">
        <v>12</v>
      </c>
      <c r="F11" s="6">
        <v>48.6</v>
      </c>
      <c r="G11" s="7">
        <v>5.3</v>
      </c>
      <c r="H11" s="6">
        <v>53.9</v>
      </c>
    </row>
    <row r="12" spans="1:9" ht="13.5" thickBot="1" x14ac:dyDescent="0.25">
      <c r="A12" s="631"/>
      <c r="B12" s="200" t="s">
        <v>933</v>
      </c>
      <c r="C12" s="6">
        <v>28.4</v>
      </c>
      <c r="D12" s="6">
        <v>0</v>
      </c>
      <c r="E12" s="7">
        <v>0</v>
      </c>
      <c r="F12" s="6">
        <v>28.4</v>
      </c>
      <c r="G12" s="7">
        <v>4.7</v>
      </c>
      <c r="H12" s="6">
        <v>33.1</v>
      </c>
    </row>
    <row r="13" spans="1:9" ht="13.5" thickBot="1" x14ac:dyDescent="0.25">
      <c r="A13" s="631"/>
      <c r="B13" s="200" t="s">
        <v>347</v>
      </c>
      <c r="C13" s="6">
        <v>4.5</v>
      </c>
      <c r="D13" s="6">
        <v>0.4</v>
      </c>
      <c r="E13" s="7">
        <v>0</v>
      </c>
      <c r="F13" s="6">
        <v>4.9000000000000004</v>
      </c>
      <c r="G13" s="7">
        <v>0</v>
      </c>
      <c r="H13" s="6">
        <v>4.9000000000000004</v>
      </c>
    </row>
    <row r="14" spans="1:9" ht="13.5" thickBot="1" x14ac:dyDescent="0.25">
      <c r="A14" s="631"/>
      <c r="B14" s="200" t="s">
        <v>453</v>
      </c>
      <c r="C14" s="6">
        <v>16</v>
      </c>
      <c r="D14" s="6">
        <v>0.1</v>
      </c>
      <c r="E14" s="7">
        <v>1.1000000000000001</v>
      </c>
      <c r="F14" s="6">
        <v>17.2</v>
      </c>
      <c r="G14" s="7">
        <v>0</v>
      </c>
      <c r="H14" s="6">
        <v>17.2</v>
      </c>
    </row>
    <row r="15" spans="1:9" ht="13.5" thickBot="1" x14ac:dyDescent="0.25">
      <c r="A15" s="615"/>
      <c r="B15" s="432" t="s">
        <v>320</v>
      </c>
      <c r="C15" s="81">
        <v>1145.7</v>
      </c>
      <c r="D15" s="82">
        <v>110.1</v>
      </c>
      <c r="E15" s="66">
        <v>38</v>
      </c>
      <c r="F15" s="81">
        <v>1293.8</v>
      </c>
      <c r="G15" s="66">
        <v>75</v>
      </c>
      <c r="H15" s="81">
        <v>1368.8</v>
      </c>
    </row>
    <row r="16" spans="1:9" ht="14.25" thickTop="1" thickBot="1" x14ac:dyDescent="0.25">
      <c r="A16" s="614">
        <v>2003</v>
      </c>
      <c r="B16" s="200" t="s">
        <v>218</v>
      </c>
      <c r="C16" s="6">
        <v>629.9</v>
      </c>
      <c r="D16" s="6">
        <v>99.2</v>
      </c>
      <c r="E16" s="7">
        <v>12.2</v>
      </c>
      <c r="F16" s="6">
        <v>741.3</v>
      </c>
      <c r="G16" s="7">
        <v>38.700000000000003</v>
      </c>
      <c r="H16" s="6">
        <v>780</v>
      </c>
    </row>
    <row r="17" spans="1:8" ht="13.5" thickBot="1" x14ac:dyDescent="0.25">
      <c r="A17" s="631"/>
      <c r="B17" s="200" t="s">
        <v>222</v>
      </c>
      <c r="C17" s="6">
        <v>55.5</v>
      </c>
      <c r="D17" s="6">
        <v>3</v>
      </c>
      <c r="E17" s="7">
        <v>10</v>
      </c>
      <c r="F17" s="6">
        <v>68.5</v>
      </c>
      <c r="G17" s="7">
        <v>19</v>
      </c>
      <c r="H17" s="6">
        <v>87.5</v>
      </c>
    </row>
    <row r="18" spans="1:8" ht="13.5" thickBot="1" x14ac:dyDescent="0.25">
      <c r="A18" s="631"/>
      <c r="B18" s="200" t="s">
        <v>207</v>
      </c>
      <c r="C18" s="6">
        <v>431.2</v>
      </c>
      <c r="D18" s="6">
        <v>6.7</v>
      </c>
      <c r="E18" s="7">
        <v>1.7</v>
      </c>
      <c r="F18" s="6">
        <v>439.6</v>
      </c>
      <c r="G18" s="7">
        <v>2.5</v>
      </c>
      <c r="H18" s="6">
        <v>442.1</v>
      </c>
    </row>
    <row r="19" spans="1:8" ht="13.5" thickBot="1" x14ac:dyDescent="0.25">
      <c r="A19" s="631"/>
      <c r="B19" s="200" t="s">
        <v>214</v>
      </c>
      <c r="C19" s="6">
        <v>10</v>
      </c>
      <c r="D19" s="6">
        <v>0</v>
      </c>
      <c r="E19" s="7">
        <v>0</v>
      </c>
      <c r="F19" s="6">
        <v>10</v>
      </c>
      <c r="G19" s="7">
        <v>1</v>
      </c>
      <c r="H19" s="6">
        <v>11</v>
      </c>
    </row>
    <row r="20" spans="1:8" ht="13.5" thickBot="1" x14ac:dyDescent="0.25">
      <c r="A20" s="631"/>
      <c r="B20" s="200" t="s">
        <v>212</v>
      </c>
      <c r="C20" s="6">
        <v>28.6</v>
      </c>
      <c r="D20" s="6">
        <v>7</v>
      </c>
      <c r="E20" s="7">
        <v>11</v>
      </c>
      <c r="F20" s="6">
        <v>46.6</v>
      </c>
      <c r="G20" s="7">
        <v>6.7</v>
      </c>
      <c r="H20" s="6">
        <v>53.3</v>
      </c>
    </row>
    <row r="21" spans="1:8" ht="13.5" thickBot="1" x14ac:dyDescent="0.25">
      <c r="A21" s="631"/>
      <c r="B21" s="200" t="s">
        <v>933</v>
      </c>
      <c r="C21" s="6">
        <v>30.4</v>
      </c>
      <c r="D21" s="6">
        <v>0</v>
      </c>
      <c r="E21" s="7">
        <v>0</v>
      </c>
      <c r="F21" s="6">
        <v>30.4</v>
      </c>
      <c r="G21" s="7">
        <v>4.3</v>
      </c>
      <c r="H21" s="6">
        <v>34.700000000000003</v>
      </c>
    </row>
    <row r="22" spans="1:8" ht="13.5" thickBot="1" x14ac:dyDescent="0.25">
      <c r="A22" s="631"/>
      <c r="B22" s="200" t="s">
        <v>347</v>
      </c>
      <c r="C22" s="6">
        <v>4.5</v>
      </c>
      <c r="D22" s="6">
        <v>0.6</v>
      </c>
      <c r="E22" s="7">
        <v>0</v>
      </c>
      <c r="F22" s="6">
        <v>5.0999999999999996</v>
      </c>
      <c r="G22" s="7">
        <v>0</v>
      </c>
      <c r="H22" s="6">
        <v>5.0999999999999996</v>
      </c>
    </row>
    <row r="23" spans="1:8" ht="13.5" thickBot="1" x14ac:dyDescent="0.25">
      <c r="A23" s="631"/>
      <c r="B23" s="200" t="s">
        <v>453</v>
      </c>
      <c r="C23" s="6">
        <v>16.899999999999999</v>
      </c>
      <c r="D23" s="6">
        <v>0</v>
      </c>
      <c r="E23" s="7">
        <v>2.1</v>
      </c>
      <c r="F23" s="6">
        <v>19</v>
      </c>
      <c r="G23" s="7">
        <v>0</v>
      </c>
      <c r="H23" s="6">
        <v>19</v>
      </c>
    </row>
    <row r="24" spans="1:8" ht="13.5" thickBot="1" x14ac:dyDescent="0.25">
      <c r="A24" s="615"/>
      <c r="B24" s="432" t="s">
        <v>320</v>
      </c>
      <c r="C24" s="81">
        <v>1207</v>
      </c>
      <c r="D24" s="82">
        <v>116.5</v>
      </c>
      <c r="E24" s="66">
        <v>37</v>
      </c>
      <c r="F24" s="81">
        <v>1360.5</v>
      </c>
      <c r="G24" s="66">
        <v>72.2</v>
      </c>
      <c r="H24" s="81">
        <v>1432.7</v>
      </c>
    </row>
    <row r="25" spans="1:8" ht="14.25" thickTop="1" thickBot="1" x14ac:dyDescent="0.25">
      <c r="A25" s="614">
        <v>2004</v>
      </c>
      <c r="B25" s="200" t="s">
        <v>218</v>
      </c>
      <c r="C25" s="6">
        <v>627.9</v>
      </c>
      <c r="D25" s="6">
        <v>91.4</v>
      </c>
      <c r="E25" s="7">
        <v>17.899999999999999</v>
      </c>
      <c r="F25" s="6">
        <v>737.2</v>
      </c>
      <c r="G25" s="7">
        <v>45.9</v>
      </c>
      <c r="H25" s="6">
        <v>783.1</v>
      </c>
    </row>
    <row r="26" spans="1:8" ht="13.5" thickBot="1" x14ac:dyDescent="0.25">
      <c r="A26" s="631"/>
      <c r="B26" s="200" t="s">
        <v>932</v>
      </c>
      <c r="C26" s="6">
        <v>54</v>
      </c>
      <c r="D26" s="6">
        <v>3.5</v>
      </c>
      <c r="E26" s="7">
        <v>9</v>
      </c>
      <c r="F26" s="6">
        <v>66.5</v>
      </c>
      <c r="G26" s="7">
        <v>19</v>
      </c>
      <c r="H26" s="6">
        <v>85.5</v>
      </c>
    </row>
    <row r="27" spans="1:8" ht="13.5" thickBot="1" x14ac:dyDescent="0.25">
      <c r="A27" s="631"/>
      <c r="B27" s="200" t="s">
        <v>207</v>
      </c>
      <c r="C27" s="6">
        <v>444.8</v>
      </c>
      <c r="D27" s="6">
        <v>6.5</v>
      </c>
      <c r="E27" s="7">
        <v>1.9</v>
      </c>
      <c r="F27" s="6">
        <v>453.2</v>
      </c>
      <c r="G27" s="7">
        <v>9.1</v>
      </c>
      <c r="H27" s="6">
        <v>462.3</v>
      </c>
    </row>
    <row r="28" spans="1:8" ht="13.5" thickBot="1" x14ac:dyDescent="0.25">
      <c r="A28" s="631"/>
      <c r="B28" s="200" t="s">
        <v>214</v>
      </c>
      <c r="C28" s="6">
        <v>10</v>
      </c>
      <c r="D28" s="6">
        <v>0</v>
      </c>
      <c r="E28" s="7">
        <v>0</v>
      </c>
      <c r="F28" s="6">
        <v>10</v>
      </c>
      <c r="G28" s="7">
        <v>2</v>
      </c>
      <c r="H28" s="6">
        <v>12</v>
      </c>
    </row>
    <row r="29" spans="1:8" ht="13.5" thickBot="1" x14ac:dyDescent="0.25">
      <c r="A29" s="631"/>
      <c r="B29" s="200" t="s">
        <v>212</v>
      </c>
      <c r="C29" s="6">
        <v>26.6</v>
      </c>
      <c r="D29" s="6">
        <v>8</v>
      </c>
      <c r="E29" s="7">
        <v>12</v>
      </c>
      <c r="F29" s="6">
        <v>46.6</v>
      </c>
      <c r="G29" s="7">
        <v>8.6999999999999993</v>
      </c>
      <c r="H29" s="6">
        <v>55.3</v>
      </c>
    </row>
    <row r="30" spans="1:8" ht="13.5" thickBot="1" x14ac:dyDescent="0.25">
      <c r="A30" s="631"/>
      <c r="B30" s="200" t="s">
        <v>225</v>
      </c>
      <c r="C30" s="6">
        <v>34.9</v>
      </c>
      <c r="D30" s="6">
        <v>0</v>
      </c>
      <c r="E30" s="7">
        <v>0</v>
      </c>
      <c r="F30" s="6">
        <v>34.9</v>
      </c>
      <c r="G30" s="7">
        <v>5.8</v>
      </c>
      <c r="H30" s="6">
        <v>40.700000000000003</v>
      </c>
    </row>
    <row r="31" spans="1:8" ht="13.5" thickBot="1" x14ac:dyDescent="0.25">
      <c r="A31" s="631"/>
      <c r="B31" s="200" t="s">
        <v>347</v>
      </c>
      <c r="C31" s="6">
        <v>3</v>
      </c>
      <c r="D31" s="6">
        <v>1.6</v>
      </c>
      <c r="E31" s="7">
        <v>0</v>
      </c>
      <c r="F31" s="6">
        <v>4.5999999999999996</v>
      </c>
      <c r="G31" s="7">
        <v>0</v>
      </c>
      <c r="H31" s="6">
        <v>4.5999999999999996</v>
      </c>
    </row>
    <row r="32" spans="1:8" ht="13.5" thickBot="1" x14ac:dyDescent="0.25">
      <c r="A32" s="631"/>
      <c r="B32" s="200" t="s">
        <v>453</v>
      </c>
      <c r="C32" s="6">
        <v>15.8</v>
      </c>
      <c r="D32" s="6">
        <v>0</v>
      </c>
      <c r="E32" s="7">
        <v>2.2000000000000002</v>
      </c>
      <c r="F32" s="6">
        <v>18</v>
      </c>
      <c r="G32" s="7">
        <v>0</v>
      </c>
      <c r="H32" s="6">
        <v>18</v>
      </c>
    </row>
    <row r="33" spans="1:8" ht="13.5" thickBot="1" x14ac:dyDescent="0.25">
      <c r="A33" s="615"/>
      <c r="B33" s="432" t="s">
        <v>320</v>
      </c>
      <c r="C33" s="81">
        <v>1217</v>
      </c>
      <c r="D33" s="82">
        <v>111</v>
      </c>
      <c r="E33" s="66">
        <v>43</v>
      </c>
      <c r="F33" s="81">
        <v>1371</v>
      </c>
      <c r="G33" s="66">
        <v>90.5</v>
      </c>
      <c r="H33" s="81">
        <v>1461.5</v>
      </c>
    </row>
    <row r="34" spans="1:8" ht="14.25" thickTop="1" thickBot="1" x14ac:dyDescent="0.25">
      <c r="A34" s="631">
        <v>2005</v>
      </c>
      <c r="B34" s="200" t="s">
        <v>218</v>
      </c>
      <c r="C34" s="6">
        <v>654.6</v>
      </c>
      <c r="D34" s="6">
        <v>90.7</v>
      </c>
      <c r="E34" s="7">
        <v>16.2</v>
      </c>
      <c r="F34" s="6">
        <v>761.5</v>
      </c>
      <c r="G34" s="7">
        <v>38.200000000000003</v>
      </c>
      <c r="H34" s="6">
        <v>799.7</v>
      </c>
    </row>
    <row r="35" spans="1:8" ht="13.5" thickBot="1" x14ac:dyDescent="0.25">
      <c r="A35" s="631"/>
      <c r="B35" s="200" t="s">
        <v>932</v>
      </c>
      <c r="C35" s="6">
        <v>56</v>
      </c>
      <c r="D35" s="6">
        <v>6.5</v>
      </c>
      <c r="E35" s="7">
        <v>6</v>
      </c>
      <c r="F35" s="6">
        <v>68.5</v>
      </c>
      <c r="G35" s="7">
        <v>19.899999999999999</v>
      </c>
      <c r="H35" s="6">
        <v>88.4</v>
      </c>
    </row>
    <row r="36" spans="1:8" ht="13.5" thickBot="1" x14ac:dyDescent="0.25">
      <c r="A36" s="631"/>
      <c r="B36" s="200" t="s">
        <v>207</v>
      </c>
      <c r="C36" s="6">
        <v>452</v>
      </c>
      <c r="D36" s="6">
        <v>6.3</v>
      </c>
      <c r="E36" s="7">
        <v>2.6</v>
      </c>
      <c r="F36" s="6">
        <v>460.9</v>
      </c>
      <c r="G36" s="7">
        <v>3.3</v>
      </c>
      <c r="H36" s="6">
        <v>464.2</v>
      </c>
    </row>
    <row r="37" spans="1:8" ht="13.5" thickBot="1" x14ac:dyDescent="0.25">
      <c r="A37" s="631"/>
      <c r="B37" s="200" t="s">
        <v>214</v>
      </c>
      <c r="C37" s="6">
        <v>11</v>
      </c>
      <c r="D37" s="6">
        <v>0</v>
      </c>
      <c r="E37" s="7">
        <v>0</v>
      </c>
      <c r="F37" s="6">
        <v>11</v>
      </c>
      <c r="G37" s="7">
        <v>2</v>
      </c>
      <c r="H37" s="6">
        <v>13</v>
      </c>
    </row>
    <row r="38" spans="1:8" ht="13.5" thickBot="1" x14ac:dyDescent="0.25">
      <c r="A38" s="631"/>
      <c r="B38" s="200" t="s">
        <v>212</v>
      </c>
      <c r="C38" s="6">
        <v>27.6</v>
      </c>
      <c r="D38" s="6">
        <v>8</v>
      </c>
      <c r="E38" s="7">
        <v>12</v>
      </c>
      <c r="F38" s="6">
        <v>47.6</v>
      </c>
      <c r="G38" s="7">
        <v>10.3</v>
      </c>
      <c r="H38" s="6">
        <v>57.9</v>
      </c>
    </row>
    <row r="39" spans="1:8" ht="13.5" thickBot="1" x14ac:dyDescent="0.25">
      <c r="A39" s="631"/>
      <c r="B39" s="200" t="s">
        <v>933</v>
      </c>
      <c r="C39" s="6">
        <v>34.4</v>
      </c>
      <c r="D39" s="6">
        <v>0</v>
      </c>
      <c r="E39" s="7">
        <v>0</v>
      </c>
      <c r="F39" s="6">
        <v>34.4</v>
      </c>
      <c r="G39" s="7">
        <v>6.3</v>
      </c>
      <c r="H39" s="6">
        <v>40.700000000000003</v>
      </c>
    </row>
    <row r="40" spans="1:8" ht="13.5" thickBot="1" x14ac:dyDescent="0.25">
      <c r="A40" s="631"/>
      <c r="B40" s="200" t="s">
        <v>347</v>
      </c>
      <c r="C40" s="6">
        <v>4.5999999999999996</v>
      </c>
      <c r="D40" s="6">
        <v>0</v>
      </c>
      <c r="E40" s="7">
        <v>0</v>
      </c>
      <c r="F40" s="6">
        <v>4.5999999999999996</v>
      </c>
      <c r="G40" s="7">
        <v>0</v>
      </c>
      <c r="H40" s="6">
        <v>4.5999999999999996</v>
      </c>
    </row>
    <row r="41" spans="1:8" ht="13.5" thickBot="1" x14ac:dyDescent="0.25">
      <c r="A41" s="631"/>
      <c r="B41" s="200" t="s">
        <v>453</v>
      </c>
      <c r="C41" s="6">
        <v>16.2</v>
      </c>
      <c r="D41" s="6">
        <v>1</v>
      </c>
      <c r="E41" s="7">
        <v>2.2000000000000002</v>
      </c>
      <c r="F41" s="6">
        <v>19.399999999999999</v>
      </c>
      <c r="G41" s="7">
        <v>0</v>
      </c>
      <c r="H41" s="6">
        <v>19.399999999999999</v>
      </c>
    </row>
    <row r="42" spans="1:8" ht="13.5" thickBot="1" x14ac:dyDescent="0.25">
      <c r="A42" s="615"/>
      <c r="B42" s="432" t="s">
        <v>320</v>
      </c>
      <c r="C42" s="81">
        <v>1256.4000000000001</v>
      </c>
      <c r="D42" s="82">
        <v>112.5</v>
      </c>
      <c r="E42" s="66">
        <v>39</v>
      </c>
      <c r="F42" s="81">
        <v>1407.9</v>
      </c>
      <c r="G42" s="66">
        <v>80</v>
      </c>
      <c r="H42" s="81">
        <v>1487.9</v>
      </c>
    </row>
    <row r="43" spans="1:8" ht="14.25" thickTop="1" thickBot="1" x14ac:dyDescent="0.25">
      <c r="A43" s="614">
        <v>2006</v>
      </c>
      <c r="B43" s="200" t="s">
        <v>218</v>
      </c>
      <c r="C43" s="6">
        <v>649.20000000000005</v>
      </c>
      <c r="D43" s="6">
        <v>92.7</v>
      </c>
      <c r="E43" s="7">
        <v>13.2</v>
      </c>
      <c r="F43" s="6">
        <v>755.1</v>
      </c>
      <c r="G43" s="7">
        <v>35.4</v>
      </c>
      <c r="H43" s="6">
        <v>790.5</v>
      </c>
    </row>
    <row r="44" spans="1:8" ht="13.5" thickBot="1" x14ac:dyDescent="0.25">
      <c r="A44" s="631"/>
      <c r="B44" s="200" t="s">
        <v>932</v>
      </c>
      <c r="C44" s="6">
        <v>57</v>
      </c>
      <c r="D44" s="6">
        <v>6</v>
      </c>
      <c r="E44" s="7">
        <v>7</v>
      </c>
      <c r="F44" s="6">
        <v>70</v>
      </c>
      <c r="G44" s="7">
        <v>20.9</v>
      </c>
      <c r="H44" s="6">
        <v>90.9</v>
      </c>
    </row>
    <row r="45" spans="1:8" ht="13.5" thickBot="1" x14ac:dyDescent="0.25">
      <c r="A45" s="631"/>
      <c r="B45" s="200" t="s">
        <v>207</v>
      </c>
      <c r="C45" s="6">
        <v>456.7</v>
      </c>
      <c r="D45" s="6">
        <v>8.3000000000000007</v>
      </c>
      <c r="E45" s="7">
        <v>3.6</v>
      </c>
      <c r="F45" s="6">
        <v>468.6</v>
      </c>
      <c r="G45" s="7">
        <v>3.1</v>
      </c>
      <c r="H45" s="6">
        <v>471.7</v>
      </c>
    </row>
    <row r="46" spans="1:8" ht="13.5" thickBot="1" x14ac:dyDescent="0.25">
      <c r="A46" s="631"/>
      <c r="B46" s="200" t="s">
        <v>214</v>
      </c>
      <c r="C46" s="6">
        <v>10</v>
      </c>
      <c r="D46" s="6">
        <v>0</v>
      </c>
      <c r="E46" s="7">
        <v>0</v>
      </c>
      <c r="F46" s="6">
        <v>10</v>
      </c>
      <c r="G46" s="7">
        <v>1</v>
      </c>
      <c r="H46" s="6">
        <v>11</v>
      </c>
    </row>
    <row r="47" spans="1:8" ht="13.5" thickBot="1" x14ac:dyDescent="0.25">
      <c r="A47" s="631"/>
      <c r="B47" s="200" t="s">
        <v>212</v>
      </c>
      <c r="C47" s="6">
        <v>27.6</v>
      </c>
      <c r="D47" s="6">
        <v>8</v>
      </c>
      <c r="E47" s="7">
        <v>12</v>
      </c>
      <c r="F47" s="6">
        <v>47.6</v>
      </c>
      <c r="G47" s="7">
        <v>10.3</v>
      </c>
      <c r="H47" s="6">
        <v>57.9</v>
      </c>
    </row>
    <row r="48" spans="1:8" ht="13.5" thickBot="1" x14ac:dyDescent="0.25">
      <c r="A48" s="631"/>
      <c r="B48" s="200" t="s">
        <v>933</v>
      </c>
      <c r="C48" s="6">
        <v>37.200000000000003</v>
      </c>
      <c r="D48" s="6">
        <v>0</v>
      </c>
      <c r="E48" s="7">
        <v>0</v>
      </c>
      <c r="F48" s="6">
        <v>37.200000000000003</v>
      </c>
      <c r="G48" s="7">
        <v>8.3000000000000007</v>
      </c>
      <c r="H48" s="6">
        <v>45.5</v>
      </c>
    </row>
    <row r="49" spans="1:8" ht="13.5" thickBot="1" x14ac:dyDescent="0.25">
      <c r="A49" s="631"/>
      <c r="B49" s="200" t="s">
        <v>347</v>
      </c>
      <c r="C49" s="6">
        <v>3.6</v>
      </c>
      <c r="D49" s="6">
        <v>0.8</v>
      </c>
      <c r="E49" s="7">
        <v>0</v>
      </c>
      <c r="F49" s="6">
        <v>4.4000000000000004</v>
      </c>
      <c r="G49" s="7">
        <v>0</v>
      </c>
      <c r="H49" s="6">
        <v>4.4000000000000004</v>
      </c>
    </row>
    <row r="50" spans="1:8" ht="13.5" thickBot="1" x14ac:dyDescent="0.25">
      <c r="A50" s="631"/>
      <c r="B50" s="200" t="s">
        <v>453</v>
      </c>
      <c r="C50" s="6">
        <v>16.8</v>
      </c>
      <c r="D50" s="6">
        <v>0</v>
      </c>
      <c r="E50" s="7">
        <v>2.2000000000000002</v>
      </c>
      <c r="F50" s="6">
        <v>19</v>
      </c>
      <c r="G50" s="7">
        <v>0</v>
      </c>
      <c r="H50" s="6">
        <v>19</v>
      </c>
    </row>
    <row r="51" spans="1:8" ht="13.5" thickBot="1" x14ac:dyDescent="0.25">
      <c r="A51" s="615"/>
      <c r="B51" s="432" t="s">
        <v>320</v>
      </c>
      <c r="C51" s="81">
        <v>1258.0999999999999</v>
      </c>
      <c r="D51" s="82">
        <v>115.8</v>
      </c>
      <c r="E51" s="66">
        <v>38</v>
      </c>
      <c r="F51" s="81">
        <v>1411.9</v>
      </c>
      <c r="G51" s="66">
        <v>79</v>
      </c>
      <c r="H51" s="81">
        <v>1490.9</v>
      </c>
    </row>
    <row r="52" spans="1:8" ht="14.25" thickTop="1" thickBot="1" x14ac:dyDescent="0.25">
      <c r="A52" s="614">
        <v>2007</v>
      </c>
      <c r="B52" s="200" t="s">
        <v>218</v>
      </c>
      <c r="C52" s="250">
        <v>642.70000000000005</v>
      </c>
      <c r="D52" s="250">
        <v>96.3</v>
      </c>
      <c r="E52" s="403">
        <v>15.3</v>
      </c>
      <c r="F52" s="250">
        <v>754.3</v>
      </c>
      <c r="G52" s="403">
        <v>33.299999999999997</v>
      </c>
      <c r="H52" s="250">
        <v>787.6</v>
      </c>
    </row>
    <row r="53" spans="1:8" ht="13.5" thickBot="1" x14ac:dyDescent="0.25">
      <c r="A53" s="631"/>
      <c r="B53" s="200" t="s">
        <v>932</v>
      </c>
      <c r="C53" s="250">
        <v>59</v>
      </c>
      <c r="D53" s="250">
        <v>7</v>
      </c>
      <c r="E53" s="403">
        <v>6</v>
      </c>
      <c r="F53" s="250">
        <v>72</v>
      </c>
      <c r="G53" s="403">
        <v>19.899999999999999</v>
      </c>
      <c r="H53" s="250">
        <v>91.9</v>
      </c>
    </row>
    <row r="54" spans="1:8" ht="13.5" thickBot="1" x14ac:dyDescent="0.25">
      <c r="A54" s="631"/>
      <c r="B54" s="200" t="s">
        <v>207</v>
      </c>
      <c r="C54" s="250">
        <v>461.7</v>
      </c>
      <c r="D54" s="250">
        <v>10.7</v>
      </c>
      <c r="E54" s="403">
        <v>3.5</v>
      </c>
      <c r="F54" s="250">
        <v>475.9</v>
      </c>
      <c r="G54" s="403">
        <v>4.2</v>
      </c>
      <c r="H54" s="250">
        <v>480.1</v>
      </c>
    </row>
    <row r="55" spans="1:8" ht="13.5" thickBot="1" x14ac:dyDescent="0.25">
      <c r="A55" s="631"/>
      <c r="B55" s="200" t="s">
        <v>214</v>
      </c>
      <c r="C55" s="250">
        <v>11</v>
      </c>
      <c r="D55" s="250">
        <v>0</v>
      </c>
      <c r="E55" s="403">
        <v>0</v>
      </c>
      <c r="F55" s="250">
        <v>11</v>
      </c>
      <c r="G55" s="403">
        <v>1</v>
      </c>
      <c r="H55" s="250">
        <v>12</v>
      </c>
    </row>
    <row r="56" spans="1:8" ht="13.5" thickBot="1" x14ac:dyDescent="0.25">
      <c r="A56" s="631"/>
      <c r="B56" s="200" t="s">
        <v>212</v>
      </c>
      <c r="C56" s="250">
        <v>29.6</v>
      </c>
      <c r="D56" s="250">
        <v>8</v>
      </c>
      <c r="E56" s="403">
        <v>12</v>
      </c>
      <c r="F56" s="250">
        <v>49.6</v>
      </c>
      <c r="G56" s="403">
        <v>10.3</v>
      </c>
      <c r="H56" s="250">
        <v>59.9</v>
      </c>
    </row>
    <row r="57" spans="1:8" ht="13.5" thickBot="1" x14ac:dyDescent="0.25">
      <c r="A57" s="631"/>
      <c r="B57" s="200" t="s">
        <v>933</v>
      </c>
      <c r="C57" s="250">
        <v>35.200000000000003</v>
      </c>
      <c r="D57" s="250">
        <v>1</v>
      </c>
      <c r="E57" s="403">
        <v>0</v>
      </c>
      <c r="F57" s="250">
        <v>36.200000000000003</v>
      </c>
      <c r="G57" s="403">
        <v>8.3000000000000007</v>
      </c>
      <c r="H57" s="250">
        <v>44.5</v>
      </c>
    </row>
    <row r="58" spans="1:8" ht="13.5" thickBot="1" x14ac:dyDescent="0.25">
      <c r="A58" s="631"/>
      <c r="B58" s="200" t="s">
        <v>347</v>
      </c>
      <c r="C58" s="250">
        <v>3.6</v>
      </c>
      <c r="D58" s="250">
        <v>1</v>
      </c>
      <c r="E58" s="403">
        <v>0</v>
      </c>
      <c r="F58" s="250">
        <v>4.5999999999999996</v>
      </c>
      <c r="G58" s="403">
        <v>0</v>
      </c>
      <c r="H58" s="250">
        <v>4.5999999999999996</v>
      </c>
    </row>
    <row r="59" spans="1:8" ht="13.5" thickBot="1" x14ac:dyDescent="0.25">
      <c r="A59" s="631"/>
      <c r="B59" s="200" t="s">
        <v>453</v>
      </c>
      <c r="C59" s="250">
        <v>16.8</v>
      </c>
      <c r="D59" s="250">
        <v>0</v>
      </c>
      <c r="E59" s="403">
        <v>2.2000000000000002</v>
      </c>
      <c r="F59" s="250">
        <v>19</v>
      </c>
      <c r="G59" s="403">
        <v>0</v>
      </c>
      <c r="H59" s="250">
        <v>19</v>
      </c>
    </row>
    <row r="60" spans="1:8" ht="13.5" thickBot="1" x14ac:dyDescent="0.25">
      <c r="A60" s="615"/>
      <c r="B60" s="432" t="s">
        <v>320</v>
      </c>
      <c r="C60" s="453">
        <v>1259.5999999999999</v>
      </c>
      <c r="D60" s="421">
        <v>124</v>
      </c>
      <c r="E60" s="424">
        <v>39</v>
      </c>
      <c r="F60" s="453">
        <v>1422.6</v>
      </c>
      <c r="G60" s="424">
        <v>77</v>
      </c>
      <c r="H60" s="453">
        <v>1499.6</v>
      </c>
    </row>
    <row r="61" spans="1:8" ht="14.25" thickTop="1" thickBot="1" x14ac:dyDescent="0.25">
      <c r="A61" s="631">
        <v>2008</v>
      </c>
      <c r="B61" s="200" t="s">
        <v>218</v>
      </c>
      <c r="C61" s="250">
        <v>669.3</v>
      </c>
      <c r="D61" s="250">
        <v>92.6</v>
      </c>
      <c r="E61" s="403">
        <v>16.399999999999999</v>
      </c>
      <c r="F61" s="250">
        <v>778.3</v>
      </c>
      <c r="G61" s="403">
        <v>34.1</v>
      </c>
      <c r="H61" s="250">
        <v>812.4</v>
      </c>
    </row>
    <row r="62" spans="1:8" ht="13.5" thickBot="1" x14ac:dyDescent="0.25">
      <c r="A62" s="631"/>
      <c r="B62" s="200" t="s">
        <v>932</v>
      </c>
      <c r="C62" s="250">
        <v>57.5</v>
      </c>
      <c r="D62" s="250">
        <v>7</v>
      </c>
      <c r="E62" s="403">
        <v>6</v>
      </c>
      <c r="F62" s="250">
        <v>70.5</v>
      </c>
      <c r="G62" s="403">
        <v>19.899999999999999</v>
      </c>
      <c r="H62" s="250">
        <v>90.4</v>
      </c>
    </row>
    <row r="63" spans="1:8" ht="13.5" thickBot="1" x14ac:dyDescent="0.25">
      <c r="A63" s="631"/>
      <c r="B63" s="200" t="s">
        <v>207</v>
      </c>
      <c r="C63" s="250">
        <v>490.2</v>
      </c>
      <c r="D63" s="250">
        <v>10.4</v>
      </c>
      <c r="E63" s="403">
        <v>3.4</v>
      </c>
      <c r="F63" s="250">
        <v>504</v>
      </c>
      <c r="G63" s="403">
        <v>4.5999999999999996</v>
      </c>
      <c r="H63" s="250">
        <v>508.6</v>
      </c>
    </row>
    <row r="64" spans="1:8" ht="13.5" thickBot="1" x14ac:dyDescent="0.25">
      <c r="A64" s="631"/>
      <c r="B64" s="200" t="s">
        <v>214</v>
      </c>
      <c r="C64" s="250">
        <v>12</v>
      </c>
      <c r="D64" s="250">
        <v>0</v>
      </c>
      <c r="E64" s="403">
        <v>0</v>
      </c>
      <c r="F64" s="250">
        <v>12</v>
      </c>
      <c r="G64" s="403">
        <v>1</v>
      </c>
      <c r="H64" s="250">
        <v>13</v>
      </c>
    </row>
    <row r="65" spans="1:8" ht="13.5" thickBot="1" x14ac:dyDescent="0.25">
      <c r="A65" s="631"/>
      <c r="B65" s="200" t="s">
        <v>212</v>
      </c>
      <c r="C65" s="250">
        <v>28.6</v>
      </c>
      <c r="D65" s="250">
        <v>8</v>
      </c>
      <c r="E65" s="403">
        <v>12</v>
      </c>
      <c r="F65" s="250">
        <v>48.6</v>
      </c>
      <c r="G65" s="403">
        <v>11.3</v>
      </c>
      <c r="H65" s="250">
        <v>59.9</v>
      </c>
    </row>
    <row r="66" spans="1:8" ht="13.5" thickBot="1" x14ac:dyDescent="0.25">
      <c r="A66" s="631"/>
      <c r="B66" s="200" t="s">
        <v>933</v>
      </c>
      <c r="C66" s="250">
        <v>39.200000000000003</v>
      </c>
      <c r="D66" s="250">
        <v>1</v>
      </c>
      <c r="E66" s="403">
        <v>0</v>
      </c>
      <c r="F66" s="250">
        <v>40.200000000000003</v>
      </c>
      <c r="G66" s="403">
        <v>8.3000000000000007</v>
      </c>
      <c r="H66" s="250">
        <v>48.5</v>
      </c>
    </row>
    <row r="67" spans="1:8" ht="13.5" thickBot="1" x14ac:dyDescent="0.25">
      <c r="A67" s="631"/>
      <c r="B67" s="200" t="s">
        <v>347</v>
      </c>
      <c r="C67" s="250">
        <v>3.8</v>
      </c>
      <c r="D67" s="250">
        <v>1</v>
      </c>
      <c r="E67" s="403">
        <v>0</v>
      </c>
      <c r="F67" s="250">
        <v>4.8</v>
      </c>
      <c r="G67" s="403">
        <v>0</v>
      </c>
      <c r="H67" s="250">
        <v>4.8</v>
      </c>
    </row>
    <row r="68" spans="1:8" ht="13.5" thickBot="1" x14ac:dyDescent="0.25">
      <c r="A68" s="631"/>
      <c r="B68" s="200" t="s">
        <v>453</v>
      </c>
      <c r="C68" s="250">
        <v>17.2</v>
      </c>
      <c r="D68" s="250">
        <v>0</v>
      </c>
      <c r="E68" s="403">
        <v>2.2000000000000002</v>
      </c>
      <c r="F68" s="250">
        <v>19.399999999999999</v>
      </c>
      <c r="G68" s="403">
        <v>1</v>
      </c>
      <c r="H68" s="250">
        <v>20.399999999999999</v>
      </c>
    </row>
    <row r="69" spans="1:8" ht="13.5" thickBot="1" x14ac:dyDescent="0.25">
      <c r="A69" s="615"/>
      <c r="B69" s="432" t="s">
        <v>320</v>
      </c>
      <c r="C69" s="453">
        <v>1317.8</v>
      </c>
      <c r="D69" s="421">
        <v>120</v>
      </c>
      <c r="E69" s="424">
        <v>40</v>
      </c>
      <c r="F69" s="453">
        <v>1477.8</v>
      </c>
      <c r="G69" s="424">
        <v>80.2</v>
      </c>
      <c r="H69" s="453">
        <v>1558</v>
      </c>
    </row>
    <row r="70" spans="1:8" ht="14.25" thickTop="1" thickBot="1" x14ac:dyDescent="0.25">
      <c r="A70" s="614">
        <v>2009</v>
      </c>
      <c r="B70" s="200" t="s">
        <v>218</v>
      </c>
      <c r="C70" s="250">
        <v>670</v>
      </c>
      <c r="D70" s="250">
        <v>96.7</v>
      </c>
      <c r="E70" s="403">
        <v>18.5</v>
      </c>
      <c r="F70" s="250">
        <v>785.2</v>
      </c>
      <c r="G70" s="403">
        <v>32.1</v>
      </c>
      <c r="H70" s="250">
        <v>817.3</v>
      </c>
    </row>
    <row r="71" spans="1:8" ht="13.5" thickBot="1" x14ac:dyDescent="0.25">
      <c r="A71" s="631"/>
      <c r="B71" s="200" t="s">
        <v>932</v>
      </c>
      <c r="C71" s="250">
        <v>60</v>
      </c>
      <c r="D71" s="250">
        <v>8</v>
      </c>
      <c r="E71" s="403">
        <v>7</v>
      </c>
      <c r="F71" s="250">
        <v>75</v>
      </c>
      <c r="G71" s="403">
        <v>19.899999999999999</v>
      </c>
      <c r="H71" s="250">
        <v>94.9</v>
      </c>
    </row>
    <row r="72" spans="1:8" ht="13.5" thickBot="1" x14ac:dyDescent="0.25">
      <c r="A72" s="631"/>
      <c r="B72" s="200" t="s">
        <v>207</v>
      </c>
      <c r="C72" s="250">
        <v>488.8</v>
      </c>
      <c r="D72" s="250">
        <v>8.5</v>
      </c>
      <c r="E72" s="403">
        <v>4.3</v>
      </c>
      <c r="F72" s="250">
        <v>501.6</v>
      </c>
      <c r="G72" s="403">
        <v>5.7</v>
      </c>
      <c r="H72" s="250">
        <v>507.3</v>
      </c>
    </row>
    <row r="73" spans="1:8" ht="13.5" thickBot="1" x14ac:dyDescent="0.25">
      <c r="A73" s="631"/>
      <c r="B73" s="200" t="s">
        <v>214</v>
      </c>
      <c r="C73" s="250">
        <v>15</v>
      </c>
      <c r="D73" s="250">
        <v>0</v>
      </c>
      <c r="E73" s="403">
        <v>0</v>
      </c>
      <c r="F73" s="250">
        <v>15</v>
      </c>
      <c r="G73" s="403">
        <v>1</v>
      </c>
      <c r="H73" s="250">
        <v>16</v>
      </c>
    </row>
    <row r="74" spans="1:8" ht="13.5" thickBot="1" x14ac:dyDescent="0.25">
      <c r="A74" s="631"/>
      <c r="B74" s="200" t="s">
        <v>212</v>
      </c>
      <c r="C74" s="250">
        <v>28.6</v>
      </c>
      <c r="D74" s="250">
        <v>8</v>
      </c>
      <c r="E74" s="403">
        <v>12</v>
      </c>
      <c r="F74" s="250">
        <v>48.6</v>
      </c>
      <c r="G74" s="403">
        <v>11.3</v>
      </c>
      <c r="H74" s="250">
        <v>59.9</v>
      </c>
    </row>
    <row r="75" spans="1:8" ht="13.5" thickBot="1" x14ac:dyDescent="0.25">
      <c r="A75" s="631"/>
      <c r="B75" s="200" t="s">
        <v>933</v>
      </c>
      <c r="C75" s="250">
        <v>42.2</v>
      </c>
      <c r="D75" s="250">
        <v>1</v>
      </c>
      <c r="E75" s="403">
        <v>0</v>
      </c>
      <c r="F75" s="250">
        <v>43.2</v>
      </c>
      <c r="G75" s="403">
        <v>8.3000000000000007</v>
      </c>
      <c r="H75" s="250">
        <v>51.5</v>
      </c>
    </row>
    <row r="76" spans="1:8" ht="13.5" thickBot="1" x14ac:dyDescent="0.25">
      <c r="A76" s="631"/>
      <c r="B76" s="200" t="s">
        <v>347</v>
      </c>
      <c r="C76" s="250">
        <v>4</v>
      </c>
      <c r="D76" s="250">
        <v>1</v>
      </c>
      <c r="E76" s="403">
        <v>0</v>
      </c>
      <c r="F76" s="250">
        <v>5</v>
      </c>
      <c r="G76" s="403">
        <v>0</v>
      </c>
      <c r="H76" s="250">
        <v>5</v>
      </c>
    </row>
    <row r="77" spans="1:8" ht="13.5" thickBot="1" x14ac:dyDescent="0.25">
      <c r="A77" s="631"/>
      <c r="B77" s="200" t="s">
        <v>453</v>
      </c>
      <c r="C77" s="250">
        <v>30.4</v>
      </c>
      <c r="D77" s="250">
        <v>0</v>
      </c>
      <c r="E77" s="403">
        <v>2.2000000000000002</v>
      </c>
      <c r="F77" s="250">
        <v>32.6</v>
      </c>
      <c r="G77" s="403">
        <v>0</v>
      </c>
      <c r="H77" s="250">
        <v>32.6</v>
      </c>
    </row>
    <row r="78" spans="1:8" ht="13.5" thickBot="1" x14ac:dyDescent="0.25">
      <c r="A78" s="615"/>
      <c r="B78" s="432" t="s">
        <v>320</v>
      </c>
      <c r="C78" s="453">
        <v>1339</v>
      </c>
      <c r="D78" s="421">
        <v>123.2</v>
      </c>
      <c r="E78" s="424">
        <v>44</v>
      </c>
      <c r="F78" s="453">
        <v>1506.2</v>
      </c>
      <c r="G78" s="424">
        <v>78.3</v>
      </c>
      <c r="H78" s="453">
        <v>1584.5</v>
      </c>
    </row>
    <row r="79" spans="1:8" ht="14.25" thickTop="1" thickBot="1" x14ac:dyDescent="0.25">
      <c r="A79" s="614">
        <v>2010</v>
      </c>
      <c r="B79" s="200" t="s">
        <v>218</v>
      </c>
      <c r="C79" s="250">
        <v>681.6</v>
      </c>
      <c r="D79" s="250">
        <v>96.8</v>
      </c>
      <c r="E79" s="403">
        <v>17.399999999999999</v>
      </c>
      <c r="F79" s="250">
        <v>795.8</v>
      </c>
      <c r="G79" s="403">
        <v>31.1</v>
      </c>
      <c r="H79" s="250">
        <v>826.9</v>
      </c>
    </row>
    <row r="80" spans="1:8" ht="13.5" thickBot="1" x14ac:dyDescent="0.25">
      <c r="A80" s="631"/>
      <c r="B80" s="200" t="s">
        <v>932</v>
      </c>
      <c r="C80" s="250">
        <v>60</v>
      </c>
      <c r="D80" s="250">
        <v>8</v>
      </c>
      <c r="E80" s="403">
        <v>7</v>
      </c>
      <c r="F80" s="250">
        <v>75</v>
      </c>
      <c r="G80" s="403">
        <v>20.9</v>
      </c>
      <c r="H80" s="250">
        <v>95.9</v>
      </c>
    </row>
    <row r="81" spans="1:8" ht="13.5" thickBot="1" x14ac:dyDescent="0.25">
      <c r="A81" s="631"/>
      <c r="B81" s="200" t="s">
        <v>207</v>
      </c>
      <c r="C81" s="250">
        <v>443.8</v>
      </c>
      <c r="D81" s="250">
        <v>11.2</v>
      </c>
      <c r="E81" s="403">
        <v>6.4</v>
      </c>
      <c r="F81" s="250">
        <v>461.4</v>
      </c>
      <c r="G81" s="403">
        <v>1.9</v>
      </c>
      <c r="H81" s="250">
        <v>463.3</v>
      </c>
    </row>
    <row r="82" spans="1:8" ht="13.5" thickBot="1" x14ac:dyDescent="0.25">
      <c r="A82" s="631"/>
      <c r="B82" s="200" t="s">
        <v>214</v>
      </c>
      <c r="C82" s="250">
        <v>14</v>
      </c>
      <c r="D82" s="250">
        <v>0</v>
      </c>
      <c r="E82" s="403">
        <v>0</v>
      </c>
      <c r="F82" s="250">
        <v>14</v>
      </c>
      <c r="G82" s="403">
        <v>1</v>
      </c>
      <c r="H82" s="250">
        <v>15</v>
      </c>
    </row>
    <row r="83" spans="1:8" ht="13.5" thickBot="1" x14ac:dyDescent="0.25">
      <c r="A83" s="631"/>
      <c r="B83" s="200" t="s">
        <v>212</v>
      </c>
      <c r="C83" s="250">
        <v>28.6</v>
      </c>
      <c r="D83" s="250">
        <v>8</v>
      </c>
      <c r="E83" s="403">
        <v>12</v>
      </c>
      <c r="F83" s="250">
        <v>48.6</v>
      </c>
      <c r="G83" s="403">
        <v>11.3</v>
      </c>
      <c r="H83" s="250">
        <v>59.9</v>
      </c>
    </row>
    <row r="84" spans="1:8" ht="13.5" thickBot="1" x14ac:dyDescent="0.25">
      <c r="A84" s="631"/>
      <c r="B84" s="200" t="s">
        <v>933</v>
      </c>
      <c r="C84" s="250">
        <v>44.7</v>
      </c>
      <c r="D84" s="250">
        <v>1</v>
      </c>
      <c r="E84" s="403">
        <v>0</v>
      </c>
      <c r="F84" s="250">
        <v>45.7</v>
      </c>
      <c r="G84" s="403">
        <v>5.8</v>
      </c>
      <c r="H84" s="250">
        <v>51.5</v>
      </c>
    </row>
    <row r="85" spans="1:8" ht="13.5" thickBot="1" x14ac:dyDescent="0.25">
      <c r="A85" s="631"/>
      <c r="B85" s="200" t="s">
        <v>347</v>
      </c>
      <c r="C85" s="250">
        <v>4</v>
      </c>
      <c r="D85" s="250">
        <v>1</v>
      </c>
      <c r="E85" s="403">
        <v>0</v>
      </c>
      <c r="F85" s="250">
        <v>5</v>
      </c>
      <c r="G85" s="403">
        <v>0</v>
      </c>
      <c r="H85" s="250">
        <v>5</v>
      </c>
    </row>
    <row r="86" spans="1:8" ht="13.5" thickBot="1" x14ac:dyDescent="0.25">
      <c r="A86" s="631"/>
      <c r="B86" s="200" t="s">
        <v>453</v>
      </c>
      <c r="C86" s="250">
        <v>28.3</v>
      </c>
      <c r="D86" s="250">
        <v>0</v>
      </c>
      <c r="E86" s="403">
        <v>2.2000000000000002</v>
      </c>
      <c r="F86" s="250">
        <v>30.5</v>
      </c>
      <c r="G86" s="403">
        <v>0</v>
      </c>
      <c r="H86" s="250">
        <v>30.5</v>
      </c>
    </row>
    <row r="87" spans="1:8" ht="13.5" thickBot="1" x14ac:dyDescent="0.25">
      <c r="A87" s="615"/>
      <c r="B87" s="432" t="s">
        <v>320</v>
      </c>
      <c r="C87" s="453">
        <v>1305</v>
      </c>
      <c r="D87" s="421">
        <v>126</v>
      </c>
      <c r="E87" s="424">
        <v>45</v>
      </c>
      <c r="F87" s="453">
        <v>1476</v>
      </c>
      <c r="G87" s="424">
        <v>72</v>
      </c>
      <c r="H87" s="453">
        <v>1548</v>
      </c>
    </row>
    <row r="88" spans="1:8" ht="14.25" thickTop="1" thickBot="1" x14ac:dyDescent="0.25">
      <c r="A88" s="631">
        <v>2011</v>
      </c>
      <c r="B88" s="200" t="s">
        <v>218</v>
      </c>
      <c r="C88" s="250">
        <v>680.3</v>
      </c>
      <c r="D88" s="250">
        <v>94.8</v>
      </c>
      <c r="E88" s="403">
        <v>17.399999999999999</v>
      </c>
      <c r="F88" s="250">
        <v>792.5</v>
      </c>
      <c r="G88" s="403">
        <v>30.6</v>
      </c>
      <c r="H88" s="250">
        <v>823.1</v>
      </c>
    </row>
    <row r="89" spans="1:8" ht="13.5" thickBot="1" x14ac:dyDescent="0.25">
      <c r="A89" s="631"/>
      <c r="B89" s="200" t="s">
        <v>467</v>
      </c>
      <c r="C89" s="250">
        <v>2.2999999999999998</v>
      </c>
      <c r="D89" s="250">
        <v>0.1</v>
      </c>
      <c r="E89" s="403">
        <v>0</v>
      </c>
      <c r="F89" s="250">
        <v>2.4</v>
      </c>
      <c r="G89" s="403">
        <v>0</v>
      </c>
      <c r="H89" s="250">
        <v>2.4</v>
      </c>
    </row>
    <row r="90" spans="1:8" ht="13.5" thickBot="1" x14ac:dyDescent="0.25">
      <c r="A90" s="631"/>
      <c r="B90" s="200" t="s">
        <v>468</v>
      </c>
      <c r="C90" s="250">
        <v>31.1</v>
      </c>
      <c r="D90" s="250">
        <v>2.1</v>
      </c>
      <c r="E90" s="403">
        <v>0</v>
      </c>
      <c r="F90" s="250">
        <v>33.200000000000003</v>
      </c>
      <c r="G90" s="403">
        <v>0</v>
      </c>
      <c r="H90" s="250">
        <v>33.200000000000003</v>
      </c>
    </row>
    <row r="91" spans="1:8" ht="13.5" thickBot="1" x14ac:dyDescent="0.25">
      <c r="A91" s="631"/>
      <c r="B91" s="200" t="s">
        <v>222</v>
      </c>
      <c r="C91" s="250">
        <v>59</v>
      </c>
      <c r="D91" s="250">
        <v>7</v>
      </c>
      <c r="E91" s="403">
        <v>7</v>
      </c>
      <c r="F91" s="250">
        <v>73</v>
      </c>
      <c r="G91" s="403">
        <v>15.9</v>
      </c>
      <c r="H91" s="250">
        <v>88.9</v>
      </c>
    </row>
    <row r="92" spans="1:8" ht="13.5" thickBot="1" x14ac:dyDescent="0.25">
      <c r="A92" s="631"/>
      <c r="B92" s="200" t="s">
        <v>207</v>
      </c>
      <c r="C92" s="250">
        <v>469.5</v>
      </c>
      <c r="D92" s="250">
        <v>14</v>
      </c>
      <c r="E92" s="403">
        <v>5.4</v>
      </c>
      <c r="F92" s="250">
        <v>488.9</v>
      </c>
      <c r="G92" s="403">
        <v>2.4</v>
      </c>
      <c r="H92" s="250">
        <v>491.3</v>
      </c>
    </row>
    <row r="93" spans="1:8" ht="13.5" thickBot="1" x14ac:dyDescent="0.25">
      <c r="A93" s="631"/>
      <c r="B93" s="200" t="s">
        <v>214</v>
      </c>
      <c r="C93" s="250">
        <v>15</v>
      </c>
      <c r="D93" s="250">
        <v>0</v>
      </c>
      <c r="E93" s="403">
        <v>0</v>
      </c>
      <c r="F93" s="250">
        <v>15</v>
      </c>
      <c r="G93" s="403">
        <v>1</v>
      </c>
      <c r="H93" s="250">
        <v>16</v>
      </c>
    </row>
    <row r="94" spans="1:8" ht="13.5" thickBot="1" x14ac:dyDescent="0.25">
      <c r="A94" s="631"/>
      <c r="B94" s="200" t="s">
        <v>212</v>
      </c>
      <c r="C94" s="250">
        <v>28.6</v>
      </c>
      <c r="D94" s="250">
        <v>8</v>
      </c>
      <c r="E94" s="403">
        <v>12</v>
      </c>
      <c r="F94" s="250">
        <v>48.6</v>
      </c>
      <c r="G94" s="403">
        <v>11.3</v>
      </c>
      <c r="H94" s="250">
        <v>59.9</v>
      </c>
    </row>
    <row r="95" spans="1:8" ht="13.5" thickBot="1" x14ac:dyDescent="0.25">
      <c r="A95" s="631"/>
      <c r="B95" s="200" t="s">
        <v>937</v>
      </c>
      <c r="C95" s="250">
        <v>6</v>
      </c>
      <c r="D95" s="250">
        <v>0</v>
      </c>
      <c r="E95" s="403">
        <v>0</v>
      </c>
      <c r="F95" s="250">
        <v>6</v>
      </c>
      <c r="G95" s="403">
        <v>1</v>
      </c>
      <c r="H95" s="250">
        <v>7</v>
      </c>
    </row>
    <row r="96" spans="1:8" ht="13.5" thickBot="1" x14ac:dyDescent="0.25">
      <c r="A96" s="631"/>
      <c r="B96" s="200" t="s">
        <v>225</v>
      </c>
      <c r="C96" s="250">
        <v>33.4</v>
      </c>
      <c r="D96" s="250">
        <v>1</v>
      </c>
      <c r="E96" s="403">
        <v>0</v>
      </c>
      <c r="F96" s="250">
        <v>34.4</v>
      </c>
      <c r="G96" s="403">
        <v>4.3</v>
      </c>
      <c r="H96" s="250">
        <v>38.700000000000003</v>
      </c>
    </row>
    <row r="97" spans="1:8" ht="13.5" thickBot="1" x14ac:dyDescent="0.25">
      <c r="A97" s="631"/>
      <c r="B97" s="200" t="s">
        <v>431</v>
      </c>
      <c r="C97" s="250">
        <v>9.3000000000000007</v>
      </c>
      <c r="D97" s="250">
        <v>0</v>
      </c>
      <c r="E97" s="403">
        <v>0</v>
      </c>
      <c r="F97" s="250">
        <v>9.3000000000000007</v>
      </c>
      <c r="G97" s="403">
        <v>1.5</v>
      </c>
      <c r="H97" s="250">
        <v>10.8</v>
      </c>
    </row>
    <row r="98" spans="1:8" ht="13.5" thickBot="1" x14ac:dyDescent="0.25">
      <c r="A98" s="631"/>
      <c r="B98" s="200" t="s">
        <v>347</v>
      </c>
      <c r="C98" s="250">
        <v>4</v>
      </c>
      <c r="D98" s="250">
        <v>1</v>
      </c>
      <c r="E98" s="403">
        <v>0</v>
      </c>
      <c r="F98" s="250">
        <v>5</v>
      </c>
      <c r="G98" s="403">
        <v>0</v>
      </c>
      <c r="H98" s="250">
        <v>5</v>
      </c>
    </row>
    <row r="99" spans="1:8" ht="13.5" thickBot="1" x14ac:dyDescent="0.25">
      <c r="A99" s="631"/>
      <c r="B99" s="200" t="s">
        <v>453</v>
      </c>
      <c r="C99" s="250">
        <v>25.3</v>
      </c>
      <c r="D99" s="250">
        <v>0</v>
      </c>
      <c r="E99" s="403">
        <v>2.2000000000000002</v>
      </c>
      <c r="F99" s="250">
        <v>27.5</v>
      </c>
      <c r="G99" s="403">
        <v>0</v>
      </c>
      <c r="H99" s="250">
        <v>27.5</v>
      </c>
    </row>
    <row r="100" spans="1:8" ht="13.5" thickBot="1" x14ac:dyDescent="0.25">
      <c r="A100" s="615"/>
      <c r="B100" s="432" t="s">
        <v>320</v>
      </c>
      <c r="C100" s="453">
        <v>1363.8</v>
      </c>
      <c r="D100" s="421">
        <v>128</v>
      </c>
      <c r="E100" s="424">
        <v>44</v>
      </c>
      <c r="F100" s="453">
        <v>1535.8</v>
      </c>
      <c r="G100" s="424">
        <v>68</v>
      </c>
      <c r="H100" s="453">
        <v>1603.8</v>
      </c>
    </row>
    <row r="101" spans="1:8" ht="14.25" thickTop="1" thickBot="1" x14ac:dyDescent="0.25">
      <c r="A101" s="614">
        <v>2012</v>
      </c>
      <c r="B101" s="200" t="s">
        <v>218</v>
      </c>
      <c r="C101" s="250">
        <v>714.1</v>
      </c>
      <c r="D101" s="250">
        <v>94.8</v>
      </c>
      <c r="E101" s="403">
        <v>18.7</v>
      </c>
      <c r="F101" s="250">
        <v>827.6</v>
      </c>
      <c r="G101" s="403">
        <v>34.6</v>
      </c>
      <c r="H101" s="250">
        <v>862.2</v>
      </c>
    </row>
    <row r="102" spans="1:8" ht="13.5" thickBot="1" x14ac:dyDescent="0.25">
      <c r="A102" s="631"/>
      <c r="B102" s="200" t="s">
        <v>467</v>
      </c>
      <c r="C102" s="250">
        <v>1.2</v>
      </c>
      <c r="D102" s="250">
        <v>0.3</v>
      </c>
      <c r="E102" s="403">
        <v>0</v>
      </c>
      <c r="F102" s="250">
        <v>1.5</v>
      </c>
      <c r="G102" s="403">
        <v>1</v>
      </c>
      <c r="H102" s="250">
        <v>2.5</v>
      </c>
    </row>
    <row r="103" spans="1:8" ht="13.5" thickBot="1" x14ac:dyDescent="0.25">
      <c r="A103" s="631"/>
      <c r="B103" s="200" t="s">
        <v>468</v>
      </c>
      <c r="C103" s="250">
        <v>54.7</v>
      </c>
      <c r="D103" s="250">
        <v>9.1999999999999993</v>
      </c>
      <c r="E103" s="403">
        <v>2.2000000000000002</v>
      </c>
      <c r="F103" s="250">
        <v>66.099999999999994</v>
      </c>
      <c r="G103" s="403">
        <v>1</v>
      </c>
      <c r="H103" s="250">
        <v>67.099999999999994</v>
      </c>
    </row>
    <row r="104" spans="1:8" ht="13.5" thickBot="1" x14ac:dyDescent="0.25">
      <c r="A104" s="631"/>
      <c r="B104" s="200" t="s">
        <v>222</v>
      </c>
      <c r="C104" s="250">
        <v>60</v>
      </c>
      <c r="D104" s="250">
        <v>6</v>
      </c>
      <c r="E104" s="403">
        <v>8</v>
      </c>
      <c r="F104" s="250">
        <v>74</v>
      </c>
      <c r="G104" s="403">
        <v>14.9</v>
      </c>
      <c r="H104" s="250">
        <v>88.9</v>
      </c>
    </row>
    <row r="105" spans="1:8" ht="13.5" thickBot="1" x14ac:dyDescent="0.25">
      <c r="A105" s="631"/>
      <c r="B105" s="200" t="s">
        <v>207</v>
      </c>
      <c r="C105" s="250">
        <v>496.3</v>
      </c>
      <c r="D105" s="250">
        <v>13.8</v>
      </c>
      <c r="E105" s="403">
        <v>5.9</v>
      </c>
      <c r="F105" s="250">
        <v>516</v>
      </c>
      <c r="G105" s="403">
        <v>3.4</v>
      </c>
      <c r="H105" s="250">
        <v>519.4</v>
      </c>
    </row>
    <row r="106" spans="1:8" ht="13.5" thickBot="1" x14ac:dyDescent="0.25">
      <c r="A106" s="631"/>
      <c r="B106" s="200" t="s">
        <v>214</v>
      </c>
      <c r="C106" s="250">
        <v>15</v>
      </c>
      <c r="D106" s="250">
        <v>0</v>
      </c>
      <c r="E106" s="403">
        <v>0</v>
      </c>
      <c r="F106" s="250">
        <v>15</v>
      </c>
      <c r="G106" s="403">
        <v>1</v>
      </c>
      <c r="H106" s="250">
        <v>16</v>
      </c>
    </row>
    <row r="107" spans="1:8" ht="13.5" thickBot="1" x14ac:dyDescent="0.25">
      <c r="A107" s="631"/>
      <c r="B107" s="200" t="s">
        <v>212</v>
      </c>
      <c r="C107" s="250">
        <v>28.6</v>
      </c>
      <c r="D107" s="250">
        <v>8</v>
      </c>
      <c r="E107" s="403">
        <v>12</v>
      </c>
      <c r="F107" s="250">
        <v>48.6</v>
      </c>
      <c r="G107" s="403">
        <v>11.3</v>
      </c>
      <c r="H107" s="250">
        <v>59.9</v>
      </c>
    </row>
    <row r="108" spans="1:8" ht="13.5" thickBot="1" x14ac:dyDescent="0.25">
      <c r="A108" s="631"/>
      <c r="B108" s="200" t="s">
        <v>937</v>
      </c>
      <c r="C108" s="250">
        <v>6</v>
      </c>
      <c r="D108" s="250">
        <v>0</v>
      </c>
      <c r="E108" s="403">
        <v>0</v>
      </c>
      <c r="F108" s="250">
        <v>6</v>
      </c>
      <c r="G108" s="403">
        <v>1</v>
      </c>
      <c r="H108" s="250">
        <v>7</v>
      </c>
    </row>
    <row r="109" spans="1:8" ht="13.5" thickBot="1" x14ac:dyDescent="0.25">
      <c r="A109" s="631"/>
      <c r="B109" s="200" t="s">
        <v>225</v>
      </c>
      <c r="C109" s="250">
        <v>32</v>
      </c>
      <c r="D109" s="250">
        <v>1</v>
      </c>
      <c r="E109" s="403">
        <v>0</v>
      </c>
      <c r="F109" s="250">
        <v>33</v>
      </c>
      <c r="G109" s="403">
        <v>5.0999999999999996</v>
      </c>
      <c r="H109" s="250">
        <v>38.1</v>
      </c>
    </row>
    <row r="110" spans="1:8" ht="13.5" thickBot="1" x14ac:dyDescent="0.25">
      <c r="A110" s="631"/>
      <c r="B110" s="200" t="s">
        <v>431</v>
      </c>
      <c r="C110" s="250">
        <v>11.7</v>
      </c>
      <c r="D110" s="250">
        <v>0</v>
      </c>
      <c r="E110" s="403">
        <v>0</v>
      </c>
      <c r="F110" s="250">
        <v>11.7</v>
      </c>
      <c r="G110" s="403">
        <v>1.7</v>
      </c>
      <c r="H110" s="250">
        <v>13.4</v>
      </c>
    </row>
    <row r="111" spans="1:8" ht="13.5" thickBot="1" x14ac:dyDescent="0.25">
      <c r="A111" s="631"/>
      <c r="B111" s="200" t="s">
        <v>347</v>
      </c>
      <c r="C111" s="250">
        <v>4</v>
      </c>
      <c r="D111" s="250">
        <v>1</v>
      </c>
      <c r="E111" s="403">
        <v>0</v>
      </c>
      <c r="F111" s="250">
        <v>5</v>
      </c>
      <c r="G111" s="403">
        <v>0</v>
      </c>
      <c r="H111" s="250">
        <v>5</v>
      </c>
    </row>
    <row r="112" spans="1:8" ht="13.5" thickBot="1" x14ac:dyDescent="0.25">
      <c r="A112" s="631"/>
      <c r="B112" s="200" t="s">
        <v>453</v>
      </c>
      <c r="C112" s="250">
        <v>27.3</v>
      </c>
      <c r="D112" s="250">
        <v>0</v>
      </c>
      <c r="E112" s="403">
        <v>4.2</v>
      </c>
      <c r="F112" s="250">
        <v>31.5</v>
      </c>
      <c r="G112" s="403">
        <v>0</v>
      </c>
      <c r="H112" s="250">
        <v>31.5</v>
      </c>
    </row>
    <row r="113" spans="1:8" ht="13.5" thickBot="1" x14ac:dyDescent="0.25">
      <c r="A113" s="615"/>
      <c r="B113" s="432" t="s">
        <v>320</v>
      </c>
      <c r="C113" s="453">
        <v>1450.9</v>
      </c>
      <c r="D113" s="421">
        <v>134.1</v>
      </c>
      <c r="E113" s="424">
        <v>51</v>
      </c>
      <c r="F113" s="453">
        <v>1636</v>
      </c>
      <c r="G113" s="424">
        <v>75</v>
      </c>
      <c r="H113" s="453">
        <v>1711</v>
      </c>
    </row>
    <row r="114" spans="1:8" ht="14.25" thickTop="1" thickBot="1" x14ac:dyDescent="0.25">
      <c r="A114" s="631">
        <v>2013</v>
      </c>
      <c r="B114" s="200" t="s">
        <v>218</v>
      </c>
      <c r="C114" s="250">
        <v>686.9</v>
      </c>
      <c r="D114" s="250">
        <v>94.4</v>
      </c>
      <c r="E114" s="403">
        <v>17.3</v>
      </c>
      <c r="F114" s="250">
        <v>798.6</v>
      </c>
      <c r="G114" s="403">
        <v>35.200000000000003</v>
      </c>
      <c r="H114" s="250">
        <v>833.8</v>
      </c>
    </row>
    <row r="115" spans="1:8" ht="13.5" thickBot="1" x14ac:dyDescent="0.25">
      <c r="A115" s="631"/>
      <c r="B115" s="200" t="s">
        <v>467</v>
      </c>
      <c r="C115" s="250">
        <v>0.6</v>
      </c>
      <c r="D115" s="250">
        <v>0.5</v>
      </c>
      <c r="E115" s="403">
        <v>0.2</v>
      </c>
      <c r="F115" s="250">
        <v>1.3</v>
      </c>
      <c r="G115" s="403">
        <v>0.1</v>
      </c>
      <c r="H115" s="250">
        <v>1.4</v>
      </c>
    </row>
    <row r="116" spans="1:8" ht="13.5" thickBot="1" x14ac:dyDescent="0.25">
      <c r="A116" s="631"/>
      <c r="B116" s="200" t="s">
        <v>468</v>
      </c>
      <c r="C116" s="250">
        <v>83.6</v>
      </c>
      <c r="D116" s="250">
        <v>10.6</v>
      </c>
      <c r="E116" s="403">
        <v>2.8</v>
      </c>
      <c r="F116" s="250">
        <v>97</v>
      </c>
      <c r="G116" s="403">
        <v>1.1000000000000001</v>
      </c>
      <c r="H116" s="250">
        <v>98.1</v>
      </c>
    </row>
    <row r="117" spans="1:8" ht="13.5" thickBot="1" x14ac:dyDescent="0.25">
      <c r="A117" s="631"/>
      <c r="B117" s="200" t="s">
        <v>222</v>
      </c>
      <c r="C117" s="250">
        <v>59</v>
      </c>
      <c r="D117" s="250">
        <v>6</v>
      </c>
      <c r="E117" s="403">
        <v>7</v>
      </c>
      <c r="F117" s="250">
        <v>72</v>
      </c>
      <c r="G117" s="403">
        <v>14.9</v>
      </c>
      <c r="H117" s="250">
        <v>86.9</v>
      </c>
    </row>
    <row r="118" spans="1:8" ht="13.5" thickBot="1" x14ac:dyDescent="0.25">
      <c r="A118" s="631"/>
      <c r="B118" s="200" t="s">
        <v>207</v>
      </c>
      <c r="C118" s="250">
        <v>500</v>
      </c>
      <c r="D118" s="250">
        <v>12.8</v>
      </c>
      <c r="E118" s="403">
        <v>5.5</v>
      </c>
      <c r="F118" s="250">
        <v>518.29999999999995</v>
      </c>
      <c r="G118" s="403">
        <v>3.4</v>
      </c>
      <c r="H118" s="250">
        <v>521.70000000000005</v>
      </c>
    </row>
    <row r="119" spans="1:8" ht="13.5" thickBot="1" x14ac:dyDescent="0.25">
      <c r="A119" s="631"/>
      <c r="B119" s="200" t="s">
        <v>214</v>
      </c>
      <c r="C119" s="250">
        <v>15</v>
      </c>
      <c r="D119" s="250">
        <v>0</v>
      </c>
      <c r="E119" s="403">
        <v>0</v>
      </c>
      <c r="F119" s="250">
        <v>15</v>
      </c>
      <c r="G119" s="403">
        <v>1</v>
      </c>
      <c r="H119" s="250">
        <v>16</v>
      </c>
    </row>
    <row r="120" spans="1:8" ht="13.5" thickBot="1" x14ac:dyDescent="0.25">
      <c r="A120" s="631"/>
      <c r="B120" s="200" t="s">
        <v>212</v>
      </c>
      <c r="C120" s="250">
        <v>28.6</v>
      </c>
      <c r="D120" s="250">
        <v>8</v>
      </c>
      <c r="E120" s="403">
        <v>12</v>
      </c>
      <c r="F120" s="250">
        <v>48.6</v>
      </c>
      <c r="G120" s="403">
        <v>11.3</v>
      </c>
      <c r="H120" s="250">
        <v>59.9</v>
      </c>
    </row>
    <row r="121" spans="1:8" ht="13.5" thickBot="1" x14ac:dyDescent="0.25">
      <c r="A121" s="631"/>
      <c r="B121" s="200" t="s">
        <v>937</v>
      </c>
      <c r="C121" s="250">
        <v>7</v>
      </c>
      <c r="D121" s="250">
        <v>0</v>
      </c>
      <c r="E121" s="403">
        <v>0</v>
      </c>
      <c r="F121" s="250">
        <v>7</v>
      </c>
      <c r="G121" s="403">
        <v>1</v>
      </c>
      <c r="H121" s="250">
        <v>8</v>
      </c>
    </row>
    <row r="122" spans="1:8" ht="13.5" thickBot="1" x14ac:dyDescent="0.25">
      <c r="A122" s="631"/>
      <c r="B122" s="200" t="s">
        <v>225</v>
      </c>
      <c r="C122" s="250">
        <v>32</v>
      </c>
      <c r="D122" s="250">
        <v>1</v>
      </c>
      <c r="E122" s="403">
        <v>0</v>
      </c>
      <c r="F122" s="250">
        <v>33</v>
      </c>
      <c r="G122" s="403">
        <v>5.0999999999999996</v>
      </c>
      <c r="H122" s="250">
        <v>38.1</v>
      </c>
    </row>
    <row r="123" spans="1:8" ht="13.5" thickBot="1" x14ac:dyDescent="0.25">
      <c r="A123" s="631"/>
      <c r="B123" s="200" t="s">
        <v>431</v>
      </c>
      <c r="C123" s="250">
        <v>12.7</v>
      </c>
      <c r="D123" s="250">
        <v>0</v>
      </c>
      <c r="E123" s="403">
        <v>0</v>
      </c>
      <c r="F123" s="250">
        <v>12.7</v>
      </c>
      <c r="G123" s="403">
        <v>1.7</v>
      </c>
      <c r="H123" s="250">
        <v>14.4</v>
      </c>
    </row>
    <row r="124" spans="1:8" ht="13.5" thickBot="1" x14ac:dyDescent="0.25">
      <c r="A124" s="631"/>
      <c r="B124" s="200" t="s">
        <v>208</v>
      </c>
      <c r="C124" s="250">
        <v>21.4</v>
      </c>
      <c r="D124" s="250">
        <v>0</v>
      </c>
      <c r="E124" s="403">
        <v>4.2</v>
      </c>
      <c r="F124" s="250">
        <v>25.6</v>
      </c>
      <c r="G124" s="403">
        <v>0</v>
      </c>
      <c r="H124" s="250">
        <v>25.6</v>
      </c>
    </row>
    <row r="125" spans="1:8" ht="13.5" thickBot="1" x14ac:dyDescent="0.25">
      <c r="A125" s="631"/>
      <c r="B125" s="200" t="s">
        <v>347</v>
      </c>
      <c r="C125" s="250">
        <v>4</v>
      </c>
      <c r="D125" s="250">
        <v>1</v>
      </c>
      <c r="E125" s="403">
        <v>0</v>
      </c>
      <c r="F125" s="250">
        <v>5</v>
      </c>
      <c r="G125" s="403">
        <v>0</v>
      </c>
      <c r="H125" s="250">
        <v>5</v>
      </c>
    </row>
    <row r="126" spans="1:8" ht="13.5" thickBot="1" x14ac:dyDescent="0.25">
      <c r="A126" s="631"/>
      <c r="B126" s="200" t="s">
        <v>453</v>
      </c>
      <c r="C126" s="250">
        <v>9</v>
      </c>
      <c r="D126" s="250">
        <v>0</v>
      </c>
      <c r="E126" s="403">
        <v>0</v>
      </c>
      <c r="F126" s="250">
        <v>9</v>
      </c>
      <c r="G126" s="403">
        <v>0</v>
      </c>
      <c r="H126" s="250">
        <v>9</v>
      </c>
    </row>
    <row r="127" spans="1:8" ht="13.5" thickBot="1" x14ac:dyDescent="0.25">
      <c r="A127" s="615"/>
      <c r="B127" s="432" t="s">
        <v>320</v>
      </c>
      <c r="C127" s="453">
        <v>1459.8</v>
      </c>
      <c r="D127" s="421">
        <v>134.30000000000001</v>
      </c>
      <c r="E127" s="424">
        <v>49</v>
      </c>
      <c r="F127" s="453">
        <v>1643.1</v>
      </c>
      <c r="G127" s="424">
        <v>74.8</v>
      </c>
      <c r="H127" s="453">
        <v>1717.9</v>
      </c>
    </row>
    <row r="128" spans="1:8" ht="14.25" thickTop="1" thickBot="1" x14ac:dyDescent="0.25">
      <c r="A128" s="614">
        <v>2014</v>
      </c>
      <c r="B128" s="200" t="s">
        <v>218</v>
      </c>
      <c r="C128" s="250">
        <v>690.5</v>
      </c>
      <c r="D128" s="250">
        <v>91.8</v>
      </c>
      <c r="E128" s="403">
        <v>18.8</v>
      </c>
      <c r="F128" s="250">
        <v>801.2</v>
      </c>
      <c r="G128" s="403">
        <v>35.700000000000003</v>
      </c>
      <c r="H128" s="250">
        <v>836.9</v>
      </c>
    </row>
    <row r="129" spans="1:8" ht="13.5" thickBot="1" x14ac:dyDescent="0.25">
      <c r="A129" s="631"/>
      <c r="B129" s="200" t="s">
        <v>467</v>
      </c>
      <c r="C129" s="250">
        <v>2.5</v>
      </c>
      <c r="D129" s="250">
        <v>0.9</v>
      </c>
      <c r="E129" s="403">
        <v>0.2</v>
      </c>
      <c r="F129" s="250">
        <v>3.5</v>
      </c>
      <c r="G129" s="403">
        <v>0.1</v>
      </c>
      <c r="H129" s="250">
        <v>3.6</v>
      </c>
    </row>
    <row r="130" spans="1:8" ht="13.5" thickBot="1" x14ac:dyDescent="0.25">
      <c r="A130" s="631"/>
      <c r="B130" s="200" t="s">
        <v>468</v>
      </c>
      <c r="C130" s="250">
        <v>91.9</v>
      </c>
      <c r="D130" s="250">
        <v>8.6</v>
      </c>
      <c r="E130" s="403">
        <v>1.8</v>
      </c>
      <c r="F130" s="250">
        <v>102.3</v>
      </c>
      <c r="G130" s="403">
        <v>1.3</v>
      </c>
      <c r="H130" s="250">
        <v>103.6</v>
      </c>
    </row>
    <row r="131" spans="1:8" ht="13.5" thickBot="1" x14ac:dyDescent="0.25">
      <c r="A131" s="631"/>
      <c r="B131" s="200" t="s">
        <v>222</v>
      </c>
      <c r="C131" s="250">
        <v>59</v>
      </c>
      <c r="D131" s="250">
        <v>5</v>
      </c>
      <c r="E131" s="403">
        <v>8</v>
      </c>
      <c r="F131" s="250">
        <v>72</v>
      </c>
      <c r="G131" s="403">
        <v>14.9</v>
      </c>
      <c r="H131" s="250">
        <v>86.9</v>
      </c>
    </row>
    <row r="132" spans="1:8" ht="13.5" thickBot="1" x14ac:dyDescent="0.25">
      <c r="A132" s="631"/>
      <c r="B132" s="200" t="s">
        <v>207</v>
      </c>
      <c r="C132" s="250">
        <v>503</v>
      </c>
      <c r="D132" s="250">
        <v>14.1</v>
      </c>
      <c r="E132" s="403">
        <v>4</v>
      </c>
      <c r="F132" s="250">
        <v>521.1</v>
      </c>
      <c r="G132" s="403">
        <v>1.3</v>
      </c>
      <c r="H132" s="250">
        <v>522.4</v>
      </c>
    </row>
    <row r="133" spans="1:8" ht="13.5" thickBot="1" x14ac:dyDescent="0.25">
      <c r="A133" s="631"/>
      <c r="B133" s="200" t="s">
        <v>214</v>
      </c>
      <c r="C133" s="250">
        <v>20</v>
      </c>
      <c r="D133" s="250">
        <v>0</v>
      </c>
      <c r="E133" s="403">
        <v>0</v>
      </c>
      <c r="F133" s="250">
        <v>20</v>
      </c>
      <c r="G133" s="403">
        <v>1</v>
      </c>
      <c r="H133" s="250">
        <v>21</v>
      </c>
    </row>
    <row r="134" spans="1:8" ht="13.5" thickBot="1" x14ac:dyDescent="0.25">
      <c r="A134" s="631"/>
      <c r="B134" s="200" t="s">
        <v>212</v>
      </c>
      <c r="C134" s="250">
        <v>28.6</v>
      </c>
      <c r="D134" s="250">
        <v>8</v>
      </c>
      <c r="E134" s="403">
        <v>12</v>
      </c>
      <c r="F134" s="250">
        <v>48.6</v>
      </c>
      <c r="G134" s="403">
        <v>9.3000000000000007</v>
      </c>
      <c r="H134" s="250">
        <v>57.9</v>
      </c>
    </row>
    <row r="135" spans="1:8" ht="13.5" thickBot="1" x14ac:dyDescent="0.25">
      <c r="A135" s="631"/>
      <c r="B135" s="200" t="s">
        <v>937</v>
      </c>
      <c r="C135" s="250">
        <v>7</v>
      </c>
      <c r="D135" s="250">
        <v>0</v>
      </c>
      <c r="E135" s="403">
        <v>0</v>
      </c>
      <c r="F135" s="250">
        <v>7</v>
      </c>
      <c r="G135" s="403">
        <v>0</v>
      </c>
      <c r="H135" s="250">
        <v>7</v>
      </c>
    </row>
    <row r="136" spans="1:8" ht="13.5" thickBot="1" x14ac:dyDescent="0.25">
      <c r="A136" s="631"/>
      <c r="B136" s="200" t="s">
        <v>225</v>
      </c>
      <c r="C136" s="250">
        <v>34</v>
      </c>
      <c r="D136" s="250">
        <v>1</v>
      </c>
      <c r="E136" s="403">
        <v>0</v>
      </c>
      <c r="F136" s="250">
        <v>35</v>
      </c>
      <c r="G136" s="403">
        <v>4.0999999999999996</v>
      </c>
      <c r="H136" s="250">
        <v>39.1</v>
      </c>
    </row>
    <row r="137" spans="1:8" ht="13.5" thickBot="1" x14ac:dyDescent="0.25">
      <c r="A137" s="631"/>
      <c r="B137" s="200" t="s">
        <v>431</v>
      </c>
      <c r="C137" s="250">
        <v>13.7</v>
      </c>
      <c r="D137" s="250">
        <v>0</v>
      </c>
      <c r="E137" s="403">
        <v>0</v>
      </c>
      <c r="F137" s="250">
        <v>13.7</v>
      </c>
      <c r="G137" s="403">
        <v>1.7</v>
      </c>
      <c r="H137" s="250">
        <v>15.4</v>
      </c>
    </row>
    <row r="138" spans="1:8" ht="13.5" thickBot="1" x14ac:dyDescent="0.25">
      <c r="A138" s="631"/>
      <c r="B138" s="200" t="s">
        <v>208</v>
      </c>
      <c r="C138" s="250">
        <v>19.2</v>
      </c>
      <c r="D138" s="250">
        <v>0</v>
      </c>
      <c r="E138" s="403">
        <v>4.2</v>
      </c>
      <c r="F138" s="250">
        <v>23.4</v>
      </c>
      <c r="G138" s="403">
        <v>0</v>
      </c>
      <c r="H138" s="250">
        <v>23.4</v>
      </c>
    </row>
    <row r="139" spans="1:8" ht="13.5" thickBot="1" x14ac:dyDescent="0.25">
      <c r="A139" s="631"/>
      <c r="B139" s="200" t="s">
        <v>347</v>
      </c>
      <c r="C139" s="250">
        <v>4</v>
      </c>
      <c r="D139" s="250">
        <v>1</v>
      </c>
      <c r="E139" s="403">
        <v>0</v>
      </c>
      <c r="F139" s="250">
        <v>5</v>
      </c>
      <c r="G139" s="403">
        <v>0</v>
      </c>
      <c r="H139" s="250">
        <v>5</v>
      </c>
    </row>
    <row r="140" spans="1:8" ht="13.5" thickBot="1" x14ac:dyDescent="0.25">
      <c r="A140" s="631"/>
      <c r="B140" s="200" t="s">
        <v>453</v>
      </c>
      <c r="C140" s="250">
        <v>9</v>
      </c>
      <c r="D140" s="250">
        <v>0</v>
      </c>
      <c r="E140" s="403">
        <v>0</v>
      </c>
      <c r="F140" s="250">
        <v>9</v>
      </c>
      <c r="G140" s="403">
        <v>0</v>
      </c>
      <c r="H140" s="250">
        <v>9</v>
      </c>
    </row>
    <row r="141" spans="1:8" ht="13.5" thickBot="1" x14ac:dyDescent="0.25">
      <c r="A141" s="615"/>
      <c r="B141" s="432" t="s">
        <v>320</v>
      </c>
      <c r="C141" s="453">
        <v>1482.4</v>
      </c>
      <c r="D141" s="421">
        <v>130.4</v>
      </c>
      <c r="E141" s="424">
        <v>49</v>
      </c>
      <c r="F141" s="453">
        <v>1661.8</v>
      </c>
      <c r="G141" s="424">
        <v>69.400000000000006</v>
      </c>
      <c r="H141" s="453">
        <v>1731.2</v>
      </c>
    </row>
    <row r="142" spans="1:8" ht="14.25" thickTop="1" thickBot="1" x14ac:dyDescent="0.25">
      <c r="A142" s="614">
        <v>2015</v>
      </c>
      <c r="B142" s="200" t="s">
        <v>218</v>
      </c>
      <c r="C142" s="250">
        <v>699.86000000000047</v>
      </c>
      <c r="D142" s="250">
        <v>95.210000000000008</v>
      </c>
      <c r="E142" s="403">
        <v>19.82</v>
      </c>
      <c r="F142" s="250">
        <v>814.89000000000055</v>
      </c>
      <c r="G142" s="403">
        <v>35.709999999999994</v>
      </c>
      <c r="H142" s="250">
        <v>850.60000000000048</v>
      </c>
    </row>
    <row r="143" spans="1:8" ht="13.5" thickBot="1" x14ac:dyDescent="0.25">
      <c r="A143" s="631"/>
      <c r="B143" s="200" t="s">
        <v>467</v>
      </c>
      <c r="C143" s="250">
        <v>2.0699999999999998</v>
      </c>
      <c r="D143" s="250">
        <v>0.84</v>
      </c>
      <c r="E143" s="403">
        <v>0</v>
      </c>
      <c r="F143" s="250">
        <v>2.9099999999999997</v>
      </c>
      <c r="G143" s="403">
        <v>0.15000000000000002</v>
      </c>
      <c r="H143" s="250">
        <v>3.0600000000000009</v>
      </c>
    </row>
    <row r="144" spans="1:8" ht="13.5" thickBot="1" x14ac:dyDescent="0.25">
      <c r="A144" s="631"/>
      <c r="B144" s="200" t="s">
        <v>468</v>
      </c>
      <c r="C144" s="250">
        <v>100.35999999999999</v>
      </c>
      <c r="D144" s="250">
        <v>7.9499999999999984</v>
      </c>
      <c r="E144" s="403">
        <v>2.78</v>
      </c>
      <c r="F144" s="250">
        <v>111.08999999999999</v>
      </c>
      <c r="G144" s="403">
        <v>2.34</v>
      </c>
      <c r="H144" s="250">
        <v>113.42999999999999</v>
      </c>
    </row>
    <row r="145" spans="1:8" ht="13.5" thickBot="1" x14ac:dyDescent="0.25">
      <c r="A145" s="631"/>
      <c r="B145" s="200" t="s">
        <v>222</v>
      </c>
      <c r="C145" s="250">
        <v>59</v>
      </c>
      <c r="D145" s="250">
        <v>5</v>
      </c>
      <c r="E145" s="403">
        <v>8</v>
      </c>
      <c r="F145" s="250">
        <v>72</v>
      </c>
      <c r="G145" s="403">
        <v>15.9</v>
      </c>
      <c r="H145" s="250">
        <v>87.9</v>
      </c>
    </row>
    <row r="146" spans="1:8" ht="13.5" thickBot="1" x14ac:dyDescent="0.25">
      <c r="A146" s="631"/>
      <c r="B146" s="200" t="s">
        <v>207</v>
      </c>
      <c r="C146" s="250">
        <v>515.7700000000001</v>
      </c>
      <c r="D146" s="250">
        <v>13.2</v>
      </c>
      <c r="E146" s="403">
        <v>5.6</v>
      </c>
      <c r="F146" s="250">
        <v>534.57000000000016</v>
      </c>
      <c r="G146" s="403">
        <v>0.89999999999999991</v>
      </c>
      <c r="H146" s="250">
        <v>535.46999999999991</v>
      </c>
    </row>
    <row r="147" spans="1:8" ht="13.5" thickBot="1" x14ac:dyDescent="0.25">
      <c r="A147" s="631"/>
      <c r="B147" s="200" t="s">
        <v>214</v>
      </c>
      <c r="C147" s="250">
        <v>21</v>
      </c>
      <c r="D147" s="250">
        <v>0</v>
      </c>
      <c r="E147" s="403">
        <v>0</v>
      </c>
      <c r="F147" s="250">
        <v>21</v>
      </c>
      <c r="G147" s="403">
        <v>2</v>
      </c>
      <c r="H147" s="250">
        <v>23</v>
      </c>
    </row>
    <row r="148" spans="1:8" ht="13.5" thickBot="1" x14ac:dyDescent="0.25">
      <c r="A148" s="631"/>
      <c r="B148" s="200" t="s">
        <v>212</v>
      </c>
      <c r="C148" s="250">
        <v>28.6</v>
      </c>
      <c r="D148" s="250">
        <v>8</v>
      </c>
      <c r="E148" s="403">
        <v>12</v>
      </c>
      <c r="F148" s="250">
        <v>48.6</v>
      </c>
      <c r="G148" s="403">
        <v>9.3000000000000007</v>
      </c>
      <c r="H148" s="250">
        <v>57.900000000000006</v>
      </c>
    </row>
    <row r="149" spans="1:8" ht="13.5" thickBot="1" x14ac:dyDescent="0.25">
      <c r="A149" s="631"/>
      <c r="B149" s="200" t="s">
        <v>937</v>
      </c>
      <c r="C149" s="250">
        <v>7</v>
      </c>
      <c r="D149" s="250">
        <v>0</v>
      </c>
      <c r="E149" s="403">
        <v>0</v>
      </c>
      <c r="F149" s="250">
        <v>7</v>
      </c>
      <c r="G149" s="403">
        <v>0</v>
      </c>
      <c r="H149" s="250">
        <v>7</v>
      </c>
    </row>
    <row r="150" spans="1:8" ht="13.5" thickBot="1" x14ac:dyDescent="0.25">
      <c r="A150" s="631"/>
      <c r="B150" s="200" t="s">
        <v>225</v>
      </c>
      <c r="C150" s="250">
        <v>34</v>
      </c>
      <c r="D150" s="250">
        <v>1</v>
      </c>
      <c r="E150" s="403">
        <v>0</v>
      </c>
      <c r="F150" s="250">
        <v>35</v>
      </c>
      <c r="G150" s="403">
        <v>4.0999999999999996</v>
      </c>
      <c r="H150" s="250">
        <v>39.1</v>
      </c>
    </row>
    <row r="151" spans="1:8" ht="13.5" thickBot="1" x14ac:dyDescent="0.25">
      <c r="A151" s="631"/>
      <c r="B151" s="200" t="s">
        <v>431</v>
      </c>
      <c r="C151" s="250">
        <v>16.7</v>
      </c>
      <c r="D151" s="250">
        <v>0</v>
      </c>
      <c r="E151" s="403">
        <v>0</v>
      </c>
      <c r="F151" s="250">
        <v>16.7</v>
      </c>
      <c r="G151" s="403">
        <v>1.7</v>
      </c>
      <c r="H151" s="250">
        <v>18.399999999999999</v>
      </c>
    </row>
    <row r="152" spans="1:8" ht="13.5" thickBot="1" x14ac:dyDescent="0.25">
      <c r="A152" s="631"/>
      <c r="B152" s="200" t="s">
        <v>208</v>
      </c>
      <c r="C152" s="250">
        <v>20.75</v>
      </c>
      <c r="D152" s="250">
        <v>0</v>
      </c>
      <c r="E152" s="403">
        <v>5.0999999999999996</v>
      </c>
      <c r="F152" s="250">
        <v>25.85</v>
      </c>
      <c r="G152" s="403">
        <v>0</v>
      </c>
      <c r="H152" s="250">
        <v>25.850000000000005</v>
      </c>
    </row>
    <row r="153" spans="1:8" ht="13.5" thickBot="1" x14ac:dyDescent="0.25">
      <c r="A153" s="631"/>
      <c r="B153" s="200" t="s">
        <v>347</v>
      </c>
      <c r="C153" s="250">
        <v>4</v>
      </c>
      <c r="D153" s="250">
        <v>1</v>
      </c>
      <c r="E153" s="403">
        <v>0</v>
      </c>
      <c r="F153" s="250">
        <v>5</v>
      </c>
      <c r="G153" s="403">
        <v>0</v>
      </c>
      <c r="H153" s="250">
        <v>5</v>
      </c>
    </row>
    <row r="154" spans="1:8" ht="13.5" thickBot="1" x14ac:dyDescent="0.25">
      <c r="A154" s="631"/>
      <c r="B154" s="200" t="s">
        <v>453</v>
      </c>
      <c r="C154" s="250">
        <v>11</v>
      </c>
      <c r="D154" s="250">
        <v>0</v>
      </c>
      <c r="E154" s="403">
        <v>0</v>
      </c>
      <c r="F154" s="250">
        <v>11</v>
      </c>
      <c r="G154" s="403">
        <v>0</v>
      </c>
      <c r="H154" s="250">
        <v>11</v>
      </c>
    </row>
    <row r="155" spans="1:8" ht="13.5" thickBot="1" x14ac:dyDescent="0.25">
      <c r="A155" s="615"/>
      <c r="B155" s="432" t="s">
        <v>320</v>
      </c>
      <c r="C155" s="453">
        <v>1520.1100000000006</v>
      </c>
      <c r="D155" s="421">
        <v>132.20000000000002</v>
      </c>
      <c r="E155" s="424">
        <v>53.300000000000004</v>
      </c>
      <c r="F155" s="453">
        <v>1705.6100000000006</v>
      </c>
      <c r="G155" s="424">
        <v>72.09999999999998</v>
      </c>
      <c r="H155" s="453">
        <v>1777.7100000000005</v>
      </c>
    </row>
    <row r="156" spans="1:8" ht="14.25" thickTop="1" thickBot="1" x14ac:dyDescent="0.25">
      <c r="A156" s="614">
        <v>2015</v>
      </c>
      <c r="B156" s="200" t="s">
        <v>218</v>
      </c>
      <c r="C156" s="250">
        <v>700.36</v>
      </c>
      <c r="D156" s="250">
        <v>95.21</v>
      </c>
      <c r="E156" s="403">
        <v>19.82</v>
      </c>
      <c r="F156" s="250">
        <v>815.3900000000001</v>
      </c>
      <c r="G156" s="403">
        <v>35.71</v>
      </c>
      <c r="H156" s="250">
        <v>851.10000000000014</v>
      </c>
    </row>
    <row r="157" spans="1:8" ht="13.5" thickBot="1" x14ac:dyDescent="0.25">
      <c r="A157" s="631"/>
      <c r="B157" s="200" t="s">
        <v>467</v>
      </c>
      <c r="C157" s="250">
        <v>2.0699999999999998</v>
      </c>
      <c r="D157" s="250">
        <v>0.84</v>
      </c>
      <c r="E157" s="403">
        <v>0</v>
      </c>
      <c r="F157" s="250">
        <v>2.9099999999999997</v>
      </c>
      <c r="G157" s="403">
        <v>0.15</v>
      </c>
      <c r="H157" s="250">
        <v>3.0599999999999996</v>
      </c>
    </row>
    <row r="158" spans="1:8" ht="13.5" thickBot="1" x14ac:dyDescent="0.25">
      <c r="A158" s="631"/>
      <c r="B158" s="200" t="s">
        <v>468</v>
      </c>
      <c r="C158" s="250">
        <v>100.36</v>
      </c>
      <c r="D158" s="250">
        <v>7.95</v>
      </c>
      <c r="E158" s="403">
        <v>2.78</v>
      </c>
      <c r="F158" s="250">
        <v>111.09</v>
      </c>
      <c r="G158" s="403">
        <v>2.34</v>
      </c>
      <c r="H158" s="250">
        <v>113.43</v>
      </c>
    </row>
    <row r="159" spans="1:8" ht="13.5" thickBot="1" x14ac:dyDescent="0.25">
      <c r="A159" s="631"/>
      <c r="B159" s="200" t="s">
        <v>222</v>
      </c>
      <c r="C159" s="250">
        <v>59</v>
      </c>
      <c r="D159" s="250">
        <v>5</v>
      </c>
      <c r="E159" s="403">
        <v>8</v>
      </c>
      <c r="F159" s="250">
        <v>72</v>
      </c>
      <c r="G159" s="403">
        <v>15.9</v>
      </c>
      <c r="H159" s="250">
        <v>87.9</v>
      </c>
    </row>
    <row r="160" spans="1:8" ht="13.5" thickBot="1" x14ac:dyDescent="0.25">
      <c r="A160" s="631"/>
      <c r="B160" s="200" t="s">
        <v>207</v>
      </c>
      <c r="C160" s="250">
        <v>516.27</v>
      </c>
      <c r="D160" s="250">
        <v>13.2</v>
      </c>
      <c r="E160" s="403">
        <v>5.6</v>
      </c>
      <c r="F160" s="250">
        <v>535.07000000000005</v>
      </c>
      <c r="G160" s="403">
        <v>0.9</v>
      </c>
      <c r="H160" s="250">
        <v>535.97</v>
      </c>
    </row>
    <row r="161" spans="1:8" ht="13.5" thickBot="1" x14ac:dyDescent="0.25">
      <c r="A161" s="631"/>
      <c r="B161" s="200" t="s">
        <v>214</v>
      </c>
      <c r="C161" s="250">
        <v>21</v>
      </c>
      <c r="D161" s="250">
        <v>0</v>
      </c>
      <c r="E161" s="403">
        <v>0</v>
      </c>
      <c r="F161" s="250">
        <v>21</v>
      </c>
      <c r="G161" s="403">
        <v>2</v>
      </c>
      <c r="H161" s="250">
        <v>23</v>
      </c>
    </row>
    <row r="162" spans="1:8" ht="13.5" thickBot="1" x14ac:dyDescent="0.25">
      <c r="A162" s="631"/>
      <c r="B162" s="200" t="s">
        <v>212</v>
      </c>
      <c r="C162" s="250">
        <v>28.6</v>
      </c>
      <c r="D162" s="250">
        <v>8</v>
      </c>
      <c r="E162" s="403">
        <v>12</v>
      </c>
      <c r="F162" s="250">
        <v>48.6</v>
      </c>
      <c r="G162" s="403">
        <v>9.3000000000000007</v>
      </c>
      <c r="H162" s="250">
        <v>57.900000000000006</v>
      </c>
    </row>
    <row r="163" spans="1:8" ht="13.5" thickBot="1" x14ac:dyDescent="0.25">
      <c r="A163" s="631"/>
      <c r="B163" s="200" t="s">
        <v>937</v>
      </c>
      <c r="C163" s="250">
        <v>7</v>
      </c>
      <c r="D163" s="250">
        <v>0</v>
      </c>
      <c r="E163" s="403">
        <v>0</v>
      </c>
      <c r="F163" s="250">
        <v>7</v>
      </c>
      <c r="G163" s="403">
        <v>0</v>
      </c>
      <c r="H163" s="250">
        <v>7</v>
      </c>
    </row>
    <row r="164" spans="1:8" ht="13.5" thickBot="1" x14ac:dyDescent="0.25">
      <c r="A164" s="631"/>
      <c r="B164" s="200" t="s">
        <v>225</v>
      </c>
      <c r="C164" s="250">
        <v>34</v>
      </c>
      <c r="D164" s="250">
        <v>1</v>
      </c>
      <c r="E164" s="403">
        <v>0</v>
      </c>
      <c r="F164" s="250">
        <v>35</v>
      </c>
      <c r="G164" s="403">
        <v>4.0999999999999996</v>
      </c>
      <c r="H164" s="250">
        <v>39.1</v>
      </c>
    </row>
    <row r="165" spans="1:8" ht="13.5" thickBot="1" x14ac:dyDescent="0.25">
      <c r="A165" s="631"/>
      <c r="B165" s="200" t="s">
        <v>431</v>
      </c>
      <c r="C165" s="250">
        <v>16.7</v>
      </c>
      <c r="D165" s="250">
        <v>0</v>
      </c>
      <c r="E165" s="403">
        <v>0</v>
      </c>
      <c r="F165" s="250">
        <v>16.7</v>
      </c>
      <c r="G165" s="403">
        <v>1.7</v>
      </c>
      <c r="H165" s="250">
        <v>18.399999999999999</v>
      </c>
    </row>
    <row r="166" spans="1:8" ht="13.5" thickBot="1" x14ac:dyDescent="0.25">
      <c r="A166" s="631"/>
      <c r="B166" s="200" t="s">
        <v>208</v>
      </c>
      <c r="C166" s="250">
        <v>20.75</v>
      </c>
      <c r="D166" s="250">
        <v>0</v>
      </c>
      <c r="E166" s="403">
        <v>5.0999999999999996</v>
      </c>
      <c r="F166" s="250">
        <v>25.85</v>
      </c>
      <c r="G166" s="403">
        <v>0</v>
      </c>
      <c r="H166" s="250">
        <v>25.85</v>
      </c>
    </row>
    <row r="167" spans="1:8" ht="13.5" thickBot="1" x14ac:dyDescent="0.25">
      <c r="A167" s="631"/>
      <c r="B167" s="200" t="s">
        <v>347</v>
      </c>
      <c r="C167" s="250">
        <v>4</v>
      </c>
      <c r="D167" s="250">
        <v>1</v>
      </c>
      <c r="E167" s="403">
        <v>0</v>
      </c>
      <c r="F167" s="250">
        <v>5</v>
      </c>
      <c r="G167" s="403">
        <v>0</v>
      </c>
      <c r="H167" s="250">
        <v>5</v>
      </c>
    </row>
    <row r="168" spans="1:8" ht="13.5" thickBot="1" x14ac:dyDescent="0.25">
      <c r="A168" s="631"/>
      <c r="B168" s="200" t="s">
        <v>453</v>
      </c>
      <c r="C168" s="250">
        <v>11</v>
      </c>
      <c r="D168" s="250">
        <v>0</v>
      </c>
      <c r="E168" s="403">
        <v>0</v>
      </c>
      <c r="F168" s="250">
        <v>11</v>
      </c>
      <c r="G168" s="403">
        <v>0</v>
      </c>
      <c r="H168" s="250">
        <v>11</v>
      </c>
    </row>
    <row r="169" spans="1:8" ht="13.5" thickBot="1" x14ac:dyDescent="0.25">
      <c r="A169" s="615"/>
      <c r="B169" s="432" t="s">
        <v>320</v>
      </c>
      <c r="C169" s="453">
        <v>1521.11</v>
      </c>
      <c r="D169" s="421">
        <v>132.19999999999999</v>
      </c>
      <c r="E169" s="424">
        <v>53.3</v>
      </c>
      <c r="F169" s="424">
        <v>1706.61</v>
      </c>
      <c r="G169" s="424">
        <v>72.099999999999994</v>
      </c>
      <c r="H169" s="424">
        <v>1778.7099999999998</v>
      </c>
    </row>
    <row r="170" spans="1:8" ht="14.25" thickTop="1" thickBot="1" x14ac:dyDescent="0.25">
      <c r="A170" s="614">
        <v>2016</v>
      </c>
      <c r="B170" s="200" t="s">
        <v>218</v>
      </c>
      <c r="C170" s="250">
        <v>706.31</v>
      </c>
      <c r="D170" s="250">
        <v>97.37</v>
      </c>
      <c r="E170" s="403">
        <v>18.23</v>
      </c>
      <c r="F170" s="250">
        <v>821.91</v>
      </c>
      <c r="G170" s="403">
        <v>35.61</v>
      </c>
      <c r="H170" s="250">
        <v>857.52</v>
      </c>
    </row>
    <row r="171" spans="1:8" ht="13.5" thickBot="1" x14ac:dyDescent="0.25">
      <c r="A171" s="631"/>
      <c r="B171" s="200" t="s">
        <v>467</v>
      </c>
      <c r="C171" s="250">
        <v>2.0699999999999998</v>
      </c>
      <c r="D171" s="250">
        <v>0.87</v>
      </c>
      <c r="E171" s="403">
        <v>0</v>
      </c>
      <c r="F171" s="250">
        <v>2.94</v>
      </c>
      <c r="G171" s="403">
        <v>0.12</v>
      </c>
      <c r="H171" s="250">
        <v>3.06</v>
      </c>
    </row>
    <row r="172" spans="1:8" ht="13.5" thickBot="1" x14ac:dyDescent="0.25">
      <c r="A172" s="631"/>
      <c r="B172" s="200" t="s">
        <v>468</v>
      </c>
      <c r="C172" s="250">
        <v>104.57</v>
      </c>
      <c r="D172" s="250">
        <v>4.01</v>
      </c>
      <c r="E172" s="403">
        <v>2.02</v>
      </c>
      <c r="F172" s="250">
        <v>110.6</v>
      </c>
      <c r="G172" s="403">
        <v>0.47</v>
      </c>
      <c r="H172" s="250">
        <v>111.07</v>
      </c>
    </row>
    <row r="173" spans="1:8" ht="13.5" thickBot="1" x14ac:dyDescent="0.25">
      <c r="A173" s="631"/>
      <c r="B173" s="200" t="s">
        <v>222</v>
      </c>
      <c r="C173" s="250">
        <v>59</v>
      </c>
      <c r="D173" s="250">
        <v>5</v>
      </c>
      <c r="E173" s="403">
        <v>8</v>
      </c>
      <c r="F173" s="250">
        <v>72</v>
      </c>
      <c r="G173" s="403">
        <v>15.9</v>
      </c>
      <c r="H173" s="250">
        <v>87.9</v>
      </c>
    </row>
    <row r="174" spans="1:8" ht="13.5" thickBot="1" x14ac:dyDescent="0.25">
      <c r="A174" s="631"/>
      <c r="B174" s="200" t="s">
        <v>207</v>
      </c>
      <c r="C174" s="250">
        <v>531.04</v>
      </c>
      <c r="D174" s="250">
        <v>15.95</v>
      </c>
      <c r="E174" s="403">
        <v>7.65</v>
      </c>
      <c r="F174" s="250">
        <v>554.64</v>
      </c>
      <c r="G174" s="403">
        <v>0.6</v>
      </c>
      <c r="H174" s="250">
        <v>555.24</v>
      </c>
    </row>
    <row r="175" spans="1:8" ht="13.5" thickBot="1" x14ac:dyDescent="0.25">
      <c r="A175" s="631"/>
      <c r="B175" s="200" t="s">
        <v>214</v>
      </c>
      <c r="C175" s="250">
        <v>21</v>
      </c>
      <c r="D175" s="250">
        <v>0</v>
      </c>
      <c r="E175" s="403">
        <v>0</v>
      </c>
      <c r="F175" s="250">
        <v>21</v>
      </c>
      <c r="G175" s="403">
        <v>1</v>
      </c>
      <c r="H175" s="250">
        <v>22</v>
      </c>
    </row>
    <row r="176" spans="1:8" ht="13.5" thickBot="1" x14ac:dyDescent="0.25">
      <c r="A176" s="631"/>
      <c r="B176" s="200" t="s">
        <v>212</v>
      </c>
      <c r="C176" s="250">
        <v>26.6</v>
      </c>
      <c r="D176" s="250">
        <v>5</v>
      </c>
      <c r="E176" s="403">
        <v>19</v>
      </c>
      <c r="F176" s="250">
        <v>50.6</v>
      </c>
      <c r="G176" s="403">
        <v>10.3</v>
      </c>
      <c r="H176" s="250">
        <v>60.900000000000006</v>
      </c>
    </row>
    <row r="177" spans="1:8" ht="13.5" thickBot="1" x14ac:dyDescent="0.25">
      <c r="A177" s="631"/>
      <c r="B177" s="200" t="s">
        <v>937</v>
      </c>
      <c r="C177" s="250">
        <v>7</v>
      </c>
      <c r="D177" s="250">
        <v>0</v>
      </c>
      <c r="E177" s="403">
        <v>0</v>
      </c>
      <c r="F177" s="250">
        <v>7</v>
      </c>
      <c r="G177" s="403">
        <v>0</v>
      </c>
      <c r="H177" s="250">
        <v>7</v>
      </c>
    </row>
    <row r="178" spans="1:8" ht="13.5" thickBot="1" x14ac:dyDescent="0.25">
      <c r="A178" s="631"/>
      <c r="B178" s="200" t="s">
        <v>225</v>
      </c>
      <c r="C178" s="250">
        <v>35.85</v>
      </c>
      <c r="D178" s="250">
        <v>1</v>
      </c>
      <c r="E178" s="403">
        <v>0</v>
      </c>
      <c r="F178" s="250">
        <v>36.85</v>
      </c>
      <c r="G178" s="403">
        <v>4.0999999999999996</v>
      </c>
      <c r="H178" s="250">
        <v>40.950000000000003</v>
      </c>
    </row>
    <row r="179" spans="1:8" ht="13.5" thickBot="1" x14ac:dyDescent="0.25">
      <c r="A179" s="631"/>
      <c r="B179" s="200" t="s">
        <v>431</v>
      </c>
      <c r="C179" s="250">
        <v>20.85</v>
      </c>
      <c r="D179" s="250">
        <v>0</v>
      </c>
      <c r="E179" s="403">
        <v>0</v>
      </c>
      <c r="F179" s="250">
        <v>20.85</v>
      </c>
      <c r="G179" s="403">
        <v>1.7</v>
      </c>
      <c r="H179" s="250">
        <v>22.55</v>
      </c>
    </row>
    <row r="180" spans="1:8" ht="13.5" thickBot="1" x14ac:dyDescent="0.25">
      <c r="A180" s="631"/>
      <c r="B180" s="200" t="s">
        <v>208</v>
      </c>
      <c r="C180" s="250">
        <v>18.71</v>
      </c>
      <c r="D180" s="250">
        <v>0</v>
      </c>
      <c r="E180" s="403">
        <v>4.0999999999999996</v>
      </c>
      <c r="F180" s="250">
        <v>22.81</v>
      </c>
      <c r="G180" s="403">
        <v>0</v>
      </c>
      <c r="H180" s="250">
        <v>22.81</v>
      </c>
    </row>
    <row r="181" spans="1:8" ht="13.5" thickBot="1" x14ac:dyDescent="0.25">
      <c r="A181" s="631"/>
      <c r="B181" s="200" t="s">
        <v>347</v>
      </c>
      <c r="C181" s="250">
        <v>4</v>
      </c>
      <c r="D181" s="250">
        <v>1</v>
      </c>
      <c r="E181" s="403">
        <v>0</v>
      </c>
      <c r="F181" s="250">
        <v>5</v>
      </c>
      <c r="G181" s="403">
        <v>0</v>
      </c>
      <c r="H181" s="250">
        <v>5</v>
      </c>
    </row>
    <row r="182" spans="1:8" ht="13.5" thickBot="1" x14ac:dyDescent="0.25">
      <c r="A182" s="631"/>
      <c r="B182" s="200" t="s">
        <v>453</v>
      </c>
      <c r="C182" s="250">
        <v>10</v>
      </c>
      <c r="D182" s="250">
        <v>0</v>
      </c>
      <c r="E182" s="403">
        <v>0</v>
      </c>
      <c r="F182" s="250">
        <v>10</v>
      </c>
      <c r="G182" s="403">
        <v>0</v>
      </c>
      <c r="H182" s="250">
        <v>10</v>
      </c>
    </row>
    <row r="183" spans="1:8" ht="13.5" thickBot="1" x14ac:dyDescent="0.25">
      <c r="A183" s="615"/>
      <c r="B183" s="432" t="s">
        <v>320</v>
      </c>
      <c r="C183" s="453">
        <v>1547</v>
      </c>
      <c r="D183" s="421">
        <v>130.19999999999999</v>
      </c>
      <c r="E183" s="424">
        <v>59</v>
      </c>
      <c r="F183" s="453">
        <v>1736.2</v>
      </c>
      <c r="G183" s="424">
        <v>69.8</v>
      </c>
      <c r="H183" s="424">
        <v>1806</v>
      </c>
    </row>
    <row r="184" spans="1:8" ht="14.25" thickTop="1" thickBot="1" x14ac:dyDescent="0.25">
      <c r="A184" s="614">
        <v>2017</v>
      </c>
      <c r="B184" s="200" t="s">
        <v>218</v>
      </c>
      <c r="C184" s="250">
        <v>701.53</v>
      </c>
      <c r="D184" s="250">
        <v>99.01</v>
      </c>
      <c r="E184" s="403">
        <v>21.32</v>
      </c>
      <c r="F184" s="250">
        <v>821.86</v>
      </c>
      <c r="G184" s="403">
        <v>33.799999999999997</v>
      </c>
      <c r="H184" s="250">
        <v>855.66</v>
      </c>
    </row>
    <row r="185" spans="1:8" ht="13.5" thickBot="1" x14ac:dyDescent="0.25">
      <c r="A185" s="631"/>
      <c r="B185" s="200" t="s">
        <v>467</v>
      </c>
      <c r="C185" s="250">
        <v>2.0499999999999998</v>
      </c>
      <c r="D185" s="250">
        <v>0.69</v>
      </c>
      <c r="E185" s="403">
        <v>0</v>
      </c>
      <c r="F185" s="250">
        <v>2.74</v>
      </c>
      <c r="G185" s="403">
        <v>0.14000000000000001</v>
      </c>
      <c r="H185" s="250">
        <v>2.8800000000000003</v>
      </c>
    </row>
    <row r="186" spans="1:8" ht="13.5" thickBot="1" x14ac:dyDescent="0.25">
      <c r="A186" s="631"/>
      <c r="B186" s="200" t="s">
        <v>468</v>
      </c>
      <c r="C186" s="250">
        <v>95.55</v>
      </c>
      <c r="D186" s="250">
        <v>3.92</v>
      </c>
      <c r="E186" s="403">
        <v>2.1</v>
      </c>
      <c r="F186" s="250">
        <v>101.57</v>
      </c>
      <c r="G186" s="403">
        <v>0.46</v>
      </c>
      <c r="H186" s="250">
        <v>102.02999999999999</v>
      </c>
    </row>
    <row r="187" spans="1:8" ht="13.5" thickBot="1" x14ac:dyDescent="0.25">
      <c r="A187" s="631"/>
      <c r="B187" s="200" t="s">
        <v>222</v>
      </c>
      <c r="C187" s="250">
        <v>60</v>
      </c>
      <c r="D187" s="250">
        <v>5</v>
      </c>
      <c r="E187" s="403">
        <v>8</v>
      </c>
      <c r="F187" s="250">
        <v>73</v>
      </c>
      <c r="G187" s="403">
        <v>15.9</v>
      </c>
      <c r="H187" s="250">
        <v>88.9</v>
      </c>
    </row>
    <row r="188" spans="1:8" ht="13.5" thickBot="1" x14ac:dyDescent="0.25">
      <c r="A188" s="631"/>
      <c r="B188" s="200" t="s">
        <v>207</v>
      </c>
      <c r="C188" s="250">
        <v>499.91</v>
      </c>
      <c r="D188" s="250">
        <v>15.38</v>
      </c>
      <c r="E188" s="403">
        <v>15.48</v>
      </c>
      <c r="F188" s="250">
        <v>530.77</v>
      </c>
      <c r="G188" s="403">
        <v>1.6</v>
      </c>
      <c r="H188" s="250">
        <v>532.37</v>
      </c>
    </row>
    <row r="189" spans="1:8" ht="13.5" thickBot="1" x14ac:dyDescent="0.25">
      <c r="A189" s="631"/>
      <c r="B189" s="200" t="s">
        <v>214</v>
      </c>
      <c r="C189" s="250">
        <v>22</v>
      </c>
      <c r="D189" s="250">
        <v>0</v>
      </c>
      <c r="E189" s="403">
        <v>0</v>
      </c>
      <c r="F189" s="250">
        <v>22</v>
      </c>
      <c r="G189" s="403">
        <v>0</v>
      </c>
      <c r="H189" s="250">
        <v>22</v>
      </c>
    </row>
    <row r="190" spans="1:8" ht="13.5" thickBot="1" x14ac:dyDescent="0.25">
      <c r="A190" s="631"/>
      <c r="B190" s="200" t="s">
        <v>212</v>
      </c>
      <c r="C190" s="250">
        <v>26.6</v>
      </c>
      <c r="D190" s="250">
        <v>5</v>
      </c>
      <c r="E190" s="403">
        <v>19</v>
      </c>
      <c r="F190" s="250">
        <v>50.6</v>
      </c>
      <c r="G190" s="403">
        <v>10.3</v>
      </c>
      <c r="H190" s="250">
        <v>60.900000000000006</v>
      </c>
    </row>
    <row r="191" spans="1:8" ht="13.5" thickBot="1" x14ac:dyDescent="0.25">
      <c r="A191" s="631"/>
      <c r="B191" s="200" t="s">
        <v>937</v>
      </c>
      <c r="C191" s="250">
        <v>7</v>
      </c>
      <c r="D191" s="250">
        <v>0</v>
      </c>
      <c r="E191" s="403">
        <v>0</v>
      </c>
      <c r="F191" s="250">
        <v>7</v>
      </c>
      <c r="G191" s="403">
        <v>0</v>
      </c>
      <c r="H191" s="250">
        <v>7</v>
      </c>
    </row>
    <row r="192" spans="1:8" ht="13.5" thickBot="1" x14ac:dyDescent="0.25">
      <c r="A192" s="631"/>
      <c r="B192" s="200" t="s">
        <v>225</v>
      </c>
      <c r="C192" s="250">
        <v>35.85</v>
      </c>
      <c r="D192" s="250">
        <v>1</v>
      </c>
      <c r="E192" s="403">
        <v>0</v>
      </c>
      <c r="F192" s="250">
        <v>35.85</v>
      </c>
      <c r="G192" s="403">
        <v>4.0999999999999996</v>
      </c>
      <c r="H192" s="250">
        <v>39.950000000000003</v>
      </c>
    </row>
    <row r="193" spans="1:8" ht="13.5" thickBot="1" x14ac:dyDescent="0.25">
      <c r="A193" s="631"/>
      <c r="B193" s="200" t="s">
        <v>431</v>
      </c>
      <c r="C193" s="250">
        <v>21.85</v>
      </c>
      <c r="D193" s="250">
        <v>0</v>
      </c>
      <c r="E193" s="403">
        <v>0</v>
      </c>
      <c r="F193" s="250">
        <v>21.85</v>
      </c>
      <c r="G193" s="403">
        <v>1.7</v>
      </c>
      <c r="H193" s="250">
        <v>23.55</v>
      </c>
    </row>
    <row r="194" spans="1:8" ht="13.5" thickBot="1" x14ac:dyDescent="0.25">
      <c r="A194" s="631"/>
      <c r="B194" s="200" t="s">
        <v>208</v>
      </c>
      <c r="C194" s="250">
        <v>19.66</v>
      </c>
      <c r="D194" s="250">
        <v>0</v>
      </c>
      <c r="E194" s="403">
        <v>4.0999999999999996</v>
      </c>
      <c r="F194" s="250">
        <v>23.76</v>
      </c>
      <c r="G194" s="403">
        <v>0</v>
      </c>
      <c r="H194" s="250">
        <v>23.76</v>
      </c>
    </row>
    <row r="195" spans="1:8" ht="13.5" thickBot="1" x14ac:dyDescent="0.25">
      <c r="A195" s="631"/>
      <c r="B195" s="200" t="s">
        <v>347</v>
      </c>
      <c r="C195" s="250">
        <v>4</v>
      </c>
      <c r="D195" s="250">
        <v>1</v>
      </c>
      <c r="E195" s="403">
        <v>0</v>
      </c>
      <c r="F195" s="250">
        <v>5</v>
      </c>
      <c r="G195" s="403">
        <v>0</v>
      </c>
      <c r="H195" s="250">
        <v>5</v>
      </c>
    </row>
    <row r="196" spans="1:8" ht="13.5" thickBot="1" x14ac:dyDescent="0.25">
      <c r="A196" s="631"/>
      <c r="B196" s="200" t="s">
        <v>453</v>
      </c>
      <c r="C196" s="250">
        <v>9</v>
      </c>
      <c r="D196" s="250">
        <v>0</v>
      </c>
      <c r="E196" s="403">
        <v>0</v>
      </c>
      <c r="F196" s="250">
        <v>9</v>
      </c>
      <c r="G196" s="403">
        <v>0</v>
      </c>
      <c r="H196" s="250">
        <v>9</v>
      </c>
    </row>
    <row r="197" spans="1:8" ht="13.5" thickBot="1" x14ac:dyDescent="0.25">
      <c r="A197" s="615"/>
      <c r="B197" s="432" t="s">
        <v>320</v>
      </c>
      <c r="C197" s="453">
        <v>1505</v>
      </c>
      <c r="D197" s="421">
        <v>131</v>
      </c>
      <c r="E197" s="424">
        <v>70</v>
      </c>
      <c r="F197" s="453">
        <v>1706</v>
      </c>
      <c r="G197" s="424">
        <v>68</v>
      </c>
      <c r="H197" s="424">
        <v>1774</v>
      </c>
    </row>
    <row r="198" spans="1:8" ht="14.25" thickTop="1" thickBot="1" x14ac:dyDescent="0.25">
      <c r="A198" s="614">
        <v>2018</v>
      </c>
      <c r="B198" s="200" t="s">
        <v>218</v>
      </c>
      <c r="C198" s="460">
        <v>701.36000000000035</v>
      </c>
      <c r="D198" s="460">
        <v>113.41000000000001</v>
      </c>
      <c r="E198" s="460">
        <v>26.039999999999996</v>
      </c>
      <c r="F198" s="460">
        <v>840.81000000000029</v>
      </c>
      <c r="G198" s="460">
        <v>30.96</v>
      </c>
      <c r="H198" s="460">
        <v>871.77000000000032</v>
      </c>
    </row>
    <row r="199" spans="1:8" ht="13.5" thickBot="1" x14ac:dyDescent="0.25">
      <c r="A199" s="631"/>
      <c r="B199" s="200" t="s">
        <v>467</v>
      </c>
      <c r="C199" s="461">
        <v>1.0900000000000001</v>
      </c>
      <c r="D199" s="461">
        <v>0.89</v>
      </c>
      <c r="E199" s="461">
        <v>0.02</v>
      </c>
      <c r="F199" s="461">
        <v>2</v>
      </c>
      <c r="G199" s="461">
        <v>0.18</v>
      </c>
      <c r="H199" s="461">
        <v>2.1800000000000002</v>
      </c>
    </row>
    <row r="200" spans="1:8" ht="13.5" thickBot="1" x14ac:dyDescent="0.25">
      <c r="A200" s="631"/>
      <c r="B200" s="200" t="s">
        <v>468</v>
      </c>
      <c r="C200" s="461">
        <v>92.399999999999977</v>
      </c>
      <c r="D200" s="461">
        <v>4.6400000000000006</v>
      </c>
      <c r="E200" s="461">
        <v>0.69</v>
      </c>
      <c r="F200" s="461">
        <v>97.729999999999976</v>
      </c>
      <c r="G200" s="461">
        <v>0.45999999999999996</v>
      </c>
      <c r="H200" s="461">
        <v>98.189999999999969</v>
      </c>
    </row>
    <row r="201" spans="1:8" ht="13.5" thickBot="1" x14ac:dyDescent="0.25">
      <c r="A201" s="631"/>
      <c r="B201" s="200" t="s">
        <v>222</v>
      </c>
      <c r="C201" s="461">
        <v>80</v>
      </c>
      <c r="D201" s="461">
        <v>5</v>
      </c>
      <c r="E201" s="461">
        <v>8</v>
      </c>
      <c r="F201" s="461">
        <v>93</v>
      </c>
      <c r="G201" s="461">
        <v>17.899999999999999</v>
      </c>
      <c r="H201" s="461">
        <v>110.9</v>
      </c>
    </row>
    <row r="202" spans="1:8" ht="13.5" thickBot="1" x14ac:dyDescent="0.25">
      <c r="A202" s="631"/>
      <c r="B202" s="200" t="s">
        <v>207</v>
      </c>
      <c r="C202" s="461">
        <v>488.55000000000052</v>
      </c>
      <c r="D202" s="461">
        <v>16.060000000000002</v>
      </c>
      <c r="E202" s="461">
        <v>16.649999999999999</v>
      </c>
      <c r="F202" s="461">
        <v>521.26000000000056</v>
      </c>
      <c r="G202" s="461">
        <v>1.4000000000000001</v>
      </c>
      <c r="H202" s="461">
        <v>522.66000000000054</v>
      </c>
    </row>
    <row r="203" spans="1:8" ht="13.5" thickBot="1" x14ac:dyDescent="0.25">
      <c r="A203" s="631"/>
      <c r="B203" s="200" t="s">
        <v>214</v>
      </c>
      <c r="C203" s="461">
        <v>23</v>
      </c>
      <c r="D203" s="461">
        <v>0</v>
      </c>
      <c r="E203" s="461">
        <v>0</v>
      </c>
      <c r="F203" s="461">
        <v>23</v>
      </c>
      <c r="G203" s="461">
        <v>1</v>
      </c>
      <c r="H203" s="461">
        <v>24</v>
      </c>
    </row>
    <row r="204" spans="1:8" ht="13.5" thickBot="1" x14ac:dyDescent="0.25">
      <c r="A204" s="631"/>
      <c r="B204" s="200" t="s">
        <v>212</v>
      </c>
      <c r="C204" s="461">
        <v>35.6</v>
      </c>
      <c r="D204" s="461">
        <v>5</v>
      </c>
      <c r="E204" s="461">
        <v>18.5</v>
      </c>
      <c r="F204" s="461">
        <v>59.1</v>
      </c>
      <c r="G204" s="461">
        <v>10.3</v>
      </c>
      <c r="H204" s="461">
        <v>69.400000000000006</v>
      </c>
    </row>
    <row r="205" spans="1:8" ht="13.5" thickBot="1" x14ac:dyDescent="0.25">
      <c r="A205" s="631"/>
      <c r="B205" s="200" t="s">
        <v>937</v>
      </c>
      <c r="C205" s="461">
        <v>6</v>
      </c>
      <c r="D205" s="461">
        <v>0</v>
      </c>
      <c r="E205" s="461">
        <v>0</v>
      </c>
      <c r="F205" s="461">
        <v>6</v>
      </c>
      <c r="G205" s="461">
        <v>0</v>
      </c>
      <c r="H205" s="461">
        <v>6</v>
      </c>
    </row>
    <row r="206" spans="1:8" ht="13.5" thickBot="1" x14ac:dyDescent="0.25">
      <c r="A206" s="631"/>
      <c r="B206" s="200" t="s">
        <v>225</v>
      </c>
      <c r="C206" s="461">
        <v>49.81</v>
      </c>
      <c r="D206" s="461">
        <v>1</v>
      </c>
      <c r="E206" s="461">
        <v>0</v>
      </c>
      <c r="F206" s="461">
        <v>50.81</v>
      </c>
      <c r="G206" s="461">
        <v>4.0999999999999996</v>
      </c>
      <c r="H206" s="461">
        <v>54.910000000000004</v>
      </c>
    </row>
    <row r="207" spans="1:8" ht="13.5" thickBot="1" x14ac:dyDescent="0.25">
      <c r="A207" s="631"/>
      <c r="B207" s="200" t="s">
        <v>431</v>
      </c>
      <c r="C207" s="461">
        <v>21.89</v>
      </c>
      <c r="D207" s="461">
        <v>0</v>
      </c>
      <c r="E207" s="461">
        <v>0</v>
      </c>
      <c r="F207" s="461">
        <v>21.89</v>
      </c>
      <c r="G207" s="461">
        <v>1.7</v>
      </c>
      <c r="H207" s="461">
        <v>23.59</v>
      </c>
    </row>
    <row r="208" spans="1:8" ht="13.5" thickBot="1" x14ac:dyDescent="0.25">
      <c r="A208" s="631"/>
      <c r="B208" s="200" t="s">
        <v>208</v>
      </c>
      <c r="C208" s="461">
        <v>7.3000000000000007</v>
      </c>
      <c r="D208" s="461">
        <v>0</v>
      </c>
      <c r="E208" s="461">
        <v>4.0999999999999996</v>
      </c>
      <c r="F208" s="461">
        <v>11.4</v>
      </c>
      <c r="G208" s="461">
        <v>0</v>
      </c>
      <c r="H208" s="461">
        <v>11.4</v>
      </c>
    </row>
    <row r="209" spans="1:8" ht="13.5" thickBot="1" x14ac:dyDescent="0.25">
      <c r="A209" s="631"/>
      <c r="B209" s="200" t="s">
        <v>347</v>
      </c>
      <c r="C209" s="461">
        <v>4</v>
      </c>
      <c r="D209" s="461">
        <v>1</v>
      </c>
      <c r="E209" s="461">
        <v>0</v>
      </c>
      <c r="F209" s="461">
        <v>5</v>
      </c>
      <c r="G209" s="461">
        <v>0</v>
      </c>
      <c r="H209" s="461">
        <v>5</v>
      </c>
    </row>
    <row r="210" spans="1:8" ht="13.5" thickBot="1" x14ac:dyDescent="0.25">
      <c r="A210" s="631"/>
      <c r="B210" s="200" t="s">
        <v>453</v>
      </c>
      <c r="C210" s="461">
        <v>9</v>
      </c>
      <c r="D210" s="461">
        <v>0</v>
      </c>
      <c r="E210" s="461">
        <v>0</v>
      </c>
      <c r="F210" s="461">
        <v>9</v>
      </c>
      <c r="G210" s="461">
        <v>0</v>
      </c>
      <c r="H210" s="461">
        <v>9</v>
      </c>
    </row>
    <row r="211" spans="1:8" ht="13.5" thickBot="1" x14ac:dyDescent="0.25">
      <c r="A211" s="615"/>
      <c r="B211" s="432" t="s">
        <v>320</v>
      </c>
      <c r="C211" s="462">
        <v>1520.0000000000009</v>
      </c>
      <c r="D211" s="462">
        <v>147</v>
      </c>
      <c r="E211" s="462">
        <v>74</v>
      </c>
      <c r="F211" s="462">
        <v>1741.0000000000011</v>
      </c>
      <c r="G211" s="462">
        <v>68</v>
      </c>
      <c r="H211" s="462">
        <v>1809.0000000000009</v>
      </c>
    </row>
    <row r="212" spans="1:8" ht="14.25" thickTop="1" thickBot="1" x14ac:dyDescent="0.25">
      <c r="A212" s="614">
        <v>2019</v>
      </c>
      <c r="B212" s="200" t="s">
        <v>218</v>
      </c>
      <c r="C212" s="460">
        <v>698.35999999999945</v>
      </c>
      <c r="D212" s="460">
        <v>115.28999999999999</v>
      </c>
      <c r="E212" s="460">
        <v>26.8</v>
      </c>
      <c r="F212" s="460">
        <v>840.44999999999936</v>
      </c>
      <c r="G212" s="460">
        <v>29.96</v>
      </c>
      <c r="H212" s="460">
        <v>1057.8800000000003</v>
      </c>
    </row>
    <row r="213" spans="1:8" ht="13.5" thickBot="1" x14ac:dyDescent="0.25">
      <c r="A213" s="631"/>
      <c r="B213" s="200" t="s">
        <v>467</v>
      </c>
      <c r="C213" s="461">
        <v>1.06</v>
      </c>
      <c r="D213" s="461">
        <v>1.02</v>
      </c>
      <c r="E213" s="461">
        <v>0.02</v>
      </c>
      <c r="F213" s="461">
        <v>2.1</v>
      </c>
      <c r="G213" s="461">
        <v>0.17</v>
      </c>
      <c r="H213" s="461">
        <v>2.74</v>
      </c>
    </row>
    <row r="214" spans="1:8" ht="13.5" thickBot="1" x14ac:dyDescent="0.25">
      <c r="A214" s="631"/>
      <c r="B214" s="200" t="s">
        <v>468</v>
      </c>
      <c r="C214" s="461">
        <v>88.500000000000014</v>
      </c>
      <c r="D214" s="461">
        <v>4.7099999999999991</v>
      </c>
      <c r="E214" s="461">
        <v>0.8</v>
      </c>
      <c r="F214" s="461">
        <v>94.01</v>
      </c>
      <c r="G214" s="461">
        <v>1.46</v>
      </c>
      <c r="H214" s="461">
        <v>113.42999999999996</v>
      </c>
    </row>
    <row r="215" spans="1:8" ht="13.5" thickBot="1" x14ac:dyDescent="0.25">
      <c r="A215" s="631"/>
      <c r="B215" s="200" t="s">
        <v>222</v>
      </c>
      <c r="C215" s="461">
        <v>87</v>
      </c>
      <c r="D215" s="461">
        <v>7</v>
      </c>
      <c r="E215" s="461">
        <v>8</v>
      </c>
      <c r="F215" s="461">
        <v>102</v>
      </c>
      <c r="G215" s="461">
        <v>17.899999999999999</v>
      </c>
      <c r="H215" s="461">
        <v>119.9</v>
      </c>
    </row>
    <row r="216" spans="1:8" ht="13.5" thickBot="1" x14ac:dyDescent="0.25">
      <c r="A216" s="631"/>
      <c r="B216" s="200" t="s">
        <v>207</v>
      </c>
      <c r="C216" s="461">
        <v>487.4800000000003</v>
      </c>
      <c r="D216" s="461">
        <v>14.989999999999998</v>
      </c>
      <c r="E216" s="461">
        <v>9.52</v>
      </c>
      <c r="F216" s="461">
        <v>511.99000000000029</v>
      </c>
      <c r="G216" s="461">
        <v>1.4</v>
      </c>
      <c r="H216" s="461">
        <v>869.56999999999925</v>
      </c>
    </row>
    <row r="217" spans="1:8" ht="13.5" thickBot="1" x14ac:dyDescent="0.25">
      <c r="A217" s="631"/>
      <c r="B217" s="200" t="s">
        <v>214</v>
      </c>
      <c r="C217" s="461">
        <v>24</v>
      </c>
      <c r="D217" s="461">
        <v>0</v>
      </c>
      <c r="E217" s="461">
        <v>0</v>
      </c>
      <c r="F217" s="461">
        <v>24</v>
      </c>
      <c r="G217" s="461">
        <v>1</v>
      </c>
      <c r="H217" s="461">
        <v>25.2</v>
      </c>
    </row>
    <row r="218" spans="1:8" ht="13.5" thickBot="1" x14ac:dyDescent="0.25">
      <c r="A218" s="631"/>
      <c r="B218" s="200" t="s">
        <v>212</v>
      </c>
      <c r="C218" s="461">
        <v>35.6</v>
      </c>
      <c r="D218" s="461">
        <v>5</v>
      </c>
      <c r="E218" s="461">
        <v>18.5</v>
      </c>
      <c r="F218" s="461">
        <v>59.1</v>
      </c>
      <c r="G218" s="461">
        <v>10.3</v>
      </c>
      <c r="H218" s="461">
        <v>69.400000000000006</v>
      </c>
    </row>
    <row r="219" spans="1:8" ht="13.5" thickBot="1" x14ac:dyDescent="0.25">
      <c r="A219" s="631"/>
      <c r="B219" s="200" t="s">
        <v>937</v>
      </c>
      <c r="C219" s="461">
        <v>6</v>
      </c>
      <c r="D219" s="461">
        <v>0</v>
      </c>
      <c r="E219" s="461">
        <v>0</v>
      </c>
      <c r="F219" s="461">
        <v>6</v>
      </c>
      <c r="G219" s="461">
        <v>0</v>
      </c>
      <c r="H219" s="461">
        <v>6</v>
      </c>
    </row>
    <row r="220" spans="1:8" ht="13.5" thickBot="1" x14ac:dyDescent="0.25">
      <c r="A220" s="631"/>
      <c r="B220" s="200" t="s">
        <v>225</v>
      </c>
      <c r="C220" s="461">
        <v>48.86</v>
      </c>
      <c r="D220" s="461">
        <v>1</v>
      </c>
      <c r="E220" s="461">
        <v>0</v>
      </c>
      <c r="F220" s="461">
        <v>49.86</v>
      </c>
      <c r="G220" s="461">
        <v>3.1</v>
      </c>
      <c r="H220" s="461">
        <v>52.96</v>
      </c>
    </row>
    <row r="221" spans="1:8" ht="13.5" thickBot="1" x14ac:dyDescent="0.25">
      <c r="A221" s="631"/>
      <c r="B221" s="200" t="s">
        <v>431</v>
      </c>
      <c r="C221" s="461">
        <v>22.839999999999996</v>
      </c>
      <c r="D221" s="461">
        <v>0</v>
      </c>
      <c r="E221" s="461">
        <v>0</v>
      </c>
      <c r="F221" s="461">
        <v>22.839999999999996</v>
      </c>
      <c r="G221" s="461">
        <v>1.7</v>
      </c>
      <c r="H221" s="461">
        <v>24.54</v>
      </c>
    </row>
    <row r="222" spans="1:8" ht="13.5" thickBot="1" x14ac:dyDescent="0.25">
      <c r="A222" s="631"/>
      <c r="B222" s="200" t="s">
        <v>208</v>
      </c>
      <c r="C222" s="461">
        <v>9.0599999999999987</v>
      </c>
      <c r="D222" s="461">
        <v>0</v>
      </c>
      <c r="E222" s="461">
        <v>3.8600000000000003</v>
      </c>
      <c r="F222" s="461">
        <v>12.919999999999998</v>
      </c>
      <c r="G222" s="461">
        <v>0</v>
      </c>
      <c r="H222" s="461">
        <v>16.740000000000002</v>
      </c>
    </row>
    <row r="223" spans="1:8" ht="13.5" thickBot="1" x14ac:dyDescent="0.25">
      <c r="A223" s="631"/>
      <c r="B223" s="200" t="s">
        <v>347</v>
      </c>
      <c r="C223" s="461">
        <v>4</v>
      </c>
      <c r="D223" s="461">
        <v>0</v>
      </c>
      <c r="E223" s="461">
        <v>0.5</v>
      </c>
      <c r="F223" s="461">
        <v>4.5</v>
      </c>
      <c r="G223" s="461">
        <v>0</v>
      </c>
      <c r="H223" s="461">
        <v>4.5</v>
      </c>
    </row>
    <row r="224" spans="1:8" ht="13.5" thickBot="1" x14ac:dyDescent="0.25">
      <c r="A224" s="631"/>
      <c r="B224" s="200" t="s">
        <v>453</v>
      </c>
      <c r="C224" s="461">
        <v>9</v>
      </c>
      <c r="D224" s="461">
        <v>0</v>
      </c>
      <c r="E224" s="461">
        <v>0</v>
      </c>
      <c r="F224" s="461">
        <v>9</v>
      </c>
      <c r="G224" s="461">
        <v>0</v>
      </c>
      <c r="H224" s="461">
        <v>11</v>
      </c>
    </row>
    <row r="225" spans="1:8" ht="13.5" thickBot="1" x14ac:dyDescent="0.25">
      <c r="A225" s="615"/>
      <c r="B225" s="432" t="s">
        <v>320</v>
      </c>
      <c r="C225" s="462">
        <v>1521.7599999999995</v>
      </c>
      <c r="D225" s="462">
        <v>149.01</v>
      </c>
      <c r="E225" s="462">
        <v>68.000000000000014</v>
      </c>
      <c r="F225" s="462">
        <v>1738.7699999999995</v>
      </c>
      <c r="G225" s="462">
        <v>66.990000000000009</v>
      </c>
      <c r="H225" s="462">
        <v>2373.8599999999992</v>
      </c>
    </row>
    <row r="226" spans="1:8" ht="14.25" thickTop="1" thickBot="1" x14ac:dyDescent="0.25">
      <c r="A226" s="614">
        <v>2020</v>
      </c>
      <c r="B226" s="200" t="s">
        <v>218</v>
      </c>
      <c r="C226" s="460">
        <v>701.88999999999976</v>
      </c>
      <c r="D226" s="460">
        <v>115.62</v>
      </c>
      <c r="E226" s="460">
        <v>26.369999999999997</v>
      </c>
      <c r="F226" s="460">
        <f>SUM(C226:E226)</f>
        <v>843.87999999999977</v>
      </c>
      <c r="G226" s="460">
        <v>31.05</v>
      </c>
      <c r="H226" s="460">
        <v>1062.2800000000013</v>
      </c>
    </row>
    <row r="227" spans="1:8" ht="13.5" thickBot="1" x14ac:dyDescent="0.25">
      <c r="A227" s="631"/>
      <c r="B227" s="200" t="s">
        <v>467</v>
      </c>
      <c r="C227" s="461">
        <v>1.54</v>
      </c>
      <c r="D227" s="461">
        <v>0.95000000000000007</v>
      </c>
      <c r="E227" s="461">
        <v>0.17</v>
      </c>
      <c r="F227" s="461">
        <f t="shared" ref="F227:F239" si="0">SUM(C227:E227)</f>
        <v>2.66</v>
      </c>
      <c r="G227" s="461">
        <v>0.19000000000000003</v>
      </c>
      <c r="H227" s="461">
        <v>3.3200000000000003</v>
      </c>
    </row>
    <row r="228" spans="1:8" ht="13.5" thickBot="1" x14ac:dyDescent="0.25">
      <c r="A228" s="631"/>
      <c r="B228" s="200" t="s">
        <v>468</v>
      </c>
      <c r="C228" s="461">
        <v>115.64999999999998</v>
      </c>
      <c r="D228" s="461">
        <v>4.4999999999999991</v>
      </c>
      <c r="E228" s="461">
        <v>0.79</v>
      </c>
      <c r="F228" s="461">
        <f t="shared" si="0"/>
        <v>120.93999999999998</v>
      </c>
      <c r="G228" s="461">
        <v>1.46</v>
      </c>
      <c r="H228" s="461">
        <v>139.91999999999996</v>
      </c>
    </row>
    <row r="229" spans="1:8" ht="13.5" thickBot="1" x14ac:dyDescent="0.25">
      <c r="A229" s="631"/>
      <c r="B229" s="200" t="s">
        <v>222</v>
      </c>
      <c r="C229" s="461">
        <v>88</v>
      </c>
      <c r="D229" s="461">
        <v>8</v>
      </c>
      <c r="E229" s="461">
        <v>7</v>
      </c>
      <c r="F229" s="461">
        <f t="shared" si="0"/>
        <v>103</v>
      </c>
      <c r="G229" s="461">
        <v>17.899999999999999</v>
      </c>
      <c r="H229" s="461">
        <v>120.9</v>
      </c>
    </row>
    <row r="230" spans="1:8" ht="13.5" thickBot="1" x14ac:dyDescent="0.25">
      <c r="A230" s="631"/>
      <c r="B230" s="200" t="s">
        <v>207</v>
      </c>
      <c r="C230" s="461">
        <v>486.2</v>
      </c>
      <c r="D230" s="461">
        <v>15.329999999999998</v>
      </c>
      <c r="E230" s="461">
        <v>10.31</v>
      </c>
      <c r="F230" s="461">
        <f t="shared" si="0"/>
        <v>511.84</v>
      </c>
      <c r="G230" s="461">
        <v>1.3</v>
      </c>
      <c r="H230" s="461">
        <v>875.88999999999942</v>
      </c>
    </row>
    <row r="231" spans="1:8" ht="13.5" thickBot="1" x14ac:dyDescent="0.25">
      <c r="A231" s="631"/>
      <c r="B231" s="200" t="s">
        <v>214</v>
      </c>
      <c r="C231" s="461">
        <v>29</v>
      </c>
      <c r="D231" s="461">
        <v>0</v>
      </c>
      <c r="E231" s="461">
        <v>0</v>
      </c>
      <c r="F231" s="461">
        <f t="shared" si="0"/>
        <v>29</v>
      </c>
      <c r="G231" s="461">
        <v>1</v>
      </c>
      <c r="H231" s="461">
        <v>30.2</v>
      </c>
    </row>
    <row r="232" spans="1:8" ht="13.5" thickBot="1" x14ac:dyDescent="0.25">
      <c r="A232" s="631"/>
      <c r="B232" s="200" t="s">
        <v>212</v>
      </c>
      <c r="C232" s="461">
        <v>35.6</v>
      </c>
      <c r="D232" s="461">
        <v>5</v>
      </c>
      <c r="E232" s="461">
        <v>18.5</v>
      </c>
      <c r="F232" s="461">
        <f t="shared" si="0"/>
        <v>59.1</v>
      </c>
      <c r="G232" s="461">
        <v>10.3</v>
      </c>
      <c r="H232" s="461">
        <v>69.400000000000006</v>
      </c>
    </row>
    <row r="233" spans="1:8" ht="13.5" thickBot="1" x14ac:dyDescent="0.25">
      <c r="A233" s="631"/>
      <c r="B233" s="200" t="s">
        <v>937</v>
      </c>
      <c r="C233" s="461">
        <v>6</v>
      </c>
      <c r="D233" s="461">
        <v>0</v>
      </c>
      <c r="E233" s="461">
        <v>0</v>
      </c>
      <c r="F233" s="461">
        <f t="shared" si="0"/>
        <v>6</v>
      </c>
      <c r="G233" s="461">
        <v>0</v>
      </c>
      <c r="H233" s="461">
        <v>6</v>
      </c>
    </row>
    <row r="234" spans="1:8" ht="13.5" thickBot="1" x14ac:dyDescent="0.25">
      <c r="A234" s="631"/>
      <c r="B234" s="200" t="s">
        <v>225</v>
      </c>
      <c r="C234" s="461">
        <v>48.86</v>
      </c>
      <c r="D234" s="461">
        <v>1</v>
      </c>
      <c r="E234" s="461">
        <v>0</v>
      </c>
      <c r="F234" s="461">
        <f t="shared" si="0"/>
        <v>49.86</v>
      </c>
      <c r="G234" s="461">
        <v>4.0999999999999996</v>
      </c>
      <c r="H234" s="461">
        <v>53.96</v>
      </c>
    </row>
    <row r="235" spans="1:8" ht="13.5" thickBot="1" x14ac:dyDescent="0.25">
      <c r="A235" s="631"/>
      <c r="B235" s="200" t="s">
        <v>431</v>
      </c>
      <c r="C235" s="461">
        <v>22.839999999999996</v>
      </c>
      <c r="D235" s="461">
        <v>0</v>
      </c>
      <c r="E235" s="461">
        <v>0</v>
      </c>
      <c r="F235" s="461">
        <f t="shared" si="0"/>
        <v>22.839999999999996</v>
      </c>
      <c r="G235" s="461">
        <v>1.7</v>
      </c>
      <c r="H235" s="461">
        <v>24.54</v>
      </c>
    </row>
    <row r="236" spans="1:8" ht="13.5" thickBot="1" x14ac:dyDescent="0.25">
      <c r="A236" s="631"/>
      <c r="B236" s="200" t="s">
        <v>208</v>
      </c>
      <c r="C236" s="461">
        <v>9.8000000000000007</v>
      </c>
      <c r="D236" s="461">
        <v>0</v>
      </c>
      <c r="E236" s="461">
        <v>3.8600000000000003</v>
      </c>
      <c r="F236" s="461">
        <f t="shared" si="0"/>
        <v>13.66</v>
      </c>
      <c r="G236" s="461">
        <v>0</v>
      </c>
      <c r="H236" s="461">
        <v>19.34</v>
      </c>
    </row>
    <row r="237" spans="1:8" ht="13.5" thickBot="1" x14ac:dyDescent="0.25">
      <c r="A237" s="631"/>
      <c r="B237" s="200" t="s">
        <v>347</v>
      </c>
      <c r="C237" s="461">
        <v>4</v>
      </c>
      <c r="D237" s="461">
        <v>0.6</v>
      </c>
      <c r="E237" s="461">
        <v>0</v>
      </c>
      <c r="F237" s="461">
        <f t="shared" si="0"/>
        <v>4.5999999999999996</v>
      </c>
      <c r="G237" s="461">
        <v>0</v>
      </c>
      <c r="H237" s="461">
        <v>4.5999999999999996</v>
      </c>
    </row>
    <row r="238" spans="1:8" ht="13.5" thickBot="1" x14ac:dyDescent="0.25">
      <c r="A238" s="631"/>
      <c r="B238" s="200" t="s">
        <v>453</v>
      </c>
      <c r="C238" s="461">
        <v>9</v>
      </c>
      <c r="D238" s="461">
        <v>0</v>
      </c>
      <c r="E238" s="461">
        <v>0</v>
      </c>
      <c r="F238" s="461">
        <f t="shared" si="0"/>
        <v>9</v>
      </c>
      <c r="G238" s="461">
        <v>0</v>
      </c>
      <c r="H238" s="461">
        <v>11</v>
      </c>
    </row>
    <row r="239" spans="1:8" ht="13.5" thickBot="1" x14ac:dyDescent="0.25">
      <c r="A239" s="615"/>
      <c r="B239" s="432" t="s">
        <v>320</v>
      </c>
      <c r="C239" s="462">
        <v>1558.3799999999994</v>
      </c>
      <c r="D239" s="462">
        <v>150.99999999999997</v>
      </c>
      <c r="E239" s="462">
        <v>67</v>
      </c>
      <c r="F239" s="462">
        <f t="shared" si="0"/>
        <v>1776.3799999999994</v>
      </c>
      <c r="G239" s="462">
        <v>69</v>
      </c>
      <c r="H239" s="462">
        <v>2421.3500000000008</v>
      </c>
    </row>
    <row r="240" spans="1:8" ht="13.5" thickTop="1" x14ac:dyDescent="0.2">
      <c r="A240" s="199" t="s">
        <v>965</v>
      </c>
    </row>
    <row r="241" spans="1:1" x14ac:dyDescent="0.2">
      <c r="A241" s="199" t="s">
        <v>547</v>
      </c>
    </row>
    <row r="242" spans="1:1" x14ac:dyDescent="0.2">
      <c r="A242" s="199" t="s">
        <v>966</v>
      </c>
    </row>
    <row r="243" spans="1:1" x14ac:dyDescent="0.2">
      <c r="A243" s="199" t="s">
        <v>2995</v>
      </c>
    </row>
    <row r="244" spans="1:1" x14ac:dyDescent="0.2">
      <c r="A244" s="209" t="s">
        <v>249</v>
      </c>
    </row>
  </sheetData>
  <mergeCells count="29">
    <mergeCell ref="A212:A225"/>
    <mergeCell ref="A226:A239"/>
    <mergeCell ref="A198:A211"/>
    <mergeCell ref="A34:A42"/>
    <mergeCell ref="A43:A51"/>
    <mergeCell ref="A142:A155"/>
    <mergeCell ref="A128:A141"/>
    <mergeCell ref="A61:A69"/>
    <mergeCell ref="A70:A78"/>
    <mergeCell ref="A79:A87"/>
    <mergeCell ref="A88:A100"/>
    <mergeCell ref="A101:A113"/>
    <mergeCell ref="A114:A127"/>
    <mergeCell ref="A184:A197"/>
    <mergeCell ref="A170:A183"/>
    <mergeCell ref="A156:A169"/>
    <mergeCell ref="A52:A60"/>
    <mergeCell ref="A7:A15"/>
    <mergeCell ref="A16:A24"/>
    <mergeCell ref="A25:A33"/>
    <mergeCell ref="A1:H1"/>
    <mergeCell ref="A2:H2"/>
    <mergeCell ref="A3:H3"/>
    <mergeCell ref="A4:A6"/>
    <mergeCell ref="B4:B6"/>
    <mergeCell ref="C4:H4"/>
    <mergeCell ref="C5:F5"/>
    <mergeCell ref="G5:G6"/>
    <mergeCell ref="H5:H6"/>
  </mergeCells>
  <hyperlinks>
    <hyperlink ref="I6" location="TOC!A1" display="RETURN TO TABLE OF CONTENTS"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7"/>
  <sheetViews>
    <sheetView workbookViewId="0">
      <selection activeCell="I105" sqref="I105"/>
    </sheetView>
  </sheetViews>
  <sheetFormatPr defaultRowHeight="12.75" x14ac:dyDescent="0.2"/>
  <cols>
    <col min="3" max="10" width="11.7109375" customWidth="1"/>
  </cols>
  <sheetData>
    <row r="1" spans="1:11" ht="12.75" customHeight="1" x14ac:dyDescent="0.2">
      <c r="A1" s="617" t="s">
        <v>573</v>
      </c>
      <c r="B1" s="617"/>
      <c r="C1" s="617"/>
      <c r="D1" s="617"/>
      <c r="E1" s="617"/>
      <c r="F1" s="617"/>
      <c r="G1" s="617"/>
      <c r="H1" s="617"/>
      <c r="I1" s="617"/>
      <c r="J1" s="713"/>
    </row>
    <row r="2" spans="1:11" ht="13.5" customHeight="1" thickBot="1" x14ac:dyDescent="0.25">
      <c r="A2" s="714" t="s">
        <v>1002</v>
      </c>
      <c r="B2" s="616"/>
      <c r="C2" s="616"/>
      <c r="D2" s="616"/>
      <c r="E2" s="616"/>
      <c r="F2" s="616"/>
      <c r="G2" s="616"/>
      <c r="H2" s="616"/>
      <c r="I2" s="616"/>
      <c r="J2" s="715"/>
    </row>
    <row r="3" spans="1:11" ht="13.5" thickBot="1" x14ac:dyDescent="0.25">
      <c r="A3" s="625" t="s">
        <v>1003</v>
      </c>
      <c r="B3" s="626"/>
      <c r="C3" s="626"/>
      <c r="D3" s="626"/>
      <c r="E3" s="626"/>
      <c r="F3" s="626"/>
      <c r="G3" s="626"/>
      <c r="H3" s="626"/>
      <c r="I3" s="626"/>
      <c r="J3" s="627"/>
    </row>
    <row r="4" spans="1:11" ht="13.5" customHeight="1" thickBot="1" x14ac:dyDescent="0.25">
      <c r="A4" s="609" t="s">
        <v>204</v>
      </c>
      <c r="B4" s="609" t="s">
        <v>1004</v>
      </c>
      <c r="C4" s="661" t="s">
        <v>1005</v>
      </c>
      <c r="D4" s="611" t="s">
        <v>1006</v>
      </c>
      <c r="E4" s="612"/>
      <c r="F4" s="612"/>
      <c r="G4" s="612"/>
      <c r="H4" s="612"/>
      <c r="I4" s="612"/>
      <c r="J4" s="613"/>
    </row>
    <row r="5" spans="1:11" ht="34.5" thickBot="1" x14ac:dyDescent="0.25">
      <c r="A5" s="637"/>
      <c r="B5" s="637"/>
      <c r="C5" s="665"/>
      <c r="D5" s="60" t="s">
        <v>1007</v>
      </c>
      <c r="E5" s="113" t="s">
        <v>1008</v>
      </c>
      <c r="F5" s="113" t="s">
        <v>1009</v>
      </c>
      <c r="G5" s="113" t="s">
        <v>1010</v>
      </c>
      <c r="H5" s="113" t="s">
        <v>1011</v>
      </c>
      <c r="I5" s="113" t="s">
        <v>1012</v>
      </c>
      <c r="J5" s="114" t="s">
        <v>1013</v>
      </c>
      <c r="K5" s="235" t="s">
        <v>228</v>
      </c>
    </row>
    <row r="6" spans="1:11" ht="14.25" thickTop="1" thickBot="1" x14ac:dyDescent="0.25">
      <c r="A6" s="635">
        <v>2000</v>
      </c>
      <c r="B6" s="78" t="s">
        <v>218</v>
      </c>
      <c r="C6" s="463">
        <v>609</v>
      </c>
      <c r="D6" s="107" t="s">
        <v>600</v>
      </c>
      <c r="E6" s="88">
        <v>0.11</v>
      </c>
      <c r="F6" s="87">
        <v>3.4000000000000002E-2</v>
      </c>
      <c r="G6" s="87">
        <v>7.0999999999999994E-2</v>
      </c>
      <c r="H6" s="87">
        <v>0.20699999999999999</v>
      </c>
      <c r="I6" s="87">
        <v>0.161</v>
      </c>
      <c r="J6" s="97">
        <v>0.33</v>
      </c>
    </row>
    <row r="7" spans="1:11" ht="13.5" thickBot="1" x14ac:dyDescent="0.25">
      <c r="A7" s="636"/>
      <c r="B7" s="78" t="s">
        <v>1014</v>
      </c>
      <c r="C7" s="463">
        <v>28</v>
      </c>
      <c r="D7" s="107" t="s">
        <v>600</v>
      </c>
      <c r="E7" s="90">
        <v>0.214</v>
      </c>
      <c r="F7" s="89">
        <v>0</v>
      </c>
      <c r="G7" s="89">
        <v>0</v>
      </c>
      <c r="H7" s="89">
        <v>0.107</v>
      </c>
      <c r="I7" s="89">
        <v>3.5999999999999997E-2</v>
      </c>
      <c r="J7" s="98">
        <v>0.39300000000000002</v>
      </c>
    </row>
    <row r="8" spans="1:11" ht="13.5" thickBot="1" x14ac:dyDescent="0.25">
      <c r="A8" s="636"/>
      <c r="B8" s="78" t="s">
        <v>1015</v>
      </c>
      <c r="C8" s="464">
        <v>2046</v>
      </c>
      <c r="D8" s="108" t="s">
        <v>600</v>
      </c>
      <c r="E8" s="90">
        <v>0.46899999999999997</v>
      </c>
      <c r="F8" s="89">
        <v>0.03</v>
      </c>
      <c r="G8" s="89">
        <v>0.11899999999999999</v>
      </c>
      <c r="H8" s="89">
        <v>0.23499999999999999</v>
      </c>
      <c r="I8" s="89">
        <v>0.22600000000000001</v>
      </c>
      <c r="J8" s="98">
        <v>0.26200000000000001</v>
      </c>
    </row>
    <row r="9" spans="1:11" ht="13.5" thickBot="1" x14ac:dyDescent="0.25">
      <c r="A9" s="637"/>
      <c r="B9" s="67" t="s">
        <v>320</v>
      </c>
      <c r="C9" s="465">
        <v>2683</v>
      </c>
      <c r="D9" s="109" t="s">
        <v>600</v>
      </c>
      <c r="E9" s="92">
        <v>0.38500000000000001</v>
      </c>
      <c r="F9" s="91">
        <v>3.1E-2</v>
      </c>
      <c r="G9" s="91">
        <v>0.107</v>
      </c>
      <c r="H9" s="91">
        <v>0.22700000000000001</v>
      </c>
      <c r="I9" s="91">
        <v>0.20899999999999999</v>
      </c>
      <c r="J9" s="99">
        <v>0.27900000000000003</v>
      </c>
    </row>
    <row r="10" spans="1:11" ht="14.25" thickTop="1" thickBot="1" x14ac:dyDescent="0.25">
      <c r="A10" s="635">
        <v>2001</v>
      </c>
      <c r="B10" s="78" t="s">
        <v>218</v>
      </c>
      <c r="C10" s="466">
        <v>696</v>
      </c>
      <c r="D10" s="110" t="s">
        <v>600</v>
      </c>
      <c r="E10" s="88">
        <v>0.11899999999999999</v>
      </c>
      <c r="F10" s="87">
        <v>3.5999999999999997E-2</v>
      </c>
      <c r="G10" s="87">
        <v>6.8000000000000005E-2</v>
      </c>
      <c r="H10" s="87">
        <v>0.19400000000000001</v>
      </c>
      <c r="I10" s="87">
        <v>0.188</v>
      </c>
      <c r="J10" s="97">
        <v>0.34599999999999997</v>
      </c>
    </row>
    <row r="11" spans="1:11" ht="13.5" thickBot="1" x14ac:dyDescent="0.25">
      <c r="A11" s="636"/>
      <c r="B11" s="78" t="s">
        <v>1014</v>
      </c>
      <c r="C11" s="463">
        <v>41</v>
      </c>
      <c r="D11" s="107" t="s">
        <v>600</v>
      </c>
      <c r="E11" s="90">
        <v>0.14599999999999999</v>
      </c>
      <c r="F11" s="89">
        <v>0</v>
      </c>
      <c r="G11" s="89">
        <v>0</v>
      </c>
      <c r="H11" s="89">
        <v>7.2999999999999995E-2</v>
      </c>
      <c r="I11" s="89">
        <v>2.4E-2</v>
      </c>
      <c r="J11" s="98">
        <v>0.26800000000000002</v>
      </c>
    </row>
    <row r="12" spans="1:11" ht="13.5" thickBot="1" x14ac:dyDescent="0.25">
      <c r="A12" s="636"/>
      <c r="B12" s="78" t="s">
        <v>1015</v>
      </c>
      <c r="C12" s="464">
        <v>2973</v>
      </c>
      <c r="D12" s="108" t="s">
        <v>600</v>
      </c>
      <c r="E12" s="90">
        <v>0.48699999999999999</v>
      </c>
      <c r="F12" s="89">
        <v>0.08</v>
      </c>
      <c r="G12" s="89">
        <v>0.14199999999999999</v>
      </c>
      <c r="H12" s="89">
        <v>0.248</v>
      </c>
      <c r="I12" s="89">
        <v>0.187</v>
      </c>
      <c r="J12" s="98">
        <v>0.247</v>
      </c>
    </row>
    <row r="13" spans="1:11" ht="13.5" thickBot="1" x14ac:dyDescent="0.25">
      <c r="A13" s="637"/>
      <c r="B13" s="67" t="s">
        <v>320</v>
      </c>
      <c r="C13" s="465">
        <v>3710</v>
      </c>
      <c r="D13" s="109" t="s">
        <v>600</v>
      </c>
      <c r="E13" s="92">
        <v>0.41499999999999998</v>
      </c>
      <c r="F13" s="91">
        <v>7.0999999999999994E-2</v>
      </c>
      <c r="G13" s="91">
        <v>0.127</v>
      </c>
      <c r="H13" s="91">
        <v>0.23499999999999999</v>
      </c>
      <c r="I13" s="91">
        <v>0.185</v>
      </c>
      <c r="J13" s="99">
        <v>0.26600000000000001</v>
      </c>
    </row>
    <row r="14" spans="1:11" ht="14.25" thickTop="1" thickBot="1" x14ac:dyDescent="0.25">
      <c r="A14" s="635">
        <v>2003</v>
      </c>
      <c r="B14" s="78" t="s">
        <v>218</v>
      </c>
      <c r="C14" s="101">
        <v>953</v>
      </c>
      <c r="D14" s="110" t="s">
        <v>600</v>
      </c>
      <c r="E14" s="88">
        <v>0.109</v>
      </c>
      <c r="F14" s="87">
        <v>0.114</v>
      </c>
      <c r="G14" s="87">
        <v>8.5000000000000006E-2</v>
      </c>
      <c r="H14" s="87">
        <v>0.2</v>
      </c>
      <c r="I14" s="87">
        <v>0.13800000000000001</v>
      </c>
      <c r="J14" s="97">
        <v>0.27800000000000002</v>
      </c>
    </row>
    <row r="15" spans="1:11" ht="13.5" thickBot="1" x14ac:dyDescent="0.25">
      <c r="A15" s="636"/>
      <c r="B15" s="78" t="s">
        <v>1014</v>
      </c>
      <c r="C15" s="102">
        <v>68</v>
      </c>
      <c r="D15" s="107" t="s">
        <v>600</v>
      </c>
      <c r="E15" s="90">
        <v>5.8999999999999997E-2</v>
      </c>
      <c r="F15" s="89">
        <v>0</v>
      </c>
      <c r="G15" s="89">
        <v>1.4999999999999999E-2</v>
      </c>
      <c r="H15" s="89">
        <v>5.8999999999999997E-2</v>
      </c>
      <c r="I15" s="89">
        <v>2.9000000000000001E-2</v>
      </c>
      <c r="J15" s="98">
        <v>0.14699999999999999</v>
      </c>
    </row>
    <row r="16" spans="1:11" ht="13.5" thickBot="1" x14ac:dyDescent="0.25">
      <c r="A16" s="636"/>
      <c r="B16" s="78" t="s">
        <v>1015</v>
      </c>
      <c r="C16" s="103">
        <v>2963</v>
      </c>
      <c r="D16" s="108" t="s">
        <v>600</v>
      </c>
      <c r="E16" s="90">
        <v>0.59499999999999997</v>
      </c>
      <c r="F16" s="89">
        <v>0.109</v>
      </c>
      <c r="G16" s="89">
        <v>0.19</v>
      </c>
      <c r="H16" s="89">
        <v>0.313</v>
      </c>
      <c r="I16" s="89">
        <v>0.247</v>
      </c>
      <c r="J16" s="98">
        <v>0.26600000000000001</v>
      </c>
    </row>
    <row r="17" spans="1:10" ht="13.5" thickBot="1" x14ac:dyDescent="0.25">
      <c r="A17" s="637"/>
      <c r="B17" s="67" t="s">
        <v>320</v>
      </c>
      <c r="C17" s="104">
        <v>3997</v>
      </c>
      <c r="D17" s="109" t="s">
        <v>600</v>
      </c>
      <c r="E17" s="92">
        <v>0.46800000000000003</v>
      </c>
      <c r="F17" s="91">
        <v>0.109</v>
      </c>
      <c r="G17" s="91">
        <v>0.161</v>
      </c>
      <c r="H17" s="91">
        <v>0.28100000000000003</v>
      </c>
      <c r="I17" s="91">
        <v>0.217</v>
      </c>
      <c r="J17" s="99">
        <v>0.26700000000000002</v>
      </c>
    </row>
    <row r="18" spans="1:10" ht="14.25" thickTop="1" thickBot="1" x14ac:dyDescent="0.25">
      <c r="A18" s="635">
        <v>2006</v>
      </c>
      <c r="B18" s="78" t="s">
        <v>218</v>
      </c>
      <c r="C18" s="105">
        <v>1141</v>
      </c>
      <c r="D18" s="111" t="s">
        <v>600</v>
      </c>
      <c r="E18" s="88">
        <v>9.5000000000000001E-2</v>
      </c>
      <c r="F18" s="87">
        <v>0.114</v>
      </c>
      <c r="G18" s="87">
        <v>5.6000000000000001E-2</v>
      </c>
      <c r="H18" s="87">
        <v>0.224</v>
      </c>
      <c r="I18" s="87">
        <v>0.11700000000000001</v>
      </c>
      <c r="J18" s="97">
        <v>0.26400000000000001</v>
      </c>
    </row>
    <row r="19" spans="1:10" ht="13.5" thickBot="1" x14ac:dyDescent="0.25">
      <c r="A19" s="636"/>
      <c r="B19" s="78" t="s">
        <v>1014</v>
      </c>
      <c r="C19" s="102">
        <v>81</v>
      </c>
      <c r="D19" s="107" t="s">
        <v>600</v>
      </c>
      <c r="E19" s="90">
        <v>8.5999999999999993E-2</v>
      </c>
      <c r="F19" s="89">
        <v>2.5000000000000001E-2</v>
      </c>
      <c r="G19" s="89">
        <v>2.5000000000000001E-2</v>
      </c>
      <c r="H19" s="89">
        <v>0.19800000000000001</v>
      </c>
      <c r="I19" s="89">
        <v>4.9000000000000002E-2</v>
      </c>
      <c r="J19" s="98">
        <v>0.27200000000000002</v>
      </c>
    </row>
    <row r="20" spans="1:10" ht="13.5" thickBot="1" x14ac:dyDescent="0.25">
      <c r="A20" s="636"/>
      <c r="B20" s="78" t="s">
        <v>1015</v>
      </c>
      <c r="C20" s="103">
        <v>2794</v>
      </c>
      <c r="D20" s="108" t="s">
        <v>600</v>
      </c>
      <c r="E20" s="90">
        <v>0.71099999999999997</v>
      </c>
      <c r="F20" s="89">
        <v>0.13700000000000001</v>
      </c>
      <c r="G20" s="89">
        <v>0.23300000000000001</v>
      </c>
      <c r="H20" s="89">
        <v>0.35299999999999998</v>
      </c>
      <c r="I20" s="89">
        <v>0.28100000000000003</v>
      </c>
      <c r="J20" s="98">
        <v>0.27900000000000003</v>
      </c>
    </row>
    <row r="21" spans="1:10" ht="13.5" thickBot="1" x14ac:dyDescent="0.25">
      <c r="A21" s="637"/>
      <c r="B21" s="67" t="s">
        <v>320</v>
      </c>
      <c r="C21" s="104">
        <v>4016</v>
      </c>
      <c r="D21" s="109" t="s">
        <v>600</v>
      </c>
      <c r="E21" s="92">
        <v>0.52300000000000002</v>
      </c>
      <c r="F21" s="91">
        <v>0.128</v>
      </c>
      <c r="G21" s="91">
        <v>0.17899999999999999</v>
      </c>
      <c r="H21" s="91">
        <v>0.313</v>
      </c>
      <c r="I21" s="91">
        <v>0.23</v>
      </c>
      <c r="J21" s="99">
        <v>0.27500000000000002</v>
      </c>
    </row>
    <row r="22" spans="1:10" ht="14.25" thickTop="1" thickBot="1" x14ac:dyDescent="0.25">
      <c r="A22" s="635">
        <v>2008</v>
      </c>
      <c r="B22" s="78" t="s">
        <v>218</v>
      </c>
      <c r="C22" s="105">
        <v>1080</v>
      </c>
      <c r="D22" s="111" t="s">
        <v>600</v>
      </c>
      <c r="E22" s="88">
        <v>0.125</v>
      </c>
      <c r="F22" s="87">
        <v>0.183</v>
      </c>
      <c r="G22" s="87">
        <v>0.05</v>
      </c>
      <c r="H22" s="87">
        <v>0.33900000000000002</v>
      </c>
      <c r="I22" s="87">
        <v>0.11600000000000001</v>
      </c>
      <c r="J22" s="97">
        <v>0.26200000000000001</v>
      </c>
    </row>
    <row r="23" spans="1:10" ht="13.5" thickBot="1" x14ac:dyDescent="0.25">
      <c r="A23" s="636"/>
      <c r="B23" s="78" t="s">
        <v>1014</v>
      </c>
      <c r="C23" s="102">
        <v>39</v>
      </c>
      <c r="D23" s="107" t="s">
        <v>600</v>
      </c>
      <c r="E23" s="90">
        <v>0.154</v>
      </c>
      <c r="F23" s="89">
        <v>5.0999999999999997E-2</v>
      </c>
      <c r="G23" s="89">
        <v>0</v>
      </c>
      <c r="H23" s="89">
        <v>7.6999999999999999E-2</v>
      </c>
      <c r="I23" s="89">
        <v>0.154</v>
      </c>
      <c r="J23" s="98">
        <v>0.38500000000000001</v>
      </c>
    </row>
    <row r="24" spans="1:10" ht="13.5" thickBot="1" x14ac:dyDescent="0.25">
      <c r="A24" s="636"/>
      <c r="B24" s="78" t="s">
        <v>1015</v>
      </c>
      <c r="C24" s="103">
        <v>3076</v>
      </c>
      <c r="D24" s="108" t="s">
        <v>600</v>
      </c>
      <c r="E24" s="90">
        <v>0.74099999999999999</v>
      </c>
      <c r="F24" s="89">
        <v>0.20699999999999999</v>
      </c>
      <c r="G24" s="89">
        <v>0.3</v>
      </c>
      <c r="H24" s="89">
        <v>0.45700000000000002</v>
      </c>
      <c r="I24" s="89">
        <v>0.27200000000000002</v>
      </c>
      <c r="J24" s="98">
        <v>0.28199999999999997</v>
      </c>
    </row>
    <row r="25" spans="1:10" ht="13.5" thickBot="1" x14ac:dyDescent="0.25">
      <c r="A25" s="637"/>
      <c r="B25" s="67" t="s">
        <v>320</v>
      </c>
      <c r="C25" s="104">
        <v>4195</v>
      </c>
      <c r="D25" s="109" t="s">
        <v>600</v>
      </c>
      <c r="E25" s="92">
        <v>0.57699999999999996</v>
      </c>
      <c r="F25" s="91">
        <v>0.2</v>
      </c>
      <c r="G25" s="91">
        <v>0.23300000000000001</v>
      </c>
      <c r="H25" s="91">
        <v>0.42299999999999999</v>
      </c>
      <c r="I25" s="91">
        <v>0.23100000000000001</v>
      </c>
      <c r="J25" s="99">
        <v>0.28299999999999997</v>
      </c>
    </row>
    <row r="26" spans="1:10" ht="14.25" thickTop="1" thickBot="1" x14ac:dyDescent="0.25">
      <c r="A26" s="635">
        <v>2010</v>
      </c>
      <c r="B26" s="78" t="s">
        <v>218</v>
      </c>
      <c r="C26" s="101">
        <v>977</v>
      </c>
      <c r="D26" s="110" t="s">
        <v>600</v>
      </c>
      <c r="E26" s="88">
        <v>0.13300000000000001</v>
      </c>
      <c r="F26" s="87">
        <v>0.153</v>
      </c>
      <c r="G26" s="87">
        <v>8.2000000000000003E-2</v>
      </c>
      <c r="H26" s="87">
        <v>0.35299999999999998</v>
      </c>
      <c r="I26" s="87">
        <v>0.122</v>
      </c>
      <c r="J26" s="97">
        <v>0.27300000000000002</v>
      </c>
    </row>
    <row r="27" spans="1:10" ht="13.5" thickBot="1" x14ac:dyDescent="0.25">
      <c r="A27" s="636"/>
      <c r="B27" s="78" t="s">
        <v>1014</v>
      </c>
      <c r="C27" s="102">
        <v>55</v>
      </c>
      <c r="D27" s="107" t="s">
        <v>600</v>
      </c>
      <c r="E27" s="90">
        <v>0.45500000000000002</v>
      </c>
      <c r="F27" s="89">
        <v>0</v>
      </c>
      <c r="G27" s="89">
        <v>1.7999999999999999E-2</v>
      </c>
      <c r="H27" s="89">
        <v>0.52700000000000002</v>
      </c>
      <c r="I27" s="89">
        <v>0.182</v>
      </c>
      <c r="J27" s="98">
        <v>0.65500000000000003</v>
      </c>
    </row>
    <row r="28" spans="1:10" ht="13.5" thickBot="1" x14ac:dyDescent="0.25">
      <c r="A28" s="636"/>
      <c r="B28" s="78" t="s">
        <v>1015</v>
      </c>
      <c r="C28" s="103">
        <v>2666</v>
      </c>
      <c r="D28" s="108" t="s">
        <v>600</v>
      </c>
      <c r="E28" s="90">
        <v>0.76</v>
      </c>
      <c r="F28" s="89">
        <v>0.29699999999999999</v>
      </c>
      <c r="G28" s="89">
        <v>0.32</v>
      </c>
      <c r="H28" s="89">
        <v>0.441</v>
      </c>
      <c r="I28" s="89">
        <v>0.26600000000000001</v>
      </c>
      <c r="J28" s="98">
        <v>0.27900000000000003</v>
      </c>
    </row>
    <row r="29" spans="1:10" ht="13.5" thickBot="1" x14ac:dyDescent="0.25">
      <c r="A29" s="637"/>
      <c r="B29" s="67" t="s">
        <v>320</v>
      </c>
      <c r="C29" s="104">
        <v>3698</v>
      </c>
      <c r="D29" s="109" t="s">
        <v>600</v>
      </c>
      <c r="E29" s="92">
        <v>0.58299999999999996</v>
      </c>
      <c r="F29" s="91">
        <v>0.254</v>
      </c>
      <c r="G29" s="91">
        <v>0.253</v>
      </c>
      <c r="H29" s="91">
        <v>0.41899999999999998</v>
      </c>
      <c r="I29" s="91">
        <v>0.22700000000000001</v>
      </c>
      <c r="J29" s="99">
        <v>0.28299999999999997</v>
      </c>
    </row>
    <row r="30" spans="1:10" ht="14.25" thickTop="1" thickBot="1" x14ac:dyDescent="0.25">
      <c r="A30" s="636">
        <v>2012</v>
      </c>
      <c r="B30" s="78" t="s">
        <v>218</v>
      </c>
      <c r="C30" s="106">
        <v>753</v>
      </c>
      <c r="D30" s="59" t="s">
        <v>600</v>
      </c>
      <c r="E30" s="94">
        <v>0.187</v>
      </c>
      <c r="F30" s="93">
        <v>0.19800000000000001</v>
      </c>
      <c r="G30" s="93">
        <v>0.16600000000000001</v>
      </c>
      <c r="H30" s="93">
        <v>0.38400000000000001</v>
      </c>
      <c r="I30" s="93">
        <v>0.11</v>
      </c>
      <c r="J30" s="100">
        <v>0.26600000000000001</v>
      </c>
    </row>
    <row r="31" spans="1:10" ht="13.5" thickBot="1" x14ac:dyDescent="0.25">
      <c r="A31" s="636"/>
      <c r="B31" s="78" t="s">
        <v>1014</v>
      </c>
      <c r="C31" s="102">
        <v>49</v>
      </c>
      <c r="D31" s="107" t="s">
        <v>600</v>
      </c>
      <c r="E31" s="90">
        <v>0.51</v>
      </c>
      <c r="F31" s="89">
        <v>0</v>
      </c>
      <c r="G31" s="89">
        <v>0.42899999999999999</v>
      </c>
      <c r="H31" s="89">
        <v>0.61199999999999999</v>
      </c>
      <c r="I31" s="89">
        <v>0.20399999999999999</v>
      </c>
      <c r="J31" s="98">
        <v>0.63300000000000001</v>
      </c>
    </row>
    <row r="32" spans="1:10" ht="13.5" thickBot="1" x14ac:dyDescent="0.25">
      <c r="A32" s="636"/>
      <c r="B32" s="78" t="s">
        <v>1015</v>
      </c>
      <c r="C32" s="103">
        <v>2150</v>
      </c>
      <c r="D32" s="108" t="s">
        <v>600</v>
      </c>
      <c r="E32" s="90">
        <v>0.75</v>
      </c>
      <c r="F32" s="89">
        <v>0.35199999999999998</v>
      </c>
      <c r="G32" s="89">
        <v>0.443</v>
      </c>
      <c r="H32" s="89">
        <v>0.60499999999999998</v>
      </c>
      <c r="I32" s="89">
        <v>0.30399999999999999</v>
      </c>
      <c r="J32" s="98">
        <v>0.26400000000000001</v>
      </c>
    </row>
    <row r="33" spans="1:10" ht="13.5" thickBot="1" x14ac:dyDescent="0.25">
      <c r="A33" s="637"/>
      <c r="B33" s="67" t="s">
        <v>320</v>
      </c>
      <c r="C33" s="104">
        <v>2952</v>
      </c>
      <c r="D33" s="112" t="s">
        <v>600</v>
      </c>
      <c r="E33" s="92">
        <v>0.69299999999999995</v>
      </c>
      <c r="F33" s="91">
        <v>0.307</v>
      </c>
      <c r="G33" s="91">
        <v>0.372</v>
      </c>
      <c r="H33" s="91">
        <v>0.54800000000000004</v>
      </c>
      <c r="I33" s="91">
        <v>0.253</v>
      </c>
      <c r="J33" s="99">
        <v>0.27100000000000002</v>
      </c>
    </row>
    <row r="34" spans="1:10" ht="14.25" thickTop="1" thickBot="1" x14ac:dyDescent="0.25">
      <c r="A34" s="635">
        <v>2014</v>
      </c>
      <c r="B34" s="95" t="s">
        <v>218</v>
      </c>
      <c r="C34" s="105">
        <v>1058</v>
      </c>
      <c r="D34" s="258">
        <v>6.8000000000000005E-2</v>
      </c>
      <c r="E34" s="255">
        <v>0.13900000000000001</v>
      </c>
      <c r="F34" s="255">
        <v>0.28000000000000003</v>
      </c>
      <c r="G34" s="255">
        <v>0.434</v>
      </c>
      <c r="H34" s="255">
        <v>0.34599999999999997</v>
      </c>
      <c r="I34" s="255">
        <v>6.6000000000000003E-2</v>
      </c>
      <c r="J34" s="238">
        <v>0.20399999999999999</v>
      </c>
    </row>
    <row r="35" spans="1:10" ht="13.5" thickBot="1" x14ac:dyDescent="0.25">
      <c r="A35" s="636"/>
      <c r="B35" s="96" t="s">
        <v>1014</v>
      </c>
      <c r="C35" s="102">
        <v>52</v>
      </c>
      <c r="D35" s="186">
        <v>0.28799999999999998</v>
      </c>
      <c r="E35" s="256">
        <v>0.5</v>
      </c>
      <c r="F35" s="257">
        <v>3.7999999999999999E-2</v>
      </c>
      <c r="G35" s="257">
        <v>0.442</v>
      </c>
      <c r="H35" s="257">
        <v>0.55800000000000005</v>
      </c>
      <c r="I35" s="257">
        <v>0.154</v>
      </c>
      <c r="J35" s="186">
        <v>0.57699999999999996</v>
      </c>
    </row>
    <row r="36" spans="1:10" ht="13.5" thickBot="1" x14ac:dyDescent="0.25">
      <c r="A36" s="636"/>
      <c r="B36" s="96" t="s">
        <v>1015</v>
      </c>
      <c r="C36" s="103">
        <v>2512</v>
      </c>
      <c r="D36" s="186">
        <v>3.6999999999999998E-2</v>
      </c>
      <c r="E36" s="256">
        <v>0.73499999999999999</v>
      </c>
      <c r="F36" s="257">
        <v>0.46400000000000002</v>
      </c>
      <c r="G36" s="257">
        <v>0.48399999999999999</v>
      </c>
      <c r="H36" s="257">
        <v>0.46300000000000002</v>
      </c>
      <c r="I36" s="257">
        <v>0.23799999999999999</v>
      </c>
      <c r="J36" s="186">
        <v>0.26600000000000001</v>
      </c>
    </row>
    <row r="37" spans="1:10" ht="13.5" thickBot="1" x14ac:dyDescent="0.25">
      <c r="A37" s="610"/>
      <c r="B37" s="96" t="s">
        <v>320</v>
      </c>
      <c r="C37" s="103">
        <v>3622</v>
      </c>
      <c r="D37" s="186">
        <v>0.05</v>
      </c>
      <c r="E37" s="256">
        <v>0.55700000000000005</v>
      </c>
      <c r="F37" s="257">
        <v>0.40400000000000003</v>
      </c>
      <c r="G37" s="257">
        <v>0.46899999999999997</v>
      </c>
      <c r="H37" s="257">
        <v>0.43</v>
      </c>
      <c r="I37" s="257">
        <v>0.186</v>
      </c>
      <c r="J37" s="186">
        <v>0.253</v>
      </c>
    </row>
    <row r="38" spans="1:10" ht="14.25" thickTop="1" thickBot="1" x14ac:dyDescent="0.25">
      <c r="A38" s="635">
        <v>2016</v>
      </c>
      <c r="B38" s="95" t="s">
        <v>218</v>
      </c>
      <c r="C38" s="105">
        <v>638</v>
      </c>
      <c r="D38" s="186">
        <v>0.14106583072100312</v>
      </c>
      <c r="E38" s="254">
        <v>0.2476489028213166</v>
      </c>
      <c r="F38" s="255">
        <v>0.53134796238244519</v>
      </c>
      <c r="G38" s="255">
        <v>0.31661442006269591</v>
      </c>
      <c r="H38" s="255">
        <v>0.56739811912225702</v>
      </c>
      <c r="I38" s="255">
        <v>0.10344827586206896</v>
      </c>
      <c r="J38" s="238">
        <v>0.33385579937304077</v>
      </c>
    </row>
    <row r="39" spans="1:10" ht="13.5" thickBot="1" x14ac:dyDescent="0.25">
      <c r="A39" s="636"/>
      <c r="B39" s="96" t="s">
        <v>1014</v>
      </c>
      <c r="C39" s="102">
        <v>57</v>
      </c>
      <c r="D39" s="186">
        <v>0.26315789473684209</v>
      </c>
      <c r="E39" s="256">
        <v>0.45614035087719296</v>
      </c>
      <c r="F39" s="257">
        <v>3.5087719298245612E-2</v>
      </c>
      <c r="G39" s="257">
        <v>0.31578947368421051</v>
      </c>
      <c r="H39" s="257">
        <v>0.63157894736842102</v>
      </c>
      <c r="I39" s="257">
        <v>0.12280701754385964</v>
      </c>
      <c r="J39" s="186">
        <v>0.54385964912280704</v>
      </c>
    </row>
    <row r="40" spans="1:10" ht="13.5" thickBot="1" x14ac:dyDescent="0.25">
      <c r="A40" s="636"/>
      <c r="B40" s="96" t="s">
        <v>1015</v>
      </c>
      <c r="C40" s="103">
        <v>1323</v>
      </c>
      <c r="D40" s="186">
        <v>1.3605442176870748E-2</v>
      </c>
      <c r="E40" s="256">
        <v>0.64021164021164023</v>
      </c>
      <c r="F40" s="257">
        <v>0.59032501889644751</v>
      </c>
      <c r="G40" s="257">
        <v>0.40967498110355255</v>
      </c>
      <c r="H40" s="257">
        <v>0.57596371882086173</v>
      </c>
      <c r="I40" s="257">
        <v>0.24640967498110355</v>
      </c>
      <c r="J40" s="186">
        <v>0.27588813303099019</v>
      </c>
    </row>
    <row r="41" spans="1:10" ht="13.5" thickBot="1" x14ac:dyDescent="0.25">
      <c r="A41" s="610"/>
      <c r="B41" s="96" t="s">
        <v>320</v>
      </c>
      <c r="C41" s="103">
        <v>2018</v>
      </c>
      <c r="D41" s="186">
        <v>6.0951437066402381E-2</v>
      </c>
      <c r="E41" s="256">
        <v>0.51090188305252726</v>
      </c>
      <c r="F41" s="257">
        <v>0.55599603567889</v>
      </c>
      <c r="G41" s="257">
        <v>0.37760158572844399</v>
      </c>
      <c r="H41" s="257">
        <v>0.57482656095143703</v>
      </c>
      <c r="I41" s="257">
        <v>0.19772051536174431</v>
      </c>
      <c r="J41" s="186">
        <v>0.30178394449950446</v>
      </c>
    </row>
    <row r="42" spans="1:10" ht="14.25" thickTop="1" thickBot="1" x14ac:dyDescent="0.25">
      <c r="A42" s="635">
        <v>2018</v>
      </c>
      <c r="B42" s="95" t="s">
        <v>218</v>
      </c>
      <c r="C42" s="105">
        <v>736</v>
      </c>
      <c r="D42" s="186">
        <v>0.105</v>
      </c>
      <c r="E42" s="254">
        <v>0.2</v>
      </c>
      <c r="F42" s="255">
        <v>0.39800000000000002</v>
      </c>
      <c r="G42" s="255">
        <v>0.313</v>
      </c>
      <c r="H42" s="255">
        <v>0.48899999999999999</v>
      </c>
      <c r="I42" s="255">
        <v>9.6000000000000002E-2</v>
      </c>
      <c r="J42" s="238">
        <v>0.27600000000000002</v>
      </c>
    </row>
    <row r="43" spans="1:10" ht="13.5" thickBot="1" x14ac:dyDescent="0.25">
      <c r="A43" s="636"/>
      <c r="B43" s="96" t="s">
        <v>1014</v>
      </c>
      <c r="C43" s="102">
        <v>59</v>
      </c>
      <c r="D43" s="186">
        <v>0.254</v>
      </c>
      <c r="E43" s="256">
        <v>0.42399999999999999</v>
      </c>
      <c r="F43" s="257">
        <v>0.11899999999999999</v>
      </c>
      <c r="G43" s="257">
        <v>0.35599999999999998</v>
      </c>
      <c r="H43" s="257">
        <v>0.52500000000000002</v>
      </c>
      <c r="I43" s="257">
        <v>0.11899999999999999</v>
      </c>
      <c r="J43" s="186">
        <v>0.55900000000000005</v>
      </c>
    </row>
    <row r="44" spans="1:10" ht="13.5" thickBot="1" x14ac:dyDescent="0.25">
      <c r="A44" s="636"/>
      <c r="B44" s="96" t="s">
        <v>1015</v>
      </c>
      <c r="C44" s="103">
        <v>2575</v>
      </c>
      <c r="D44" s="186">
        <v>0.21299999999999999</v>
      </c>
      <c r="E44" s="256">
        <v>0.78500000000000003</v>
      </c>
      <c r="F44" s="257">
        <v>0.69799999999999995</v>
      </c>
      <c r="G44" s="257">
        <v>0.47099999999999997</v>
      </c>
      <c r="H44" s="257">
        <v>0.55300000000000005</v>
      </c>
      <c r="I44" s="257">
        <v>0.25</v>
      </c>
      <c r="J44" s="186">
        <v>0.29599999999999999</v>
      </c>
    </row>
    <row r="45" spans="1:10" ht="13.5" thickBot="1" x14ac:dyDescent="0.25">
      <c r="A45" s="610"/>
      <c r="B45" s="96" t="s">
        <v>320</v>
      </c>
      <c r="C45" s="103">
        <v>3370</v>
      </c>
      <c r="D45" s="186">
        <v>0.19020000000000001</v>
      </c>
      <c r="E45" s="256">
        <v>0.65100000000000002</v>
      </c>
      <c r="F45" s="257">
        <v>0.62219999999999998</v>
      </c>
      <c r="G45" s="257">
        <v>0.43469999999999998</v>
      </c>
      <c r="H45" s="257">
        <v>0.53890000000000005</v>
      </c>
      <c r="I45" s="257">
        <v>0.2142</v>
      </c>
      <c r="J45" s="186">
        <v>0.29609999999999997</v>
      </c>
    </row>
    <row r="46" spans="1:10" x14ac:dyDescent="0.2">
      <c r="A46" s="199" t="s">
        <v>1016</v>
      </c>
    </row>
    <row r="47" spans="1:10" x14ac:dyDescent="0.2">
      <c r="A47" s="199" t="s">
        <v>249</v>
      </c>
    </row>
  </sheetData>
  <mergeCells count="17">
    <mergeCell ref="A42:A45"/>
    <mergeCell ref="A38:A41"/>
    <mergeCell ref="C4:C5"/>
    <mergeCell ref="D4:J4"/>
    <mergeCell ref="A1:J1"/>
    <mergeCell ref="A2:J2"/>
    <mergeCell ref="A34:A37"/>
    <mergeCell ref="A30:A33"/>
    <mergeCell ref="A26:A29"/>
    <mergeCell ref="A22:A25"/>
    <mergeCell ref="A18:A21"/>
    <mergeCell ref="A14:A17"/>
    <mergeCell ref="A10:A13"/>
    <mergeCell ref="A6:A9"/>
    <mergeCell ref="A3:J3"/>
    <mergeCell ref="A4:A5"/>
    <mergeCell ref="B4:B5"/>
  </mergeCells>
  <hyperlinks>
    <hyperlink ref="K5" location="TOC!A1" display="RETURN TO TABLE OF CONTENTS"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48"/>
  <sheetViews>
    <sheetView workbookViewId="0">
      <selection activeCell="I105" sqref="I105"/>
    </sheetView>
  </sheetViews>
  <sheetFormatPr defaultRowHeight="12.75" x14ac:dyDescent="0.2"/>
  <sheetData>
    <row r="1" spans="1:13" ht="12.75" customHeight="1" x14ac:dyDescent="0.2">
      <c r="A1" s="617" t="s">
        <v>573</v>
      </c>
      <c r="B1" s="617"/>
      <c r="C1" s="617"/>
      <c r="D1" s="617"/>
      <c r="E1" s="617"/>
      <c r="F1" s="617"/>
      <c r="G1" s="617"/>
      <c r="H1" s="617"/>
      <c r="I1" s="617"/>
      <c r="J1" s="617"/>
      <c r="K1" s="617"/>
      <c r="L1" s="617"/>
    </row>
    <row r="2" spans="1:13" ht="13.5" customHeight="1" thickBot="1" x14ac:dyDescent="0.25">
      <c r="A2" s="714" t="s">
        <v>1002</v>
      </c>
      <c r="B2" s="616"/>
      <c r="C2" s="616"/>
      <c r="D2" s="616"/>
      <c r="E2" s="616"/>
      <c r="F2" s="616"/>
      <c r="G2" s="616"/>
      <c r="H2" s="616"/>
      <c r="I2" s="616"/>
      <c r="J2" s="616"/>
      <c r="K2" s="616"/>
      <c r="L2" s="616"/>
    </row>
    <row r="3" spans="1:13" ht="18" customHeight="1" thickBot="1" x14ac:dyDescent="0.25">
      <c r="A3" s="625" t="s">
        <v>1017</v>
      </c>
      <c r="B3" s="626"/>
      <c r="C3" s="626"/>
      <c r="D3" s="626"/>
      <c r="E3" s="626"/>
      <c r="F3" s="626"/>
      <c r="G3" s="626"/>
      <c r="H3" s="626"/>
      <c r="I3" s="626"/>
      <c r="J3" s="626"/>
      <c r="K3" s="626"/>
      <c r="L3" s="627"/>
    </row>
    <row r="4" spans="1:13" ht="34.5" thickBot="1" x14ac:dyDescent="0.25">
      <c r="A4" s="609" t="s">
        <v>204</v>
      </c>
      <c r="B4" s="609" t="s">
        <v>1004</v>
      </c>
      <c r="C4" s="609" t="s">
        <v>1005</v>
      </c>
      <c r="D4" s="611" t="s">
        <v>1018</v>
      </c>
      <c r="E4" s="612"/>
      <c r="F4" s="613"/>
      <c r="G4" s="611" t="s">
        <v>1019</v>
      </c>
      <c r="H4" s="612"/>
      <c r="I4" s="612"/>
      <c r="J4" s="612"/>
      <c r="K4" s="613"/>
      <c r="L4" s="63" t="s">
        <v>1020</v>
      </c>
    </row>
    <row r="5" spans="1:13" ht="42.75" customHeight="1" thickBot="1" x14ac:dyDescent="0.25">
      <c r="A5" s="636"/>
      <c r="B5" s="636"/>
      <c r="C5" s="636"/>
      <c r="D5" s="609" t="s">
        <v>1021</v>
      </c>
      <c r="E5" s="609" t="s">
        <v>1022</v>
      </c>
      <c r="F5" s="609" t="s">
        <v>1023</v>
      </c>
      <c r="G5" s="611" t="s">
        <v>1024</v>
      </c>
      <c r="H5" s="612"/>
      <c r="I5" s="613"/>
      <c r="J5" s="609" t="s">
        <v>1025</v>
      </c>
      <c r="K5" s="609" t="s">
        <v>1026</v>
      </c>
      <c r="L5" s="609" t="s">
        <v>1027</v>
      </c>
      <c r="M5" s="235" t="s">
        <v>228</v>
      </c>
    </row>
    <row r="6" spans="1:13" ht="21" customHeight="1" thickBot="1" x14ac:dyDescent="0.25">
      <c r="A6" s="637"/>
      <c r="B6" s="637"/>
      <c r="C6" s="637"/>
      <c r="D6" s="637"/>
      <c r="E6" s="637"/>
      <c r="F6" s="637"/>
      <c r="G6" s="61" t="s">
        <v>1028</v>
      </c>
      <c r="H6" s="116" t="s">
        <v>1029</v>
      </c>
      <c r="I6" s="116" t="s">
        <v>320</v>
      </c>
      <c r="J6" s="637"/>
      <c r="K6" s="637"/>
      <c r="L6" s="637"/>
    </row>
    <row r="7" spans="1:13" ht="14.25" thickTop="1" thickBot="1" x14ac:dyDescent="0.25">
      <c r="A7" s="635">
        <v>2000</v>
      </c>
      <c r="B7" s="78" t="s">
        <v>218</v>
      </c>
      <c r="C7" s="403">
        <v>609</v>
      </c>
      <c r="D7" s="331">
        <v>157385</v>
      </c>
      <c r="E7" s="403" t="s">
        <v>229</v>
      </c>
      <c r="F7" s="331">
        <v>13388</v>
      </c>
      <c r="G7" s="403" t="s">
        <v>229</v>
      </c>
      <c r="H7" s="403" t="s">
        <v>229</v>
      </c>
      <c r="I7" s="331">
        <v>5522</v>
      </c>
      <c r="J7" s="403" t="s">
        <v>229</v>
      </c>
      <c r="K7" s="403" t="s">
        <v>229</v>
      </c>
      <c r="L7" s="403">
        <v>294</v>
      </c>
    </row>
    <row r="8" spans="1:13" ht="13.5" thickBot="1" x14ac:dyDescent="0.25">
      <c r="A8" s="636"/>
      <c r="B8" s="78" t="s">
        <v>1014</v>
      </c>
      <c r="C8" s="403">
        <v>28</v>
      </c>
      <c r="D8" s="331">
        <v>3460</v>
      </c>
      <c r="E8" s="403" t="s">
        <v>229</v>
      </c>
      <c r="F8" s="403">
        <v>0</v>
      </c>
      <c r="G8" s="403" t="s">
        <v>229</v>
      </c>
      <c r="H8" s="403" t="s">
        <v>229</v>
      </c>
      <c r="I8" s="403">
        <v>118</v>
      </c>
      <c r="J8" s="403" t="s">
        <v>229</v>
      </c>
      <c r="K8" s="403" t="s">
        <v>229</v>
      </c>
      <c r="L8" s="403">
        <v>0</v>
      </c>
    </row>
    <row r="9" spans="1:13" ht="13.5" thickBot="1" x14ac:dyDescent="0.25">
      <c r="A9" s="636"/>
      <c r="B9" s="78" t="s">
        <v>1015</v>
      </c>
      <c r="C9" s="331">
        <v>2046</v>
      </c>
      <c r="D9" s="331">
        <v>419966</v>
      </c>
      <c r="E9" s="403" t="s">
        <v>229</v>
      </c>
      <c r="F9" s="331">
        <v>7794</v>
      </c>
      <c r="G9" s="403" t="s">
        <v>229</v>
      </c>
      <c r="H9" s="403" t="s">
        <v>229</v>
      </c>
      <c r="I9" s="331">
        <v>7893</v>
      </c>
      <c r="J9" s="403" t="s">
        <v>229</v>
      </c>
      <c r="K9" s="403" t="s">
        <v>229</v>
      </c>
      <c r="L9" s="403">
        <v>929</v>
      </c>
    </row>
    <row r="10" spans="1:13" ht="13.5" thickBot="1" x14ac:dyDescent="0.25">
      <c r="A10" s="637"/>
      <c r="B10" s="67" t="s">
        <v>320</v>
      </c>
      <c r="C10" s="467">
        <v>2683</v>
      </c>
      <c r="D10" s="467">
        <v>580811</v>
      </c>
      <c r="E10" s="424" t="s">
        <v>229</v>
      </c>
      <c r="F10" s="467">
        <v>21182</v>
      </c>
      <c r="G10" s="424" t="s">
        <v>229</v>
      </c>
      <c r="H10" s="424" t="s">
        <v>229</v>
      </c>
      <c r="I10" s="467">
        <v>13533</v>
      </c>
      <c r="J10" s="424" t="s">
        <v>229</v>
      </c>
      <c r="K10" s="424" t="s">
        <v>229</v>
      </c>
      <c r="L10" s="467">
        <v>1223</v>
      </c>
    </row>
    <row r="11" spans="1:13" ht="14.25" thickTop="1" thickBot="1" x14ac:dyDescent="0.25">
      <c r="A11" s="635">
        <v>2001</v>
      </c>
      <c r="B11" s="78" t="s">
        <v>218</v>
      </c>
      <c r="C11" s="403">
        <v>696</v>
      </c>
      <c r="D11" s="331">
        <v>197445</v>
      </c>
      <c r="E11" s="403" t="s">
        <v>229</v>
      </c>
      <c r="F11" s="331">
        <v>13428</v>
      </c>
      <c r="G11" s="403" t="s">
        <v>229</v>
      </c>
      <c r="H11" s="403" t="s">
        <v>229</v>
      </c>
      <c r="I11" s="331">
        <v>4153</v>
      </c>
      <c r="J11" s="403" t="s">
        <v>229</v>
      </c>
      <c r="K11" s="403" t="s">
        <v>229</v>
      </c>
      <c r="L11" s="403">
        <v>290</v>
      </c>
    </row>
    <row r="12" spans="1:13" ht="13.5" thickBot="1" x14ac:dyDescent="0.25">
      <c r="A12" s="636"/>
      <c r="B12" s="78" t="s">
        <v>1014</v>
      </c>
      <c r="C12" s="403">
        <v>41</v>
      </c>
      <c r="D12" s="331">
        <v>5302</v>
      </c>
      <c r="E12" s="403" t="s">
        <v>229</v>
      </c>
      <c r="F12" s="403">
        <v>0</v>
      </c>
      <c r="G12" s="403" t="s">
        <v>229</v>
      </c>
      <c r="H12" s="403" t="s">
        <v>229</v>
      </c>
      <c r="I12" s="403">
        <v>148</v>
      </c>
      <c r="J12" s="403" t="s">
        <v>229</v>
      </c>
      <c r="K12" s="403" t="s">
        <v>229</v>
      </c>
      <c r="L12" s="403">
        <v>0</v>
      </c>
    </row>
    <row r="13" spans="1:13" ht="13.5" thickBot="1" x14ac:dyDescent="0.25">
      <c r="A13" s="636"/>
      <c r="B13" s="78" t="s">
        <v>1015</v>
      </c>
      <c r="C13" s="331">
        <v>2973</v>
      </c>
      <c r="D13" s="331">
        <v>509022</v>
      </c>
      <c r="E13" s="403" t="s">
        <v>229</v>
      </c>
      <c r="F13" s="331">
        <v>9222</v>
      </c>
      <c r="G13" s="403" t="s">
        <v>229</v>
      </c>
      <c r="H13" s="403" t="s">
        <v>229</v>
      </c>
      <c r="I13" s="331">
        <v>10871</v>
      </c>
      <c r="J13" s="403" t="s">
        <v>229</v>
      </c>
      <c r="K13" s="403" t="s">
        <v>229</v>
      </c>
      <c r="L13" s="403">
        <v>933</v>
      </c>
    </row>
    <row r="14" spans="1:13" ht="13.5" thickBot="1" x14ac:dyDescent="0.25">
      <c r="A14" s="637"/>
      <c r="B14" s="67" t="s">
        <v>320</v>
      </c>
      <c r="C14" s="467">
        <v>3710</v>
      </c>
      <c r="D14" s="467">
        <v>711769</v>
      </c>
      <c r="E14" s="424" t="s">
        <v>229</v>
      </c>
      <c r="F14" s="467">
        <v>22650</v>
      </c>
      <c r="G14" s="424" t="s">
        <v>229</v>
      </c>
      <c r="H14" s="424" t="s">
        <v>229</v>
      </c>
      <c r="I14" s="467">
        <v>15172</v>
      </c>
      <c r="J14" s="424" t="s">
        <v>229</v>
      </c>
      <c r="K14" s="424" t="s">
        <v>229</v>
      </c>
      <c r="L14" s="467">
        <v>1223</v>
      </c>
    </row>
    <row r="15" spans="1:13" ht="14.25" thickTop="1" thickBot="1" x14ac:dyDescent="0.25">
      <c r="A15" s="635">
        <v>2003</v>
      </c>
      <c r="B15" s="78" t="s">
        <v>218</v>
      </c>
      <c r="C15" s="7">
        <v>953</v>
      </c>
      <c r="D15" s="10">
        <v>229922</v>
      </c>
      <c r="E15" s="403" t="s">
        <v>229</v>
      </c>
      <c r="F15" s="10">
        <v>15535</v>
      </c>
      <c r="G15" s="403" t="s">
        <v>229</v>
      </c>
      <c r="H15" s="403" t="s">
        <v>229</v>
      </c>
      <c r="I15" s="10">
        <v>4831</v>
      </c>
      <c r="J15" s="403" t="s">
        <v>229</v>
      </c>
      <c r="K15" s="403" t="s">
        <v>229</v>
      </c>
      <c r="L15" s="7">
        <v>303</v>
      </c>
    </row>
    <row r="16" spans="1:13" ht="13.5" thickBot="1" x14ac:dyDescent="0.25">
      <c r="A16" s="636"/>
      <c r="B16" s="78" t="s">
        <v>1014</v>
      </c>
      <c r="C16" s="7">
        <v>68</v>
      </c>
      <c r="D16" s="10">
        <v>5962</v>
      </c>
      <c r="E16" s="403" t="s">
        <v>229</v>
      </c>
      <c r="F16" s="7">
        <v>15</v>
      </c>
      <c r="G16" s="403" t="s">
        <v>229</v>
      </c>
      <c r="H16" s="403" t="s">
        <v>229</v>
      </c>
      <c r="I16" s="7">
        <v>152</v>
      </c>
      <c r="J16" s="403" t="s">
        <v>229</v>
      </c>
      <c r="K16" s="403" t="s">
        <v>229</v>
      </c>
      <c r="L16" s="7">
        <v>10</v>
      </c>
    </row>
    <row r="17" spans="1:12" ht="13.5" thickBot="1" x14ac:dyDescent="0.25">
      <c r="A17" s="636"/>
      <c r="B17" s="78" t="s">
        <v>1015</v>
      </c>
      <c r="C17" s="10">
        <v>2963</v>
      </c>
      <c r="D17" s="10">
        <v>566480</v>
      </c>
      <c r="E17" s="403" t="s">
        <v>229</v>
      </c>
      <c r="F17" s="10">
        <v>4362</v>
      </c>
      <c r="G17" s="403" t="s">
        <v>229</v>
      </c>
      <c r="H17" s="403" t="s">
        <v>229</v>
      </c>
      <c r="I17" s="10">
        <v>17581</v>
      </c>
      <c r="J17" s="403" t="s">
        <v>229</v>
      </c>
      <c r="K17" s="403" t="s">
        <v>229</v>
      </c>
      <c r="L17" s="7">
        <v>851</v>
      </c>
    </row>
    <row r="18" spans="1:12" ht="13.5" thickBot="1" x14ac:dyDescent="0.25">
      <c r="A18" s="637"/>
      <c r="B18" s="67" t="s">
        <v>320</v>
      </c>
      <c r="C18" s="65">
        <v>3997</v>
      </c>
      <c r="D18" s="65">
        <v>802364</v>
      </c>
      <c r="E18" s="424" t="s">
        <v>229</v>
      </c>
      <c r="F18" s="65">
        <v>19912</v>
      </c>
      <c r="G18" s="424" t="s">
        <v>229</v>
      </c>
      <c r="H18" s="424" t="s">
        <v>229</v>
      </c>
      <c r="I18" s="65">
        <v>22564</v>
      </c>
      <c r="J18" s="424" t="s">
        <v>229</v>
      </c>
      <c r="K18" s="424" t="s">
        <v>229</v>
      </c>
      <c r="L18" s="65">
        <v>1164</v>
      </c>
    </row>
    <row r="19" spans="1:12" ht="14.25" thickTop="1" thickBot="1" x14ac:dyDescent="0.25">
      <c r="A19" s="635">
        <v>2006</v>
      </c>
      <c r="B19" s="78" t="s">
        <v>218</v>
      </c>
      <c r="C19" s="10">
        <v>1141</v>
      </c>
      <c r="D19" s="10">
        <v>252814</v>
      </c>
      <c r="E19" s="403" t="s">
        <v>229</v>
      </c>
      <c r="F19" s="10">
        <v>8302</v>
      </c>
      <c r="G19" s="403" t="s">
        <v>229</v>
      </c>
      <c r="H19" s="403" t="s">
        <v>229</v>
      </c>
      <c r="I19" s="10">
        <v>7633</v>
      </c>
      <c r="J19" s="403" t="s">
        <v>229</v>
      </c>
      <c r="K19" s="403" t="s">
        <v>229</v>
      </c>
      <c r="L19" s="7">
        <v>218</v>
      </c>
    </row>
    <row r="20" spans="1:12" ht="13.5" thickBot="1" x14ac:dyDescent="0.25">
      <c r="A20" s="636"/>
      <c r="B20" s="78" t="s">
        <v>1014</v>
      </c>
      <c r="C20" s="7">
        <v>81</v>
      </c>
      <c r="D20" s="10">
        <v>6439</v>
      </c>
      <c r="E20" s="403" t="s">
        <v>229</v>
      </c>
      <c r="F20" s="7">
        <v>15</v>
      </c>
      <c r="G20" s="403" t="s">
        <v>229</v>
      </c>
      <c r="H20" s="403" t="s">
        <v>229</v>
      </c>
      <c r="I20" s="7">
        <v>182</v>
      </c>
      <c r="J20" s="403" t="s">
        <v>229</v>
      </c>
      <c r="K20" s="403" t="s">
        <v>229</v>
      </c>
      <c r="L20" s="7">
        <v>10</v>
      </c>
    </row>
    <row r="21" spans="1:12" ht="13.5" thickBot="1" x14ac:dyDescent="0.25">
      <c r="A21" s="636"/>
      <c r="B21" s="78" t="s">
        <v>1015</v>
      </c>
      <c r="C21" s="10">
        <v>2794</v>
      </c>
      <c r="D21" s="10">
        <v>570452</v>
      </c>
      <c r="E21" s="403" t="s">
        <v>229</v>
      </c>
      <c r="F21" s="10">
        <v>4411</v>
      </c>
      <c r="G21" s="403" t="s">
        <v>229</v>
      </c>
      <c r="H21" s="403" t="s">
        <v>229</v>
      </c>
      <c r="I21" s="10">
        <v>18627</v>
      </c>
      <c r="J21" s="403" t="s">
        <v>229</v>
      </c>
      <c r="K21" s="403" t="s">
        <v>229</v>
      </c>
      <c r="L21" s="7">
        <v>820</v>
      </c>
    </row>
    <row r="22" spans="1:12" ht="13.5" thickBot="1" x14ac:dyDescent="0.25">
      <c r="A22" s="637"/>
      <c r="B22" s="67" t="s">
        <v>320</v>
      </c>
      <c r="C22" s="65">
        <v>4016</v>
      </c>
      <c r="D22" s="65">
        <v>829705</v>
      </c>
      <c r="E22" s="424" t="s">
        <v>229</v>
      </c>
      <c r="F22" s="65">
        <v>12728</v>
      </c>
      <c r="G22" s="424" t="s">
        <v>229</v>
      </c>
      <c r="H22" s="424" t="s">
        <v>229</v>
      </c>
      <c r="I22" s="65">
        <v>26442</v>
      </c>
      <c r="J22" s="424" t="s">
        <v>229</v>
      </c>
      <c r="K22" s="424" t="s">
        <v>229</v>
      </c>
      <c r="L22" s="65">
        <v>1048</v>
      </c>
    </row>
    <row r="23" spans="1:12" ht="14.25" thickTop="1" thickBot="1" x14ac:dyDescent="0.25">
      <c r="A23" s="635">
        <v>2008</v>
      </c>
      <c r="B23" s="78" t="s">
        <v>218</v>
      </c>
      <c r="C23" s="10">
        <v>1080</v>
      </c>
      <c r="D23" s="10">
        <v>267630</v>
      </c>
      <c r="E23" s="403" t="s">
        <v>229</v>
      </c>
      <c r="F23" s="10">
        <v>12759</v>
      </c>
      <c r="G23" s="403" t="s">
        <v>229</v>
      </c>
      <c r="H23" s="403" t="s">
        <v>229</v>
      </c>
      <c r="I23" s="10">
        <v>9144</v>
      </c>
      <c r="J23" s="403" t="s">
        <v>229</v>
      </c>
      <c r="K23" s="403" t="s">
        <v>229</v>
      </c>
      <c r="L23" s="7">
        <v>355</v>
      </c>
    </row>
    <row r="24" spans="1:12" ht="13.5" thickBot="1" x14ac:dyDescent="0.25">
      <c r="A24" s="636"/>
      <c r="B24" s="78" t="s">
        <v>1014</v>
      </c>
      <c r="C24" s="7">
        <v>39</v>
      </c>
      <c r="D24" s="10">
        <v>6236</v>
      </c>
      <c r="E24" s="403" t="s">
        <v>229</v>
      </c>
      <c r="F24" s="7">
        <v>0</v>
      </c>
      <c r="G24" s="403" t="s">
        <v>229</v>
      </c>
      <c r="H24" s="403" t="s">
        <v>229</v>
      </c>
      <c r="I24" s="7">
        <v>176</v>
      </c>
      <c r="J24" s="403" t="s">
        <v>229</v>
      </c>
      <c r="K24" s="403" t="s">
        <v>229</v>
      </c>
      <c r="L24" s="7">
        <v>10</v>
      </c>
    </row>
    <row r="25" spans="1:12" ht="13.5" thickBot="1" x14ac:dyDescent="0.25">
      <c r="A25" s="636"/>
      <c r="B25" s="78" t="s">
        <v>1015</v>
      </c>
      <c r="C25" s="10">
        <v>3076</v>
      </c>
      <c r="D25" s="10">
        <v>680940</v>
      </c>
      <c r="E25" s="403" t="s">
        <v>229</v>
      </c>
      <c r="F25" s="10">
        <v>4032</v>
      </c>
      <c r="G25" s="403" t="s">
        <v>229</v>
      </c>
      <c r="H25" s="403" t="s">
        <v>229</v>
      </c>
      <c r="I25" s="10">
        <v>24178</v>
      </c>
      <c r="J25" s="403" t="s">
        <v>229</v>
      </c>
      <c r="K25" s="403" t="s">
        <v>229</v>
      </c>
      <c r="L25" s="7">
        <v>843</v>
      </c>
    </row>
    <row r="26" spans="1:12" ht="13.5" thickBot="1" x14ac:dyDescent="0.25">
      <c r="A26" s="637"/>
      <c r="B26" s="67" t="s">
        <v>320</v>
      </c>
      <c r="C26" s="65">
        <v>4195</v>
      </c>
      <c r="D26" s="65">
        <v>954806</v>
      </c>
      <c r="E26" s="424" t="s">
        <v>229</v>
      </c>
      <c r="F26" s="65">
        <v>16791</v>
      </c>
      <c r="G26" s="424" t="s">
        <v>229</v>
      </c>
      <c r="H26" s="424" t="s">
        <v>229</v>
      </c>
      <c r="I26" s="65">
        <v>33498</v>
      </c>
      <c r="J26" s="424" t="s">
        <v>229</v>
      </c>
      <c r="K26" s="424" t="s">
        <v>229</v>
      </c>
      <c r="L26" s="65">
        <v>1208</v>
      </c>
    </row>
    <row r="27" spans="1:12" ht="14.25" thickTop="1" thickBot="1" x14ac:dyDescent="0.25">
      <c r="A27" s="635">
        <v>2010</v>
      </c>
      <c r="B27" s="78" t="s">
        <v>218</v>
      </c>
      <c r="C27" s="7">
        <v>977</v>
      </c>
      <c r="D27" s="10">
        <v>252136</v>
      </c>
      <c r="E27" s="403" t="s">
        <v>229</v>
      </c>
      <c r="F27" s="10">
        <v>10623</v>
      </c>
      <c r="G27" s="403" t="s">
        <v>229</v>
      </c>
      <c r="H27" s="403" t="s">
        <v>229</v>
      </c>
      <c r="I27" s="10">
        <v>10733</v>
      </c>
      <c r="J27" s="403" t="s">
        <v>229</v>
      </c>
      <c r="K27" s="403" t="s">
        <v>229</v>
      </c>
      <c r="L27" s="7">
        <v>426</v>
      </c>
    </row>
    <row r="28" spans="1:12" ht="13.5" thickBot="1" x14ac:dyDescent="0.25">
      <c r="A28" s="636"/>
      <c r="B28" s="78" t="s">
        <v>1014</v>
      </c>
      <c r="C28" s="7">
        <v>55</v>
      </c>
      <c r="D28" s="10">
        <v>8200</v>
      </c>
      <c r="E28" s="403" t="s">
        <v>229</v>
      </c>
      <c r="F28" s="10">
        <v>1964</v>
      </c>
      <c r="G28" s="403" t="s">
        <v>229</v>
      </c>
      <c r="H28" s="403" t="s">
        <v>229</v>
      </c>
      <c r="I28" s="7">
        <v>183</v>
      </c>
      <c r="J28" s="403" t="s">
        <v>229</v>
      </c>
      <c r="K28" s="403" t="s">
        <v>229</v>
      </c>
      <c r="L28" s="7">
        <v>7</v>
      </c>
    </row>
    <row r="29" spans="1:12" ht="13.5" thickBot="1" x14ac:dyDescent="0.25">
      <c r="A29" s="636"/>
      <c r="B29" s="78" t="s">
        <v>1015</v>
      </c>
      <c r="C29" s="10">
        <v>2666</v>
      </c>
      <c r="D29" s="10">
        <v>587238</v>
      </c>
      <c r="E29" s="403" t="s">
        <v>229</v>
      </c>
      <c r="F29" s="10">
        <v>5183</v>
      </c>
      <c r="G29" s="403" t="s">
        <v>229</v>
      </c>
      <c r="H29" s="403" t="s">
        <v>229</v>
      </c>
      <c r="I29" s="10">
        <v>23784</v>
      </c>
      <c r="J29" s="403" t="s">
        <v>229</v>
      </c>
      <c r="K29" s="403" t="s">
        <v>229</v>
      </c>
      <c r="L29" s="7">
        <v>806</v>
      </c>
    </row>
    <row r="30" spans="1:12" ht="13.5" thickBot="1" x14ac:dyDescent="0.25">
      <c r="A30" s="637"/>
      <c r="B30" s="67" t="s">
        <v>320</v>
      </c>
      <c r="C30" s="65">
        <v>3698</v>
      </c>
      <c r="D30" s="65">
        <v>847574</v>
      </c>
      <c r="E30" s="424" t="s">
        <v>229</v>
      </c>
      <c r="F30" s="65">
        <v>17770</v>
      </c>
      <c r="G30" s="424" t="s">
        <v>229</v>
      </c>
      <c r="H30" s="424" t="s">
        <v>229</v>
      </c>
      <c r="I30" s="65">
        <v>34700</v>
      </c>
      <c r="J30" s="424" t="s">
        <v>229</v>
      </c>
      <c r="K30" s="424" t="s">
        <v>229</v>
      </c>
      <c r="L30" s="65">
        <v>1239</v>
      </c>
    </row>
    <row r="31" spans="1:12" ht="14.25" thickTop="1" thickBot="1" x14ac:dyDescent="0.25">
      <c r="A31" s="636">
        <v>2012</v>
      </c>
      <c r="B31" s="78" t="s">
        <v>218</v>
      </c>
      <c r="C31" s="7">
        <v>753</v>
      </c>
      <c r="D31" s="10">
        <v>210044</v>
      </c>
      <c r="E31" s="85">
        <v>0.47899999999999998</v>
      </c>
      <c r="F31" s="10">
        <v>10988</v>
      </c>
      <c r="G31" s="7">
        <v>963</v>
      </c>
      <c r="H31" s="10">
        <v>12453</v>
      </c>
      <c r="I31" s="10">
        <v>13416</v>
      </c>
      <c r="J31" s="85">
        <v>0.16300000000000001</v>
      </c>
      <c r="K31" s="85">
        <v>0.39600000000000002</v>
      </c>
      <c r="L31" s="7">
        <v>412</v>
      </c>
    </row>
    <row r="32" spans="1:12" ht="13.5" thickBot="1" x14ac:dyDescent="0.25">
      <c r="A32" s="636"/>
      <c r="B32" s="78" t="s">
        <v>1014</v>
      </c>
      <c r="C32" s="7">
        <v>49</v>
      </c>
      <c r="D32" s="10">
        <v>7950</v>
      </c>
      <c r="E32" s="85">
        <v>0.224</v>
      </c>
      <c r="F32" s="10">
        <v>1964</v>
      </c>
      <c r="G32" s="7">
        <v>80</v>
      </c>
      <c r="H32" s="7">
        <v>268</v>
      </c>
      <c r="I32" s="7">
        <v>348</v>
      </c>
      <c r="J32" s="85">
        <v>4.1000000000000002E-2</v>
      </c>
      <c r="K32" s="85">
        <v>0.36699999999999999</v>
      </c>
      <c r="L32" s="7">
        <v>11</v>
      </c>
    </row>
    <row r="33" spans="1:12" ht="13.5" thickBot="1" x14ac:dyDescent="0.25">
      <c r="A33" s="636"/>
      <c r="B33" s="78" t="s">
        <v>1015</v>
      </c>
      <c r="C33" s="10">
        <v>2150</v>
      </c>
      <c r="D33" s="10">
        <v>358642</v>
      </c>
      <c r="E33" s="85">
        <v>0.32100000000000001</v>
      </c>
      <c r="F33" s="10">
        <v>5437</v>
      </c>
      <c r="G33" s="10">
        <v>3421</v>
      </c>
      <c r="H33" s="10">
        <v>19958</v>
      </c>
      <c r="I33" s="10">
        <v>23379</v>
      </c>
      <c r="J33" s="85">
        <v>0.16700000000000001</v>
      </c>
      <c r="K33" s="85">
        <v>0.45300000000000001</v>
      </c>
      <c r="L33" s="7">
        <v>325</v>
      </c>
    </row>
    <row r="34" spans="1:12" ht="13.5" thickBot="1" x14ac:dyDescent="0.25">
      <c r="A34" s="637"/>
      <c r="B34" s="67" t="s">
        <v>320</v>
      </c>
      <c r="C34" s="65">
        <v>2952</v>
      </c>
      <c r="D34" s="65">
        <v>576636</v>
      </c>
      <c r="E34" s="86">
        <v>0.36</v>
      </c>
      <c r="F34" s="65">
        <v>18389</v>
      </c>
      <c r="G34" s="65">
        <v>4464</v>
      </c>
      <c r="H34" s="65">
        <v>32679</v>
      </c>
      <c r="I34" s="65">
        <v>37143</v>
      </c>
      <c r="J34" s="86">
        <v>0.16400000000000001</v>
      </c>
      <c r="K34" s="86">
        <v>0.437</v>
      </c>
      <c r="L34" s="66">
        <v>748</v>
      </c>
    </row>
    <row r="35" spans="1:12" ht="14.25" thickTop="1" thickBot="1" x14ac:dyDescent="0.25">
      <c r="A35" s="635">
        <v>2014</v>
      </c>
      <c r="B35" s="78" t="s">
        <v>218</v>
      </c>
      <c r="C35" s="10">
        <v>1058</v>
      </c>
      <c r="D35" s="10">
        <v>185824</v>
      </c>
      <c r="E35" s="85">
        <v>0.317</v>
      </c>
      <c r="F35" s="10">
        <v>4352</v>
      </c>
      <c r="G35" s="10">
        <v>1838</v>
      </c>
      <c r="H35" s="10">
        <v>10039</v>
      </c>
      <c r="I35" s="10">
        <v>11877</v>
      </c>
      <c r="J35" s="85">
        <v>0.16400000000000001</v>
      </c>
      <c r="K35" s="85">
        <v>0.33500000000000002</v>
      </c>
      <c r="L35" s="7">
        <v>399</v>
      </c>
    </row>
    <row r="36" spans="1:12" ht="13.5" thickBot="1" x14ac:dyDescent="0.25">
      <c r="A36" s="636"/>
      <c r="B36" s="78" t="s">
        <v>1014</v>
      </c>
      <c r="C36" s="7">
        <v>52</v>
      </c>
      <c r="D36" s="10">
        <v>7740</v>
      </c>
      <c r="E36" s="85">
        <v>0.192</v>
      </c>
      <c r="F36" s="10">
        <v>1964</v>
      </c>
      <c r="G36" s="7">
        <v>149</v>
      </c>
      <c r="H36" s="7">
        <v>198</v>
      </c>
      <c r="I36" s="7">
        <v>347</v>
      </c>
      <c r="J36" s="85">
        <v>7.6999999999999999E-2</v>
      </c>
      <c r="K36" s="85">
        <v>0.34599999999999997</v>
      </c>
      <c r="L36" s="7">
        <v>11</v>
      </c>
    </row>
    <row r="37" spans="1:12" ht="13.5" thickBot="1" x14ac:dyDescent="0.25">
      <c r="A37" s="636"/>
      <c r="B37" s="78" t="s">
        <v>1015</v>
      </c>
      <c r="C37" s="10">
        <v>2512</v>
      </c>
      <c r="D37" s="10">
        <v>473640</v>
      </c>
      <c r="E37" s="85">
        <v>0.40500000000000003</v>
      </c>
      <c r="F37" s="10">
        <v>5479</v>
      </c>
      <c r="G37" s="10">
        <v>6779</v>
      </c>
      <c r="H37" s="10">
        <v>28024</v>
      </c>
      <c r="I37" s="10">
        <v>34803</v>
      </c>
      <c r="J37" s="85">
        <v>0.17199999999999999</v>
      </c>
      <c r="K37" s="85">
        <v>0.51600000000000001</v>
      </c>
      <c r="L37" s="7">
        <v>847</v>
      </c>
    </row>
    <row r="38" spans="1:12" ht="13.5" thickBot="1" x14ac:dyDescent="0.25">
      <c r="A38" s="637"/>
      <c r="B38" s="67" t="s">
        <v>320</v>
      </c>
      <c r="C38" s="65">
        <v>3622</v>
      </c>
      <c r="D38" s="65">
        <v>667204</v>
      </c>
      <c r="E38" s="86">
        <v>0.376</v>
      </c>
      <c r="F38" s="65">
        <v>11795</v>
      </c>
      <c r="G38" s="65">
        <v>8766</v>
      </c>
      <c r="H38" s="65">
        <v>38261</v>
      </c>
      <c r="I38" s="65">
        <v>47027</v>
      </c>
      <c r="J38" s="86">
        <v>0.16800000000000001</v>
      </c>
      <c r="K38" s="86">
        <v>0.46100000000000002</v>
      </c>
      <c r="L38" s="65">
        <v>1257</v>
      </c>
    </row>
    <row r="39" spans="1:12" ht="14.25" thickTop="1" thickBot="1" x14ac:dyDescent="0.25">
      <c r="A39" s="635">
        <v>2016</v>
      </c>
      <c r="B39" s="78" t="s">
        <v>218</v>
      </c>
      <c r="C39" s="10">
        <v>638</v>
      </c>
      <c r="D39" s="10">
        <v>123079</v>
      </c>
      <c r="E39" s="85">
        <v>0.46238244514106586</v>
      </c>
      <c r="F39" s="10">
        <v>5284</v>
      </c>
      <c r="G39" s="10">
        <v>1399</v>
      </c>
      <c r="H39" s="10">
        <v>7375</v>
      </c>
      <c r="I39" s="10">
        <v>8774</v>
      </c>
      <c r="J39" s="85">
        <v>0.22100313479623823</v>
      </c>
      <c r="K39" s="85">
        <v>0.43416927899686519</v>
      </c>
      <c r="L39" s="7">
        <v>181</v>
      </c>
    </row>
    <row r="40" spans="1:12" ht="13.5" thickBot="1" x14ac:dyDescent="0.25">
      <c r="A40" s="636"/>
      <c r="B40" s="78" t="s">
        <v>1014</v>
      </c>
      <c r="C40" s="7">
        <v>57</v>
      </c>
      <c r="D40" s="10">
        <v>6894</v>
      </c>
      <c r="E40" s="85">
        <v>0.15789473684210525</v>
      </c>
      <c r="F40" s="10">
        <v>1964</v>
      </c>
      <c r="G40" s="7">
        <v>81</v>
      </c>
      <c r="H40" s="7">
        <v>256</v>
      </c>
      <c r="I40" s="10">
        <v>337</v>
      </c>
      <c r="J40" s="85">
        <v>3.5087719298245612E-2</v>
      </c>
      <c r="K40" s="85">
        <v>0.31578947368421051</v>
      </c>
      <c r="L40" s="7">
        <v>11</v>
      </c>
    </row>
    <row r="41" spans="1:12" ht="13.5" thickBot="1" x14ac:dyDescent="0.25">
      <c r="A41" s="636"/>
      <c r="B41" s="78" t="s">
        <v>1015</v>
      </c>
      <c r="C41" s="10">
        <v>1323</v>
      </c>
      <c r="D41" s="10">
        <v>254756</v>
      </c>
      <c r="E41" s="85">
        <v>0.51020408163265307</v>
      </c>
      <c r="F41" s="10">
        <v>323</v>
      </c>
      <c r="G41" s="10">
        <v>4336</v>
      </c>
      <c r="H41" s="10">
        <v>8808</v>
      </c>
      <c r="I41" s="10">
        <v>13144</v>
      </c>
      <c r="J41" s="85">
        <v>0.18669690098261527</v>
      </c>
      <c r="K41" s="85">
        <v>0.47467876039304613</v>
      </c>
      <c r="L41" s="7">
        <v>158</v>
      </c>
    </row>
    <row r="42" spans="1:12" ht="13.5" thickBot="1" x14ac:dyDescent="0.25">
      <c r="A42" s="637"/>
      <c r="B42" s="67" t="s">
        <v>320</v>
      </c>
      <c r="C42" s="65">
        <v>2018</v>
      </c>
      <c r="D42" s="65">
        <v>384729</v>
      </c>
      <c r="E42" s="86">
        <v>0.48513379583746286</v>
      </c>
      <c r="F42" s="65">
        <v>7571</v>
      </c>
      <c r="G42" s="65">
        <v>5816</v>
      </c>
      <c r="H42" s="65">
        <v>16439</v>
      </c>
      <c r="I42" s="65">
        <v>22255</v>
      </c>
      <c r="J42" s="86">
        <v>0.19326065411298315</v>
      </c>
      <c r="K42" s="86">
        <v>0.45738354806739345</v>
      </c>
      <c r="L42" s="65">
        <v>350</v>
      </c>
    </row>
    <row r="43" spans="1:12" ht="14.25" thickTop="1" thickBot="1" x14ac:dyDescent="0.25">
      <c r="A43" s="635">
        <v>2018</v>
      </c>
      <c r="B43" s="78" t="s">
        <v>218</v>
      </c>
      <c r="C43" s="10">
        <v>736</v>
      </c>
      <c r="D43" s="10">
        <v>133317</v>
      </c>
      <c r="E43" s="85">
        <v>0.442</v>
      </c>
      <c r="F43" s="10">
        <v>2862</v>
      </c>
      <c r="G43" s="10">
        <v>1156</v>
      </c>
      <c r="H43" s="10">
        <v>6312</v>
      </c>
      <c r="I43" s="10">
        <v>7468</v>
      </c>
      <c r="J43" s="85">
        <v>0.2</v>
      </c>
      <c r="K43" s="85">
        <v>0.42899999999999999</v>
      </c>
      <c r="L43" s="7">
        <v>291</v>
      </c>
    </row>
    <row r="44" spans="1:12" ht="13.5" thickBot="1" x14ac:dyDescent="0.25">
      <c r="A44" s="636"/>
      <c r="B44" s="78" t="s">
        <v>1014</v>
      </c>
      <c r="C44" s="7">
        <v>59</v>
      </c>
      <c r="D44" s="10">
        <v>6820</v>
      </c>
      <c r="E44" s="85">
        <v>0.153</v>
      </c>
      <c r="F44" s="10">
        <v>1964</v>
      </c>
      <c r="G44" s="7">
        <v>81</v>
      </c>
      <c r="H44" s="7">
        <v>164</v>
      </c>
      <c r="I44" s="10">
        <v>245</v>
      </c>
      <c r="J44" s="85">
        <v>3.4000000000000002E-2</v>
      </c>
      <c r="K44" s="85">
        <v>0.35599999999999998</v>
      </c>
      <c r="L44" s="7">
        <v>11</v>
      </c>
    </row>
    <row r="45" spans="1:12" ht="13.5" thickBot="1" x14ac:dyDescent="0.25">
      <c r="A45" s="636"/>
      <c r="B45" s="78" t="s">
        <v>1015</v>
      </c>
      <c r="C45" s="10">
        <v>2575</v>
      </c>
      <c r="D45" s="10">
        <v>578620</v>
      </c>
      <c r="E45" s="85">
        <v>0.44400000000000001</v>
      </c>
      <c r="F45" s="10">
        <v>5286</v>
      </c>
      <c r="G45" s="10">
        <v>6845</v>
      </c>
      <c r="H45" s="10">
        <v>23857</v>
      </c>
      <c r="I45" s="10">
        <v>30702</v>
      </c>
      <c r="J45" s="85">
        <v>0.14599999999999999</v>
      </c>
      <c r="K45" s="85">
        <v>0.52800000000000002</v>
      </c>
      <c r="L45" s="7">
        <v>1298</v>
      </c>
    </row>
    <row r="46" spans="1:12" ht="13.5" thickBot="1" x14ac:dyDescent="0.25">
      <c r="A46" s="637"/>
      <c r="B46" s="67" t="s">
        <v>320</v>
      </c>
      <c r="C46" s="65">
        <v>3370</v>
      </c>
      <c r="D46" s="65">
        <v>718757</v>
      </c>
      <c r="E46" s="86">
        <v>0.43859999999999999</v>
      </c>
      <c r="F46" s="65">
        <v>10112</v>
      </c>
      <c r="G46" s="65">
        <v>8082</v>
      </c>
      <c r="H46" s="65">
        <v>30333</v>
      </c>
      <c r="I46" s="65">
        <v>38415</v>
      </c>
      <c r="J46" s="86">
        <v>0.15609999999999999</v>
      </c>
      <c r="K46" s="86">
        <v>0.50329999999999997</v>
      </c>
      <c r="L46" s="65">
        <v>1600</v>
      </c>
    </row>
    <row r="47" spans="1:12" ht="13.5" thickTop="1" x14ac:dyDescent="0.2">
      <c r="A47" s="199" t="s">
        <v>1016</v>
      </c>
      <c r="B47" s="199"/>
      <c r="C47" s="199"/>
      <c r="D47" s="199"/>
    </row>
    <row r="48" spans="1:12" x14ac:dyDescent="0.2">
      <c r="A48" s="199" t="s">
        <v>249</v>
      </c>
    </row>
  </sheetData>
  <mergeCells count="25">
    <mergeCell ref="A43:A46"/>
    <mergeCell ref="L5:L6"/>
    <mergeCell ref="A35:A38"/>
    <mergeCell ref="A11:A14"/>
    <mergeCell ref="A15:A18"/>
    <mergeCell ref="A19:A22"/>
    <mergeCell ref="A23:A26"/>
    <mergeCell ref="A27:A30"/>
    <mergeCell ref="A31:A34"/>
    <mergeCell ref="A39:A42"/>
    <mergeCell ref="A7:A10"/>
    <mergeCell ref="A1:L1"/>
    <mergeCell ref="A2:L2"/>
    <mergeCell ref="A3:L3"/>
    <mergeCell ref="A4:A6"/>
    <mergeCell ref="B4:B6"/>
    <mergeCell ref="C4:C6"/>
    <mergeCell ref="D4:F4"/>
    <mergeCell ref="G4:K4"/>
    <mergeCell ref="D5:D6"/>
    <mergeCell ref="E5:E6"/>
    <mergeCell ref="F5:F6"/>
    <mergeCell ref="G5:I5"/>
    <mergeCell ref="J5:J6"/>
    <mergeCell ref="K5:K6"/>
  </mergeCells>
  <hyperlinks>
    <hyperlink ref="M5" location="TOC!A1" display="RETURN TO TABLE OF CONTENTS"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O53"/>
  <sheetViews>
    <sheetView workbookViewId="0">
      <selection activeCell="I105" sqref="I105"/>
    </sheetView>
  </sheetViews>
  <sheetFormatPr defaultRowHeight="12.75" x14ac:dyDescent="0.2"/>
  <cols>
    <col min="1" max="1" width="12" customWidth="1"/>
    <col min="2" max="2" width="6.7109375" customWidth="1"/>
    <col min="3" max="3" width="7.140625" customWidth="1"/>
    <col min="4" max="4" width="5.7109375" customWidth="1"/>
    <col min="5" max="5" width="44" bestFit="1" customWidth="1"/>
    <col min="6" max="6" width="47.5703125" customWidth="1"/>
    <col min="9" max="9" width="9.140625" customWidth="1"/>
    <col min="10" max="10" width="35.85546875" customWidth="1"/>
    <col min="11" max="11" width="21.140625" customWidth="1"/>
    <col min="12" max="13" width="17" customWidth="1"/>
  </cols>
  <sheetData>
    <row r="1" spans="1:15" ht="12.75" customHeight="1" x14ac:dyDescent="0.2">
      <c r="A1" s="617" t="s">
        <v>573</v>
      </c>
      <c r="B1" s="617"/>
      <c r="C1" s="617"/>
      <c r="D1" s="617"/>
      <c r="E1" s="617"/>
      <c r="F1" s="617"/>
      <c r="G1" s="617"/>
      <c r="H1" s="617"/>
      <c r="I1" s="617"/>
      <c r="J1" s="617"/>
      <c r="K1" s="617"/>
      <c r="L1" s="617"/>
      <c r="M1" s="617"/>
    </row>
    <row r="2" spans="1:15" ht="13.5" customHeight="1" thickBot="1" x14ac:dyDescent="0.25">
      <c r="A2" s="617" t="s">
        <v>200</v>
      </c>
      <c r="B2" s="617"/>
      <c r="C2" s="617"/>
      <c r="D2" s="617"/>
      <c r="E2" s="617"/>
      <c r="F2" s="617"/>
      <c r="G2" s="617"/>
      <c r="H2" s="617"/>
      <c r="I2" s="617"/>
      <c r="J2" s="617"/>
      <c r="K2" s="617"/>
      <c r="L2" s="617"/>
      <c r="M2" s="617"/>
    </row>
    <row r="3" spans="1:15" x14ac:dyDescent="0.2">
      <c r="A3" s="601" t="s">
        <v>1030</v>
      </c>
      <c r="B3" s="602"/>
      <c r="C3" s="602"/>
      <c r="D3" s="602"/>
      <c r="E3" s="602"/>
      <c r="F3" s="602"/>
      <c r="G3" s="602"/>
      <c r="H3" s="602"/>
      <c r="I3" s="602"/>
      <c r="J3" s="602"/>
      <c r="K3" s="602"/>
      <c r="L3" s="602"/>
      <c r="M3" s="603"/>
    </row>
    <row r="4" spans="1:15" ht="12.75" customHeight="1" x14ac:dyDescent="0.2">
      <c r="A4" s="737" t="s">
        <v>3013</v>
      </c>
      <c r="B4" s="738"/>
      <c r="C4" s="738"/>
      <c r="D4" s="738"/>
      <c r="E4" s="738"/>
      <c r="F4" s="738"/>
      <c r="G4" s="738"/>
      <c r="H4" s="738"/>
      <c r="I4" s="738"/>
      <c r="J4" s="738"/>
      <c r="K4" s="738"/>
      <c r="L4" s="738"/>
      <c r="M4" s="739"/>
    </row>
    <row r="5" spans="1:15" x14ac:dyDescent="0.2">
      <c r="A5" s="740"/>
      <c r="B5" s="741"/>
      <c r="C5" s="741"/>
      <c r="D5" s="741"/>
      <c r="E5" s="741"/>
      <c r="F5" s="741"/>
      <c r="G5" s="741"/>
      <c r="H5" s="741"/>
      <c r="I5" s="741"/>
      <c r="J5" s="741"/>
      <c r="K5" s="741"/>
      <c r="L5" s="741"/>
      <c r="M5" s="742"/>
    </row>
    <row r="6" spans="1:15" ht="19.5" customHeight="1" x14ac:dyDescent="0.2">
      <c r="A6" s="722"/>
      <c r="B6" s="723"/>
      <c r="C6" s="551"/>
      <c r="D6" s="724" t="s">
        <v>1031</v>
      </c>
      <c r="E6" s="724"/>
      <c r="F6" s="724"/>
      <c r="G6" s="550"/>
      <c r="H6" s="552"/>
      <c r="I6" s="724" t="s">
        <v>1032</v>
      </c>
      <c r="J6" s="724"/>
      <c r="K6" s="724"/>
      <c r="L6" s="550"/>
      <c r="M6" s="152"/>
    </row>
    <row r="7" spans="1:15" ht="13.5" thickBot="1" x14ac:dyDescent="0.25">
      <c r="A7" s="731"/>
      <c r="B7" s="732"/>
      <c r="C7" s="732"/>
      <c r="D7" s="732"/>
      <c r="E7" s="732"/>
      <c r="F7" s="732"/>
      <c r="G7" s="732"/>
      <c r="H7" s="732"/>
      <c r="I7" s="732"/>
      <c r="J7" s="732"/>
      <c r="K7" s="732"/>
      <c r="L7" s="732"/>
      <c r="M7" s="733"/>
    </row>
    <row r="8" spans="1:15" ht="57" thickBot="1" x14ac:dyDescent="0.25">
      <c r="A8" s="62" t="s">
        <v>592</v>
      </c>
      <c r="B8" s="728" t="s">
        <v>1033</v>
      </c>
      <c r="C8" s="729"/>
      <c r="D8" s="730"/>
      <c r="E8" s="63" t="s">
        <v>1034</v>
      </c>
      <c r="F8" s="553" t="s">
        <v>1035</v>
      </c>
      <c r="G8" s="728" t="s">
        <v>1036</v>
      </c>
      <c r="H8" s="729"/>
      <c r="I8" s="730"/>
      <c r="J8" s="63" t="s">
        <v>1037</v>
      </c>
      <c r="K8" s="271" t="s">
        <v>1038</v>
      </c>
      <c r="L8" s="249" t="s">
        <v>1039</v>
      </c>
      <c r="M8" s="249" t="s">
        <v>3035</v>
      </c>
      <c r="O8" s="235" t="s">
        <v>228</v>
      </c>
    </row>
    <row r="9" spans="1:15" ht="16.5" customHeight="1" thickBot="1" x14ac:dyDescent="0.25">
      <c r="A9" s="468" t="s">
        <v>612</v>
      </c>
      <c r="B9" s="734" t="s">
        <v>614</v>
      </c>
      <c r="C9" s="735"/>
      <c r="D9" s="736"/>
      <c r="E9" s="333" t="s">
        <v>1040</v>
      </c>
      <c r="F9" s="154" t="s">
        <v>820</v>
      </c>
      <c r="G9" s="719" t="s">
        <v>225</v>
      </c>
      <c r="H9" s="720"/>
      <c r="I9" s="721"/>
      <c r="J9" s="333" t="s">
        <v>1041</v>
      </c>
      <c r="K9" s="334" t="s">
        <v>1042</v>
      </c>
      <c r="L9" s="469">
        <v>41367</v>
      </c>
      <c r="M9" s="555" t="s">
        <v>600</v>
      </c>
    </row>
    <row r="10" spans="1:15" ht="16.5" customHeight="1" thickBot="1" x14ac:dyDescent="0.25">
      <c r="A10" s="470" t="s">
        <v>616</v>
      </c>
      <c r="B10" s="725" t="s">
        <v>644</v>
      </c>
      <c r="C10" s="726"/>
      <c r="D10" s="727"/>
      <c r="E10" s="471" t="s">
        <v>1043</v>
      </c>
      <c r="F10" s="472" t="s">
        <v>1044</v>
      </c>
      <c r="G10" s="716" t="s">
        <v>1045</v>
      </c>
      <c r="H10" s="717"/>
      <c r="I10" s="718"/>
      <c r="J10" s="471" t="s">
        <v>1046</v>
      </c>
      <c r="K10" s="476" t="s">
        <v>1047</v>
      </c>
      <c r="L10" s="477" t="s">
        <v>229</v>
      </c>
      <c r="M10" s="554" t="s">
        <v>600</v>
      </c>
    </row>
    <row r="11" spans="1:15" ht="16.5" customHeight="1" thickBot="1" x14ac:dyDescent="0.25">
      <c r="A11" s="470" t="s">
        <v>616</v>
      </c>
      <c r="B11" s="725" t="s">
        <v>644</v>
      </c>
      <c r="C11" s="726"/>
      <c r="D11" s="727"/>
      <c r="E11" s="471" t="s">
        <v>1043</v>
      </c>
      <c r="F11" s="153" t="s">
        <v>1048</v>
      </c>
      <c r="G11" s="473" t="s">
        <v>225</v>
      </c>
      <c r="H11" s="474"/>
      <c r="I11" s="475"/>
      <c r="J11" s="471" t="s">
        <v>1046</v>
      </c>
      <c r="K11" s="476" t="s">
        <v>1047</v>
      </c>
      <c r="L11" s="477" t="s">
        <v>229</v>
      </c>
      <c r="M11" s="554" t="s">
        <v>600</v>
      </c>
    </row>
    <row r="12" spans="1:15" ht="16.5" customHeight="1" thickBot="1" x14ac:dyDescent="0.25">
      <c r="A12" s="470" t="s">
        <v>616</v>
      </c>
      <c r="B12" s="725" t="s">
        <v>644</v>
      </c>
      <c r="C12" s="726"/>
      <c r="D12" s="727"/>
      <c r="E12" s="471" t="s">
        <v>1043</v>
      </c>
      <c r="F12" s="153" t="s">
        <v>720</v>
      </c>
      <c r="G12" s="716" t="s">
        <v>222</v>
      </c>
      <c r="H12" s="717"/>
      <c r="I12" s="718"/>
      <c r="J12" s="471" t="s">
        <v>1046</v>
      </c>
      <c r="K12" s="476" t="s">
        <v>1047</v>
      </c>
      <c r="L12" s="477" t="s">
        <v>229</v>
      </c>
      <c r="M12" s="554" t="s">
        <v>600</v>
      </c>
    </row>
    <row r="13" spans="1:15" ht="16.5" customHeight="1" thickBot="1" x14ac:dyDescent="0.25">
      <c r="A13" s="470" t="s">
        <v>616</v>
      </c>
      <c r="B13" s="725" t="s">
        <v>644</v>
      </c>
      <c r="C13" s="726"/>
      <c r="D13" s="727"/>
      <c r="E13" s="471" t="s">
        <v>1049</v>
      </c>
      <c r="F13" s="153" t="s">
        <v>720</v>
      </c>
      <c r="G13" s="716" t="s">
        <v>222</v>
      </c>
      <c r="H13" s="717"/>
      <c r="I13" s="718"/>
      <c r="J13" s="471" t="s">
        <v>1046</v>
      </c>
      <c r="K13" s="476" t="s">
        <v>1047</v>
      </c>
      <c r="L13" s="477" t="s">
        <v>229</v>
      </c>
      <c r="M13" s="554" t="s">
        <v>600</v>
      </c>
    </row>
    <row r="14" spans="1:15" ht="16.5" customHeight="1" thickBot="1" x14ac:dyDescent="0.25">
      <c r="A14" s="470" t="s">
        <v>616</v>
      </c>
      <c r="B14" s="725" t="s">
        <v>644</v>
      </c>
      <c r="C14" s="726"/>
      <c r="D14" s="727"/>
      <c r="E14" s="471" t="s">
        <v>1050</v>
      </c>
      <c r="F14" s="153" t="s">
        <v>1048</v>
      </c>
      <c r="G14" s="716" t="s">
        <v>225</v>
      </c>
      <c r="H14" s="717"/>
      <c r="I14" s="718"/>
      <c r="J14" s="471" t="s">
        <v>1046</v>
      </c>
      <c r="K14" s="476" t="s">
        <v>1047</v>
      </c>
      <c r="L14" s="477" t="s">
        <v>229</v>
      </c>
      <c r="M14" s="554" t="s">
        <v>600</v>
      </c>
    </row>
    <row r="15" spans="1:15" ht="16.5" customHeight="1" thickBot="1" x14ac:dyDescent="0.25">
      <c r="A15" s="468" t="s">
        <v>616</v>
      </c>
      <c r="B15" s="734" t="s">
        <v>618</v>
      </c>
      <c r="C15" s="735"/>
      <c r="D15" s="736"/>
      <c r="E15" s="333" t="s">
        <v>1051</v>
      </c>
      <c r="F15" s="154" t="s">
        <v>781</v>
      </c>
      <c r="G15" s="719" t="s">
        <v>212</v>
      </c>
      <c r="H15" s="720"/>
      <c r="I15" s="721"/>
      <c r="J15" s="117" t="s">
        <v>1052</v>
      </c>
      <c r="K15" s="334" t="s">
        <v>1042</v>
      </c>
      <c r="L15" s="478">
        <v>41965</v>
      </c>
      <c r="M15" s="555" t="s">
        <v>600</v>
      </c>
    </row>
    <row r="16" spans="1:15" ht="16.5" customHeight="1" thickBot="1" x14ac:dyDescent="0.25">
      <c r="A16" s="468" t="s">
        <v>616</v>
      </c>
      <c r="B16" s="734" t="s">
        <v>618</v>
      </c>
      <c r="C16" s="735"/>
      <c r="D16" s="736"/>
      <c r="E16" s="333" t="s">
        <v>1053</v>
      </c>
      <c r="F16" s="154" t="s">
        <v>781</v>
      </c>
      <c r="G16" s="719" t="s">
        <v>212</v>
      </c>
      <c r="H16" s="720"/>
      <c r="I16" s="721"/>
      <c r="J16" s="333" t="s">
        <v>1054</v>
      </c>
      <c r="K16" s="334" t="s">
        <v>212</v>
      </c>
      <c r="L16" s="478">
        <v>37794</v>
      </c>
      <c r="M16" s="555">
        <v>400</v>
      </c>
    </row>
    <row r="17" spans="1:13" ht="16.5" customHeight="1" thickBot="1" x14ac:dyDescent="0.25">
      <c r="A17" s="470" t="s">
        <v>616</v>
      </c>
      <c r="B17" s="725" t="s">
        <v>730</v>
      </c>
      <c r="C17" s="726"/>
      <c r="D17" s="727"/>
      <c r="E17" s="471" t="s">
        <v>1055</v>
      </c>
      <c r="F17" s="153" t="s">
        <v>827</v>
      </c>
      <c r="G17" s="716" t="s">
        <v>225</v>
      </c>
      <c r="H17" s="717"/>
      <c r="I17" s="718"/>
      <c r="J17" s="471" t="s">
        <v>1046</v>
      </c>
      <c r="K17" s="476" t="s">
        <v>1047</v>
      </c>
      <c r="L17" s="477" t="s">
        <v>229</v>
      </c>
      <c r="M17" s="554" t="s">
        <v>600</v>
      </c>
    </row>
    <row r="18" spans="1:13" ht="16.5" customHeight="1" thickBot="1" x14ac:dyDescent="0.25">
      <c r="A18" s="470" t="s">
        <v>616</v>
      </c>
      <c r="B18" s="725" t="s">
        <v>730</v>
      </c>
      <c r="C18" s="726"/>
      <c r="D18" s="727"/>
      <c r="E18" s="471" t="s">
        <v>1055</v>
      </c>
      <c r="F18" s="153" t="s">
        <v>726</v>
      </c>
      <c r="G18" s="716" t="s">
        <v>222</v>
      </c>
      <c r="H18" s="717"/>
      <c r="I18" s="718"/>
      <c r="J18" s="471" t="s">
        <v>1046</v>
      </c>
      <c r="K18" s="476" t="s">
        <v>1047</v>
      </c>
      <c r="L18" s="477" t="s">
        <v>229</v>
      </c>
      <c r="M18" s="554" t="s">
        <v>600</v>
      </c>
    </row>
    <row r="19" spans="1:13" ht="16.5" customHeight="1" thickBot="1" x14ac:dyDescent="0.25">
      <c r="A19" s="468" t="s">
        <v>598</v>
      </c>
      <c r="B19" s="734" t="s">
        <v>733</v>
      </c>
      <c r="C19" s="735"/>
      <c r="D19" s="736"/>
      <c r="E19" s="333" t="s">
        <v>1056</v>
      </c>
      <c r="F19" s="154" t="s">
        <v>734</v>
      </c>
      <c r="G19" s="719" t="s">
        <v>222</v>
      </c>
      <c r="H19" s="720"/>
      <c r="I19" s="721"/>
      <c r="J19" s="333" t="s">
        <v>1057</v>
      </c>
      <c r="K19" s="334" t="s">
        <v>222</v>
      </c>
      <c r="L19" s="478">
        <v>42484</v>
      </c>
      <c r="M19" s="555">
        <v>300</v>
      </c>
    </row>
    <row r="20" spans="1:13" ht="16.5" customHeight="1" thickBot="1" x14ac:dyDescent="0.25">
      <c r="A20" s="470" t="s">
        <v>620</v>
      </c>
      <c r="B20" s="725" t="s">
        <v>625</v>
      </c>
      <c r="C20" s="726"/>
      <c r="D20" s="727"/>
      <c r="E20" s="471" t="s">
        <v>1058</v>
      </c>
      <c r="F20" s="153" t="s">
        <v>738</v>
      </c>
      <c r="G20" s="716" t="s">
        <v>222</v>
      </c>
      <c r="H20" s="717"/>
      <c r="I20" s="718"/>
      <c r="J20" s="471" t="s">
        <v>1046</v>
      </c>
      <c r="K20" s="476" t="s">
        <v>1047</v>
      </c>
      <c r="L20" s="477" t="s">
        <v>229</v>
      </c>
      <c r="M20" s="554" t="s">
        <v>600</v>
      </c>
    </row>
    <row r="21" spans="1:13" ht="16.5" customHeight="1" thickBot="1" x14ac:dyDescent="0.25">
      <c r="A21" s="468" t="s">
        <v>620</v>
      </c>
      <c r="B21" s="734" t="s">
        <v>625</v>
      </c>
      <c r="C21" s="735"/>
      <c r="D21" s="736"/>
      <c r="E21" s="333" t="s">
        <v>1059</v>
      </c>
      <c r="F21" s="154" t="s">
        <v>738</v>
      </c>
      <c r="G21" s="719" t="s">
        <v>222</v>
      </c>
      <c r="H21" s="720"/>
      <c r="I21" s="721"/>
      <c r="J21" s="333" t="s">
        <v>1060</v>
      </c>
      <c r="K21" s="334" t="s">
        <v>1042</v>
      </c>
      <c r="L21" s="478">
        <v>40795</v>
      </c>
      <c r="M21" s="555" t="s">
        <v>600</v>
      </c>
    </row>
    <row r="22" spans="1:13" ht="16.5" customHeight="1" thickBot="1" x14ac:dyDescent="0.25">
      <c r="A22" s="468" t="s">
        <v>620</v>
      </c>
      <c r="B22" s="734" t="s">
        <v>625</v>
      </c>
      <c r="C22" s="735"/>
      <c r="D22" s="736"/>
      <c r="E22" s="333" t="s">
        <v>1059</v>
      </c>
      <c r="F22" s="154" t="s">
        <v>784</v>
      </c>
      <c r="G22" s="719" t="s">
        <v>212</v>
      </c>
      <c r="H22" s="720"/>
      <c r="I22" s="721"/>
      <c r="J22" s="333" t="s">
        <v>1060</v>
      </c>
      <c r="K22" s="334" t="s">
        <v>1042</v>
      </c>
      <c r="L22" s="478">
        <v>40795</v>
      </c>
      <c r="M22" s="555" t="s">
        <v>600</v>
      </c>
    </row>
    <row r="23" spans="1:13" ht="16.5" customHeight="1" thickBot="1" x14ac:dyDescent="0.25">
      <c r="A23" s="470" t="s">
        <v>620</v>
      </c>
      <c r="B23" s="725" t="s">
        <v>625</v>
      </c>
      <c r="C23" s="726"/>
      <c r="D23" s="727"/>
      <c r="E23" s="471" t="s">
        <v>1061</v>
      </c>
      <c r="F23" s="472" t="s">
        <v>1044</v>
      </c>
      <c r="G23" s="716" t="s">
        <v>1045</v>
      </c>
      <c r="H23" s="717"/>
      <c r="I23" s="718"/>
      <c r="J23" s="471" t="s">
        <v>1046</v>
      </c>
      <c r="K23" s="476" t="s">
        <v>1047</v>
      </c>
      <c r="L23" s="477" t="s">
        <v>229</v>
      </c>
      <c r="M23" s="554" t="s">
        <v>600</v>
      </c>
    </row>
    <row r="24" spans="1:13" ht="16.5" customHeight="1" thickBot="1" x14ac:dyDescent="0.25">
      <c r="A24" s="470" t="s">
        <v>620</v>
      </c>
      <c r="B24" s="725" t="s">
        <v>625</v>
      </c>
      <c r="C24" s="726"/>
      <c r="D24" s="727"/>
      <c r="E24" s="471" t="s">
        <v>1061</v>
      </c>
      <c r="F24" s="153" t="s">
        <v>738</v>
      </c>
      <c r="G24" s="716" t="s">
        <v>222</v>
      </c>
      <c r="H24" s="717"/>
      <c r="I24" s="718"/>
      <c r="J24" s="471" t="s">
        <v>1046</v>
      </c>
      <c r="K24" s="476" t="s">
        <v>1047</v>
      </c>
      <c r="L24" s="477" t="s">
        <v>229</v>
      </c>
      <c r="M24" s="554" t="s">
        <v>600</v>
      </c>
    </row>
    <row r="25" spans="1:13" ht="16.5" customHeight="1" thickBot="1" x14ac:dyDescent="0.25">
      <c r="A25" s="468" t="s">
        <v>785</v>
      </c>
      <c r="B25" s="734" t="s">
        <v>787</v>
      </c>
      <c r="C25" s="735"/>
      <c r="D25" s="736"/>
      <c r="E25" s="333" t="s">
        <v>1062</v>
      </c>
      <c r="F25" s="332" t="s">
        <v>1063</v>
      </c>
      <c r="G25" s="719" t="s">
        <v>212</v>
      </c>
      <c r="H25" s="720"/>
      <c r="I25" s="721"/>
      <c r="J25" s="333" t="s">
        <v>1054</v>
      </c>
      <c r="K25" s="334" t="s">
        <v>212</v>
      </c>
      <c r="L25" s="478">
        <v>32312</v>
      </c>
      <c r="M25" s="555">
        <v>200</v>
      </c>
    </row>
    <row r="26" spans="1:13" ht="16.5" customHeight="1" thickBot="1" x14ac:dyDescent="0.25">
      <c r="A26" s="468" t="s">
        <v>740</v>
      </c>
      <c r="B26" s="734" t="s">
        <v>742</v>
      </c>
      <c r="C26" s="735"/>
      <c r="D26" s="736"/>
      <c r="E26" s="333" t="s">
        <v>1064</v>
      </c>
      <c r="F26" s="332" t="s">
        <v>1065</v>
      </c>
      <c r="G26" s="719" t="s">
        <v>212</v>
      </c>
      <c r="H26" s="720"/>
      <c r="I26" s="721"/>
      <c r="J26" s="333" t="s">
        <v>1054</v>
      </c>
      <c r="K26" s="334" t="s">
        <v>212</v>
      </c>
      <c r="L26" s="478">
        <v>34273</v>
      </c>
      <c r="M26" s="555">
        <v>900</v>
      </c>
    </row>
    <row r="27" spans="1:13" ht="16.5" customHeight="1" thickBot="1" x14ac:dyDescent="0.25">
      <c r="A27" s="468" t="s">
        <v>740</v>
      </c>
      <c r="B27" s="734" t="s">
        <v>742</v>
      </c>
      <c r="C27" s="735"/>
      <c r="D27" s="736"/>
      <c r="E27" s="333" t="s">
        <v>1066</v>
      </c>
      <c r="F27" s="332" t="s">
        <v>1065</v>
      </c>
      <c r="G27" s="719" t="s">
        <v>212</v>
      </c>
      <c r="H27" s="720"/>
      <c r="I27" s="721"/>
      <c r="J27" s="333" t="s">
        <v>1054</v>
      </c>
      <c r="K27" s="334" t="s">
        <v>212</v>
      </c>
      <c r="L27" s="478">
        <v>30928</v>
      </c>
      <c r="M27" s="555">
        <v>600</v>
      </c>
    </row>
    <row r="28" spans="1:13" ht="16.5" customHeight="1" thickBot="1" x14ac:dyDescent="0.25">
      <c r="A28" s="470" t="s">
        <v>740</v>
      </c>
      <c r="B28" s="725" t="s">
        <v>742</v>
      </c>
      <c r="C28" s="726"/>
      <c r="D28" s="727"/>
      <c r="E28" s="471" t="s">
        <v>1066</v>
      </c>
      <c r="F28" s="153" t="s">
        <v>743</v>
      </c>
      <c r="G28" s="716" t="s">
        <v>222</v>
      </c>
      <c r="H28" s="717"/>
      <c r="I28" s="718"/>
      <c r="J28" s="471" t="s">
        <v>1046</v>
      </c>
      <c r="K28" s="476" t="s">
        <v>1047</v>
      </c>
      <c r="L28" s="477" t="s">
        <v>229</v>
      </c>
      <c r="M28" s="554" t="s">
        <v>600</v>
      </c>
    </row>
    <row r="29" spans="1:13" ht="16.5" customHeight="1" thickBot="1" x14ac:dyDescent="0.25">
      <c r="A29" s="468" t="s">
        <v>748</v>
      </c>
      <c r="B29" s="734" t="s">
        <v>750</v>
      </c>
      <c r="C29" s="735"/>
      <c r="D29" s="736"/>
      <c r="E29" s="333" t="s">
        <v>1067</v>
      </c>
      <c r="F29" s="332" t="s">
        <v>1068</v>
      </c>
      <c r="G29" s="719" t="s">
        <v>225</v>
      </c>
      <c r="H29" s="720"/>
      <c r="I29" s="721"/>
      <c r="J29" s="333" t="s">
        <v>1069</v>
      </c>
      <c r="K29" s="334" t="s">
        <v>225</v>
      </c>
      <c r="L29" s="478">
        <v>35770</v>
      </c>
      <c r="M29" s="555">
        <v>150</v>
      </c>
    </row>
    <row r="30" spans="1:13" ht="16.5" customHeight="1" thickBot="1" x14ac:dyDescent="0.25">
      <c r="A30" s="470" t="s">
        <v>748</v>
      </c>
      <c r="B30" s="725" t="s">
        <v>750</v>
      </c>
      <c r="C30" s="726"/>
      <c r="D30" s="727"/>
      <c r="E30" s="471" t="s">
        <v>1067</v>
      </c>
      <c r="F30" s="472" t="s">
        <v>751</v>
      </c>
      <c r="G30" s="716" t="s">
        <v>222</v>
      </c>
      <c r="H30" s="717"/>
      <c r="I30" s="718"/>
      <c r="J30" s="471" t="s">
        <v>1046</v>
      </c>
      <c r="K30" s="476" t="s">
        <v>1047</v>
      </c>
      <c r="L30" s="477" t="s">
        <v>229</v>
      </c>
      <c r="M30" s="554" t="s">
        <v>600</v>
      </c>
    </row>
    <row r="31" spans="1:13" ht="16.5" customHeight="1" thickBot="1" x14ac:dyDescent="0.25">
      <c r="A31" s="470" t="s">
        <v>748</v>
      </c>
      <c r="B31" s="725" t="s">
        <v>750</v>
      </c>
      <c r="C31" s="726"/>
      <c r="D31" s="727"/>
      <c r="E31" s="471" t="s">
        <v>1067</v>
      </c>
      <c r="F31" s="472" t="s">
        <v>1044</v>
      </c>
      <c r="G31" s="716" t="s">
        <v>1045</v>
      </c>
      <c r="H31" s="717"/>
      <c r="I31" s="718"/>
      <c r="J31" s="471" t="s">
        <v>1046</v>
      </c>
      <c r="K31" s="476" t="s">
        <v>1047</v>
      </c>
      <c r="L31" s="477" t="s">
        <v>229</v>
      </c>
      <c r="M31" s="554" t="s">
        <v>600</v>
      </c>
    </row>
    <row r="32" spans="1:13" ht="16.5" customHeight="1" thickBot="1" x14ac:dyDescent="0.25">
      <c r="A32" s="468" t="s">
        <v>665</v>
      </c>
      <c r="B32" s="734" t="s">
        <v>667</v>
      </c>
      <c r="C32" s="735"/>
      <c r="D32" s="736"/>
      <c r="E32" s="333" t="s">
        <v>1070</v>
      </c>
      <c r="F32" s="332" t="s">
        <v>752</v>
      </c>
      <c r="G32" s="719" t="s">
        <v>467</v>
      </c>
      <c r="H32" s="720"/>
      <c r="I32" s="721"/>
      <c r="J32" s="333" t="s">
        <v>1071</v>
      </c>
      <c r="K32" s="334" t="s">
        <v>467</v>
      </c>
      <c r="L32" s="478">
        <v>38504</v>
      </c>
      <c r="M32" s="555" t="s">
        <v>600</v>
      </c>
    </row>
    <row r="33" spans="1:13" ht="16.5" customHeight="1" thickBot="1" x14ac:dyDescent="0.25">
      <c r="A33" s="470" t="s">
        <v>665</v>
      </c>
      <c r="B33" s="725" t="s">
        <v>667</v>
      </c>
      <c r="C33" s="726"/>
      <c r="D33" s="727"/>
      <c r="E33" s="471" t="s">
        <v>1070</v>
      </c>
      <c r="F33" s="472" t="s">
        <v>752</v>
      </c>
      <c r="G33" s="716" t="s">
        <v>212</v>
      </c>
      <c r="H33" s="717"/>
      <c r="I33" s="718"/>
      <c r="J33" s="471" t="s">
        <v>1046</v>
      </c>
      <c r="K33" s="476" t="s">
        <v>1047</v>
      </c>
      <c r="L33" s="477" t="s">
        <v>229</v>
      </c>
      <c r="M33" s="554" t="s">
        <v>600</v>
      </c>
    </row>
    <row r="34" spans="1:13" ht="16.5" customHeight="1" thickBot="1" x14ac:dyDescent="0.25">
      <c r="A34" s="470" t="s">
        <v>665</v>
      </c>
      <c r="B34" s="725" t="s">
        <v>667</v>
      </c>
      <c r="C34" s="726"/>
      <c r="D34" s="727"/>
      <c r="E34" s="471" t="s">
        <v>1070</v>
      </c>
      <c r="F34" s="472" t="s">
        <v>752</v>
      </c>
      <c r="G34" s="716" t="s">
        <v>1072</v>
      </c>
      <c r="H34" s="717"/>
      <c r="I34" s="718"/>
      <c r="J34" s="471" t="s">
        <v>1046</v>
      </c>
      <c r="K34" s="476" t="s">
        <v>1047</v>
      </c>
      <c r="L34" s="477" t="s">
        <v>229</v>
      </c>
      <c r="M34" s="554" t="s">
        <v>600</v>
      </c>
    </row>
    <row r="35" spans="1:13" ht="16.5" customHeight="1" thickBot="1" x14ac:dyDescent="0.25">
      <c r="A35" s="468" t="s">
        <v>672</v>
      </c>
      <c r="B35" s="734" t="s">
        <v>674</v>
      </c>
      <c r="C35" s="735"/>
      <c r="D35" s="736"/>
      <c r="E35" s="333" t="s">
        <v>1073</v>
      </c>
      <c r="F35" s="332" t="s">
        <v>829</v>
      </c>
      <c r="G35" s="719" t="s">
        <v>225</v>
      </c>
      <c r="H35" s="720"/>
      <c r="I35" s="721"/>
      <c r="J35" s="333" t="s">
        <v>1069</v>
      </c>
      <c r="K35" s="334" t="s">
        <v>225</v>
      </c>
      <c r="L35" s="478">
        <v>38325</v>
      </c>
      <c r="M35" s="555">
        <v>350</v>
      </c>
    </row>
    <row r="36" spans="1:13" ht="16.5" customHeight="1" thickBot="1" x14ac:dyDescent="0.25">
      <c r="A36" s="468" t="s">
        <v>676</v>
      </c>
      <c r="B36" s="734" t="s">
        <v>831</v>
      </c>
      <c r="C36" s="735"/>
      <c r="D36" s="736"/>
      <c r="E36" s="333" t="s">
        <v>1074</v>
      </c>
      <c r="F36" s="154" t="s">
        <v>832</v>
      </c>
      <c r="G36" s="719" t="s">
        <v>225</v>
      </c>
      <c r="H36" s="720"/>
      <c r="I36" s="721"/>
      <c r="J36" s="333" t="s">
        <v>1069</v>
      </c>
      <c r="K36" s="334" t="s">
        <v>225</v>
      </c>
      <c r="L36" s="478">
        <v>34510</v>
      </c>
      <c r="M36" s="555">
        <v>150</v>
      </c>
    </row>
    <row r="37" spans="1:13" ht="16.5" customHeight="1" thickBot="1" x14ac:dyDescent="0.25">
      <c r="A37" s="468" t="s">
        <v>636</v>
      </c>
      <c r="B37" s="734" t="s">
        <v>604</v>
      </c>
      <c r="C37" s="735"/>
      <c r="D37" s="736"/>
      <c r="E37" s="333" t="s">
        <v>1075</v>
      </c>
      <c r="F37" s="154" t="s">
        <v>1044</v>
      </c>
      <c r="G37" s="719" t="s">
        <v>1045</v>
      </c>
      <c r="H37" s="720"/>
      <c r="I37" s="721"/>
      <c r="J37" s="333" t="s">
        <v>1076</v>
      </c>
      <c r="K37" s="334" t="s">
        <v>1042</v>
      </c>
      <c r="L37" s="478">
        <v>36820</v>
      </c>
      <c r="M37" s="555" t="s">
        <v>600</v>
      </c>
    </row>
    <row r="38" spans="1:13" ht="16.5" customHeight="1" thickBot="1" x14ac:dyDescent="0.25">
      <c r="A38" s="468" t="s">
        <v>636</v>
      </c>
      <c r="B38" s="734" t="s">
        <v>604</v>
      </c>
      <c r="C38" s="735"/>
      <c r="D38" s="736"/>
      <c r="E38" s="333" t="s">
        <v>1075</v>
      </c>
      <c r="F38" s="154" t="s">
        <v>754</v>
      </c>
      <c r="G38" s="719" t="s">
        <v>222</v>
      </c>
      <c r="H38" s="720"/>
      <c r="I38" s="721"/>
      <c r="J38" s="333" t="s">
        <v>1076</v>
      </c>
      <c r="K38" s="334" t="s">
        <v>1042</v>
      </c>
      <c r="L38" s="478">
        <v>36820</v>
      </c>
      <c r="M38" s="555" t="s">
        <v>600</v>
      </c>
    </row>
    <row r="39" spans="1:13" ht="16.5" customHeight="1" thickBot="1" x14ac:dyDescent="0.25">
      <c r="A39" s="470" t="s">
        <v>684</v>
      </c>
      <c r="B39" s="725" t="s">
        <v>686</v>
      </c>
      <c r="C39" s="726"/>
      <c r="D39" s="727"/>
      <c r="E39" s="471" t="s">
        <v>1077</v>
      </c>
      <c r="F39" s="153" t="s">
        <v>1078</v>
      </c>
      <c r="G39" s="716" t="s">
        <v>222</v>
      </c>
      <c r="H39" s="717"/>
      <c r="I39" s="718"/>
      <c r="J39" s="471" t="s">
        <v>1046</v>
      </c>
      <c r="K39" s="476" t="s">
        <v>1047</v>
      </c>
      <c r="L39" s="477" t="s">
        <v>229</v>
      </c>
      <c r="M39" s="554" t="s">
        <v>600</v>
      </c>
    </row>
    <row r="40" spans="1:13" ht="16.5" customHeight="1" thickBot="1" x14ac:dyDescent="0.25">
      <c r="A40" s="468" t="s">
        <v>603</v>
      </c>
      <c r="B40" s="734" t="s">
        <v>604</v>
      </c>
      <c r="C40" s="735"/>
      <c r="D40" s="736"/>
      <c r="E40" s="333" t="s">
        <v>1079</v>
      </c>
      <c r="F40" s="154" t="s">
        <v>757</v>
      </c>
      <c r="G40" s="719" t="s">
        <v>222</v>
      </c>
      <c r="H40" s="720"/>
      <c r="I40" s="721"/>
      <c r="J40" s="333" t="s">
        <v>1080</v>
      </c>
      <c r="K40" s="334" t="s">
        <v>1042</v>
      </c>
      <c r="L40" s="478">
        <v>37972</v>
      </c>
      <c r="M40" s="555" t="s">
        <v>600</v>
      </c>
    </row>
    <row r="41" spans="1:13" ht="16.5" customHeight="1" thickBot="1" x14ac:dyDescent="0.25">
      <c r="A41" s="468" t="s">
        <v>603</v>
      </c>
      <c r="B41" s="734" t="s">
        <v>604</v>
      </c>
      <c r="C41" s="735"/>
      <c r="D41" s="736"/>
      <c r="E41" s="333" t="s">
        <v>1079</v>
      </c>
      <c r="F41" s="154" t="s">
        <v>792</v>
      </c>
      <c r="G41" s="719" t="s">
        <v>212</v>
      </c>
      <c r="H41" s="720"/>
      <c r="I41" s="721"/>
      <c r="J41" s="333" t="s">
        <v>1080</v>
      </c>
      <c r="K41" s="334" t="s">
        <v>1042</v>
      </c>
      <c r="L41" s="478">
        <v>37972</v>
      </c>
      <c r="M41" s="555" t="s">
        <v>600</v>
      </c>
    </row>
    <row r="42" spans="1:13" ht="16.5" customHeight="1" thickBot="1" x14ac:dyDescent="0.25">
      <c r="A42" s="468" t="s">
        <v>689</v>
      </c>
      <c r="B42" s="734" t="s">
        <v>691</v>
      </c>
      <c r="C42" s="735"/>
      <c r="D42" s="736"/>
      <c r="E42" s="333" t="s">
        <v>1081</v>
      </c>
      <c r="F42" s="332" t="s">
        <v>1082</v>
      </c>
      <c r="G42" s="719" t="s">
        <v>212</v>
      </c>
      <c r="H42" s="720"/>
      <c r="I42" s="721"/>
      <c r="J42" s="333" t="s">
        <v>1054</v>
      </c>
      <c r="K42" s="334" t="s">
        <v>212</v>
      </c>
      <c r="L42" s="478">
        <v>25157</v>
      </c>
      <c r="M42" s="555">
        <v>150</v>
      </c>
    </row>
    <row r="43" spans="1:13" ht="16.5" customHeight="1" thickBot="1" x14ac:dyDescent="0.25">
      <c r="A43" s="468" t="s">
        <v>607</v>
      </c>
      <c r="B43" s="734" t="s">
        <v>609</v>
      </c>
      <c r="C43" s="735"/>
      <c r="D43" s="736"/>
      <c r="E43" s="333" t="s">
        <v>1083</v>
      </c>
      <c r="F43" s="154" t="s">
        <v>844</v>
      </c>
      <c r="G43" s="719" t="s">
        <v>225</v>
      </c>
      <c r="H43" s="720"/>
      <c r="I43" s="721"/>
      <c r="J43" s="333" t="s">
        <v>1069</v>
      </c>
      <c r="K43" s="334" t="s">
        <v>225</v>
      </c>
      <c r="L43" s="478">
        <v>37144</v>
      </c>
      <c r="M43" s="555">
        <v>200</v>
      </c>
    </row>
    <row r="44" spans="1:13" ht="16.5" customHeight="1" thickBot="1" x14ac:dyDescent="0.25">
      <c r="A44" s="468" t="s">
        <v>758</v>
      </c>
      <c r="B44" s="734" t="s">
        <v>760</v>
      </c>
      <c r="C44" s="735"/>
      <c r="D44" s="736"/>
      <c r="E44" s="333" t="s">
        <v>1084</v>
      </c>
      <c r="F44" s="154" t="s">
        <v>763</v>
      </c>
      <c r="G44" s="719" t="s">
        <v>222</v>
      </c>
      <c r="H44" s="720"/>
      <c r="I44" s="721"/>
      <c r="J44" s="333" t="s">
        <v>1085</v>
      </c>
      <c r="K44" s="334" t="s">
        <v>222</v>
      </c>
      <c r="L44" s="478">
        <v>31165</v>
      </c>
      <c r="M44" s="555">
        <v>200</v>
      </c>
    </row>
    <row r="45" spans="1:13" ht="16.5" customHeight="1" thickBot="1" x14ac:dyDescent="0.25">
      <c r="A45" s="468" t="s">
        <v>1086</v>
      </c>
      <c r="B45" s="734" t="s">
        <v>1087</v>
      </c>
      <c r="C45" s="735"/>
      <c r="D45" s="736"/>
      <c r="E45" s="333" t="s">
        <v>1088</v>
      </c>
      <c r="F45" s="154" t="s">
        <v>752</v>
      </c>
      <c r="G45" s="719" t="s">
        <v>222</v>
      </c>
      <c r="H45" s="720"/>
      <c r="I45" s="721"/>
      <c r="J45" s="333" t="s">
        <v>1085</v>
      </c>
      <c r="K45" s="334" t="s">
        <v>222</v>
      </c>
      <c r="L45" s="478">
        <v>40518</v>
      </c>
      <c r="M45" s="555">
        <v>1700</v>
      </c>
    </row>
    <row r="46" spans="1:13" ht="16.5" customHeight="1" thickBot="1" x14ac:dyDescent="0.25">
      <c r="A46" s="468" t="s">
        <v>699</v>
      </c>
      <c r="B46" s="734" t="s">
        <v>769</v>
      </c>
      <c r="C46" s="735"/>
      <c r="D46" s="736"/>
      <c r="E46" s="333" t="s">
        <v>1089</v>
      </c>
      <c r="F46" s="332" t="s">
        <v>1090</v>
      </c>
      <c r="G46" s="719" t="s">
        <v>225</v>
      </c>
      <c r="H46" s="720"/>
      <c r="I46" s="721"/>
      <c r="J46" s="333" t="s">
        <v>1069</v>
      </c>
      <c r="K46" s="334" t="s">
        <v>225</v>
      </c>
      <c r="L46" s="478">
        <v>41869</v>
      </c>
      <c r="M46" s="555">
        <v>600</v>
      </c>
    </row>
    <row r="47" spans="1:13" ht="16.5" customHeight="1" thickBot="1" x14ac:dyDescent="0.25">
      <c r="A47" s="468" t="s">
        <v>699</v>
      </c>
      <c r="B47" s="734" t="s">
        <v>769</v>
      </c>
      <c r="C47" s="735"/>
      <c r="D47" s="736"/>
      <c r="E47" s="333" t="s">
        <v>1089</v>
      </c>
      <c r="F47" s="332" t="s">
        <v>1091</v>
      </c>
      <c r="G47" s="719" t="s">
        <v>937</v>
      </c>
      <c r="H47" s="720"/>
      <c r="I47" s="721"/>
      <c r="J47" s="333" t="s">
        <v>1092</v>
      </c>
      <c r="K47" s="334" t="s">
        <v>937</v>
      </c>
      <c r="L47" s="478">
        <v>43475</v>
      </c>
      <c r="M47" s="555">
        <v>600</v>
      </c>
    </row>
    <row r="48" spans="1:13" ht="16.5" customHeight="1" thickBot="1" x14ac:dyDescent="0.25">
      <c r="A48" s="470" t="s">
        <v>699</v>
      </c>
      <c r="B48" s="725" t="s">
        <v>769</v>
      </c>
      <c r="C48" s="726"/>
      <c r="D48" s="727"/>
      <c r="E48" s="471" t="s">
        <v>1089</v>
      </c>
      <c r="F48" s="472" t="s">
        <v>770</v>
      </c>
      <c r="G48" s="716" t="s">
        <v>222</v>
      </c>
      <c r="H48" s="717"/>
      <c r="I48" s="718"/>
      <c r="J48" s="471" t="s">
        <v>1046</v>
      </c>
      <c r="K48" s="476" t="s">
        <v>1047</v>
      </c>
      <c r="L48" s="477" t="s">
        <v>229</v>
      </c>
      <c r="M48" s="554" t="s">
        <v>600</v>
      </c>
    </row>
    <row r="49" spans="1:13" ht="16.5" customHeight="1" thickBot="1" x14ac:dyDescent="0.25">
      <c r="A49" s="468" t="s">
        <v>706</v>
      </c>
      <c r="B49" s="734" t="s">
        <v>708</v>
      </c>
      <c r="C49" s="735"/>
      <c r="D49" s="736"/>
      <c r="E49" s="333" t="s">
        <v>1093</v>
      </c>
      <c r="F49" s="154" t="s">
        <v>848</v>
      </c>
      <c r="G49" s="719" t="s">
        <v>225</v>
      </c>
      <c r="H49" s="720"/>
      <c r="I49" s="721"/>
      <c r="J49" s="333" t="s">
        <v>1069</v>
      </c>
      <c r="K49" s="334" t="s">
        <v>225</v>
      </c>
      <c r="L49" s="478">
        <v>41378</v>
      </c>
      <c r="M49" s="555">
        <v>200</v>
      </c>
    </row>
    <row r="50" spans="1:13" ht="16.5" customHeight="1" thickBot="1" x14ac:dyDescent="0.25">
      <c r="A50" s="468" t="s">
        <v>710</v>
      </c>
      <c r="B50" s="734" t="s">
        <v>774</v>
      </c>
      <c r="C50" s="735"/>
      <c r="D50" s="736"/>
      <c r="E50" s="333" t="s">
        <v>3012</v>
      </c>
      <c r="F50" s="154" t="s">
        <v>1095</v>
      </c>
      <c r="G50" s="719" t="s">
        <v>212</v>
      </c>
      <c r="H50" s="720"/>
      <c r="I50" s="721"/>
      <c r="J50" s="333" t="s">
        <v>1054</v>
      </c>
      <c r="K50" s="334" t="s">
        <v>212</v>
      </c>
      <c r="L50" s="478">
        <v>44880</v>
      </c>
      <c r="M50" s="555">
        <v>1100</v>
      </c>
    </row>
    <row r="51" spans="1:13" ht="16.5" customHeight="1" thickBot="1" x14ac:dyDescent="0.25">
      <c r="A51" s="468" t="s">
        <v>710</v>
      </c>
      <c r="B51" s="734" t="s">
        <v>774</v>
      </c>
      <c r="C51" s="735"/>
      <c r="D51" s="736"/>
      <c r="E51" s="333" t="s">
        <v>1094</v>
      </c>
      <c r="F51" s="154" t="s">
        <v>1095</v>
      </c>
      <c r="G51" s="719" t="s">
        <v>212</v>
      </c>
      <c r="H51" s="720"/>
      <c r="I51" s="721"/>
      <c r="J51" s="333" t="s">
        <v>1054</v>
      </c>
      <c r="K51" s="334" t="s">
        <v>212</v>
      </c>
      <c r="L51" s="478">
        <v>28307</v>
      </c>
      <c r="M51" s="555">
        <v>150</v>
      </c>
    </row>
    <row r="52" spans="1:13" ht="16.5" customHeight="1" thickBot="1" x14ac:dyDescent="0.25">
      <c r="A52" s="468" t="s">
        <v>773</v>
      </c>
      <c r="B52" s="734" t="s">
        <v>777</v>
      </c>
      <c r="C52" s="735"/>
      <c r="D52" s="736"/>
      <c r="E52" s="333" t="s">
        <v>1096</v>
      </c>
      <c r="F52" s="154" t="s">
        <v>852</v>
      </c>
      <c r="G52" s="719" t="s">
        <v>225</v>
      </c>
      <c r="H52" s="720"/>
      <c r="I52" s="721"/>
      <c r="J52" s="333" t="s">
        <v>1069</v>
      </c>
      <c r="K52" s="334" t="s">
        <v>225</v>
      </c>
      <c r="L52" s="478">
        <v>40166</v>
      </c>
      <c r="M52" s="555">
        <v>1000</v>
      </c>
    </row>
    <row r="53" spans="1:13" ht="16.5" customHeight="1" x14ac:dyDescent="0.2"/>
  </sheetData>
  <mergeCells count="98">
    <mergeCell ref="G51:I51"/>
    <mergeCell ref="B48:D48"/>
    <mergeCell ref="B44:D44"/>
    <mergeCell ref="B45:D45"/>
    <mergeCell ref="B52:D52"/>
    <mergeCell ref="B49:D49"/>
    <mergeCell ref="B50:D50"/>
    <mergeCell ref="B51:D51"/>
    <mergeCell ref="G49:I49"/>
    <mergeCell ref="G50:I50"/>
    <mergeCell ref="G46:I46"/>
    <mergeCell ref="B42:D42"/>
    <mergeCell ref="B43:D43"/>
    <mergeCell ref="B40:D40"/>
    <mergeCell ref="B41:D41"/>
    <mergeCell ref="B47:D47"/>
    <mergeCell ref="B46:D46"/>
    <mergeCell ref="B35:D35"/>
    <mergeCell ref="B32:D32"/>
    <mergeCell ref="B33:D33"/>
    <mergeCell ref="B38:D38"/>
    <mergeCell ref="B39:D39"/>
    <mergeCell ref="B36:D36"/>
    <mergeCell ref="B37:D37"/>
    <mergeCell ref="B30:D30"/>
    <mergeCell ref="B31:D31"/>
    <mergeCell ref="B28:D28"/>
    <mergeCell ref="B29:D29"/>
    <mergeCell ref="B34:D34"/>
    <mergeCell ref="B23:D23"/>
    <mergeCell ref="B20:D20"/>
    <mergeCell ref="B21:D21"/>
    <mergeCell ref="B26:D26"/>
    <mergeCell ref="B27:D27"/>
    <mergeCell ref="B24:D24"/>
    <mergeCell ref="B25:D25"/>
    <mergeCell ref="B18:D18"/>
    <mergeCell ref="B19:D19"/>
    <mergeCell ref="B16:D16"/>
    <mergeCell ref="B17:D17"/>
    <mergeCell ref="B22:D22"/>
    <mergeCell ref="A1:M1"/>
    <mergeCell ref="A2:M2"/>
    <mergeCell ref="A3:M3"/>
    <mergeCell ref="A4:M4"/>
    <mergeCell ref="A5:M5"/>
    <mergeCell ref="B11:D11"/>
    <mergeCell ref="B8:D8"/>
    <mergeCell ref="B9:D9"/>
    <mergeCell ref="B14:D14"/>
    <mergeCell ref="B15:D15"/>
    <mergeCell ref="B12:D12"/>
    <mergeCell ref="B13:D13"/>
    <mergeCell ref="A6:B6"/>
    <mergeCell ref="D6:F6"/>
    <mergeCell ref="I6:K6"/>
    <mergeCell ref="B10:D10"/>
    <mergeCell ref="G8:I8"/>
    <mergeCell ref="G9:I9"/>
    <mergeCell ref="G10:I10"/>
    <mergeCell ref="A7:M7"/>
    <mergeCell ref="G14:I14"/>
    <mergeCell ref="G15:I15"/>
    <mergeCell ref="G16:I16"/>
    <mergeCell ref="G17:I17"/>
    <mergeCell ref="G23:I23"/>
    <mergeCell ref="G12:I12"/>
    <mergeCell ref="G13:I13"/>
    <mergeCell ref="G33:I33"/>
    <mergeCell ref="G34:I34"/>
    <mergeCell ref="G35:I35"/>
    <mergeCell ref="G18:I18"/>
    <mergeCell ref="G19:I19"/>
    <mergeCell ref="G20:I20"/>
    <mergeCell ref="G21:I21"/>
    <mergeCell ref="G22:I22"/>
    <mergeCell ref="G28:I28"/>
    <mergeCell ref="G29:I29"/>
    <mergeCell ref="G24:I24"/>
    <mergeCell ref="G25:I25"/>
    <mergeCell ref="G26:I26"/>
    <mergeCell ref="G27:I27"/>
    <mergeCell ref="G30:I30"/>
    <mergeCell ref="G31:I31"/>
    <mergeCell ref="G52:I52"/>
    <mergeCell ref="G36:I36"/>
    <mergeCell ref="G37:I37"/>
    <mergeCell ref="G38:I38"/>
    <mergeCell ref="G39:I39"/>
    <mergeCell ref="G40:I40"/>
    <mergeCell ref="G41:I41"/>
    <mergeCell ref="G42:I42"/>
    <mergeCell ref="G43:I43"/>
    <mergeCell ref="G44:I44"/>
    <mergeCell ref="G45:I45"/>
    <mergeCell ref="G47:I47"/>
    <mergeCell ref="G48:I48"/>
    <mergeCell ref="G32:I32"/>
  </mergeCells>
  <hyperlinks>
    <hyperlink ref="O8" location="TOC!A1" display="RETURN TO TABLE OF CONTENTS"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110"/>
  <sheetViews>
    <sheetView workbookViewId="0">
      <pane xSplit="1" ySplit="5" topLeftCell="B89"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8" max="8" width="9.5703125" bestFit="1" customWidth="1"/>
  </cols>
  <sheetData>
    <row r="1" spans="1:13" x14ac:dyDescent="0.2">
      <c r="A1" s="617" t="s">
        <v>1097</v>
      </c>
      <c r="B1" s="617"/>
      <c r="C1" s="617"/>
      <c r="D1" s="617"/>
      <c r="E1" s="617"/>
      <c r="F1" s="617"/>
      <c r="G1" s="617"/>
      <c r="H1" s="617"/>
      <c r="I1" s="617"/>
      <c r="J1" s="617"/>
      <c r="K1" s="617"/>
    </row>
    <row r="2" spans="1:13" ht="13.5" thickBot="1" x14ac:dyDescent="0.25">
      <c r="A2" s="616" t="s">
        <v>200</v>
      </c>
      <c r="B2" s="616"/>
      <c r="C2" s="616"/>
      <c r="D2" s="616"/>
      <c r="E2" s="616"/>
      <c r="F2" s="616"/>
      <c r="G2" s="616"/>
      <c r="H2" s="616"/>
      <c r="I2" s="616"/>
      <c r="J2" s="616"/>
      <c r="K2" s="616"/>
    </row>
    <row r="3" spans="1:13" ht="13.5" thickBot="1" x14ac:dyDescent="0.25">
      <c r="A3" s="606" t="s">
        <v>70</v>
      </c>
      <c r="B3" s="607"/>
      <c r="C3" s="607"/>
      <c r="D3" s="607"/>
      <c r="E3" s="607"/>
      <c r="F3" s="607"/>
      <c r="G3" s="607"/>
      <c r="H3" s="607"/>
      <c r="I3" s="607"/>
      <c r="J3" s="607"/>
      <c r="K3" s="608"/>
    </row>
    <row r="4" spans="1:13" ht="18.75" customHeight="1" thickBot="1" x14ac:dyDescent="0.25">
      <c r="A4" s="609" t="s">
        <v>204</v>
      </c>
      <c r="B4" s="632" t="s">
        <v>211</v>
      </c>
      <c r="C4" s="633"/>
      <c r="D4" s="634"/>
      <c r="E4" s="604" t="s">
        <v>212</v>
      </c>
      <c r="F4" s="632" t="s">
        <v>213</v>
      </c>
      <c r="G4" s="633"/>
      <c r="H4" s="634"/>
      <c r="I4" s="609" t="s">
        <v>347</v>
      </c>
      <c r="J4" s="609" t="s">
        <v>453</v>
      </c>
      <c r="K4" s="604" t="s">
        <v>1098</v>
      </c>
    </row>
    <row r="5" spans="1:13" ht="35.25" customHeight="1" thickBot="1" x14ac:dyDescent="0.25">
      <c r="A5" s="636"/>
      <c r="B5" s="359" t="s">
        <v>222</v>
      </c>
      <c r="C5" s="479" t="s">
        <v>223</v>
      </c>
      <c r="D5" s="359" t="s">
        <v>224</v>
      </c>
      <c r="E5" s="631"/>
      <c r="F5" s="359" t="s">
        <v>225</v>
      </c>
      <c r="G5" s="359" t="s">
        <v>226</v>
      </c>
      <c r="H5" s="359" t="s">
        <v>227</v>
      </c>
      <c r="I5" s="636"/>
      <c r="J5" s="636"/>
      <c r="K5" s="631"/>
      <c r="M5" s="235" t="s">
        <v>228</v>
      </c>
    </row>
    <row r="6" spans="1:13" ht="13.5" thickBot="1" x14ac:dyDescent="0.25">
      <c r="A6" s="309">
        <v>1920</v>
      </c>
      <c r="B6" s="414" t="s">
        <v>229</v>
      </c>
      <c r="C6" s="414" t="s">
        <v>229</v>
      </c>
      <c r="D6" s="410" t="s">
        <v>229</v>
      </c>
      <c r="E6" s="415">
        <v>1256</v>
      </c>
      <c r="F6" s="416">
        <v>8066</v>
      </c>
      <c r="G6" s="414" t="s">
        <v>235</v>
      </c>
      <c r="H6" s="416">
        <v>8066</v>
      </c>
      <c r="I6" s="410" t="s">
        <v>229</v>
      </c>
      <c r="J6" s="410" t="s">
        <v>229</v>
      </c>
      <c r="K6" s="416">
        <v>9322</v>
      </c>
    </row>
    <row r="7" spans="1:13" ht="13.5" thickBot="1" x14ac:dyDescent="0.25">
      <c r="A7" s="271">
        <v>1921</v>
      </c>
      <c r="B7" s="250" t="s">
        <v>229</v>
      </c>
      <c r="C7" s="250" t="s">
        <v>229</v>
      </c>
      <c r="D7" s="403" t="s">
        <v>229</v>
      </c>
      <c r="E7" s="331">
        <v>1278</v>
      </c>
      <c r="F7" s="354">
        <v>7863</v>
      </c>
      <c r="G7" s="250" t="s">
        <v>235</v>
      </c>
      <c r="H7" s="354">
        <v>7863</v>
      </c>
      <c r="I7" s="403" t="s">
        <v>229</v>
      </c>
      <c r="J7" s="403" t="s">
        <v>229</v>
      </c>
      <c r="K7" s="354">
        <v>9141</v>
      </c>
    </row>
    <row r="8" spans="1:13" ht="13.5" thickBot="1" x14ac:dyDescent="0.25">
      <c r="A8" s="271">
        <v>1922</v>
      </c>
      <c r="B8" s="250" t="s">
        <v>229</v>
      </c>
      <c r="C8" s="250" t="s">
        <v>229</v>
      </c>
      <c r="D8" s="403" t="s">
        <v>229</v>
      </c>
      <c r="E8" s="331">
        <v>1314</v>
      </c>
      <c r="F8" s="354">
        <v>7887</v>
      </c>
      <c r="G8" s="250" t="s">
        <v>235</v>
      </c>
      <c r="H8" s="354">
        <v>7887</v>
      </c>
      <c r="I8" s="403" t="s">
        <v>229</v>
      </c>
      <c r="J8" s="403" t="s">
        <v>229</v>
      </c>
      <c r="K8" s="354">
        <v>9201</v>
      </c>
    </row>
    <row r="9" spans="1:13" ht="13.5" thickBot="1" x14ac:dyDescent="0.25">
      <c r="A9" s="271">
        <v>1923</v>
      </c>
      <c r="B9" s="250" t="s">
        <v>229</v>
      </c>
      <c r="C9" s="250" t="s">
        <v>229</v>
      </c>
      <c r="D9" s="403" t="s">
        <v>229</v>
      </c>
      <c r="E9" s="331">
        <v>1416</v>
      </c>
      <c r="F9" s="354">
        <v>7894</v>
      </c>
      <c r="G9" s="250" t="s">
        <v>235</v>
      </c>
      <c r="H9" s="354">
        <v>7894</v>
      </c>
      <c r="I9" s="403" t="s">
        <v>229</v>
      </c>
      <c r="J9" s="403" t="s">
        <v>229</v>
      </c>
      <c r="K9" s="354">
        <v>9310</v>
      </c>
    </row>
    <row r="10" spans="1:13" ht="13.5" thickBot="1" x14ac:dyDescent="0.25">
      <c r="A10" s="271">
        <v>1924</v>
      </c>
      <c r="B10" s="250" t="s">
        <v>229</v>
      </c>
      <c r="C10" s="250" t="s">
        <v>229</v>
      </c>
      <c r="D10" s="403" t="s">
        <v>229</v>
      </c>
      <c r="E10" s="331">
        <v>1488</v>
      </c>
      <c r="F10" s="354">
        <v>7951</v>
      </c>
      <c r="G10" s="250" t="s">
        <v>235</v>
      </c>
      <c r="H10" s="354">
        <v>7951</v>
      </c>
      <c r="I10" s="403" t="s">
        <v>229</v>
      </c>
      <c r="J10" s="403" t="s">
        <v>229</v>
      </c>
      <c r="K10" s="354">
        <v>9439</v>
      </c>
    </row>
    <row r="11" spans="1:13" ht="13.5" thickBot="1" x14ac:dyDescent="0.25">
      <c r="A11" s="271">
        <v>1925</v>
      </c>
      <c r="B11" s="250" t="s">
        <v>229</v>
      </c>
      <c r="C11" s="250" t="s">
        <v>229</v>
      </c>
      <c r="D11" s="403" t="s">
        <v>229</v>
      </c>
      <c r="E11" s="331">
        <v>1548</v>
      </c>
      <c r="F11" s="354">
        <v>7995</v>
      </c>
      <c r="G11" s="250" t="s">
        <v>235</v>
      </c>
      <c r="H11" s="354">
        <v>7995</v>
      </c>
      <c r="I11" s="403" t="s">
        <v>229</v>
      </c>
      <c r="J11" s="403" t="s">
        <v>229</v>
      </c>
      <c r="K11" s="354">
        <v>9543</v>
      </c>
    </row>
    <row r="12" spans="1:13" ht="13.5" thickBot="1" x14ac:dyDescent="0.25">
      <c r="A12" s="271">
        <v>1926</v>
      </c>
      <c r="B12" s="250" t="s">
        <v>229</v>
      </c>
      <c r="C12" s="250" t="s">
        <v>229</v>
      </c>
      <c r="D12" s="403" t="s">
        <v>229</v>
      </c>
      <c r="E12" s="331">
        <v>1592</v>
      </c>
      <c r="F12" s="354">
        <v>8021</v>
      </c>
      <c r="G12" s="250" t="s">
        <v>235</v>
      </c>
      <c r="H12" s="354">
        <v>8021</v>
      </c>
      <c r="I12" s="403" t="s">
        <v>229</v>
      </c>
      <c r="J12" s="403" t="s">
        <v>229</v>
      </c>
      <c r="K12" s="354">
        <v>9613</v>
      </c>
    </row>
    <row r="13" spans="1:13" ht="13.5" thickBot="1" x14ac:dyDescent="0.25">
      <c r="A13" s="271">
        <v>1927</v>
      </c>
      <c r="B13" s="250" t="s">
        <v>229</v>
      </c>
      <c r="C13" s="250" t="s">
        <v>229</v>
      </c>
      <c r="D13" s="403" t="s">
        <v>229</v>
      </c>
      <c r="E13" s="331">
        <v>1641</v>
      </c>
      <c r="F13" s="354">
        <v>7749</v>
      </c>
      <c r="G13" s="250" t="s">
        <v>235</v>
      </c>
      <c r="H13" s="354">
        <v>7749</v>
      </c>
      <c r="I13" s="403" t="s">
        <v>229</v>
      </c>
      <c r="J13" s="403" t="s">
        <v>229</v>
      </c>
      <c r="K13" s="354">
        <v>9390</v>
      </c>
    </row>
    <row r="14" spans="1:13" ht="13.5" thickBot="1" x14ac:dyDescent="0.25">
      <c r="A14" s="271">
        <v>1928</v>
      </c>
      <c r="B14" s="250" t="s">
        <v>229</v>
      </c>
      <c r="C14" s="250" t="s">
        <v>229</v>
      </c>
      <c r="D14" s="403" t="s">
        <v>229</v>
      </c>
      <c r="E14" s="331">
        <v>1760</v>
      </c>
      <c r="F14" s="354">
        <v>7410</v>
      </c>
      <c r="G14" s="250" t="s">
        <v>235</v>
      </c>
      <c r="H14" s="354">
        <v>7410</v>
      </c>
      <c r="I14" s="403" t="s">
        <v>229</v>
      </c>
      <c r="J14" s="403" t="s">
        <v>229</v>
      </c>
      <c r="K14" s="354">
        <v>9170</v>
      </c>
    </row>
    <row r="15" spans="1:13" ht="13.5" thickBot="1" x14ac:dyDescent="0.25">
      <c r="A15" s="271">
        <v>1929</v>
      </c>
      <c r="B15" s="250" t="s">
        <v>229</v>
      </c>
      <c r="C15" s="250" t="s">
        <v>229</v>
      </c>
      <c r="D15" s="403" t="s">
        <v>229</v>
      </c>
      <c r="E15" s="331">
        <v>1824</v>
      </c>
      <c r="F15" s="354">
        <v>7121</v>
      </c>
      <c r="G15" s="250" t="s">
        <v>235</v>
      </c>
      <c r="H15" s="354">
        <v>7121</v>
      </c>
      <c r="I15" s="403" t="s">
        <v>229</v>
      </c>
      <c r="J15" s="403" t="s">
        <v>229</v>
      </c>
      <c r="K15" s="354">
        <v>8945</v>
      </c>
    </row>
    <row r="16" spans="1:13" ht="13.5" thickBot="1" x14ac:dyDescent="0.25">
      <c r="A16" s="271">
        <v>1930</v>
      </c>
      <c r="B16" s="250" t="s">
        <v>229</v>
      </c>
      <c r="C16" s="250" t="s">
        <v>229</v>
      </c>
      <c r="D16" s="403" t="s">
        <v>229</v>
      </c>
      <c r="E16" s="331">
        <v>1842</v>
      </c>
      <c r="F16" s="354">
        <v>6816</v>
      </c>
      <c r="G16" s="250" t="s">
        <v>235</v>
      </c>
      <c r="H16" s="354">
        <v>6816</v>
      </c>
      <c r="I16" s="403">
        <v>18</v>
      </c>
      <c r="J16" s="403" t="s">
        <v>229</v>
      </c>
      <c r="K16" s="354">
        <v>8676</v>
      </c>
    </row>
    <row r="17" spans="1:11" ht="13.5" thickBot="1" x14ac:dyDescent="0.25">
      <c r="A17" s="271">
        <v>1931</v>
      </c>
      <c r="B17" s="250" t="s">
        <v>229</v>
      </c>
      <c r="C17" s="250" t="s">
        <v>229</v>
      </c>
      <c r="D17" s="403" t="s">
        <v>229</v>
      </c>
      <c r="E17" s="331">
        <v>1785</v>
      </c>
      <c r="F17" s="354">
        <v>6283</v>
      </c>
      <c r="G17" s="250" t="s">
        <v>235</v>
      </c>
      <c r="H17" s="354">
        <v>6283</v>
      </c>
      <c r="I17" s="403">
        <v>24</v>
      </c>
      <c r="J17" s="403" t="s">
        <v>229</v>
      </c>
      <c r="K17" s="354">
        <v>8092</v>
      </c>
    </row>
    <row r="18" spans="1:11" ht="13.5" thickBot="1" x14ac:dyDescent="0.25">
      <c r="A18" s="271">
        <v>1932</v>
      </c>
      <c r="B18" s="250" t="s">
        <v>229</v>
      </c>
      <c r="C18" s="250" t="s">
        <v>229</v>
      </c>
      <c r="D18" s="403" t="s">
        <v>229</v>
      </c>
      <c r="E18" s="331">
        <v>1715</v>
      </c>
      <c r="F18" s="354">
        <v>5629</v>
      </c>
      <c r="G18" s="250" t="s">
        <v>235</v>
      </c>
      <c r="H18" s="354">
        <v>5629</v>
      </c>
      <c r="I18" s="403">
        <v>29</v>
      </c>
      <c r="J18" s="403" t="s">
        <v>229</v>
      </c>
      <c r="K18" s="354">
        <v>7373</v>
      </c>
    </row>
    <row r="19" spans="1:11" ht="13.5" thickBot="1" x14ac:dyDescent="0.25">
      <c r="A19" s="271">
        <v>1933</v>
      </c>
      <c r="B19" s="250" t="s">
        <v>229</v>
      </c>
      <c r="C19" s="250" t="s">
        <v>229</v>
      </c>
      <c r="D19" s="403" t="s">
        <v>229</v>
      </c>
      <c r="E19" s="331">
        <v>1736</v>
      </c>
      <c r="F19" s="354">
        <v>5273</v>
      </c>
      <c r="G19" s="250" t="s">
        <v>235</v>
      </c>
      <c r="H19" s="354">
        <v>5273</v>
      </c>
      <c r="I19" s="403">
        <v>32</v>
      </c>
      <c r="J19" s="403" t="s">
        <v>229</v>
      </c>
      <c r="K19" s="354">
        <v>7041</v>
      </c>
    </row>
    <row r="20" spans="1:11" ht="13.5" thickBot="1" x14ac:dyDescent="0.25">
      <c r="A20" s="271">
        <v>1934</v>
      </c>
      <c r="B20" s="250" t="s">
        <v>229</v>
      </c>
      <c r="C20" s="250" t="s">
        <v>229</v>
      </c>
      <c r="D20" s="403" t="s">
        <v>229</v>
      </c>
      <c r="E20" s="331">
        <v>1793</v>
      </c>
      <c r="F20" s="354">
        <v>5265</v>
      </c>
      <c r="G20" s="250" t="s">
        <v>235</v>
      </c>
      <c r="H20" s="354">
        <v>5265</v>
      </c>
      <c r="I20" s="403">
        <v>44</v>
      </c>
      <c r="J20" s="403" t="s">
        <v>229</v>
      </c>
      <c r="K20" s="354">
        <v>7102</v>
      </c>
    </row>
    <row r="21" spans="1:11" ht="13.5" thickBot="1" x14ac:dyDescent="0.25">
      <c r="A21" s="271">
        <v>1935</v>
      </c>
      <c r="B21" s="250" t="s">
        <v>229</v>
      </c>
      <c r="C21" s="250" t="s">
        <v>229</v>
      </c>
      <c r="D21" s="403" t="s">
        <v>229</v>
      </c>
      <c r="E21" s="331">
        <v>1852</v>
      </c>
      <c r="F21" s="354">
        <v>5096</v>
      </c>
      <c r="G21" s="250" t="s">
        <v>235</v>
      </c>
      <c r="H21" s="354">
        <v>5096</v>
      </c>
      <c r="I21" s="403">
        <v>57</v>
      </c>
      <c r="J21" s="403" t="s">
        <v>229</v>
      </c>
      <c r="K21" s="354">
        <v>7005</v>
      </c>
    </row>
    <row r="22" spans="1:11" ht="13.5" thickBot="1" x14ac:dyDescent="0.25">
      <c r="A22" s="271">
        <v>1936</v>
      </c>
      <c r="B22" s="250" t="s">
        <v>229</v>
      </c>
      <c r="C22" s="250" t="s">
        <v>229</v>
      </c>
      <c r="D22" s="403" t="s">
        <v>229</v>
      </c>
      <c r="E22" s="331">
        <v>1934</v>
      </c>
      <c r="F22" s="354">
        <v>5087</v>
      </c>
      <c r="G22" s="250" t="s">
        <v>235</v>
      </c>
      <c r="H22" s="354">
        <v>5087</v>
      </c>
      <c r="I22" s="403">
        <v>79</v>
      </c>
      <c r="J22" s="403" t="s">
        <v>229</v>
      </c>
      <c r="K22" s="354">
        <v>7100</v>
      </c>
    </row>
    <row r="23" spans="1:11" ht="13.5" thickBot="1" x14ac:dyDescent="0.25">
      <c r="A23" s="271">
        <v>1937</v>
      </c>
      <c r="B23" s="250" t="s">
        <v>229</v>
      </c>
      <c r="C23" s="250" t="s">
        <v>229</v>
      </c>
      <c r="D23" s="403" t="s">
        <v>229</v>
      </c>
      <c r="E23" s="331">
        <v>1970</v>
      </c>
      <c r="F23" s="354">
        <v>4894</v>
      </c>
      <c r="G23" s="250" t="s">
        <v>235</v>
      </c>
      <c r="H23" s="354">
        <v>4894</v>
      </c>
      <c r="I23" s="403">
        <v>150</v>
      </c>
      <c r="J23" s="403" t="s">
        <v>229</v>
      </c>
      <c r="K23" s="354">
        <v>7014</v>
      </c>
    </row>
    <row r="24" spans="1:11" ht="13.5" thickBot="1" x14ac:dyDescent="0.25">
      <c r="A24" s="271">
        <v>1938</v>
      </c>
      <c r="B24" s="250" t="s">
        <v>229</v>
      </c>
      <c r="C24" s="250" t="s">
        <v>229</v>
      </c>
      <c r="D24" s="403" t="s">
        <v>229</v>
      </c>
      <c r="E24" s="331">
        <v>1921</v>
      </c>
      <c r="F24" s="354">
        <v>4399</v>
      </c>
      <c r="G24" s="250" t="s">
        <v>235</v>
      </c>
      <c r="H24" s="354">
        <v>4399</v>
      </c>
      <c r="I24" s="403">
        <v>204</v>
      </c>
      <c r="J24" s="403" t="s">
        <v>229</v>
      </c>
      <c r="K24" s="354">
        <v>6524</v>
      </c>
    </row>
    <row r="25" spans="1:11" ht="13.5" thickBot="1" x14ac:dyDescent="0.25">
      <c r="A25" s="271">
        <v>1939</v>
      </c>
      <c r="B25" s="250" t="s">
        <v>229</v>
      </c>
      <c r="C25" s="250" t="s">
        <v>229</v>
      </c>
      <c r="D25" s="403" t="s">
        <v>229</v>
      </c>
      <c r="E25" s="331">
        <v>1971</v>
      </c>
      <c r="F25" s="354">
        <v>4203</v>
      </c>
      <c r="G25" s="250" t="s">
        <v>235</v>
      </c>
      <c r="H25" s="354">
        <v>4203</v>
      </c>
      <c r="I25" s="403">
        <v>225</v>
      </c>
      <c r="J25" s="403" t="s">
        <v>229</v>
      </c>
      <c r="K25" s="354">
        <v>6399</v>
      </c>
    </row>
    <row r="26" spans="1:11" ht="13.5" thickBot="1" x14ac:dyDescent="0.25">
      <c r="A26" s="271">
        <v>1940</v>
      </c>
      <c r="B26" s="250" t="s">
        <v>229</v>
      </c>
      <c r="C26" s="250" t="s">
        <v>229</v>
      </c>
      <c r="D26" s="403" t="s">
        <v>229</v>
      </c>
      <c r="E26" s="331">
        <v>1977</v>
      </c>
      <c r="F26" s="354">
        <v>4050</v>
      </c>
      <c r="G26" s="250" t="s">
        <v>235</v>
      </c>
      <c r="H26" s="354">
        <v>4050</v>
      </c>
      <c r="I26" s="403">
        <v>259</v>
      </c>
      <c r="J26" s="403" t="s">
        <v>229</v>
      </c>
      <c r="K26" s="354">
        <v>6286</v>
      </c>
    </row>
    <row r="27" spans="1:11" ht="13.5" thickBot="1" x14ac:dyDescent="0.25">
      <c r="A27" s="271">
        <v>1941</v>
      </c>
      <c r="B27" s="250" t="s">
        <v>229</v>
      </c>
      <c r="C27" s="250" t="s">
        <v>229</v>
      </c>
      <c r="D27" s="403" t="s">
        <v>229</v>
      </c>
      <c r="E27" s="331">
        <v>1986</v>
      </c>
      <c r="F27" s="354">
        <v>3808</v>
      </c>
      <c r="G27" s="250" t="s">
        <v>235</v>
      </c>
      <c r="H27" s="354">
        <v>3808</v>
      </c>
      <c r="I27" s="403">
        <v>296</v>
      </c>
      <c r="J27" s="403" t="s">
        <v>229</v>
      </c>
      <c r="K27" s="354">
        <v>6090</v>
      </c>
    </row>
    <row r="28" spans="1:11" ht="13.5" thickBot="1" x14ac:dyDescent="0.25">
      <c r="A28" s="271">
        <v>1942</v>
      </c>
      <c r="B28" s="250" t="s">
        <v>229</v>
      </c>
      <c r="C28" s="250" t="s">
        <v>229</v>
      </c>
      <c r="D28" s="403" t="s">
        <v>229</v>
      </c>
      <c r="E28" s="331">
        <v>1964</v>
      </c>
      <c r="F28" s="354">
        <v>4082</v>
      </c>
      <c r="G28" s="250" t="s">
        <v>235</v>
      </c>
      <c r="H28" s="354">
        <v>4082</v>
      </c>
      <c r="I28" s="403">
        <v>354</v>
      </c>
      <c r="J28" s="403" t="s">
        <v>229</v>
      </c>
      <c r="K28" s="354">
        <v>6400</v>
      </c>
    </row>
    <row r="29" spans="1:11" ht="13.5" thickBot="1" x14ac:dyDescent="0.25">
      <c r="A29" s="271">
        <v>1943</v>
      </c>
      <c r="B29" s="250" t="s">
        <v>229</v>
      </c>
      <c r="C29" s="250" t="s">
        <v>229</v>
      </c>
      <c r="D29" s="403" t="s">
        <v>229</v>
      </c>
      <c r="E29" s="331">
        <v>1939</v>
      </c>
      <c r="F29" s="354">
        <v>4658</v>
      </c>
      <c r="G29" s="250" t="s">
        <v>235</v>
      </c>
      <c r="H29" s="354">
        <v>4658</v>
      </c>
      <c r="I29" s="403">
        <v>403</v>
      </c>
      <c r="J29" s="403" t="s">
        <v>229</v>
      </c>
      <c r="K29" s="354">
        <v>7000</v>
      </c>
    </row>
    <row r="30" spans="1:11" ht="13.5" thickBot="1" x14ac:dyDescent="0.25">
      <c r="A30" s="271">
        <v>1944</v>
      </c>
      <c r="B30" s="250" t="s">
        <v>229</v>
      </c>
      <c r="C30" s="250" t="s">
        <v>229</v>
      </c>
      <c r="D30" s="403" t="s">
        <v>229</v>
      </c>
      <c r="E30" s="331">
        <v>1940</v>
      </c>
      <c r="F30" s="354">
        <v>4667</v>
      </c>
      <c r="G30" s="250" t="s">
        <v>235</v>
      </c>
      <c r="H30" s="354">
        <v>4667</v>
      </c>
      <c r="I30" s="403">
        <v>412</v>
      </c>
      <c r="J30" s="403" t="s">
        <v>229</v>
      </c>
      <c r="K30" s="354">
        <v>7019</v>
      </c>
    </row>
    <row r="31" spans="1:11" ht="13.5" thickBot="1" x14ac:dyDescent="0.25">
      <c r="A31" s="271">
        <v>1945</v>
      </c>
      <c r="B31" s="250" t="s">
        <v>229</v>
      </c>
      <c r="C31" s="250" t="s">
        <v>229</v>
      </c>
      <c r="D31" s="403" t="s">
        <v>229</v>
      </c>
      <c r="E31" s="331">
        <v>1966</v>
      </c>
      <c r="F31" s="354">
        <v>4547</v>
      </c>
      <c r="G31" s="250" t="s">
        <v>235</v>
      </c>
      <c r="H31" s="354">
        <v>4547</v>
      </c>
      <c r="I31" s="403">
        <v>415</v>
      </c>
      <c r="J31" s="403" t="s">
        <v>229</v>
      </c>
      <c r="K31" s="354">
        <v>6928</v>
      </c>
    </row>
    <row r="32" spans="1:11" ht="13.5" thickBot="1" x14ac:dyDescent="0.25">
      <c r="A32" s="271">
        <v>1946</v>
      </c>
      <c r="B32" s="250" t="s">
        <v>229</v>
      </c>
      <c r="C32" s="250" t="s">
        <v>229</v>
      </c>
      <c r="D32" s="403" t="s">
        <v>229</v>
      </c>
      <c r="E32" s="331">
        <v>1964</v>
      </c>
      <c r="F32" s="354">
        <v>4380</v>
      </c>
      <c r="G32" s="250" t="s">
        <v>235</v>
      </c>
      <c r="H32" s="354">
        <v>4380</v>
      </c>
      <c r="I32" s="403">
        <v>447</v>
      </c>
      <c r="J32" s="403" t="s">
        <v>229</v>
      </c>
      <c r="K32" s="354">
        <v>6791</v>
      </c>
    </row>
    <row r="33" spans="1:11" ht="13.5" thickBot="1" x14ac:dyDescent="0.25">
      <c r="A33" s="271">
        <v>1947</v>
      </c>
      <c r="B33" s="250" t="s">
        <v>229</v>
      </c>
      <c r="C33" s="250" t="s">
        <v>229</v>
      </c>
      <c r="D33" s="403" t="s">
        <v>229</v>
      </c>
      <c r="E33" s="331">
        <v>2003</v>
      </c>
      <c r="F33" s="354">
        <v>4255</v>
      </c>
      <c r="G33" s="250" t="s">
        <v>235</v>
      </c>
      <c r="H33" s="354">
        <v>4255</v>
      </c>
      <c r="I33" s="403">
        <v>489</v>
      </c>
      <c r="J33" s="403" t="s">
        <v>229</v>
      </c>
      <c r="K33" s="354">
        <v>6747</v>
      </c>
    </row>
    <row r="34" spans="1:11" ht="13.5" thickBot="1" x14ac:dyDescent="0.25">
      <c r="A34" s="271">
        <v>1948</v>
      </c>
      <c r="B34" s="250" t="s">
        <v>229</v>
      </c>
      <c r="C34" s="250" t="s">
        <v>229</v>
      </c>
      <c r="D34" s="403" t="s">
        <v>229</v>
      </c>
      <c r="E34" s="331">
        <v>2019</v>
      </c>
      <c r="F34" s="354">
        <v>3621</v>
      </c>
      <c r="G34" s="250" t="s">
        <v>235</v>
      </c>
      <c r="H34" s="354">
        <v>3621</v>
      </c>
      <c r="I34" s="403">
        <v>556</v>
      </c>
      <c r="J34" s="403" t="s">
        <v>229</v>
      </c>
      <c r="K34" s="354">
        <v>6196</v>
      </c>
    </row>
    <row r="35" spans="1:11" ht="13.5" thickBot="1" x14ac:dyDescent="0.25">
      <c r="A35" s="271">
        <v>1949</v>
      </c>
      <c r="B35" s="250" t="s">
        <v>229</v>
      </c>
      <c r="C35" s="250" t="s">
        <v>229</v>
      </c>
      <c r="D35" s="403" t="s">
        <v>229</v>
      </c>
      <c r="E35" s="331">
        <v>2024</v>
      </c>
      <c r="F35" s="354">
        <v>2882</v>
      </c>
      <c r="G35" s="250" t="s">
        <v>235</v>
      </c>
      <c r="H35" s="354">
        <v>2882</v>
      </c>
      <c r="I35" s="403">
        <v>613</v>
      </c>
      <c r="J35" s="403" t="s">
        <v>229</v>
      </c>
      <c r="K35" s="354">
        <v>5519</v>
      </c>
    </row>
    <row r="36" spans="1:11" ht="13.5" thickBot="1" x14ac:dyDescent="0.25">
      <c r="A36" s="271">
        <v>1950</v>
      </c>
      <c r="B36" s="250" t="s">
        <v>229</v>
      </c>
      <c r="C36" s="250" t="s">
        <v>229</v>
      </c>
      <c r="D36" s="403" t="s">
        <v>229</v>
      </c>
      <c r="E36" s="331">
        <v>2000</v>
      </c>
      <c r="F36" s="354">
        <v>2410</v>
      </c>
      <c r="G36" s="250" t="s">
        <v>235</v>
      </c>
      <c r="H36" s="354">
        <v>2410</v>
      </c>
      <c r="I36" s="403">
        <v>640</v>
      </c>
      <c r="J36" s="403" t="s">
        <v>229</v>
      </c>
      <c r="K36" s="354">
        <v>5050</v>
      </c>
    </row>
    <row r="37" spans="1:11" ht="13.5" thickBot="1" x14ac:dyDescent="0.25">
      <c r="A37" s="271">
        <v>1951</v>
      </c>
      <c r="B37" s="250" t="s">
        <v>229</v>
      </c>
      <c r="C37" s="250" t="s">
        <v>229</v>
      </c>
      <c r="D37" s="403" t="s">
        <v>229</v>
      </c>
      <c r="E37" s="331">
        <v>1970</v>
      </c>
      <c r="F37" s="354">
        <v>2010</v>
      </c>
      <c r="G37" s="250" t="s">
        <v>235</v>
      </c>
      <c r="H37" s="354">
        <v>2010</v>
      </c>
      <c r="I37" s="403">
        <v>846</v>
      </c>
      <c r="J37" s="403" t="s">
        <v>229</v>
      </c>
      <c r="K37" s="354">
        <v>4826</v>
      </c>
    </row>
    <row r="38" spans="1:11" ht="13.5" thickBot="1" x14ac:dyDescent="0.25">
      <c r="A38" s="271">
        <v>1952</v>
      </c>
      <c r="B38" s="250" t="s">
        <v>229</v>
      </c>
      <c r="C38" s="250" t="s">
        <v>229</v>
      </c>
      <c r="D38" s="403" t="s">
        <v>229</v>
      </c>
      <c r="E38" s="331">
        <v>1860</v>
      </c>
      <c r="F38" s="354">
        <v>1640</v>
      </c>
      <c r="G38" s="250" t="s">
        <v>235</v>
      </c>
      <c r="H38" s="354">
        <v>1640</v>
      </c>
      <c r="I38" s="403">
        <v>859</v>
      </c>
      <c r="J38" s="403" t="s">
        <v>229</v>
      </c>
      <c r="K38" s="354">
        <v>4359</v>
      </c>
    </row>
    <row r="39" spans="1:11" ht="13.5" thickBot="1" x14ac:dyDescent="0.25">
      <c r="A39" s="271">
        <v>1953</v>
      </c>
      <c r="B39" s="250" t="s">
        <v>229</v>
      </c>
      <c r="C39" s="250" t="s">
        <v>229</v>
      </c>
      <c r="D39" s="403" t="s">
        <v>229</v>
      </c>
      <c r="E39" s="331">
        <v>1820</v>
      </c>
      <c r="F39" s="354">
        <v>1390</v>
      </c>
      <c r="G39" s="250" t="s">
        <v>235</v>
      </c>
      <c r="H39" s="354">
        <v>1390</v>
      </c>
      <c r="I39" s="403">
        <v>850</v>
      </c>
      <c r="J39" s="403" t="s">
        <v>229</v>
      </c>
      <c r="K39" s="354">
        <v>4060</v>
      </c>
    </row>
    <row r="40" spans="1:11" ht="13.5" thickBot="1" x14ac:dyDescent="0.25">
      <c r="A40" s="271">
        <v>1954</v>
      </c>
      <c r="B40" s="250" t="s">
        <v>229</v>
      </c>
      <c r="C40" s="250" t="s">
        <v>229</v>
      </c>
      <c r="D40" s="403" t="s">
        <v>229</v>
      </c>
      <c r="E40" s="331">
        <v>1780</v>
      </c>
      <c r="F40" s="354">
        <v>1080</v>
      </c>
      <c r="G40" s="250" t="s">
        <v>235</v>
      </c>
      <c r="H40" s="354">
        <v>1080</v>
      </c>
      <c r="I40" s="403">
        <v>790</v>
      </c>
      <c r="J40" s="403" t="s">
        <v>229</v>
      </c>
      <c r="K40" s="354">
        <v>3650</v>
      </c>
    </row>
    <row r="41" spans="1:11" ht="13.5" thickBot="1" x14ac:dyDescent="0.25">
      <c r="A41" s="271">
        <v>1955</v>
      </c>
      <c r="B41" s="250" t="s">
        <v>229</v>
      </c>
      <c r="C41" s="250" t="s">
        <v>229</v>
      </c>
      <c r="D41" s="403" t="s">
        <v>229</v>
      </c>
      <c r="E41" s="331">
        <v>1900</v>
      </c>
      <c r="F41" s="250">
        <v>910</v>
      </c>
      <c r="G41" s="250" t="s">
        <v>235</v>
      </c>
      <c r="H41" s="250">
        <v>910</v>
      </c>
      <c r="I41" s="403">
        <v>720</v>
      </c>
      <c r="J41" s="403" t="s">
        <v>229</v>
      </c>
      <c r="K41" s="354">
        <v>3530</v>
      </c>
    </row>
    <row r="42" spans="1:11" ht="13.5" thickBot="1" x14ac:dyDescent="0.25">
      <c r="A42" s="271">
        <v>1956</v>
      </c>
      <c r="B42" s="250" t="s">
        <v>229</v>
      </c>
      <c r="C42" s="250" t="s">
        <v>229</v>
      </c>
      <c r="D42" s="403" t="s">
        <v>229</v>
      </c>
      <c r="E42" s="331">
        <v>1960</v>
      </c>
      <c r="F42" s="250">
        <v>700</v>
      </c>
      <c r="G42" s="250" t="s">
        <v>235</v>
      </c>
      <c r="H42" s="250">
        <v>700</v>
      </c>
      <c r="I42" s="403">
        <v>680</v>
      </c>
      <c r="J42" s="403" t="s">
        <v>229</v>
      </c>
      <c r="K42" s="354">
        <v>3340</v>
      </c>
    </row>
    <row r="43" spans="1:11" ht="13.5" thickBot="1" x14ac:dyDescent="0.25">
      <c r="A43" s="271">
        <v>1957</v>
      </c>
      <c r="B43" s="250" t="s">
        <v>229</v>
      </c>
      <c r="C43" s="250" t="s">
        <v>229</v>
      </c>
      <c r="D43" s="403" t="s">
        <v>229</v>
      </c>
      <c r="E43" s="331">
        <v>1980</v>
      </c>
      <c r="F43" s="250">
        <v>560</v>
      </c>
      <c r="G43" s="250" t="s">
        <v>235</v>
      </c>
      <c r="H43" s="250">
        <v>560</v>
      </c>
      <c r="I43" s="403">
        <v>600</v>
      </c>
      <c r="J43" s="403" t="s">
        <v>229</v>
      </c>
      <c r="K43" s="354">
        <v>3140</v>
      </c>
    </row>
    <row r="44" spans="1:11" ht="13.5" thickBot="1" x14ac:dyDescent="0.25">
      <c r="A44" s="271">
        <v>1958</v>
      </c>
      <c r="B44" s="250" t="s">
        <v>229</v>
      </c>
      <c r="C44" s="250" t="s">
        <v>229</v>
      </c>
      <c r="D44" s="403" t="s">
        <v>229</v>
      </c>
      <c r="E44" s="331">
        <v>2073</v>
      </c>
      <c r="F44" s="250">
        <v>485</v>
      </c>
      <c r="G44" s="250" t="s">
        <v>235</v>
      </c>
      <c r="H44" s="250">
        <v>485</v>
      </c>
      <c r="I44" s="403">
        <v>535</v>
      </c>
      <c r="J44" s="403" t="s">
        <v>229</v>
      </c>
      <c r="K44" s="354">
        <v>3093</v>
      </c>
    </row>
    <row r="45" spans="1:11" ht="13.5" thickBot="1" x14ac:dyDescent="0.25">
      <c r="A45" s="271">
        <v>1959</v>
      </c>
      <c r="B45" s="250" t="s">
        <v>229</v>
      </c>
      <c r="C45" s="250" t="s">
        <v>229</v>
      </c>
      <c r="D45" s="403" t="s">
        <v>229</v>
      </c>
      <c r="E45" s="331">
        <v>2067</v>
      </c>
      <c r="F45" s="250">
        <v>431</v>
      </c>
      <c r="G45" s="250" t="s">
        <v>235</v>
      </c>
      <c r="H45" s="250">
        <v>431</v>
      </c>
      <c r="I45" s="403">
        <v>464</v>
      </c>
      <c r="J45" s="403" t="s">
        <v>229</v>
      </c>
      <c r="K45" s="354">
        <v>2962</v>
      </c>
    </row>
    <row r="46" spans="1:11" ht="13.5" thickBot="1" x14ac:dyDescent="0.25">
      <c r="A46" s="271">
        <v>1960</v>
      </c>
      <c r="B46" s="250" t="s">
        <v>229</v>
      </c>
      <c r="C46" s="250" t="s">
        <v>229</v>
      </c>
      <c r="D46" s="403" t="s">
        <v>229</v>
      </c>
      <c r="E46" s="331">
        <v>2098</v>
      </c>
      <c r="F46" s="250">
        <v>393</v>
      </c>
      <c r="G46" s="250" t="s">
        <v>235</v>
      </c>
      <c r="H46" s="250">
        <v>393</v>
      </c>
      <c r="I46" s="403">
        <v>417</v>
      </c>
      <c r="J46" s="403" t="s">
        <v>229</v>
      </c>
      <c r="K46" s="354">
        <v>2908</v>
      </c>
    </row>
    <row r="47" spans="1:11" ht="13.5" thickBot="1" x14ac:dyDescent="0.25">
      <c r="A47" s="271">
        <v>1961</v>
      </c>
      <c r="B47" s="250" t="s">
        <v>229</v>
      </c>
      <c r="C47" s="250" t="s">
        <v>229</v>
      </c>
      <c r="D47" s="403" t="s">
        <v>229</v>
      </c>
      <c r="E47" s="331">
        <v>2108</v>
      </c>
      <c r="F47" s="250">
        <v>362</v>
      </c>
      <c r="G47" s="250" t="s">
        <v>235</v>
      </c>
      <c r="H47" s="250">
        <v>362</v>
      </c>
      <c r="I47" s="403">
        <v>381</v>
      </c>
      <c r="J47" s="403" t="s">
        <v>229</v>
      </c>
      <c r="K47" s="354">
        <v>2851</v>
      </c>
    </row>
    <row r="48" spans="1:11" ht="13.5" thickBot="1" x14ac:dyDescent="0.25">
      <c r="A48" s="271">
        <v>1962</v>
      </c>
      <c r="B48" s="250" t="s">
        <v>229</v>
      </c>
      <c r="C48" s="250" t="s">
        <v>229</v>
      </c>
      <c r="D48" s="403" t="s">
        <v>229</v>
      </c>
      <c r="E48" s="331">
        <v>2115</v>
      </c>
      <c r="F48" s="250">
        <v>325</v>
      </c>
      <c r="G48" s="250" t="s">
        <v>235</v>
      </c>
      <c r="H48" s="250">
        <v>325</v>
      </c>
      <c r="I48" s="403">
        <v>346</v>
      </c>
      <c r="J48" s="403" t="s">
        <v>229</v>
      </c>
      <c r="K48" s="354">
        <v>2786</v>
      </c>
    </row>
    <row r="49" spans="1:11" ht="13.5" thickBot="1" x14ac:dyDescent="0.25">
      <c r="A49" s="271">
        <v>1963</v>
      </c>
      <c r="B49" s="250" t="s">
        <v>229</v>
      </c>
      <c r="C49" s="250" t="s">
        <v>229</v>
      </c>
      <c r="D49" s="403" t="s">
        <v>229</v>
      </c>
      <c r="E49" s="331">
        <v>2125</v>
      </c>
      <c r="F49" s="250">
        <v>255</v>
      </c>
      <c r="G49" s="250" t="s">
        <v>235</v>
      </c>
      <c r="H49" s="250">
        <v>255</v>
      </c>
      <c r="I49" s="403">
        <v>262</v>
      </c>
      <c r="J49" s="403" t="s">
        <v>229</v>
      </c>
      <c r="K49" s="354">
        <v>2642</v>
      </c>
    </row>
    <row r="50" spans="1:11" ht="13.5" thickBot="1" x14ac:dyDescent="0.25">
      <c r="A50" s="271">
        <v>1964</v>
      </c>
      <c r="B50" s="250" t="s">
        <v>229</v>
      </c>
      <c r="C50" s="250" t="s">
        <v>229</v>
      </c>
      <c r="D50" s="403" t="s">
        <v>229</v>
      </c>
      <c r="E50" s="331">
        <v>2171</v>
      </c>
      <c r="F50" s="250">
        <v>222</v>
      </c>
      <c r="G50" s="250" t="s">
        <v>235</v>
      </c>
      <c r="H50" s="250">
        <v>222</v>
      </c>
      <c r="I50" s="403">
        <v>204</v>
      </c>
      <c r="J50" s="403" t="s">
        <v>229</v>
      </c>
      <c r="K50" s="354">
        <v>2597</v>
      </c>
    </row>
    <row r="51" spans="1:11" ht="13.5" thickBot="1" x14ac:dyDescent="0.25">
      <c r="A51" s="271">
        <v>1965</v>
      </c>
      <c r="B51" s="250" t="s">
        <v>229</v>
      </c>
      <c r="C51" s="250" t="s">
        <v>229</v>
      </c>
      <c r="D51" s="403" t="s">
        <v>229</v>
      </c>
      <c r="E51" s="331">
        <v>2185</v>
      </c>
      <c r="F51" s="250">
        <v>218</v>
      </c>
      <c r="G51" s="250" t="s">
        <v>235</v>
      </c>
      <c r="H51" s="250">
        <v>218</v>
      </c>
      <c r="I51" s="403">
        <v>181</v>
      </c>
      <c r="J51" s="403" t="s">
        <v>229</v>
      </c>
      <c r="K51" s="354">
        <v>2584</v>
      </c>
    </row>
    <row r="52" spans="1:11" ht="13.5" thickBot="1" x14ac:dyDescent="0.25">
      <c r="A52" s="271">
        <v>1966</v>
      </c>
      <c r="B52" s="250" t="s">
        <v>229</v>
      </c>
      <c r="C52" s="250" t="s">
        <v>229</v>
      </c>
      <c r="D52" s="403" t="s">
        <v>229</v>
      </c>
      <c r="E52" s="331">
        <v>2075</v>
      </c>
      <c r="F52" s="250">
        <v>226</v>
      </c>
      <c r="G52" s="250" t="s">
        <v>235</v>
      </c>
      <c r="H52" s="250">
        <v>226</v>
      </c>
      <c r="I52" s="403">
        <v>166</v>
      </c>
      <c r="J52" s="403" t="s">
        <v>229</v>
      </c>
      <c r="K52" s="354">
        <v>2467</v>
      </c>
    </row>
    <row r="53" spans="1:11" ht="13.5" thickBot="1" x14ac:dyDescent="0.25">
      <c r="A53" s="271">
        <v>1967</v>
      </c>
      <c r="B53" s="250" t="s">
        <v>229</v>
      </c>
      <c r="C53" s="250" t="s">
        <v>229</v>
      </c>
      <c r="D53" s="403" t="s">
        <v>229</v>
      </c>
      <c r="E53" s="331">
        <v>2194</v>
      </c>
      <c r="F53" s="250">
        <v>180</v>
      </c>
      <c r="G53" s="250" t="s">
        <v>235</v>
      </c>
      <c r="H53" s="250">
        <v>180</v>
      </c>
      <c r="I53" s="403">
        <v>157</v>
      </c>
      <c r="J53" s="403" t="s">
        <v>229</v>
      </c>
      <c r="K53" s="354">
        <v>2531</v>
      </c>
    </row>
    <row r="54" spans="1:11" ht="13.5" thickBot="1" x14ac:dyDescent="0.25">
      <c r="A54" s="271">
        <v>1968</v>
      </c>
      <c r="B54" s="250" t="s">
        <v>229</v>
      </c>
      <c r="C54" s="250" t="s">
        <v>229</v>
      </c>
      <c r="D54" s="403" t="s">
        <v>229</v>
      </c>
      <c r="E54" s="331">
        <v>2250</v>
      </c>
      <c r="F54" s="250">
        <v>179</v>
      </c>
      <c r="G54" s="250" t="s">
        <v>235</v>
      </c>
      <c r="H54" s="250">
        <v>179</v>
      </c>
      <c r="I54" s="403">
        <v>157</v>
      </c>
      <c r="J54" s="403" t="s">
        <v>229</v>
      </c>
      <c r="K54" s="354">
        <v>2586</v>
      </c>
    </row>
    <row r="55" spans="1:11" ht="13.5" thickBot="1" x14ac:dyDescent="0.25">
      <c r="A55" s="271">
        <v>1969</v>
      </c>
      <c r="B55" s="250" t="s">
        <v>229</v>
      </c>
      <c r="C55" s="250" t="s">
        <v>229</v>
      </c>
      <c r="D55" s="403" t="s">
        <v>229</v>
      </c>
      <c r="E55" s="331">
        <v>2291</v>
      </c>
      <c r="F55" s="250">
        <v>173</v>
      </c>
      <c r="G55" s="250" t="s">
        <v>235</v>
      </c>
      <c r="H55" s="250">
        <v>173</v>
      </c>
      <c r="I55" s="403">
        <v>154</v>
      </c>
      <c r="J55" s="403" t="s">
        <v>229</v>
      </c>
      <c r="K55" s="354">
        <v>2618</v>
      </c>
    </row>
    <row r="56" spans="1:11" ht="13.5" thickBot="1" x14ac:dyDescent="0.25">
      <c r="A56" s="271">
        <v>1970</v>
      </c>
      <c r="B56" s="250" t="s">
        <v>229</v>
      </c>
      <c r="C56" s="250" t="s">
        <v>229</v>
      </c>
      <c r="D56" s="403" t="s">
        <v>229</v>
      </c>
      <c r="E56" s="331">
        <v>2261</v>
      </c>
      <c r="F56" s="250">
        <v>157</v>
      </c>
      <c r="G56" s="250" t="s">
        <v>235</v>
      </c>
      <c r="H56" s="250">
        <v>157</v>
      </c>
      <c r="I56" s="403">
        <v>143</v>
      </c>
      <c r="J56" s="403" t="s">
        <v>229</v>
      </c>
      <c r="K56" s="354">
        <v>2561</v>
      </c>
    </row>
    <row r="57" spans="1:11" ht="13.5" thickBot="1" x14ac:dyDescent="0.25">
      <c r="A57" s="271">
        <v>1971</v>
      </c>
      <c r="B57" s="250" t="s">
        <v>229</v>
      </c>
      <c r="C57" s="250" t="s">
        <v>229</v>
      </c>
      <c r="D57" s="403" t="s">
        <v>229</v>
      </c>
      <c r="E57" s="331">
        <v>2262</v>
      </c>
      <c r="F57" s="250">
        <v>153</v>
      </c>
      <c r="G57" s="250" t="s">
        <v>235</v>
      </c>
      <c r="H57" s="250">
        <v>153</v>
      </c>
      <c r="I57" s="403">
        <v>141</v>
      </c>
      <c r="J57" s="403" t="s">
        <v>229</v>
      </c>
      <c r="K57" s="354">
        <v>2556</v>
      </c>
    </row>
    <row r="58" spans="1:11" ht="13.5" thickBot="1" x14ac:dyDescent="0.25">
      <c r="A58" s="271">
        <v>1972</v>
      </c>
      <c r="B58" s="250" t="s">
        <v>229</v>
      </c>
      <c r="C58" s="250" t="s">
        <v>229</v>
      </c>
      <c r="D58" s="403" t="s">
        <v>229</v>
      </c>
      <c r="E58" s="331">
        <v>2149</v>
      </c>
      <c r="F58" s="250">
        <v>146</v>
      </c>
      <c r="G58" s="250" t="s">
        <v>235</v>
      </c>
      <c r="H58" s="250">
        <v>146</v>
      </c>
      <c r="I58" s="403">
        <v>133</v>
      </c>
      <c r="J58" s="403" t="s">
        <v>229</v>
      </c>
      <c r="K58" s="354">
        <v>2428</v>
      </c>
    </row>
    <row r="59" spans="1:11" ht="13.5" thickBot="1" x14ac:dyDescent="0.25">
      <c r="A59" s="271">
        <v>1973</v>
      </c>
      <c r="B59" s="250" t="s">
        <v>229</v>
      </c>
      <c r="C59" s="250" t="s">
        <v>229</v>
      </c>
      <c r="D59" s="403" t="s">
        <v>229</v>
      </c>
      <c r="E59" s="331">
        <v>2098</v>
      </c>
      <c r="F59" s="250">
        <v>140</v>
      </c>
      <c r="G59" s="250" t="s">
        <v>235</v>
      </c>
      <c r="H59" s="250">
        <v>140</v>
      </c>
      <c r="I59" s="403">
        <v>93</v>
      </c>
      <c r="J59" s="403" t="s">
        <v>229</v>
      </c>
      <c r="K59" s="354">
        <v>2331</v>
      </c>
    </row>
    <row r="60" spans="1:11" ht="13.5" thickBot="1" x14ac:dyDescent="0.25">
      <c r="A60" s="271">
        <v>1974</v>
      </c>
      <c r="B60" s="250" t="s">
        <v>229</v>
      </c>
      <c r="C60" s="250" t="s">
        <v>229</v>
      </c>
      <c r="D60" s="403" t="s">
        <v>229</v>
      </c>
      <c r="E60" s="403" t="s">
        <v>351</v>
      </c>
      <c r="F60" s="250" t="s">
        <v>351</v>
      </c>
      <c r="G60" s="250" t="s">
        <v>351</v>
      </c>
      <c r="H60" s="250" t="s">
        <v>351</v>
      </c>
      <c r="I60" s="403" t="s">
        <v>351</v>
      </c>
      <c r="J60" s="403" t="s">
        <v>229</v>
      </c>
      <c r="K60" s="354">
        <v>2630</v>
      </c>
    </row>
    <row r="61" spans="1:11" ht="13.5" thickBot="1" x14ac:dyDescent="0.25">
      <c r="A61" s="271">
        <v>1975</v>
      </c>
      <c r="B61" s="250" t="s">
        <v>229</v>
      </c>
      <c r="C61" s="250" t="s">
        <v>229</v>
      </c>
      <c r="D61" s="403" t="s">
        <v>229</v>
      </c>
      <c r="E61" s="403" t="s">
        <v>351</v>
      </c>
      <c r="F61" s="250" t="s">
        <v>351</v>
      </c>
      <c r="G61" s="250" t="s">
        <v>351</v>
      </c>
      <c r="H61" s="250" t="s">
        <v>351</v>
      </c>
      <c r="I61" s="403" t="s">
        <v>351</v>
      </c>
      <c r="J61" s="403" t="s">
        <v>229</v>
      </c>
      <c r="K61" s="354">
        <v>2646</v>
      </c>
    </row>
    <row r="62" spans="1:11" ht="13.5" thickBot="1" x14ac:dyDescent="0.25">
      <c r="A62" s="271">
        <v>1976</v>
      </c>
      <c r="B62" s="250" t="s">
        <v>229</v>
      </c>
      <c r="C62" s="250" t="s">
        <v>229</v>
      </c>
      <c r="D62" s="403" t="s">
        <v>229</v>
      </c>
      <c r="E62" s="403" t="s">
        <v>351</v>
      </c>
      <c r="F62" s="250" t="s">
        <v>351</v>
      </c>
      <c r="G62" s="250" t="s">
        <v>351</v>
      </c>
      <c r="H62" s="250" t="s">
        <v>351</v>
      </c>
      <c r="I62" s="403" t="s">
        <v>351</v>
      </c>
      <c r="J62" s="403" t="s">
        <v>229</v>
      </c>
      <c r="K62" s="354">
        <v>2576</v>
      </c>
    </row>
    <row r="63" spans="1:11" ht="13.5" thickBot="1" x14ac:dyDescent="0.25">
      <c r="A63" s="271">
        <v>1977</v>
      </c>
      <c r="B63" s="250" t="s">
        <v>229</v>
      </c>
      <c r="C63" s="250"/>
      <c r="D63" s="403" t="s">
        <v>229</v>
      </c>
      <c r="E63" s="403" t="s">
        <v>351</v>
      </c>
      <c r="F63" s="250" t="s">
        <v>351</v>
      </c>
      <c r="G63" s="250" t="s">
        <v>351</v>
      </c>
      <c r="H63" s="250" t="s">
        <v>351</v>
      </c>
      <c r="I63" s="403" t="s">
        <v>351</v>
      </c>
      <c r="J63" s="403" t="s">
        <v>229</v>
      </c>
      <c r="K63" s="354">
        <v>2303</v>
      </c>
    </row>
    <row r="64" spans="1:11" ht="13.5" thickBot="1" x14ac:dyDescent="0.25">
      <c r="A64" s="271">
        <v>1978</v>
      </c>
      <c r="B64" s="250" t="s">
        <v>229</v>
      </c>
      <c r="C64" s="250" t="s">
        <v>229</v>
      </c>
      <c r="D64" s="403" t="s">
        <v>229</v>
      </c>
      <c r="E64" s="403" t="s">
        <v>351</v>
      </c>
      <c r="F64" s="250" t="s">
        <v>351</v>
      </c>
      <c r="G64" s="250" t="s">
        <v>351</v>
      </c>
      <c r="H64" s="250" t="s">
        <v>351</v>
      </c>
      <c r="I64" s="403" t="s">
        <v>351</v>
      </c>
      <c r="J64" s="403" t="s">
        <v>229</v>
      </c>
      <c r="K64" s="354">
        <v>2223</v>
      </c>
    </row>
    <row r="65" spans="1:11" ht="13.5" thickBot="1" x14ac:dyDescent="0.25">
      <c r="A65" s="271">
        <v>1979</v>
      </c>
      <c r="B65" s="250" t="s">
        <v>229</v>
      </c>
      <c r="C65" s="250" t="s">
        <v>229</v>
      </c>
      <c r="D65" s="403" t="s">
        <v>229</v>
      </c>
      <c r="E65" s="403" t="s">
        <v>351</v>
      </c>
      <c r="F65" s="250" t="s">
        <v>351</v>
      </c>
      <c r="G65" s="250" t="s">
        <v>351</v>
      </c>
      <c r="H65" s="250" t="s">
        <v>351</v>
      </c>
      <c r="I65" s="403" t="s">
        <v>351</v>
      </c>
      <c r="J65" s="403" t="s">
        <v>229</v>
      </c>
      <c r="K65" s="354">
        <v>2473</v>
      </c>
    </row>
    <row r="66" spans="1:11" ht="13.5" thickBot="1" x14ac:dyDescent="0.25">
      <c r="A66" s="271">
        <v>1980</v>
      </c>
      <c r="B66" s="250" t="s">
        <v>229</v>
      </c>
      <c r="C66" s="250" t="s">
        <v>229</v>
      </c>
      <c r="D66" s="403" t="s">
        <v>229</v>
      </c>
      <c r="E66" s="403" t="s">
        <v>351</v>
      </c>
      <c r="F66" s="250" t="s">
        <v>351</v>
      </c>
      <c r="G66" s="250" t="s">
        <v>351</v>
      </c>
      <c r="H66" s="250" t="s">
        <v>351</v>
      </c>
      <c r="I66" s="403" t="s">
        <v>351</v>
      </c>
      <c r="J66" s="403" t="s">
        <v>229</v>
      </c>
      <c r="K66" s="354">
        <v>2446</v>
      </c>
    </row>
    <row r="67" spans="1:11" ht="13.5" thickBot="1" x14ac:dyDescent="0.25">
      <c r="A67" s="271">
        <v>1981</v>
      </c>
      <c r="B67" s="250" t="s">
        <v>229</v>
      </c>
      <c r="C67" s="250" t="s">
        <v>229</v>
      </c>
      <c r="D67" s="403" t="s">
        <v>229</v>
      </c>
      <c r="E67" s="403" t="s">
        <v>351</v>
      </c>
      <c r="F67" s="250" t="s">
        <v>351</v>
      </c>
      <c r="G67" s="250" t="s">
        <v>351</v>
      </c>
      <c r="H67" s="250" t="s">
        <v>351</v>
      </c>
      <c r="I67" s="403" t="s">
        <v>351</v>
      </c>
      <c r="J67" s="403" t="s">
        <v>229</v>
      </c>
      <c r="K67" s="354">
        <v>2655</v>
      </c>
    </row>
    <row r="68" spans="1:11" ht="13.5" thickBot="1" x14ac:dyDescent="0.25">
      <c r="A68" s="271">
        <v>1982</v>
      </c>
      <c r="B68" s="250" t="s">
        <v>229</v>
      </c>
      <c r="C68" s="250" t="s">
        <v>229</v>
      </c>
      <c r="D68" s="403" t="s">
        <v>229</v>
      </c>
      <c r="E68" s="403" t="s">
        <v>351</v>
      </c>
      <c r="F68" s="250" t="s">
        <v>351</v>
      </c>
      <c r="G68" s="250" t="s">
        <v>351</v>
      </c>
      <c r="H68" s="250" t="s">
        <v>351</v>
      </c>
      <c r="I68" s="403" t="s">
        <v>351</v>
      </c>
      <c r="J68" s="403" t="s">
        <v>229</v>
      </c>
      <c r="K68" s="354">
        <v>2722</v>
      </c>
    </row>
    <row r="69" spans="1:11" ht="13.5" thickBot="1" x14ac:dyDescent="0.25">
      <c r="A69" s="271">
        <v>1983</v>
      </c>
      <c r="B69" s="250" t="s">
        <v>229</v>
      </c>
      <c r="C69" s="250" t="s">
        <v>229</v>
      </c>
      <c r="D69" s="403" t="s">
        <v>229</v>
      </c>
      <c r="E69" s="403" t="s">
        <v>351</v>
      </c>
      <c r="F69" s="250" t="s">
        <v>351</v>
      </c>
      <c r="G69" s="250" t="s">
        <v>351</v>
      </c>
      <c r="H69" s="250" t="s">
        <v>351</v>
      </c>
      <c r="I69" s="403" t="s">
        <v>351</v>
      </c>
      <c r="J69" s="403" t="s">
        <v>229</v>
      </c>
      <c r="K69" s="354">
        <v>2930</v>
      </c>
    </row>
    <row r="70" spans="1:11" ht="13.5" thickBot="1" x14ac:dyDescent="0.25">
      <c r="A70" s="271">
        <v>1984</v>
      </c>
      <c r="B70" s="250">
        <v>901</v>
      </c>
      <c r="C70" s="250" t="s">
        <v>229</v>
      </c>
      <c r="D70" s="403">
        <v>901</v>
      </c>
      <c r="E70" s="331">
        <v>3092</v>
      </c>
      <c r="F70" s="250" t="s">
        <v>351</v>
      </c>
      <c r="G70" s="250" t="s">
        <v>351</v>
      </c>
      <c r="H70" s="250" t="s">
        <v>351</v>
      </c>
      <c r="I70" s="403" t="s">
        <v>351</v>
      </c>
      <c r="J70" s="403" t="s">
        <v>351</v>
      </c>
      <c r="K70" s="354">
        <v>4238</v>
      </c>
    </row>
    <row r="71" spans="1:11" ht="13.5" thickBot="1" x14ac:dyDescent="0.25">
      <c r="A71" s="271">
        <v>1985</v>
      </c>
      <c r="B71" s="354">
        <v>1043</v>
      </c>
      <c r="C71" s="250" t="s">
        <v>229</v>
      </c>
      <c r="D71" s="331">
        <v>1043</v>
      </c>
      <c r="E71" s="331">
        <v>2928</v>
      </c>
      <c r="F71" s="250" t="s">
        <v>351</v>
      </c>
      <c r="G71" s="250" t="s">
        <v>351</v>
      </c>
      <c r="H71" s="250" t="s">
        <v>351</v>
      </c>
      <c r="I71" s="403" t="s">
        <v>351</v>
      </c>
      <c r="J71" s="403" t="s">
        <v>351</v>
      </c>
      <c r="K71" s="354">
        <v>4216</v>
      </c>
    </row>
    <row r="72" spans="1:11" ht="13.5" thickBot="1" x14ac:dyDescent="0.25">
      <c r="A72" s="271">
        <v>1986</v>
      </c>
      <c r="B72" s="354">
        <v>1170</v>
      </c>
      <c r="C72" s="250" t="s">
        <v>229</v>
      </c>
      <c r="D72" s="331">
        <v>1170</v>
      </c>
      <c r="E72" s="331">
        <v>3066</v>
      </c>
      <c r="F72" s="250">
        <v>173</v>
      </c>
      <c r="G72" s="250" t="s">
        <v>235</v>
      </c>
      <c r="H72" s="250">
        <v>173</v>
      </c>
      <c r="I72" s="403">
        <v>70</v>
      </c>
      <c r="J72" s="403">
        <v>10</v>
      </c>
      <c r="K72" s="354">
        <v>4489</v>
      </c>
    </row>
    <row r="73" spans="1:11" ht="13.5" thickBot="1" x14ac:dyDescent="0.25">
      <c r="A73" s="271">
        <v>1987</v>
      </c>
      <c r="B73" s="354">
        <v>1155</v>
      </c>
      <c r="C73" s="250" t="s">
        <v>229</v>
      </c>
      <c r="D73" s="331">
        <v>1155</v>
      </c>
      <c r="E73" s="331">
        <v>3219</v>
      </c>
      <c r="F73" s="250">
        <v>191</v>
      </c>
      <c r="G73" s="250" t="s">
        <v>235</v>
      </c>
      <c r="H73" s="250">
        <v>191</v>
      </c>
      <c r="I73" s="403">
        <v>70</v>
      </c>
      <c r="J73" s="403">
        <v>21</v>
      </c>
      <c r="K73" s="354">
        <v>4656</v>
      </c>
    </row>
    <row r="74" spans="1:11" ht="13.5" thickBot="1" x14ac:dyDescent="0.25">
      <c r="A74" s="271">
        <v>1988</v>
      </c>
      <c r="B74" s="354">
        <v>1195</v>
      </c>
      <c r="C74" s="250" t="s">
        <v>229</v>
      </c>
      <c r="D74" s="331">
        <v>1195</v>
      </c>
      <c r="E74" s="331">
        <v>3256</v>
      </c>
      <c r="F74" s="250">
        <v>243</v>
      </c>
      <c r="G74" s="250" t="s">
        <v>235</v>
      </c>
      <c r="H74" s="250">
        <v>243</v>
      </c>
      <c r="I74" s="403">
        <v>68</v>
      </c>
      <c r="J74" s="403">
        <v>23</v>
      </c>
      <c r="K74" s="354">
        <v>4785</v>
      </c>
    </row>
    <row r="75" spans="1:11" ht="13.5" thickBot="1" x14ac:dyDescent="0.25">
      <c r="A75" s="271">
        <v>1989</v>
      </c>
      <c r="B75" s="354">
        <v>1293</v>
      </c>
      <c r="C75" s="250" t="s">
        <v>229</v>
      </c>
      <c r="D75" s="331">
        <v>1293</v>
      </c>
      <c r="E75" s="331">
        <v>3286</v>
      </c>
      <c r="F75" s="250">
        <v>242</v>
      </c>
      <c r="G75" s="250" t="s">
        <v>235</v>
      </c>
      <c r="H75" s="250">
        <v>242</v>
      </c>
      <c r="I75" s="403">
        <v>68</v>
      </c>
      <c r="J75" s="403">
        <v>23</v>
      </c>
      <c r="K75" s="354">
        <v>4912</v>
      </c>
    </row>
    <row r="76" spans="1:11" ht="13.5" thickBot="1" x14ac:dyDescent="0.25">
      <c r="A76" s="271">
        <v>1990</v>
      </c>
      <c r="B76" s="354">
        <v>1226</v>
      </c>
      <c r="C76" s="250" t="s">
        <v>229</v>
      </c>
      <c r="D76" s="331">
        <v>1226</v>
      </c>
      <c r="E76" s="331">
        <v>3284</v>
      </c>
      <c r="F76" s="250">
        <v>239</v>
      </c>
      <c r="G76" s="250" t="s">
        <v>235</v>
      </c>
      <c r="H76" s="250">
        <v>239</v>
      </c>
      <c r="I76" s="403">
        <v>69</v>
      </c>
      <c r="J76" s="403">
        <v>19</v>
      </c>
      <c r="K76" s="354">
        <v>4837</v>
      </c>
    </row>
    <row r="77" spans="1:11" ht="13.5" thickBot="1" x14ac:dyDescent="0.25">
      <c r="A77" s="271">
        <v>1991</v>
      </c>
      <c r="B77" s="354">
        <v>1239</v>
      </c>
      <c r="C77" s="250" t="s">
        <v>229</v>
      </c>
      <c r="D77" s="331">
        <v>1239</v>
      </c>
      <c r="E77" s="331">
        <v>3248</v>
      </c>
      <c r="F77" s="250">
        <v>274</v>
      </c>
      <c r="G77" s="250" t="s">
        <v>235</v>
      </c>
      <c r="H77" s="250">
        <v>274</v>
      </c>
      <c r="I77" s="403">
        <v>72</v>
      </c>
      <c r="J77" s="403">
        <v>20</v>
      </c>
      <c r="K77" s="354">
        <v>4853</v>
      </c>
    </row>
    <row r="78" spans="1:11" ht="13.5" thickBot="1" x14ac:dyDescent="0.25">
      <c r="A78" s="271">
        <v>1992</v>
      </c>
      <c r="B78" s="354">
        <v>1124</v>
      </c>
      <c r="C78" s="250" t="s">
        <v>229</v>
      </c>
      <c r="D78" s="331">
        <v>1124</v>
      </c>
      <c r="E78" s="331">
        <v>3193</v>
      </c>
      <c r="F78" s="250">
        <v>297</v>
      </c>
      <c r="G78" s="250" t="s">
        <v>235</v>
      </c>
      <c r="H78" s="250">
        <v>297</v>
      </c>
      <c r="I78" s="403">
        <v>80</v>
      </c>
      <c r="J78" s="403">
        <v>22</v>
      </c>
      <c r="K78" s="354">
        <v>4716</v>
      </c>
    </row>
    <row r="79" spans="1:11" ht="13.5" thickBot="1" x14ac:dyDescent="0.25">
      <c r="A79" s="271">
        <v>1993</v>
      </c>
      <c r="B79" s="354">
        <v>1196</v>
      </c>
      <c r="C79" s="250" t="s">
        <v>229</v>
      </c>
      <c r="D79" s="331">
        <v>1196</v>
      </c>
      <c r="E79" s="331">
        <v>3287</v>
      </c>
      <c r="F79" s="250">
        <v>281</v>
      </c>
      <c r="G79" s="250" t="s">
        <v>235</v>
      </c>
      <c r="H79" s="250">
        <v>281</v>
      </c>
      <c r="I79" s="403">
        <v>79</v>
      </c>
      <c r="J79" s="403">
        <v>22</v>
      </c>
      <c r="K79" s="354">
        <v>4865</v>
      </c>
    </row>
    <row r="80" spans="1:11" ht="13.5" thickBot="1" x14ac:dyDescent="0.25">
      <c r="A80" s="271">
        <v>1994</v>
      </c>
      <c r="B80" s="354">
        <v>1244</v>
      </c>
      <c r="C80" s="250" t="s">
        <v>229</v>
      </c>
      <c r="D80" s="331">
        <v>1244</v>
      </c>
      <c r="E80" s="331">
        <v>3431</v>
      </c>
      <c r="F80" s="250">
        <v>282</v>
      </c>
      <c r="G80" s="250" t="s">
        <v>235</v>
      </c>
      <c r="H80" s="250">
        <v>282</v>
      </c>
      <c r="I80" s="403">
        <v>103</v>
      </c>
      <c r="J80" s="403">
        <v>21</v>
      </c>
      <c r="K80" s="354">
        <v>5081</v>
      </c>
    </row>
    <row r="81" spans="1:11" ht="13.5" thickBot="1" x14ac:dyDescent="0.25">
      <c r="A81" s="271">
        <v>1995</v>
      </c>
      <c r="B81" s="331">
        <v>1253</v>
      </c>
      <c r="C81" s="403" t="s">
        <v>229</v>
      </c>
      <c r="D81" s="331">
        <v>1253</v>
      </c>
      <c r="E81" s="331">
        <v>3401</v>
      </c>
      <c r="F81" s="403">
        <v>288</v>
      </c>
      <c r="G81" s="403" t="s">
        <v>235</v>
      </c>
      <c r="H81" s="403">
        <v>288</v>
      </c>
      <c r="I81" s="403">
        <v>100</v>
      </c>
      <c r="J81" s="403">
        <v>26</v>
      </c>
      <c r="K81" s="331">
        <v>5068</v>
      </c>
    </row>
    <row r="82" spans="1:11" ht="13.5" thickBot="1" x14ac:dyDescent="0.25">
      <c r="A82" s="271">
        <v>1996</v>
      </c>
      <c r="B82" s="331">
        <v>1255</v>
      </c>
      <c r="C82" s="403" t="s">
        <v>229</v>
      </c>
      <c r="D82" s="331">
        <v>1255</v>
      </c>
      <c r="E82" s="331">
        <v>3332</v>
      </c>
      <c r="F82" s="403">
        <v>321</v>
      </c>
      <c r="G82" s="403" t="s">
        <v>235</v>
      </c>
      <c r="H82" s="403">
        <v>321</v>
      </c>
      <c r="I82" s="403">
        <v>69</v>
      </c>
      <c r="J82" s="403">
        <v>30</v>
      </c>
      <c r="K82" s="331">
        <v>5007</v>
      </c>
    </row>
    <row r="83" spans="1:11" ht="13.5" thickBot="1" x14ac:dyDescent="0.25">
      <c r="A83" s="271">
        <v>1997</v>
      </c>
      <c r="B83" s="331">
        <v>1270</v>
      </c>
      <c r="C83" s="403" t="s">
        <v>229</v>
      </c>
      <c r="D83" s="331">
        <v>1270</v>
      </c>
      <c r="E83" s="331">
        <v>3253</v>
      </c>
      <c r="F83" s="403">
        <v>361</v>
      </c>
      <c r="G83" s="403" t="s">
        <v>235</v>
      </c>
      <c r="H83" s="403">
        <v>361</v>
      </c>
      <c r="I83" s="403">
        <v>78</v>
      </c>
      <c r="J83" s="403">
        <v>26</v>
      </c>
      <c r="K83" s="331">
        <v>4988</v>
      </c>
    </row>
    <row r="84" spans="1:11" ht="13.5" thickBot="1" x14ac:dyDescent="0.25">
      <c r="A84" s="271">
        <v>1998</v>
      </c>
      <c r="B84" s="331">
        <v>1299</v>
      </c>
      <c r="C84" s="403" t="s">
        <v>229</v>
      </c>
      <c r="D84" s="331">
        <v>1299</v>
      </c>
      <c r="E84" s="331">
        <v>3280</v>
      </c>
      <c r="F84" s="403">
        <v>381</v>
      </c>
      <c r="G84" s="403" t="s">
        <v>235</v>
      </c>
      <c r="H84" s="403">
        <v>381</v>
      </c>
      <c r="I84" s="403">
        <v>74</v>
      </c>
      <c r="J84" s="403">
        <v>39</v>
      </c>
      <c r="K84" s="331">
        <v>5073</v>
      </c>
    </row>
    <row r="85" spans="1:11" ht="13.5" thickBot="1" x14ac:dyDescent="0.25">
      <c r="A85" s="271">
        <v>1999</v>
      </c>
      <c r="B85" s="331">
        <v>1322</v>
      </c>
      <c r="C85" s="403" t="s">
        <v>229</v>
      </c>
      <c r="D85" s="331">
        <v>1322</v>
      </c>
      <c r="E85" s="331">
        <v>3385</v>
      </c>
      <c r="F85" s="403">
        <v>416</v>
      </c>
      <c r="G85" s="403" t="s">
        <v>235</v>
      </c>
      <c r="H85" s="403">
        <v>416</v>
      </c>
      <c r="I85" s="403">
        <v>75</v>
      </c>
      <c r="J85" s="403">
        <v>39</v>
      </c>
      <c r="K85" s="331">
        <v>5237</v>
      </c>
    </row>
    <row r="86" spans="1:11" ht="13.5" thickBot="1" x14ac:dyDescent="0.25">
      <c r="A86" s="271">
        <v>2000</v>
      </c>
      <c r="B86" s="331">
        <v>1370</v>
      </c>
      <c r="C86" s="403" t="s">
        <v>229</v>
      </c>
      <c r="D86" s="331">
        <v>1370</v>
      </c>
      <c r="E86" s="331">
        <v>3549</v>
      </c>
      <c r="F86" s="403">
        <v>463</v>
      </c>
      <c r="G86" s="403" t="s">
        <v>235</v>
      </c>
      <c r="H86" s="403">
        <v>463</v>
      </c>
      <c r="I86" s="403">
        <v>77</v>
      </c>
      <c r="J86" s="403">
        <v>51</v>
      </c>
      <c r="K86" s="331">
        <v>5510</v>
      </c>
    </row>
    <row r="87" spans="1:11" ht="13.5" thickBot="1" x14ac:dyDescent="0.25">
      <c r="A87" s="271">
        <v>2001</v>
      </c>
      <c r="B87" s="331">
        <v>1354</v>
      </c>
      <c r="C87" s="403" t="s">
        <v>229</v>
      </c>
      <c r="D87" s="331">
        <v>1354</v>
      </c>
      <c r="E87" s="331">
        <v>3646</v>
      </c>
      <c r="F87" s="403">
        <v>487</v>
      </c>
      <c r="G87" s="403" t="s">
        <v>235</v>
      </c>
      <c r="H87" s="403">
        <v>487</v>
      </c>
      <c r="I87" s="403">
        <v>74</v>
      </c>
      <c r="J87" s="403">
        <v>49</v>
      </c>
      <c r="K87" s="331">
        <v>5610</v>
      </c>
    </row>
    <row r="88" spans="1:11" ht="13.5" thickBot="1" x14ac:dyDescent="0.25">
      <c r="A88" s="271">
        <v>2002</v>
      </c>
      <c r="B88" s="331">
        <v>1334</v>
      </c>
      <c r="C88" s="403" t="s">
        <v>229</v>
      </c>
      <c r="D88" s="331">
        <v>1334</v>
      </c>
      <c r="E88" s="331">
        <v>3683</v>
      </c>
      <c r="F88" s="403">
        <v>510</v>
      </c>
      <c r="G88" s="403" t="s">
        <v>235</v>
      </c>
      <c r="H88" s="403">
        <v>510</v>
      </c>
      <c r="I88" s="403">
        <v>73</v>
      </c>
      <c r="J88" s="403">
        <v>49</v>
      </c>
      <c r="K88" s="331">
        <v>5649</v>
      </c>
    </row>
    <row r="89" spans="1:11" ht="13.5" thickBot="1" x14ac:dyDescent="0.25">
      <c r="A89" s="271">
        <v>2003</v>
      </c>
      <c r="B89" s="331">
        <v>1383</v>
      </c>
      <c r="C89" s="403" t="s">
        <v>229</v>
      </c>
      <c r="D89" s="331">
        <v>1383</v>
      </c>
      <c r="E89" s="331">
        <v>3632</v>
      </c>
      <c r="F89" s="403">
        <v>507</v>
      </c>
      <c r="G89" s="403" t="s">
        <v>235</v>
      </c>
      <c r="H89" s="403">
        <v>507</v>
      </c>
      <c r="I89" s="403">
        <v>69</v>
      </c>
      <c r="J89" s="403">
        <v>51</v>
      </c>
      <c r="K89" s="331">
        <v>5643</v>
      </c>
    </row>
    <row r="90" spans="1:11" ht="13.5" thickBot="1" x14ac:dyDescent="0.25">
      <c r="A90" s="271">
        <v>2004</v>
      </c>
      <c r="B90" s="331">
        <v>1449</v>
      </c>
      <c r="C90" s="403" t="s">
        <v>287</v>
      </c>
      <c r="D90" s="331">
        <v>1449</v>
      </c>
      <c r="E90" s="331">
        <v>3684</v>
      </c>
      <c r="F90" s="403">
        <v>553</v>
      </c>
      <c r="G90" s="403" t="s">
        <v>235</v>
      </c>
      <c r="H90" s="403">
        <v>553</v>
      </c>
      <c r="I90" s="403">
        <v>68</v>
      </c>
      <c r="J90" s="403">
        <v>72</v>
      </c>
      <c r="K90" s="331">
        <v>5825</v>
      </c>
    </row>
    <row r="91" spans="1:11" ht="13.5" thickBot="1" x14ac:dyDescent="0.25">
      <c r="A91" s="271">
        <v>2005</v>
      </c>
      <c r="B91" s="331">
        <v>1484</v>
      </c>
      <c r="C91" s="403" t="s">
        <v>287</v>
      </c>
      <c r="D91" s="331">
        <v>1484</v>
      </c>
      <c r="E91" s="331">
        <v>3769</v>
      </c>
      <c r="F91" s="403">
        <v>571</v>
      </c>
      <c r="G91" s="403" t="s">
        <v>235</v>
      </c>
      <c r="H91" s="403">
        <v>571</v>
      </c>
      <c r="I91" s="403">
        <v>67</v>
      </c>
      <c r="J91" s="403">
        <v>63</v>
      </c>
      <c r="K91" s="331">
        <v>5954</v>
      </c>
    </row>
    <row r="92" spans="1:11" ht="13.5" thickBot="1" x14ac:dyDescent="0.25">
      <c r="A92" s="271">
        <v>2006</v>
      </c>
      <c r="B92" s="331">
        <v>1478</v>
      </c>
      <c r="C92" s="403" t="s">
        <v>287</v>
      </c>
      <c r="D92" s="331">
        <v>1478</v>
      </c>
      <c r="E92" s="331">
        <v>3709</v>
      </c>
      <c r="F92" s="403">
        <v>634</v>
      </c>
      <c r="G92" s="403" t="s">
        <v>235</v>
      </c>
      <c r="H92" s="403">
        <v>634</v>
      </c>
      <c r="I92" s="403">
        <v>62</v>
      </c>
      <c r="J92" s="403">
        <v>69</v>
      </c>
      <c r="K92" s="331">
        <v>5952</v>
      </c>
    </row>
    <row r="93" spans="1:11" ht="13.5" thickBot="1" x14ac:dyDescent="0.25">
      <c r="A93" s="271">
        <v>2007</v>
      </c>
      <c r="B93" s="331">
        <v>1763</v>
      </c>
      <c r="C93" s="403" t="s">
        <v>287</v>
      </c>
      <c r="D93" s="331">
        <v>1763</v>
      </c>
      <c r="E93" s="331">
        <v>3817</v>
      </c>
      <c r="F93" s="403">
        <v>687</v>
      </c>
      <c r="G93" s="403" t="s">
        <v>235</v>
      </c>
      <c r="H93" s="403">
        <v>687</v>
      </c>
      <c r="I93" s="403">
        <v>61</v>
      </c>
      <c r="J93" s="403">
        <v>60</v>
      </c>
      <c r="K93" s="331">
        <v>6388</v>
      </c>
    </row>
    <row r="94" spans="1:11" ht="13.5" thickBot="1" x14ac:dyDescent="0.25">
      <c r="A94" s="271">
        <v>2008</v>
      </c>
      <c r="B94" s="331">
        <v>1718</v>
      </c>
      <c r="C94" s="403" t="s">
        <v>287</v>
      </c>
      <c r="D94" s="331">
        <v>1718</v>
      </c>
      <c r="E94" s="331">
        <v>3898</v>
      </c>
      <c r="F94" s="403">
        <v>721</v>
      </c>
      <c r="G94" s="403" t="s">
        <v>235</v>
      </c>
      <c r="H94" s="403">
        <v>721</v>
      </c>
      <c r="I94" s="403">
        <v>62</v>
      </c>
      <c r="J94" s="403">
        <v>60</v>
      </c>
      <c r="K94" s="331">
        <v>6459</v>
      </c>
    </row>
    <row r="95" spans="1:11" ht="13.5" thickBot="1" x14ac:dyDescent="0.25">
      <c r="A95" s="271">
        <v>2009</v>
      </c>
      <c r="B95" s="331">
        <v>1780</v>
      </c>
      <c r="C95" s="403" t="s">
        <v>287</v>
      </c>
      <c r="D95" s="331">
        <v>1780</v>
      </c>
      <c r="E95" s="331">
        <v>3886</v>
      </c>
      <c r="F95" s="403">
        <v>738</v>
      </c>
      <c r="G95" s="403" t="s">
        <v>235</v>
      </c>
      <c r="H95" s="403">
        <v>738</v>
      </c>
      <c r="I95" s="403">
        <v>69</v>
      </c>
      <c r="J95" s="403">
        <v>70</v>
      </c>
      <c r="K95" s="331">
        <v>6543</v>
      </c>
    </row>
    <row r="96" spans="1:11" ht="13.5" thickBot="1" x14ac:dyDescent="0.25">
      <c r="A96" s="271">
        <v>2010</v>
      </c>
      <c r="B96" s="331">
        <v>1797</v>
      </c>
      <c r="C96" s="403" t="s">
        <v>287</v>
      </c>
      <c r="D96" s="331">
        <v>1797</v>
      </c>
      <c r="E96" s="331">
        <v>3780</v>
      </c>
      <c r="F96" s="403">
        <v>749</v>
      </c>
      <c r="G96" s="403" t="s">
        <v>235</v>
      </c>
      <c r="H96" s="403">
        <v>749</v>
      </c>
      <c r="I96" s="403">
        <v>66</v>
      </c>
      <c r="J96" s="403">
        <v>59</v>
      </c>
      <c r="K96" s="331">
        <v>6451</v>
      </c>
    </row>
    <row r="97" spans="1:11" ht="13.5" thickBot="1" x14ac:dyDescent="0.25">
      <c r="A97" s="271">
        <v>2011</v>
      </c>
      <c r="B97" s="331">
        <v>1813</v>
      </c>
      <c r="C97" s="403">
        <v>0</v>
      </c>
      <c r="D97" s="331">
        <v>1813</v>
      </c>
      <c r="E97" s="331">
        <v>3854</v>
      </c>
      <c r="F97" s="403">
        <v>750</v>
      </c>
      <c r="G97" s="403">
        <v>39</v>
      </c>
      <c r="H97" s="403">
        <v>789</v>
      </c>
      <c r="I97" s="403">
        <v>61</v>
      </c>
      <c r="J97" s="403">
        <v>67</v>
      </c>
      <c r="K97" s="331">
        <v>6584</v>
      </c>
    </row>
    <row r="98" spans="1:11" ht="13.5" thickBot="1" x14ac:dyDescent="0.25">
      <c r="A98" s="271">
        <v>2012</v>
      </c>
      <c r="B98" s="331">
        <v>1808</v>
      </c>
      <c r="C98" s="403">
        <v>0</v>
      </c>
      <c r="D98" s="331">
        <v>1808</v>
      </c>
      <c r="E98" s="331">
        <v>3795</v>
      </c>
      <c r="F98" s="403">
        <v>764</v>
      </c>
      <c r="G98" s="403">
        <v>43</v>
      </c>
      <c r="H98" s="403">
        <v>806</v>
      </c>
      <c r="I98" s="403">
        <v>61</v>
      </c>
      <c r="J98" s="403">
        <v>65</v>
      </c>
      <c r="K98" s="331">
        <v>6536</v>
      </c>
    </row>
    <row r="99" spans="1:11" ht="13.5" thickBot="1" x14ac:dyDescent="0.25">
      <c r="A99" s="271">
        <v>2013</v>
      </c>
      <c r="B99" s="331">
        <v>1816</v>
      </c>
      <c r="C99" s="403">
        <v>0</v>
      </c>
      <c r="D99" s="331">
        <v>1816</v>
      </c>
      <c r="E99" s="331">
        <v>3856</v>
      </c>
      <c r="F99" s="403">
        <v>835</v>
      </c>
      <c r="G99" s="403">
        <v>47</v>
      </c>
      <c r="H99" s="403">
        <v>882</v>
      </c>
      <c r="I99" s="403">
        <v>63</v>
      </c>
      <c r="J99" s="403">
        <v>59</v>
      </c>
      <c r="K99" s="331">
        <v>6675</v>
      </c>
    </row>
    <row r="100" spans="1:11" ht="13.5" thickBot="1" x14ac:dyDescent="0.25">
      <c r="A100" s="271">
        <v>2014</v>
      </c>
      <c r="B100" s="331">
        <v>1809</v>
      </c>
      <c r="C100" s="403">
        <v>0</v>
      </c>
      <c r="D100" s="331">
        <v>1809</v>
      </c>
      <c r="E100" s="331">
        <v>3812</v>
      </c>
      <c r="F100" s="403">
        <v>939</v>
      </c>
      <c r="G100" s="403">
        <v>47</v>
      </c>
      <c r="H100" s="403">
        <v>985</v>
      </c>
      <c r="I100" s="403">
        <v>64</v>
      </c>
      <c r="J100" s="403">
        <v>73</v>
      </c>
      <c r="K100" s="331">
        <v>6743</v>
      </c>
    </row>
    <row r="101" spans="1:11" ht="13.5" thickBot="1" x14ac:dyDescent="0.25">
      <c r="A101" s="271">
        <v>2015</v>
      </c>
      <c r="B101" s="331">
        <v>1791.924332</v>
      </c>
      <c r="C101" s="331">
        <v>0</v>
      </c>
      <c r="D101" s="331">
        <v>1791.924332</v>
      </c>
      <c r="E101" s="331">
        <v>3815.615468</v>
      </c>
      <c r="F101" s="331">
        <v>897.56897500000002</v>
      </c>
      <c r="G101" s="331">
        <v>48.816360000000003</v>
      </c>
      <c r="H101" s="331">
        <v>946.38533500000005</v>
      </c>
      <c r="I101" s="331">
        <v>62.039124999999999</v>
      </c>
      <c r="J101" s="331">
        <v>74.446484999999996</v>
      </c>
      <c r="K101" s="331">
        <v>6690.4107450000001</v>
      </c>
    </row>
    <row r="102" spans="1:11" ht="13.5" thickBot="1" x14ac:dyDescent="0.25">
      <c r="A102" s="271">
        <v>2016</v>
      </c>
      <c r="B102" s="331">
        <v>1763.9390739999999</v>
      </c>
      <c r="C102" s="331">
        <v>0</v>
      </c>
      <c r="D102" s="331">
        <v>1763.9390739999999</v>
      </c>
      <c r="E102" s="331">
        <v>3760.3733470000002</v>
      </c>
      <c r="F102" s="331">
        <v>907.03773699999999</v>
      </c>
      <c r="G102" s="331">
        <v>50.909754</v>
      </c>
      <c r="H102" s="331">
        <v>957.94749100000001</v>
      </c>
      <c r="I102" s="331">
        <v>64.270584999999997</v>
      </c>
      <c r="J102" s="331">
        <v>75.217580196721315</v>
      </c>
      <c r="K102" s="331">
        <v>6631.6557601967215</v>
      </c>
    </row>
    <row r="103" spans="1:11" ht="13.5" thickBot="1" x14ac:dyDescent="0.25">
      <c r="A103" s="271">
        <v>2017</v>
      </c>
      <c r="B103" s="331">
        <v>1776.36</v>
      </c>
      <c r="C103" s="331">
        <v>0</v>
      </c>
      <c r="D103" s="331">
        <v>1776.36</v>
      </c>
      <c r="E103" s="331">
        <v>3728.009</v>
      </c>
      <c r="F103" s="331">
        <v>929.95</v>
      </c>
      <c r="G103" s="331">
        <v>57.578000000000003</v>
      </c>
      <c r="H103" s="331">
        <v>987.52800000000002</v>
      </c>
      <c r="I103" s="331">
        <v>62.356999999999999</v>
      </c>
      <c r="J103" s="331">
        <v>76.352000000000004</v>
      </c>
      <c r="K103" s="331">
        <v>6630.6059999999998</v>
      </c>
    </row>
    <row r="104" spans="1:11" ht="13.5" thickBot="1" x14ac:dyDescent="0.25">
      <c r="A104" s="271">
        <v>2018</v>
      </c>
      <c r="B104" s="331">
        <v>1764.0609999999999</v>
      </c>
      <c r="C104" s="331">
        <v>0</v>
      </c>
      <c r="D104" s="331">
        <v>1764.0609999999999</v>
      </c>
      <c r="E104" s="331">
        <v>3873.732</v>
      </c>
      <c r="F104" s="331">
        <v>938.59400000000005</v>
      </c>
      <c r="G104" s="331">
        <v>58.481999999999999</v>
      </c>
      <c r="H104" s="331">
        <v>997.07500000000005</v>
      </c>
      <c r="I104" s="331">
        <v>62.764000000000003</v>
      </c>
      <c r="J104" s="331">
        <v>73.778999999999996</v>
      </c>
      <c r="K104" s="331">
        <v>6771.4110000000001</v>
      </c>
    </row>
    <row r="105" spans="1:11" ht="13.5" thickBot="1" x14ac:dyDescent="0.25">
      <c r="A105" s="271">
        <v>2019</v>
      </c>
      <c r="B105" s="331">
        <v>1779.7597000000001</v>
      </c>
      <c r="C105" s="331">
        <v>0</v>
      </c>
      <c r="D105" s="331">
        <v>1779.7597000000001</v>
      </c>
      <c r="E105" s="331">
        <v>3996.0450000000001</v>
      </c>
      <c r="F105" s="331">
        <v>954.66</v>
      </c>
      <c r="G105" s="331">
        <v>57.372999999999998</v>
      </c>
      <c r="H105" s="331">
        <v>1012.033</v>
      </c>
      <c r="I105" s="331">
        <v>56.656999999999996</v>
      </c>
      <c r="J105" s="331">
        <v>72.933000000000007</v>
      </c>
      <c r="K105" s="331">
        <v>6894.8310000000001</v>
      </c>
    </row>
    <row r="106" spans="1:11" ht="13.5" thickBot="1" x14ac:dyDescent="0.25">
      <c r="A106" s="271">
        <v>2020</v>
      </c>
      <c r="B106" s="331">
        <v>1553.644</v>
      </c>
      <c r="C106" s="331">
        <v>0</v>
      </c>
      <c r="D106" s="331">
        <v>1553.644</v>
      </c>
      <c r="E106" s="331">
        <v>3596.5680000000002</v>
      </c>
      <c r="F106" s="331">
        <v>880.47199999999998</v>
      </c>
      <c r="G106" s="331">
        <v>49.302</v>
      </c>
      <c r="H106" s="331">
        <v>929.774</v>
      </c>
      <c r="I106" s="331">
        <v>50.448999999999998</v>
      </c>
      <c r="J106" s="331">
        <v>103.59</v>
      </c>
      <c r="K106" s="331">
        <v>6234.0959999999995</v>
      </c>
    </row>
    <row r="107" spans="1:11" x14ac:dyDescent="0.2">
      <c r="A107" s="199" t="s">
        <v>240</v>
      </c>
    </row>
    <row r="108" spans="1:11" x14ac:dyDescent="0.2">
      <c r="A108" s="199" t="s">
        <v>1099</v>
      </c>
      <c r="K108" s="240"/>
    </row>
    <row r="109" spans="1:11" x14ac:dyDescent="0.2">
      <c r="A109" s="199" t="s">
        <v>1100</v>
      </c>
    </row>
    <row r="110" spans="1:11" x14ac:dyDescent="0.2">
      <c r="A110" s="209" t="s">
        <v>249</v>
      </c>
    </row>
  </sheetData>
  <mergeCells count="10">
    <mergeCell ref="A1:K1"/>
    <mergeCell ref="A2:K2"/>
    <mergeCell ref="A3:K3"/>
    <mergeCell ref="A4:A5"/>
    <mergeCell ref="B4:D4"/>
    <mergeCell ref="E4:E5"/>
    <mergeCell ref="F4:H4"/>
    <mergeCell ref="I4:I5"/>
    <mergeCell ref="J4:J5"/>
    <mergeCell ref="K4:K5"/>
  </mergeCells>
  <hyperlinks>
    <hyperlink ref="M5" location="TOC!A1" display="RETURN TO TABLE OF CONTENTS"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S78"/>
  <sheetViews>
    <sheetView workbookViewId="0">
      <pane xSplit="1" ySplit="5" topLeftCell="B51"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8" max="9" width="10.85546875" bestFit="1" customWidth="1"/>
    <col min="10" max="10" width="10" bestFit="1" customWidth="1"/>
  </cols>
  <sheetData>
    <row r="1" spans="1:11" x14ac:dyDescent="0.2">
      <c r="A1" s="600" t="s">
        <v>1097</v>
      </c>
      <c r="B1" s="600"/>
      <c r="C1" s="600"/>
      <c r="D1" s="600"/>
      <c r="E1" s="600"/>
      <c r="F1" s="600"/>
      <c r="G1" s="600"/>
      <c r="H1" s="600"/>
      <c r="I1" s="600"/>
      <c r="J1" s="118"/>
    </row>
    <row r="2" spans="1:11" ht="13.5" thickBot="1" x14ac:dyDescent="0.25">
      <c r="A2" s="596" t="s">
        <v>200</v>
      </c>
      <c r="B2" s="596"/>
      <c r="C2" s="596"/>
      <c r="D2" s="596"/>
      <c r="E2" s="596"/>
      <c r="F2" s="596"/>
      <c r="G2" s="596"/>
      <c r="H2" s="596"/>
      <c r="I2" s="596"/>
      <c r="J2" s="118"/>
    </row>
    <row r="3" spans="1:11" ht="18.75" customHeight="1" thickBot="1" x14ac:dyDescent="0.25">
      <c r="A3" s="597" t="s">
        <v>71</v>
      </c>
      <c r="B3" s="598"/>
      <c r="C3" s="598"/>
      <c r="D3" s="598"/>
      <c r="E3" s="598"/>
      <c r="F3" s="598"/>
      <c r="G3" s="598"/>
      <c r="H3" s="598"/>
      <c r="I3" s="599"/>
      <c r="J3" s="118"/>
    </row>
    <row r="4" spans="1:11" ht="17.25" customHeight="1" thickBot="1" x14ac:dyDescent="0.25">
      <c r="A4" s="439"/>
      <c r="B4" s="701" t="s">
        <v>443</v>
      </c>
      <c r="C4" s="703"/>
      <c r="D4" s="703"/>
      <c r="E4" s="703"/>
      <c r="F4" s="703"/>
      <c r="G4" s="703"/>
      <c r="H4" s="702"/>
      <c r="I4" s="604" t="s">
        <v>1101</v>
      </c>
      <c r="J4" s="118"/>
    </row>
    <row r="5" spans="1:11" ht="34.5" thickBot="1" x14ac:dyDescent="0.25">
      <c r="A5" s="119" t="s">
        <v>204</v>
      </c>
      <c r="B5" s="63" t="s">
        <v>1102</v>
      </c>
      <c r="C5" s="63" t="s">
        <v>222</v>
      </c>
      <c r="D5" s="63" t="s">
        <v>937</v>
      </c>
      <c r="E5" s="249" t="s">
        <v>207</v>
      </c>
      <c r="F5" s="431" t="s">
        <v>214</v>
      </c>
      <c r="G5" s="431" t="s">
        <v>453</v>
      </c>
      <c r="H5" s="249" t="s">
        <v>1098</v>
      </c>
      <c r="I5" s="605"/>
      <c r="J5" s="118"/>
      <c r="K5" s="235" t="s">
        <v>228</v>
      </c>
    </row>
    <row r="6" spans="1:11" ht="13.5" thickBot="1" x14ac:dyDescent="0.25">
      <c r="A6" s="271">
        <v>1945</v>
      </c>
      <c r="B6" s="270" t="s">
        <v>229</v>
      </c>
      <c r="C6" s="270" t="s">
        <v>229</v>
      </c>
      <c r="D6" s="246" t="s">
        <v>229</v>
      </c>
      <c r="E6" s="270" t="s">
        <v>229</v>
      </c>
      <c r="F6" s="270" t="s">
        <v>229</v>
      </c>
      <c r="G6" s="270" t="s">
        <v>229</v>
      </c>
      <c r="H6" s="270">
        <v>11.8</v>
      </c>
      <c r="I6" s="270">
        <v>510</v>
      </c>
      <c r="J6" s="118"/>
    </row>
    <row r="7" spans="1:11" ht="13.5" thickBot="1" x14ac:dyDescent="0.25">
      <c r="A7" s="271">
        <v>1950</v>
      </c>
      <c r="B7" s="270" t="s">
        <v>229</v>
      </c>
      <c r="C7" s="270" t="s">
        <v>229</v>
      </c>
      <c r="D7" s="246" t="s">
        <v>229</v>
      </c>
      <c r="E7" s="270" t="s">
        <v>229</v>
      </c>
      <c r="F7" s="270" t="s">
        <v>229</v>
      </c>
      <c r="G7" s="270" t="s">
        <v>229</v>
      </c>
      <c r="H7" s="270">
        <v>98.6</v>
      </c>
      <c r="I7" s="270">
        <v>430</v>
      </c>
      <c r="J7" s="118"/>
    </row>
    <row r="8" spans="1:11" ht="13.5" thickBot="1" x14ac:dyDescent="0.25">
      <c r="A8" s="271">
        <v>1955</v>
      </c>
      <c r="B8" s="270" t="s">
        <v>229</v>
      </c>
      <c r="C8" s="270" t="s">
        <v>229</v>
      </c>
      <c r="D8" s="246" t="s">
        <v>229</v>
      </c>
      <c r="E8" s="270" t="s">
        <v>229</v>
      </c>
      <c r="F8" s="270" t="s">
        <v>229</v>
      </c>
      <c r="G8" s="270" t="s">
        <v>229</v>
      </c>
      <c r="H8" s="270">
        <v>172.6</v>
      </c>
      <c r="I8" s="270">
        <v>276.3</v>
      </c>
      <c r="J8" s="118"/>
    </row>
    <row r="9" spans="1:11" ht="13.5" thickBot="1" x14ac:dyDescent="0.25">
      <c r="A9" s="271">
        <v>1956</v>
      </c>
      <c r="B9" s="270" t="s">
        <v>229</v>
      </c>
      <c r="C9" s="270" t="s">
        <v>229</v>
      </c>
      <c r="D9" s="246" t="s">
        <v>229</v>
      </c>
      <c r="E9" s="270" t="s">
        <v>229</v>
      </c>
      <c r="F9" s="270" t="s">
        <v>229</v>
      </c>
      <c r="G9" s="270" t="s">
        <v>229</v>
      </c>
      <c r="H9" s="270">
        <v>183.5</v>
      </c>
      <c r="I9" s="270">
        <v>249.7</v>
      </c>
      <c r="J9" s="118"/>
    </row>
    <row r="10" spans="1:11" ht="13.5" thickBot="1" x14ac:dyDescent="0.25">
      <c r="A10" s="271">
        <v>1957</v>
      </c>
      <c r="B10" s="270" t="s">
        <v>229</v>
      </c>
      <c r="C10" s="270" t="s">
        <v>229</v>
      </c>
      <c r="D10" s="246" t="s">
        <v>229</v>
      </c>
      <c r="E10" s="270" t="s">
        <v>229</v>
      </c>
      <c r="F10" s="270" t="s">
        <v>229</v>
      </c>
      <c r="G10" s="270" t="s">
        <v>229</v>
      </c>
      <c r="H10" s="270">
        <v>190</v>
      </c>
      <c r="I10" s="270">
        <v>232.6</v>
      </c>
      <c r="J10" s="118"/>
    </row>
    <row r="11" spans="1:11" ht="13.5" thickBot="1" x14ac:dyDescent="0.25">
      <c r="A11" s="271">
        <v>1958</v>
      </c>
      <c r="B11" s="270" t="s">
        <v>229</v>
      </c>
      <c r="C11" s="270" t="s">
        <v>229</v>
      </c>
      <c r="D11" s="246" t="s">
        <v>229</v>
      </c>
      <c r="E11" s="270" t="s">
        <v>229</v>
      </c>
      <c r="F11" s="270" t="s">
        <v>229</v>
      </c>
      <c r="G11" s="270" t="s">
        <v>229</v>
      </c>
      <c r="H11" s="270">
        <v>192.7</v>
      </c>
      <c r="I11" s="270">
        <v>216.8</v>
      </c>
      <c r="J11" s="118"/>
    </row>
    <row r="12" spans="1:11" ht="13.5" thickBot="1" x14ac:dyDescent="0.25">
      <c r="A12" s="271">
        <v>1959</v>
      </c>
      <c r="B12" s="270" t="s">
        <v>229</v>
      </c>
      <c r="C12" s="270" t="s">
        <v>229</v>
      </c>
      <c r="D12" s="246" t="s">
        <v>229</v>
      </c>
      <c r="E12" s="270" t="s">
        <v>229</v>
      </c>
      <c r="F12" s="270" t="s">
        <v>229</v>
      </c>
      <c r="G12" s="270" t="s">
        <v>229</v>
      </c>
      <c r="H12" s="270">
        <v>196.6</v>
      </c>
      <c r="I12" s="270">
        <v>204.4</v>
      </c>
      <c r="J12" s="118"/>
    </row>
    <row r="13" spans="1:11" ht="13.5" thickBot="1" x14ac:dyDescent="0.25">
      <c r="A13" s="271">
        <v>1960</v>
      </c>
      <c r="B13" s="270" t="s">
        <v>229</v>
      </c>
      <c r="C13" s="270" t="s">
        <v>229</v>
      </c>
      <c r="D13" s="246" t="s">
        <v>229</v>
      </c>
      <c r="E13" s="270" t="s">
        <v>229</v>
      </c>
      <c r="F13" s="270" t="s">
        <v>229</v>
      </c>
      <c r="G13" s="270" t="s">
        <v>229</v>
      </c>
      <c r="H13" s="270">
        <v>208.1</v>
      </c>
      <c r="I13" s="270">
        <v>191.9</v>
      </c>
      <c r="J13" s="118"/>
    </row>
    <row r="14" spans="1:11" ht="13.5" thickBot="1" x14ac:dyDescent="0.25">
      <c r="A14" s="271">
        <v>1961</v>
      </c>
      <c r="B14" s="270" t="s">
        <v>229</v>
      </c>
      <c r="C14" s="270" t="s">
        <v>229</v>
      </c>
      <c r="D14" s="246" t="s">
        <v>229</v>
      </c>
      <c r="E14" s="270" t="s">
        <v>229</v>
      </c>
      <c r="F14" s="270" t="s">
        <v>229</v>
      </c>
      <c r="G14" s="270" t="s">
        <v>229</v>
      </c>
      <c r="H14" s="270">
        <v>217.5</v>
      </c>
      <c r="I14" s="270">
        <v>161.6</v>
      </c>
      <c r="J14" s="118"/>
    </row>
    <row r="15" spans="1:11" ht="13.5" thickBot="1" x14ac:dyDescent="0.25">
      <c r="A15" s="271">
        <v>1962</v>
      </c>
      <c r="B15" s="270" t="s">
        <v>229</v>
      </c>
      <c r="C15" s="270" t="s">
        <v>229</v>
      </c>
      <c r="D15" s="246" t="s">
        <v>229</v>
      </c>
      <c r="E15" s="270" t="s">
        <v>229</v>
      </c>
      <c r="F15" s="270" t="s">
        <v>229</v>
      </c>
      <c r="G15" s="270" t="s">
        <v>229</v>
      </c>
      <c r="H15" s="270">
        <v>229</v>
      </c>
      <c r="I15" s="270">
        <v>144.5</v>
      </c>
      <c r="J15" s="118"/>
    </row>
    <row r="16" spans="1:11" ht="13.5" thickBot="1" x14ac:dyDescent="0.25">
      <c r="A16" s="271">
        <v>1963</v>
      </c>
      <c r="B16" s="270" t="s">
        <v>229</v>
      </c>
      <c r="C16" s="270" t="s">
        <v>229</v>
      </c>
      <c r="D16" s="246" t="s">
        <v>229</v>
      </c>
      <c r="E16" s="270" t="s">
        <v>229</v>
      </c>
      <c r="F16" s="270" t="s">
        <v>229</v>
      </c>
      <c r="G16" s="270" t="s">
        <v>229</v>
      </c>
      <c r="H16" s="270">
        <v>235.3</v>
      </c>
      <c r="I16" s="270">
        <v>138.4</v>
      </c>
      <c r="J16" s="118"/>
    </row>
    <row r="17" spans="1:10" ht="13.5" thickBot="1" x14ac:dyDescent="0.25">
      <c r="A17" s="271">
        <v>1964</v>
      </c>
      <c r="B17" s="270" t="s">
        <v>229</v>
      </c>
      <c r="C17" s="270" t="s">
        <v>229</v>
      </c>
      <c r="D17" s="246" t="s">
        <v>229</v>
      </c>
      <c r="E17" s="270" t="s">
        <v>229</v>
      </c>
      <c r="F17" s="270" t="s">
        <v>229</v>
      </c>
      <c r="G17" s="270" t="s">
        <v>229</v>
      </c>
      <c r="H17" s="270">
        <v>242.2</v>
      </c>
      <c r="I17" s="270">
        <v>129.30000000000001</v>
      </c>
      <c r="J17" s="118"/>
    </row>
    <row r="18" spans="1:10" ht="13.5" thickBot="1" x14ac:dyDescent="0.25">
      <c r="A18" s="271">
        <v>1965</v>
      </c>
      <c r="B18" s="270" t="s">
        <v>229</v>
      </c>
      <c r="C18" s="270" t="s">
        <v>229</v>
      </c>
      <c r="D18" s="246" t="s">
        <v>229</v>
      </c>
      <c r="E18" s="270" t="s">
        <v>229</v>
      </c>
      <c r="F18" s="270" t="s">
        <v>229</v>
      </c>
      <c r="G18" s="270" t="s">
        <v>229</v>
      </c>
      <c r="H18" s="270">
        <v>248.4</v>
      </c>
      <c r="I18" s="270">
        <v>124.2</v>
      </c>
      <c r="J18" s="118"/>
    </row>
    <row r="19" spans="1:10" ht="13.5" thickBot="1" x14ac:dyDescent="0.25">
      <c r="A19" s="271">
        <v>1966</v>
      </c>
      <c r="B19" s="270" t="s">
        <v>229</v>
      </c>
      <c r="C19" s="270" t="s">
        <v>229</v>
      </c>
      <c r="D19" s="246" t="s">
        <v>229</v>
      </c>
      <c r="E19" s="270" t="s">
        <v>229</v>
      </c>
      <c r="F19" s="270" t="s">
        <v>229</v>
      </c>
      <c r="G19" s="270" t="s">
        <v>229</v>
      </c>
      <c r="H19" s="270">
        <v>256</v>
      </c>
      <c r="I19" s="270">
        <v>109.6</v>
      </c>
      <c r="J19" s="118"/>
    </row>
    <row r="20" spans="1:10" ht="13.5" thickBot="1" x14ac:dyDescent="0.25">
      <c r="A20" s="271">
        <v>1967</v>
      </c>
      <c r="B20" s="270" t="s">
        <v>229</v>
      </c>
      <c r="C20" s="270" t="s">
        <v>229</v>
      </c>
      <c r="D20" s="246" t="s">
        <v>229</v>
      </c>
      <c r="E20" s="270" t="s">
        <v>229</v>
      </c>
      <c r="F20" s="270" t="s">
        <v>229</v>
      </c>
      <c r="G20" s="270" t="s">
        <v>229</v>
      </c>
      <c r="H20" s="270">
        <v>270.3</v>
      </c>
      <c r="I20" s="270">
        <v>90.8</v>
      </c>
      <c r="J20" s="118"/>
    </row>
    <row r="21" spans="1:10" ht="13.5" thickBot="1" x14ac:dyDescent="0.25">
      <c r="A21" s="271">
        <v>1968</v>
      </c>
      <c r="B21" s="270" t="s">
        <v>229</v>
      </c>
      <c r="C21" s="270" t="s">
        <v>229</v>
      </c>
      <c r="D21" s="246" t="s">
        <v>229</v>
      </c>
      <c r="E21" s="270" t="s">
        <v>229</v>
      </c>
      <c r="F21" s="270" t="s">
        <v>229</v>
      </c>
      <c r="G21" s="270" t="s">
        <v>229</v>
      </c>
      <c r="H21" s="270">
        <v>274.2</v>
      </c>
      <c r="I21" s="270">
        <v>77.900000000000006</v>
      </c>
      <c r="J21" s="118"/>
    </row>
    <row r="22" spans="1:10" ht="13.5" thickBot="1" x14ac:dyDescent="0.25">
      <c r="A22" s="271">
        <v>1969</v>
      </c>
      <c r="B22" s="270" t="s">
        <v>229</v>
      </c>
      <c r="C22" s="270" t="s">
        <v>229</v>
      </c>
      <c r="D22" s="246" t="s">
        <v>229</v>
      </c>
      <c r="E22" s="270" t="s">
        <v>229</v>
      </c>
      <c r="F22" s="270" t="s">
        <v>229</v>
      </c>
      <c r="G22" s="270" t="s">
        <v>229</v>
      </c>
      <c r="H22" s="270">
        <v>273.8</v>
      </c>
      <c r="I22" s="270">
        <v>71.599999999999994</v>
      </c>
      <c r="J22" s="118"/>
    </row>
    <row r="23" spans="1:10" ht="13.5" thickBot="1" x14ac:dyDescent="0.25">
      <c r="A23" s="271">
        <v>1970</v>
      </c>
      <c r="B23" s="270" t="s">
        <v>229</v>
      </c>
      <c r="C23" s="270" t="s">
        <v>229</v>
      </c>
      <c r="D23" s="246" t="s">
        <v>229</v>
      </c>
      <c r="E23" s="270" t="s">
        <v>229</v>
      </c>
      <c r="F23" s="270" t="s">
        <v>229</v>
      </c>
      <c r="G23" s="270" t="s">
        <v>229</v>
      </c>
      <c r="H23" s="270">
        <v>270.60000000000002</v>
      </c>
      <c r="I23" s="270">
        <v>68.2</v>
      </c>
      <c r="J23" s="118"/>
    </row>
    <row r="24" spans="1:10" ht="13.5" thickBot="1" x14ac:dyDescent="0.25">
      <c r="A24" s="271">
        <v>1971</v>
      </c>
      <c r="B24" s="270" t="s">
        <v>229</v>
      </c>
      <c r="C24" s="270" t="s">
        <v>229</v>
      </c>
      <c r="D24" s="246" t="s">
        <v>229</v>
      </c>
      <c r="E24" s="270" t="s">
        <v>229</v>
      </c>
      <c r="F24" s="270" t="s">
        <v>229</v>
      </c>
      <c r="G24" s="270" t="s">
        <v>229</v>
      </c>
      <c r="H24" s="270">
        <v>256.8</v>
      </c>
      <c r="I24" s="270">
        <v>55.9</v>
      </c>
      <c r="J24" s="118"/>
    </row>
    <row r="25" spans="1:10" ht="13.5" thickBot="1" x14ac:dyDescent="0.25">
      <c r="A25" s="271">
        <v>1972</v>
      </c>
      <c r="B25" s="270" t="s">
        <v>229</v>
      </c>
      <c r="C25" s="270" t="s">
        <v>229</v>
      </c>
      <c r="D25" s="246" t="s">
        <v>229</v>
      </c>
      <c r="E25" s="270" t="s">
        <v>229</v>
      </c>
      <c r="F25" s="270" t="s">
        <v>229</v>
      </c>
      <c r="G25" s="270" t="s">
        <v>229</v>
      </c>
      <c r="H25" s="270">
        <v>253.3</v>
      </c>
      <c r="I25" s="270">
        <v>44</v>
      </c>
      <c r="J25" s="118"/>
    </row>
    <row r="26" spans="1:10" ht="13.5" thickBot="1" x14ac:dyDescent="0.25">
      <c r="A26" s="271">
        <v>1973</v>
      </c>
      <c r="B26" s="270" t="s">
        <v>229</v>
      </c>
      <c r="C26" s="270" t="s">
        <v>229</v>
      </c>
      <c r="D26" s="246" t="s">
        <v>229</v>
      </c>
      <c r="E26" s="270" t="s">
        <v>229</v>
      </c>
      <c r="F26" s="270" t="s">
        <v>229</v>
      </c>
      <c r="G26" s="270" t="s">
        <v>229</v>
      </c>
      <c r="H26" s="270">
        <v>282.60000000000002</v>
      </c>
      <c r="I26" s="270">
        <v>27.5</v>
      </c>
      <c r="J26" s="118"/>
    </row>
    <row r="27" spans="1:10" ht="13.5" thickBot="1" x14ac:dyDescent="0.25">
      <c r="A27" s="271">
        <v>1974</v>
      </c>
      <c r="B27" s="270" t="s">
        <v>229</v>
      </c>
      <c r="C27" s="270" t="s">
        <v>229</v>
      </c>
      <c r="D27" s="246" t="s">
        <v>229</v>
      </c>
      <c r="E27" s="270" t="s">
        <v>229</v>
      </c>
      <c r="F27" s="270" t="s">
        <v>229</v>
      </c>
      <c r="G27" s="270" t="s">
        <v>229</v>
      </c>
      <c r="H27" s="270">
        <v>316.39999999999998</v>
      </c>
      <c r="I27" s="270">
        <v>10.6</v>
      </c>
      <c r="J27" s="118"/>
    </row>
    <row r="28" spans="1:10" ht="13.5" thickBot="1" x14ac:dyDescent="0.25">
      <c r="A28" s="271">
        <v>1975</v>
      </c>
      <c r="B28" s="270" t="s">
        <v>229</v>
      </c>
      <c r="C28" s="270" t="s">
        <v>229</v>
      </c>
      <c r="D28" s="246" t="s">
        <v>229</v>
      </c>
      <c r="E28" s="270" t="s">
        <v>229</v>
      </c>
      <c r="F28" s="270" t="s">
        <v>229</v>
      </c>
      <c r="G28" s="270" t="s">
        <v>229</v>
      </c>
      <c r="H28" s="270">
        <v>365.1</v>
      </c>
      <c r="I28" s="270">
        <v>7.6</v>
      </c>
      <c r="J28" s="118"/>
    </row>
    <row r="29" spans="1:10" ht="13.5" thickBot="1" x14ac:dyDescent="0.25">
      <c r="A29" s="271">
        <v>1976</v>
      </c>
      <c r="B29" s="270" t="s">
        <v>229</v>
      </c>
      <c r="C29" s="270" t="s">
        <v>229</v>
      </c>
      <c r="D29" s="246" t="s">
        <v>229</v>
      </c>
      <c r="E29" s="270" t="s">
        <v>229</v>
      </c>
      <c r="F29" s="270" t="s">
        <v>229</v>
      </c>
      <c r="G29" s="270" t="s">
        <v>229</v>
      </c>
      <c r="H29" s="270">
        <v>389.2</v>
      </c>
      <c r="I29" s="270">
        <v>6.2</v>
      </c>
      <c r="J29" s="118"/>
    </row>
    <row r="30" spans="1:10" ht="13.5" thickBot="1" x14ac:dyDescent="0.25">
      <c r="A30" s="271">
        <v>1977</v>
      </c>
      <c r="B30" s="270" t="s">
        <v>229</v>
      </c>
      <c r="C30" s="270" t="s">
        <v>229</v>
      </c>
      <c r="D30" s="246" t="s">
        <v>229</v>
      </c>
      <c r="E30" s="270" t="s">
        <v>229</v>
      </c>
      <c r="F30" s="270" t="s">
        <v>229</v>
      </c>
      <c r="G30" s="270" t="s">
        <v>229</v>
      </c>
      <c r="H30" s="270">
        <v>402.8</v>
      </c>
      <c r="I30" s="270">
        <v>9.3000000000000007</v>
      </c>
      <c r="J30" s="118"/>
    </row>
    <row r="31" spans="1:10" ht="13.5" thickBot="1" x14ac:dyDescent="0.25">
      <c r="A31" s="271">
        <v>1978</v>
      </c>
      <c r="B31" s="270" t="s">
        <v>229</v>
      </c>
      <c r="C31" s="270" t="s">
        <v>229</v>
      </c>
      <c r="D31" s="246" t="s">
        <v>229</v>
      </c>
      <c r="E31" s="270" t="s">
        <v>229</v>
      </c>
      <c r="F31" s="270" t="s">
        <v>229</v>
      </c>
      <c r="G31" s="270" t="s">
        <v>229</v>
      </c>
      <c r="H31" s="270">
        <v>422</v>
      </c>
      <c r="I31" s="270">
        <v>9.3000000000000007</v>
      </c>
      <c r="J31" s="118"/>
    </row>
    <row r="32" spans="1:10" ht="13.5" thickBot="1" x14ac:dyDescent="0.25">
      <c r="A32" s="271">
        <v>1979</v>
      </c>
      <c r="B32" s="270" t="s">
        <v>229</v>
      </c>
      <c r="C32" s="270" t="s">
        <v>229</v>
      </c>
      <c r="D32" s="246" t="s">
        <v>229</v>
      </c>
      <c r="E32" s="270" t="s">
        <v>229</v>
      </c>
      <c r="F32" s="270" t="s">
        <v>229</v>
      </c>
      <c r="G32" s="270" t="s">
        <v>229</v>
      </c>
      <c r="H32" s="270">
        <v>423.2</v>
      </c>
      <c r="I32" s="270">
        <v>9</v>
      </c>
      <c r="J32" s="118"/>
    </row>
    <row r="33" spans="1:10" ht="13.5" thickBot="1" x14ac:dyDescent="0.25">
      <c r="A33" s="271">
        <v>1980</v>
      </c>
      <c r="B33" s="270" t="s">
        <v>229</v>
      </c>
      <c r="C33" s="270" t="s">
        <v>229</v>
      </c>
      <c r="D33" s="246" t="s">
        <v>229</v>
      </c>
      <c r="E33" s="270" t="s">
        <v>229</v>
      </c>
      <c r="F33" s="270" t="s">
        <v>229</v>
      </c>
      <c r="G33" s="270" t="s">
        <v>229</v>
      </c>
      <c r="H33" s="270">
        <v>431.4</v>
      </c>
      <c r="I33" s="270">
        <v>11.4</v>
      </c>
      <c r="J33" s="118"/>
    </row>
    <row r="34" spans="1:10" ht="13.5" thickBot="1" x14ac:dyDescent="0.25">
      <c r="A34" s="271">
        <v>1981</v>
      </c>
      <c r="B34" s="270" t="s">
        <v>229</v>
      </c>
      <c r="C34" s="270" t="s">
        <v>229</v>
      </c>
      <c r="D34" s="246" t="s">
        <v>229</v>
      </c>
      <c r="E34" s="270" t="s">
        <v>229</v>
      </c>
      <c r="F34" s="270" t="s">
        <v>229</v>
      </c>
      <c r="G34" s="270" t="s">
        <v>229</v>
      </c>
      <c r="H34" s="270">
        <v>446</v>
      </c>
      <c r="I34" s="270">
        <v>14</v>
      </c>
      <c r="J34" s="118"/>
    </row>
    <row r="35" spans="1:10" ht="13.5" thickBot="1" x14ac:dyDescent="0.25">
      <c r="A35" s="271">
        <v>1982</v>
      </c>
      <c r="B35" s="270" t="s">
        <v>229</v>
      </c>
      <c r="C35" s="270" t="s">
        <v>229</v>
      </c>
      <c r="D35" s="246" t="s">
        <v>229</v>
      </c>
      <c r="E35" s="270" t="s">
        <v>229</v>
      </c>
      <c r="F35" s="270" t="s">
        <v>229</v>
      </c>
      <c r="G35" s="270" t="s">
        <v>229</v>
      </c>
      <c r="H35" s="270">
        <v>455.6</v>
      </c>
      <c r="I35" s="270">
        <v>11.7</v>
      </c>
      <c r="J35" s="118"/>
    </row>
    <row r="36" spans="1:10" ht="13.5" thickBot="1" x14ac:dyDescent="0.25">
      <c r="A36" s="271">
        <v>1983</v>
      </c>
      <c r="B36" s="270" t="s">
        <v>229</v>
      </c>
      <c r="C36" s="270" t="s">
        <v>229</v>
      </c>
      <c r="D36" s="246" t="s">
        <v>229</v>
      </c>
      <c r="E36" s="270" t="s">
        <v>229</v>
      </c>
      <c r="F36" s="270" t="s">
        <v>229</v>
      </c>
      <c r="G36" s="270" t="s">
        <v>229</v>
      </c>
      <c r="H36" s="270">
        <v>450.3</v>
      </c>
      <c r="I36" s="270">
        <v>9.5</v>
      </c>
      <c r="J36" s="118"/>
    </row>
    <row r="37" spans="1:10" ht="13.5" thickBot="1" x14ac:dyDescent="0.25">
      <c r="A37" s="271">
        <v>1984</v>
      </c>
      <c r="B37" s="270">
        <v>505</v>
      </c>
      <c r="C37" s="270">
        <v>58.3</v>
      </c>
      <c r="D37" s="246" t="s">
        <v>229</v>
      </c>
      <c r="E37" s="270">
        <v>15.4</v>
      </c>
      <c r="F37" s="270">
        <v>21.6</v>
      </c>
      <c r="G37" s="270" t="s">
        <v>1103</v>
      </c>
      <c r="H37" s="270">
        <v>600.4</v>
      </c>
      <c r="I37" s="270">
        <v>49.9</v>
      </c>
      <c r="J37" s="118"/>
    </row>
    <row r="38" spans="1:10" ht="13.5" thickBot="1" x14ac:dyDescent="0.25">
      <c r="A38" s="271">
        <v>1985</v>
      </c>
      <c r="B38" s="270">
        <v>518.1</v>
      </c>
      <c r="C38" s="270">
        <v>55.4</v>
      </c>
      <c r="D38" s="246" t="s">
        <v>229</v>
      </c>
      <c r="E38" s="270">
        <v>14.5</v>
      </c>
      <c r="F38" s="270">
        <v>20.7</v>
      </c>
      <c r="G38" s="270" t="s">
        <v>1103</v>
      </c>
      <c r="H38" s="270">
        <v>608.70000000000005</v>
      </c>
      <c r="I38" s="270">
        <v>45.7</v>
      </c>
      <c r="J38" s="118"/>
    </row>
    <row r="39" spans="1:10" ht="13.5" thickBot="1" x14ac:dyDescent="0.25">
      <c r="A39" s="271">
        <v>1986</v>
      </c>
      <c r="B39" s="270">
        <v>546.9</v>
      </c>
      <c r="C39" s="270">
        <v>54.6</v>
      </c>
      <c r="D39" s="246" t="s">
        <v>229</v>
      </c>
      <c r="E39" s="270">
        <v>15.9</v>
      </c>
      <c r="F39" s="270">
        <v>22.7</v>
      </c>
      <c r="G39" s="270">
        <v>0</v>
      </c>
      <c r="H39" s="270">
        <v>640</v>
      </c>
      <c r="I39" s="270">
        <v>38.200000000000003</v>
      </c>
      <c r="J39" s="118"/>
    </row>
    <row r="40" spans="1:10" ht="13.5" thickBot="1" x14ac:dyDescent="0.25">
      <c r="A40" s="271">
        <v>1987</v>
      </c>
      <c r="B40" s="270">
        <v>543.29999999999995</v>
      </c>
      <c r="C40" s="270">
        <v>51.6</v>
      </c>
      <c r="D40" s="246" t="s">
        <v>229</v>
      </c>
      <c r="E40" s="270">
        <v>15.4</v>
      </c>
      <c r="F40" s="270">
        <v>19.899999999999999</v>
      </c>
      <c r="G40" s="270">
        <v>0.1</v>
      </c>
      <c r="H40" s="270">
        <v>630.29999999999995</v>
      </c>
      <c r="I40" s="270">
        <v>34.200000000000003</v>
      </c>
      <c r="J40" s="118"/>
    </row>
    <row r="41" spans="1:10" ht="13.5" thickBot="1" x14ac:dyDescent="0.25">
      <c r="A41" s="271">
        <v>1988</v>
      </c>
      <c r="B41" s="270">
        <v>552.70000000000005</v>
      </c>
      <c r="C41" s="270">
        <v>53.1</v>
      </c>
      <c r="D41" s="246" t="s">
        <v>229</v>
      </c>
      <c r="E41" s="270">
        <v>15.1</v>
      </c>
      <c r="F41" s="270">
        <v>19.2</v>
      </c>
      <c r="G41" s="270">
        <v>0.1</v>
      </c>
      <c r="H41" s="270">
        <v>640.1</v>
      </c>
      <c r="I41" s="270">
        <v>40.1</v>
      </c>
      <c r="J41" s="118"/>
    </row>
    <row r="42" spans="1:10" ht="13.5" thickBot="1" x14ac:dyDescent="0.25">
      <c r="A42" s="271">
        <v>1989</v>
      </c>
      <c r="B42" s="270">
        <v>551.20000000000005</v>
      </c>
      <c r="C42" s="270">
        <v>52.5</v>
      </c>
      <c r="D42" s="246" t="s">
        <v>229</v>
      </c>
      <c r="E42" s="270">
        <v>14.8</v>
      </c>
      <c r="F42" s="270">
        <v>19.399999999999999</v>
      </c>
      <c r="G42" s="270">
        <v>0.1</v>
      </c>
      <c r="H42" s="270">
        <v>638</v>
      </c>
      <c r="I42" s="270">
        <v>39.4</v>
      </c>
      <c r="J42" s="118"/>
    </row>
    <row r="43" spans="1:10" ht="13.5" thickBot="1" x14ac:dyDescent="0.25">
      <c r="A43" s="271">
        <v>1990</v>
      </c>
      <c r="B43" s="270">
        <v>563.20000000000005</v>
      </c>
      <c r="C43" s="270">
        <v>52.7</v>
      </c>
      <c r="D43" s="246" t="s">
        <v>229</v>
      </c>
      <c r="E43" s="270">
        <v>15.5</v>
      </c>
      <c r="F43" s="270">
        <v>19.600000000000001</v>
      </c>
      <c r="G43" s="270">
        <v>0.1</v>
      </c>
      <c r="H43" s="270">
        <v>651</v>
      </c>
      <c r="I43" s="270">
        <v>33.1</v>
      </c>
      <c r="J43" s="118"/>
    </row>
    <row r="44" spans="1:10" ht="13.5" thickBot="1" x14ac:dyDescent="0.25">
      <c r="A44" s="271">
        <v>1991</v>
      </c>
      <c r="B44" s="270">
        <v>572.9</v>
      </c>
      <c r="C44" s="270">
        <v>54.3</v>
      </c>
      <c r="D44" s="246" t="s">
        <v>229</v>
      </c>
      <c r="E44" s="270">
        <v>17.399999999999999</v>
      </c>
      <c r="F44" s="270">
        <v>20.5</v>
      </c>
      <c r="G44" s="270">
        <v>0.1</v>
      </c>
      <c r="H44" s="270">
        <v>665.2</v>
      </c>
      <c r="I44" s="270">
        <v>34.5</v>
      </c>
      <c r="J44" s="118"/>
    </row>
    <row r="45" spans="1:10" ht="13.5" thickBot="1" x14ac:dyDescent="0.25">
      <c r="A45" s="271">
        <v>1992</v>
      </c>
      <c r="B45" s="270">
        <v>592</v>
      </c>
      <c r="C45" s="270">
        <v>55</v>
      </c>
      <c r="D45" s="246" t="s">
        <v>229</v>
      </c>
      <c r="E45" s="270">
        <v>16.899999999999999</v>
      </c>
      <c r="F45" s="270">
        <v>20.9</v>
      </c>
      <c r="G45" s="270">
        <v>0.1</v>
      </c>
      <c r="H45" s="270">
        <v>684.9</v>
      </c>
      <c r="I45" s="270">
        <v>38.200000000000003</v>
      </c>
      <c r="J45" s="118"/>
    </row>
    <row r="46" spans="1:10" ht="13.5" thickBot="1" x14ac:dyDescent="0.25">
      <c r="A46" s="271">
        <v>1993</v>
      </c>
      <c r="B46" s="270">
        <v>575.70000000000005</v>
      </c>
      <c r="C46" s="270">
        <v>59.8</v>
      </c>
      <c r="D46" s="246" t="s">
        <v>229</v>
      </c>
      <c r="E46" s="270">
        <v>22.9</v>
      </c>
      <c r="F46" s="270">
        <v>20</v>
      </c>
      <c r="G46" s="270">
        <v>0.1</v>
      </c>
      <c r="H46" s="270">
        <v>678.5</v>
      </c>
      <c r="I46" s="270">
        <v>47.3</v>
      </c>
      <c r="J46" s="118"/>
    </row>
    <row r="47" spans="1:10" ht="13.5" thickBot="1" x14ac:dyDescent="0.25">
      <c r="A47" s="271">
        <v>1994</v>
      </c>
      <c r="B47" s="270">
        <v>565.1</v>
      </c>
      <c r="C47" s="270">
        <v>61.9</v>
      </c>
      <c r="D47" s="246" t="s">
        <v>229</v>
      </c>
      <c r="E47" s="270">
        <v>29.9</v>
      </c>
      <c r="F47" s="270">
        <v>21.1</v>
      </c>
      <c r="G47" s="270">
        <v>0.2</v>
      </c>
      <c r="H47" s="270">
        <v>678.2</v>
      </c>
      <c r="I47" s="270">
        <v>64.8</v>
      </c>
      <c r="J47" s="118"/>
    </row>
    <row r="48" spans="1:10" ht="13.5" thickBot="1" x14ac:dyDescent="0.25">
      <c r="A48" s="271">
        <v>1995</v>
      </c>
      <c r="B48" s="270">
        <v>563.79999999999995</v>
      </c>
      <c r="C48" s="270">
        <v>63.1</v>
      </c>
      <c r="D48" s="246" t="s">
        <v>229</v>
      </c>
      <c r="E48" s="270">
        <v>29</v>
      </c>
      <c r="F48" s="270">
        <v>22.3</v>
      </c>
      <c r="G48" s="270">
        <v>0.2</v>
      </c>
      <c r="H48" s="270">
        <v>678.3</v>
      </c>
      <c r="I48" s="270">
        <v>71.5</v>
      </c>
      <c r="J48" s="118"/>
    </row>
    <row r="49" spans="1:10" ht="13.5" thickBot="1" x14ac:dyDescent="0.25">
      <c r="A49" s="271">
        <v>1996</v>
      </c>
      <c r="B49" s="270">
        <v>577.70000000000005</v>
      </c>
      <c r="C49" s="270">
        <v>61.9</v>
      </c>
      <c r="D49" s="246" t="s">
        <v>229</v>
      </c>
      <c r="E49" s="270">
        <v>30.9</v>
      </c>
      <c r="F49" s="270">
        <v>22</v>
      </c>
      <c r="G49" s="270">
        <v>0.2</v>
      </c>
      <c r="H49" s="270">
        <v>692.7</v>
      </c>
      <c r="I49" s="270">
        <v>76.3</v>
      </c>
      <c r="J49" s="118"/>
    </row>
    <row r="50" spans="1:10" ht="13.5" thickBot="1" x14ac:dyDescent="0.25">
      <c r="A50" s="271">
        <v>1997</v>
      </c>
      <c r="B50" s="270">
        <v>597.6</v>
      </c>
      <c r="C50" s="270">
        <v>63.2</v>
      </c>
      <c r="D50" s="246" t="s">
        <v>229</v>
      </c>
      <c r="E50" s="270">
        <v>32</v>
      </c>
      <c r="F50" s="270">
        <v>23.9</v>
      </c>
      <c r="G50" s="270">
        <v>0.2</v>
      </c>
      <c r="H50" s="270">
        <v>717</v>
      </c>
      <c r="I50" s="270">
        <v>83.4</v>
      </c>
      <c r="J50" s="118"/>
    </row>
    <row r="51" spans="1:10" ht="13.5" thickBot="1" x14ac:dyDescent="0.25">
      <c r="A51" s="271">
        <v>1998</v>
      </c>
      <c r="B51" s="270">
        <v>606.6</v>
      </c>
      <c r="C51" s="270">
        <v>69.2</v>
      </c>
      <c r="D51" s="246" t="s">
        <v>229</v>
      </c>
      <c r="E51" s="270">
        <v>38.299999999999997</v>
      </c>
      <c r="F51" s="270">
        <v>25.3</v>
      </c>
      <c r="G51" s="270">
        <v>0.2</v>
      </c>
      <c r="H51" s="270">
        <v>739.6</v>
      </c>
      <c r="I51" s="270">
        <v>89.9</v>
      </c>
      <c r="J51" s="118"/>
    </row>
    <row r="52" spans="1:10" ht="13.5" thickBot="1" x14ac:dyDescent="0.25">
      <c r="A52" s="271">
        <v>1999</v>
      </c>
      <c r="B52" s="270">
        <v>618.20000000000005</v>
      </c>
      <c r="C52" s="270">
        <v>73</v>
      </c>
      <c r="D52" s="246" t="s">
        <v>229</v>
      </c>
      <c r="E52" s="270">
        <v>43.2</v>
      </c>
      <c r="F52" s="270">
        <v>28.7</v>
      </c>
      <c r="G52" s="270">
        <v>0.2</v>
      </c>
      <c r="H52" s="270">
        <v>763.4</v>
      </c>
      <c r="I52" s="270">
        <v>93.1</v>
      </c>
      <c r="J52" s="118"/>
    </row>
    <row r="53" spans="1:10" ht="13.5" thickBot="1" x14ac:dyDescent="0.25">
      <c r="A53" s="271">
        <v>2000</v>
      </c>
      <c r="B53" s="270">
        <v>635.20000000000005</v>
      </c>
      <c r="C53" s="270">
        <v>70.8</v>
      </c>
      <c r="D53" s="246" t="s">
        <v>229</v>
      </c>
      <c r="E53" s="270">
        <v>48.1</v>
      </c>
      <c r="F53" s="270">
        <v>31.8</v>
      </c>
      <c r="G53" s="270">
        <v>0.2</v>
      </c>
      <c r="H53" s="270">
        <v>786</v>
      </c>
      <c r="I53" s="270">
        <v>103.1</v>
      </c>
      <c r="J53" s="118"/>
    </row>
    <row r="54" spans="1:10" ht="13.5" thickBot="1" x14ac:dyDescent="0.25">
      <c r="A54" s="271">
        <v>2001</v>
      </c>
      <c r="B54" s="270">
        <v>587.20000000000005</v>
      </c>
      <c r="C54" s="270">
        <v>72.2</v>
      </c>
      <c r="D54" s="246" t="s">
        <v>229</v>
      </c>
      <c r="E54" s="270">
        <v>54.9</v>
      </c>
      <c r="F54" s="270">
        <v>30.3</v>
      </c>
      <c r="G54" s="270">
        <v>0.1</v>
      </c>
      <c r="H54" s="270">
        <v>744.7</v>
      </c>
      <c r="I54" s="270">
        <v>112.1</v>
      </c>
      <c r="J54" s="118"/>
    </row>
    <row r="55" spans="1:10" ht="13.5" thickBot="1" x14ac:dyDescent="0.25">
      <c r="A55" s="271">
        <v>2002</v>
      </c>
      <c r="B55" s="270">
        <v>559</v>
      </c>
      <c r="C55" s="270">
        <v>72.8</v>
      </c>
      <c r="D55" s="246" t="s">
        <v>229</v>
      </c>
      <c r="E55" s="270">
        <v>61.6</v>
      </c>
      <c r="F55" s="270">
        <v>31</v>
      </c>
      <c r="G55" s="270">
        <v>0.1</v>
      </c>
      <c r="H55" s="270">
        <v>724.5</v>
      </c>
      <c r="I55" s="270">
        <v>138.19999999999999</v>
      </c>
      <c r="J55" s="118"/>
    </row>
    <row r="56" spans="1:10" ht="13.5" thickBot="1" x14ac:dyDescent="0.25">
      <c r="A56" s="271">
        <v>2003</v>
      </c>
      <c r="B56" s="270">
        <v>538.70000000000005</v>
      </c>
      <c r="C56" s="270">
        <v>72.3</v>
      </c>
      <c r="D56" s="246" t="s">
        <v>229</v>
      </c>
      <c r="E56" s="270">
        <v>69.5</v>
      </c>
      <c r="F56" s="270">
        <v>32.1</v>
      </c>
      <c r="G56" s="270">
        <v>0.2</v>
      </c>
      <c r="H56" s="270">
        <v>712.7</v>
      </c>
      <c r="I56" s="270">
        <v>146.4</v>
      </c>
      <c r="J56" s="118"/>
    </row>
    <row r="57" spans="1:10" ht="13.5" thickBot="1" x14ac:dyDescent="0.25">
      <c r="A57" s="271">
        <v>2004</v>
      </c>
      <c r="B57" s="270">
        <v>550.5</v>
      </c>
      <c r="C57" s="270">
        <v>72</v>
      </c>
      <c r="D57" s="246" t="s">
        <v>235</v>
      </c>
      <c r="E57" s="270">
        <v>73</v>
      </c>
      <c r="F57" s="270">
        <v>35.1</v>
      </c>
      <c r="G57" s="270">
        <v>0.2</v>
      </c>
      <c r="H57" s="270">
        <v>730.7</v>
      </c>
      <c r="I57" s="270">
        <v>164.7</v>
      </c>
      <c r="J57" s="118"/>
    </row>
    <row r="58" spans="1:10" ht="13.5" thickBot="1" x14ac:dyDescent="0.25">
      <c r="A58" s="271">
        <v>2005</v>
      </c>
      <c r="B58" s="270">
        <v>533.79999999999995</v>
      </c>
      <c r="C58" s="270">
        <v>76.7</v>
      </c>
      <c r="D58" s="246" t="s">
        <v>235</v>
      </c>
      <c r="E58" s="270">
        <v>82.5</v>
      </c>
      <c r="F58" s="270">
        <v>36.6</v>
      </c>
      <c r="G58" s="270">
        <v>0.3</v>
      </c>
      <c r="H58" s="270">
        <v>729.9</v>
      </c>
      <c r="I58" s="270">
        <v>181.2</v>
      </c>
      <c r="J58" s="118"/>
    </row>
    <row r="59" spans="1:10" ht="13.5" thickBot="1" x14ac:dyDescent="0.25">
      <c r="A59" s="271">
        <v>2006</v>
      </c>
      <c r="B59" s="246">
        <v>536.70000000000005</v>
      </c>
      <c r="C59" s="246">
        <v>78.599999999999994</v>
      </c>
      <c r="D59" s="246" t="s">
        <v>235</v>
      </c>
      <c r="E59" s="246">
        <v>86.8</v>
      </c>
      <c r="F59" s="246">
        <v>33.5</v>
      </c>
      <c r="G59" s="246">
        <v>0.2</v>
      </c>
      <c r="H59" s="246">
        <v>735.1</v>
      </c>
      <c r="I59" s="246">
        <v>221.4</v>
      </c>
      <c r="J59" s="118"/>
    </row>
    <row r="60" spans="1:10" ht="13.5" thickBot="1" x14ac:dyDescent="0.25">
      <c r="A60" s="271">
        <v>2007</v>
      </c>
      <c r="B60" s="246" t="s">
        <v>1104</v>
      </c>
      <c r="C60" s="246">
        <v>80.7</v>
      </c>
      <c r="D60" s="246" t="s">
        <v>235</v>
      </c>
      <c r="E60" s="246" t="s">
        <v>1105</v>
      </c>
      <c r="F60" s="246">
        <v>40.799999999999997</v>
      </c>
      <c r="G60" s="246">
        <v>0.2</v>
      </c>
      <c r="H60" s="246">
        <v>711.6</v>
      </c>
      <c r="I60" s="246" t="s">
        <v>1106</v>
      </c>
      <c r="J60" s="118"/>
    </row>
    <row r="61" spans="1:10" ht="13.5" thickBot="1" x14ac:dyDescent="0.25">
      <c r="A61" s="271">
        <v>2008</v>
      </c>
      <c r="B61" s="246">
        <v>493.3</v>
      </c>
      <c r="C61" s="246">
        <v>83.5</v>
      </c>
      <c r="D61" s="246" t="s">
        <v>235</v>
      </c>
      <c r="E61" s="246">
        <v>103.2</v>
      </c>
      <c r="F61" s="246">
        <v>34</v>
      </c>
      <c r="G61" s="246">
        <v>0.2</v>
      </c>
      <c r="H61" s="246">
        <v>714.3</v>
      </c>
      <c r="I61" s="246">
        <v>308.39999999999998</v>
      </c>
      <c r="J61" s="118"/>
    </row>
    <row r="62" spans="1:10" ht="13.5" thickBot="1" x14ac:dyDescent="0.25">
      <c r="A62" s="271">
        <v>2009</v>
      </c>
      <c r="B62" s="246">
        <v>455.5</v>
      </c>
      <c r="C62" s="246">
        <v>95</v>
      </c>
      <c r="D62" s="246" t="s">
        <v>235</v>
      </c>
      <c r="E62" s="246">
        <v>71.400000000000006</v>
      </c>
      <c r="F62" s="246">
        <v>37.6</v>
      </c>
      <c r="G62" s="246">
        <v>0.2</v>
      </c>
      <c r="H62" s="246">
        <v>660.6</v>
      </c>
      <c r="I62" s="246">
        <v>368.7</v>
      </c>
      <c r="J62" s="118"/>
    </row>
    <row r="63" spans="1:10" ht="13.5" thickBot="1" x14ac:dyDescent="0.25">
      <c r="A63" s="271">
        <v>2010</v>
      </c>
      <c r="B63" s="246">
        <v>435.4</v>
      </c>
      <c r="C63" s="246">
        <v>93.2</v>
      </c>
      <c r="D63" s="246" t="s">
        <v>235</v>
      </c>
      <c r="E63" s="246">
        <v>64.599999999999994</v>
      </c>
      <c r="F63" s="246">
        <v>37.9</v>
      </c>
      <c r="G63" s="246">
        <v>1.1000000000000001</v>
      </c>
      <c r="H63" s="246">
        <v>632.20000000000005</v>
      </c>
      <c r="I63" s="246">
        <v>342.3</v>
      </c>
      <c r="J63" s="118"/>
    </row>
    <row r="64" spans="1:10" ht="13.5" thickBot="1" x14ac:dyDescent="0.25">
      <c r="A64" s="271">
        <v>2011</v>
      </c>
      <c r="B64" s="246">
        <v>455.1</v>
      </c>
      <c r="C64" s="246">
        <v>93.9</v>
      </c>
      <c r="D64" s="246">
        <v>1.1000000000000001</v>
      </c>
      <c r="E64" s="246">
        <v>63.4</v>
      </c>
      <c r="F64" s="246">
        <v>36.4</v>
      </c>
      <c r="G64" s="246">
        <v>0</v>
      </c>
      <c r="H64" s="246">
        <v>649.9</v>
      </c>
      <c r="I64" s="246">
        <v>367.9</v>
      </c>
      <c r="J64" s="118"/>
    </row>
    <row r="65" spans="1:19" ht="13.5" thickBot="1" x14ac:dyDescent="0.25">
      <c r="A65" s="271">
        <v>2012</v>
      </c>
      <c r="B65" s="246">
        <v>439</v>
      </c>
      <c r="C65" s="246">
        <v>92.8</v>
      </c>
      <c r="D65" s="246">
        <v>1.1000000000000001</v>
      </c>
      <c r="E65" s="246">
        <v>62.2</v>
      </c>
      <c r="F65" s="246">
        <v>35.5</v>
      </c>
      <c r="G65" s="246">
        <v>0</v>
      </c>
      <c r="H65" s="246">
        <v>630.70000000000005</v>
      </c>
      <c r="I65" s="246">
        <v>380.2</v>
      </c>
      <c r="J65" s="118"/>
    </row>
    <row r="66" spans="1:19" ht="13.5" thickBot="1" x14ac:dyDescent="0.25">
      <c r="A66" s="271">
        <v>2013</v>
      </c>
      <c r="B66" s="246">
        <v>427.5</v>
      </c>
      <c r="C66" s="246">
        <v>98.7</v>
      </c>
      <c r="D66" s="246">
        <v>1.5</v>
      </c>
      <c r="E66" s="246">
        <v>60.3</v>
      </c>
      <c r="F66" s="246">
        <v>36.5</v>
      </c>
      <c r="G66" s="246">
        <v>1.2</v>
      </c>
      <c r="H66" s="246">
        <v>625.70000000000005</v>
      </c>
      <c r="I66" s="246">
        <v>405</v>
      </c>
      <c r="J66" s="118"/>
    </row>
    <row r="67" spans="1:19" ht="13.5" thickBot="1" x14ac:dyDescent="0.25">
      <c r="A67" s="271">
        <v>2014</v>
      </c>
      <c r="B67" s="246">
        <v>413.6</v>
      </c>
      <c r="C67" s="246">
        <v>93.9</v>
      </c>
      <c r="D67" s="246">
        <v>1.6</v>
      </c>
      <c r="E67" s="246">
        <v>54.4</v>
      </c>
      <c r="F67" s="246">
        <v>39.700000000000003</v>
      </c>
      <c r="G67" s="246">
        <v>0</v>
      </c>
      <c r="H67" s="246">
        <v>603.29999999999995</v>
      </c>
      <c r="I67" s="246">
        <v>440.3</v>
      </c>
      <c r="J67" s="118"/>
    </row>
    <row r="68" spans="1:19" ht="13.5" thickBot="1" x14ac:dyDescent="0.25">
      <c r="A68" s="271">
        <v>2015</v>
      </c>
      <c r="B68" s="246">
        <v>414.98599999999999</v>
      </c>
      <c r="C68" s="246">
        <v>97.41</v>
      </c>
      <c r="D68" s="246">
        <v>1.6850000000000001</v>
      </c>
      <c r="E68" s="246">
        <v>44.38</v>
      </c>
      <c r="F68" s="246">
        <v>43.731999999999999</v>
      </c>
      <c r="G68" s="246">
        <v>0.03</v>
      </c>
      <c r="H68" s="246">
        <v>602.22199999999998</v>
      </c>
      <c r="I68" s="246">
        <v>413.32299999999998</v>
      </c>
      <c r="J68" s="118"/>
    </row>
    <row r="69" spans="1:19" ht="13.5" thickBot="1" x14ac:dyDescent="0.25">
      <c r="A69" s="271">
        <v>2016</v>
      </c>
      <c r="B69" s="246">
        <v>428.93340315622942</v>
      </c>
      <c r="C69" s="246">
        <v>102.87797052453469</v>
      </c>
      <c r="D69" s="246">
        <v>1.6405430000000001</v>
      </c>
      <c r="E69" s="246">
        <v>34.281039686434397</v>
      </c>
      <c r="F69" s="246">
        <v>44.501291000000002</v>
      </c>
      <c r="G69" s="246">
        <v>0</v>
      </c>
      <c r="H69" s="246">
        <v>612.23424736719858</v>
      </c>
      <c r="I69" s="246">
        <v>432.44099999999997</v>
      </c>
      <c r="J69" s="118"/>
      <c r="K69" s="118"/>
      <c r="L69" s="118"/>
      <c r="M69" s="118"/>
      <c r="N69" s="118"/>
      <c r="O69" s="118"/>
      <c r="P69" s="118"/>
      <c r="Q69" s="118"/>
      <c r="R69" s="118"/>
      <c r="S69" s="118"/>
    </row>
    <row r="70" spans="1:19" ht="13.5" thickBot="1" x14ac:dyDescent="0.25">
      <c r="A70" s="271">
        <v>2017</v>
      </c>
      <c r="B70" s="246">
        <v>423.048</v>
      </c>
      <c r="C70" s="246">
        <v>104.245</v>
      </c>
      <c r="D70" s="246">
        <v>1.629</v>
      </c>
      <c r="E70" s="246">
        <v>28.768000000000001</v>
      </c>
      <c r="F70" s="246">
        <v>45.348999999999997</v>
      </c>
      <c r="G70" s="246">
        <v>1.01E-2</v>
      </c>
      <c r="H70" s="246">
        <v>603.04910000000007</v>
      </c>
      <c r="I70" s="246">
        <v>437.30399999999997</v>
      </c>
      <c r="J70" s="118"/>
    </row>
    <row r="71" spans="1:19" ht="13.5" thickBot="1" x14ac:dyDescent="0.25">
      <c r="A71" s="271">
        <v>2018</v>
      </c>
      <c r="B71" s="246">
        <v>399.488</v>
      </c>
      <c r="C71" s="246">
        <v>102.65</v>
      </c>
      <c r="D71" s="246">
        <v>1.597</v>
      </c>
      <c r="E71" s="246">
        <v>25.265000000000001</v>
      </c>
      <c r="F71" s="246">
        <v>48.595999999999997</v>
      </c>
      <c r="G71" s="246">
        <v>6.0000000000000001E-3</v>
      </c>
      <c r="H71" s="246">
        <v>577.60199999999998</v>
      </c>
      <c r="I71" s="246">
        <v>455.34300000000002</v>
      </c>
      <c r="J71" s="118"/>
    </row>
    <row r="72" spans="1:19" ht="13.5" thickBot="1" x14ac:dyDescent="0.25">
      <c r="A72" s="271">
        <v>2019</v>
      </c>
      <c r="B72" s="246">
        <v>399.85899999999998</v>
      </c>
      <c r="C72" s="246">
        <v>103.718</v>
      </c>
      <c r="D72" s="246">
        <v>1.6160000000000001</v>
      </c>
      <c r="E72" s="246">
        <v>26.721</v>
      </c>
      <c r="F72" s="246">
        <v>51.591999999999999</v>
      </c>
      <c r="G72" s="246">
        <v>0</v>
      </c>
      <c r="H72" s="246">
        <v>583.50800000000004</v>
      </c>
      <c r="I72" s="246">
        <v>469.19400000000002</v>
      </c>
    </row>
    <row r="73" spans="1:19" ht="13.5" thickBot="1" x14ac:dyDescent="0.25">
      <c r="A73" s="271">
        <v>2020</v>
      </c>
      <c r="B73" s="246">
        <v>338.92</v>
      </c>
      <c r="C73" s="246">
        <v>107.22199999999999</v>
      </c>
      <c r="D73" s="246">
        <v>1.4790000000000001</v>
      </c>
      <c r="E73" s="246">
        <v>10.981</v>
      </c>
      <c r="F73" s="246">
        <v>40.805999999999997</v>
      </c>
      <c r="G73" s="246">
        <v>0</v>
      </c>
      <c r="H73" s="246">
        <v>499.40899999999999</v>
      </c>
      <c r="I73" s="246">
        <v>396.11200000000002</v>
      </c>
    </row>
    <row r="74" spans="1:19" x14ac:dyDescent="0.2">
      <c r="A74" s="199" t="s">
        <v>1107</v>
      </c>
      <c r="H74" s="23"/>
    </row>
    <row r="75" spans="1:19" x14ac:dyDescent="0.2">
      <c r="A75" s="199" t="s">
        <v>1108</v>
      </c>
      <c r="I75" s="241"/>
    </row>
    <row r="76" spans="1:19" x14ac:dyDescent="0.2">
      <c r="A76" s="199" t="s">
        <v>249</v>
      </c>
    </row>
    <row r="78" spans="1:19" x14ac:dyDescent="0.2">
      <c r="B78" s="23"/>
      <c r="C78" s="23"/>
      <c r="D78" s="23"/>
      <c r="E78" s="23"/>
      <c r="F78" s="23"/>
      <c r="G78" s="23"/>
      <c r="H78" s="23"/>
      <c r="I78" s="23"/>
    </row>
  </sheetData>
  <mergeCells count="5">
    <mergeCell ref="A1:I1"/>
    <mergeCell ref="A2:I2"/>
    <mergeCell ref="A3:I3"/>
    <mergeCell ref="B4:H4"/>
    <mergeCell ref="I4:I5"/>
  </mergeCells>
  <hyperlinks>
    <hyperlink ref="K5" location="TOC!A1" display="RETURN TO TABLE OF CONTENTS"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76"/>
  <sheetViews>
    <sheetView workbookViewId="0">
      <pane xSplit="1" ySplit="4" topLeftCell="B56"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8" width="10.42578125" customWidth="1"/>
    <col min="9" max="9" width="10" bestFit="1" customWidth="1"/>
  </cols>
  <sheetData>
    <row r="1" spans="1:10" x14ac:dyDescent="0.2">
      <c r="A1" s="600" t="s">
        <v>1097</v>
      </c>
      <c r="B1" s="600"/>
      <c r="C1" s="600"/>
      <c r="D1" s="600"/>
      <c r="E1" s="600"/>
      <c r="F1" s="600"/>
      <c r="G1" s="600"/>
      <c r="H1" s="600"/>
      <c r="I1" s="118"/>
    </row>
    <row r="2" spans="1:10" ht="13.5" thickBot="1" x14ac:dyDescent="0.25">
      <c r="A2" s="596" t="s">
        <v>200</v>
      </c>
      <c r="B2" s="596"/>
      <c r="C2" s="596"/>
      <c r="D2" s="596"/>
      <c r="E2" s="596"/>
      <c r="F2" s="596"/>
      <c r="G2" s="596"/>
      <c r="H2" s="596"/>
      <c r="I2" s="118"/>
    </row>
    <row r="3" spans="1:10" ht="20.25" customHeight="1" thickBot="1" x14ac:dyDescent="0.25">
      <c r="A3" s="597" t="s">
        <v>1109</v>
      </c>
      <c r="B3" s="598"/>
      <c r="C3" s="598"/>
      <c r="D3" s="598"/>
      <c r="E3" s="598"/>
      <c r="F3" s="598"/>
      <c r="G3" s="598"/>
      <c r="H3" s="599"/>
      <c r="I3" s="118"/>
    </row>
    <row r="4" spans="1:10" ht="45.75" thickBot="1" x14ac:dyDescent="0.25">
      <c r="A4" s="271" t="s">
        <v>204</v>
      </c>
      <c r="B4" s="249" t="s">
        <v>1110</v>
      </c>
      <c r="C4" s="249" t="s">
        <v>445</v>
      </c>
      <c r="D4" s="249" t="s">
        <v>1111</v>
      </c>
      <c r="E4" s="249" t="s">
        <v>1112</v>
      </c>
      <c r="F4" s="249" t="s">
        <v>446</v>
      </c>
      <c r="G4" s="249" t="s">
        <v>1113</v>
      </c>
      <c r="H4" s="249" t="s">
        <v>1114</v>
      </c>
      <c r="I4" s="118"/>
      <c r="J4" s="235" t="s">
        <v>228</v>
      </c>
    </row>
    <row r="5" spans="1:10" ht="13.5" thickBot="1" x14ac:dyDescent="0.25">
      <c r="A5" s="271">
        <v>1945</v>
      </c>
      <c r="B5" s="270" t="s">
        <v>229</v>
      </c>
      <c r="C5" s="270">
        <v>510</v>
      </c>
      <c r="D5" s="270" t="s">
        <v>229</v>
      </c>
      <c r="E5" s="270">
        <v>0</v>
      </c>
      <c r="F5" s="270" t="s">
        <v>229</v>
      </c>
      <c r="G5" s="246" t="s">
        <v>229</v>
      </c>
      <c r="H5" s="270">
        <v>510</v>
      </c>
      <c r="I5" s="118"/>
    </row>
    <row r="6" spans="1:10" ht="13.5" thickBot="1" x14ac:dyDescent="0.25">
      <c r="A6" s="271">
        <v>1950</v>
      </c>
      <c r="B6" s="270" t="s">
        <v>229</v>
      </c>
      <c r="C6" s="270">
        <v>430</v>
      </c>
      <c r="D6" s="270" t="s">
        <v>229</v>
      </c>
      <c r="E6" s="270" t="s">
        <v>229</v>
      </c>
      <c r="F6" s="270" t="s">
        <v>229</v>
      </c>
      <c r="G6" s="246" t="s">
        <v>229</v>
      </c>
      <c r="H6" s="270">
        <v>430</v>
      </c>
      <c r="I6" s="118"/>
    </row>
    <row r="7" spans="1:10" ht="13.5" thickBot="1" x14ac:dyDescent="0.25">
      <c r="A7" s="271">
        <v>1955</v>
      </c>
      <c r="B7" s="270" t="s">
        <v>229</v>
      </c>
      <c r="C7" s="270">
        <v>246</v>
      </c>
      <c r="D7" s="270" t="s">
        <v>229</v>
      </c>
      <c r="E7" s="270">
        <v>30.3</v>
      </c>
      <c r="F7" s="270" t="s">
        <v>229</v>
      </c>
      <c r="G7" s="246" t="s">
        <v>229</v>
      </c>
      <c r="H7" s="270">
        <v>276.3</v>
      </c>
      <c r="I7" s="118"/>
    </row>
    <row r="8" spans="1:10" ht="13.5" thickBot="1" x14ac:dyDescent="0.25">
      <c r="A8" s="271">
        <v>1956</v>
      </c>
      <c r="B8" s="270" t="s">
        <v>229</v>
      </c>
      <c r="C8" s="270">
        <v>219.4</v>
      </c>
      <c r="D8" s="270" t="s">
        <v>229</v>
      </c>
      <c r="E8" s="270">
        <v>30.3</v>
      </c>
      <c r="F8" s="270" t="s">
        <v>229</v>
      </c>
      <c r="G8" s="246" t="s">
        <v>229</v>
      </c>
      <c r="H8" s="270">
        <v>249.7</v>
      </c>
      <c r="I8" s="118"/>
    </row>
    <row r="9" spans="1:10" ht="13.5" thickBot="1" x14ac:dyDescent="0.25">
      <c r="A9" s="271">
        <v>1957</v>
      </c>
      <c r="B9" s="270" t="s">
        <v>229</v>
      </c>
      <c r="C9" s="270">
        <v>198.4</v>
      </c>
      <c r="D9" s="270" t="s">
        <v>229</v>
      </c>
      <c r="E9" s="270">
        <v>34.200000000000003</v>
      </c>
      <c r="F9" s="270" t="s">
        <v>229</v>
      </c>
      <c r="G9" s="246" t="s">
        <v>229</v>
      </c>
      <c r="H9" s="270">
        <v>232.6</v>
      </c>
      <c r="I9" s="118"/>
    </row>
    <row r="10" spans="1:10" ht="13.5" thickBot="1" x14ac:dyDescent="0.25">
      <c r="A10" s="271">
        <v>1958</v>
      </c>
      <c r="B10" s="270" t="s">
        <v>229</v>
      </c>
      <c r="C10" s="270">
        <v>181.7</v>
      </c>
      <c r="D10" s="270" t="s">
        <v>229</v>
      </c>
      <c r="E10" s="270">
        <v>35.1</v>
      </c>
      <c r="F10" s="270" t="s">
        <v>229</v>
      </c>
      <c r="G10" s="246" t="s">
        <v>229</v>
      </c>
      <c r="H10" s="270">
        <v>216.8</v>
      </c>
      <c r="I10" s="118"/>
    </row>
    <row r="11" spans="1:10" ht="13.5" thickBot="1" x14ac:dyDescent="0.25">
      <c r="A11" s="271">
        <v>1959</v>
      </c>
      <c r="B11" s="270" t="s">
        <v>229</v>
      </c>
      <c r="C11" s="270">
        <v>167.8</v>
      </c>
      <c r="D11" s="270" t="s">
        <v>229</v>
      </c>
      <c r="E11" s="270">
        <v>36.6</v>
      </c>
      <c r="F11" s="270" t="s">
        <v>229</v>
      </c>
      <c r="G11" s="246" t="s">
        <v>229</v>
      </c>
      <c r="H11" s="270">
        <v>204.4</v>
      </c>
      <c r="I11" s="118"/>
    </row>
    <row r="12" spans="1:10" ht="13.5" thickBot="1" x14ac:dyDescent="0.25">
      <c r="A12" s="271">
        <v>1960</v>
      </c>
      <c r="B12" s="270" t="s">
        <v>229</v>
      </c>
      <c r="C12" s="270">
        <v>153.6</v>
      </c>
      <c r="D12" s="270" t="s">
        <v>229</v>
      </c>
      <c r="E12" s="270">
        <v>38.299999999999997</v>
      </c>
      <c r="F12" s="270" t="s">
        <v>229</v>
      </c>
      <c r="G12" s="246" t="s">
        <v>229</v>
      </c>
      <c r="H12" s="270">
        <v>191.9</v>
      </c>
      <c r="I12" s="118"/>
    </row>
    <row r="13" spans="1:10" ht="13.5" thickBot="1" x14ac:dyDescent="0.25">
      <c r="A13" s="271">
        <v>1961</v>
      </c>
      <c r="B13" s="270" t="s">
        <v>229</v>
      </c>
      <c r="C13" s="270">
        <v>125.9</v>
      </c>
      <c r="D13" s="270" t="s">
        <v>229</v>
      </c>
      <c r="E13" s="270">
        <v>35.700000000000003</v>
      </c>
      <c r="F13" s="270" t="s">
        <v>229</v>
      </c>
      <c r="G13" s="246" t="s">
        <v>229</v>
      </c>
      <c r="H13" s="270">
        <v>161.6</v>
      </c>
      <c r="I13" s="118"/>
    </row>
    <row r="14" spans="1:10" ht="13.5" thickBot="1" x14ac:dyDescent="0.25">
      <c r="A14" s="271">
        <v>1962</v>
      </c>
      <c r="B14" s="270" t="s">
        <v>229</v>
      </c>
      <c r="C14" s="270">
        <v>108.4</v>
      </c>
      <c r="D14" s="270" t="s">
        <v>229</v>
      </c>
      <c r="E14" s="270">
        <v>36.1</v>
      </c>
      <c r="F14" s="270" t="s">
        <v>229</v>
      </c>
      <c r="G14" s="246" t="s">
        <v>229</v>
      </c>
      <c r="H14" s="270">
        <v>144.5</v>
      </c>
      <c r="I14" s="118"/>
    </row>
    <row r="15" spans="1:10" ht="13.5" thickBot="1" x14ac:dyDescent="0.25">
      <c r="A15" s="271">
        <v>1963</v>
      </c>
      <c r="B15" s="270" t="s">
        <v>229</v>
      </c>
      <c r="C15" s="270">
        <v>102.5</v>
      </c>
      <c r="D15" s="270" t="s">
        <v>229</v>
      </c>
      <c r="E15" s="270">
        <v>35.9</v>
      </c>
      <c r="F15" s="270" t="s">
        <v>229</v>
      </c>
      <c r="G15" s="246" t="s">
        <v>229</v>
      </c>
      <c r="H15" s="270">
        <v>138.4</v>
      </c>
      <c r="I15" s="118"/>
    </row>
    <row r="16" spans="1:10" ht="13.5" thickBot="1" x14ac:dyDescent="0.25">
      <c r="A16" s="271">
        <v>1964</v>
      </c>
      <c r="B16" s="270" t="s">
        <v>229</v>
      </c>
      <c r="C16" s="270">
        <v>95.9</v>
      </c>
      <c r="D16" s="270" t="s">
        <v>229</v>
      </c>
      <c r="E16" s="270">
        <v>33.4</v>
      </c>
      <c r="F16" s="270" t="s">
        <v>229</v>
      </c>
      <c r="G16" s="246" t="s">
        <v>229</v>
      </c>
      <c r="H16" s="270">
        <v>129.30000000000001</v>
      </c>
      <c r="I16" s="118"/>
    </row>
    <row r="17" spans="1:9" ht="13.5" thickBot="1" x14ac:dyDescent="0.25">
      <c r="A17" s="271">
        <v>1965</v>
      </c>
      <c r="B17" s="270" t="s">
        <v>229</v>
      </c>
      <c r="C17" s="270">
        <v>91.5</v>
      </c>
      <c r="D17" s="270" t="s">
        <v>229</v>
      </c>
      <c r="E17" s="270">
        <v>32.700000000000003</v>
      </c>
      <c r="F17" s="270" t="s">
        <v>229</v>
      </c>
      <c r="G17" s="246" t="s">
        <v>229</v>
      </c>
      <c r="H17" s="270">
        <v>124.2</v>
      </c>
      <c r="I17" s="118"/>
    </row>
    <row r="18" spans="1:9" ht="13.5" thickBot="1" x14ac:dyDescent="0.25">
      <c r="A18" s="271">
        <v>1966</v>
      </c>
      <c r="B18" s="270" t="s">
        <v>229</v>
      </c>
      <c r="C18" s="270">
        <v>76</v>
      </c>
      <c r="D18" s="270" t="s">
        <v>229</v>
      </c>
      <c r="E18" s="270">
        <v>33.6</v>
      </c>
      <c r="F18" s="270" t="s">
        <v>229</v>
      </c>
      <c r="G18" s="246" t="s">
        <v>229</v>
      </c>
      <c r="H18" s="270">
        <v>109.6</v>
      </c>
      <c r="I18" s="118"/>
    </row>
    <row r="19" spans="1:9" ht="13.5" thickBot="1" x14ac:dyDescent="0.25">
      <c r="A19" s="271">
        <v>1967</v>
      </c>
      <c r="B19" s="270" t="s">
        <v>229</v>
      </c>
      <c r="C19" s="270">
        <v>57.8</v>
      </c>
      <c r="D19" s="270" t="s">
        <v>229</v>
      </c>
      <c r="E19" s="270">
        <v>33</v>
      </c>
      <c r="F19" s="270" t="s">
        <v>229</v>
      </c>
      <c r="G19" s="246" t="s">
        <v>229</v>
      </c>
      <c r="H19" s="270">
        <v>90.8</v>
      </c>
      <c r="I19" s="118"/>
    </row>
    <row r="20" spans="1:9" ht="13.5" thickBot="1" x14ac:dyDescent="0.25">
      <c r="A20" s="271">
        <v>1968</v>
      </c>
      <c r="B20" s="270" t="s">
        <v>229</v>
      </c>
      <c r="C20" s="270">
        <v>45.7</v>
      </c>
      <c r="D20" s="270" t="s">
        <v>229</v>
      </c>
      <c r="E20" s="270">
        <v>32.200000000000003</v>
      </c>
      <c r="F20" s="270" t="s">
        <v>229</v>
      </c>
      <c r="G20" s="246" t="s">
        <v>229</v>
      </c>
      <c r="H20" s="270">
        <v>77.900000000000006</v>
      </c>
      <c r="I20" s="118"/>
    </row>
    <row r="21" spans="1:9" ht="13.5" thickBot="1" x14ac:dyDescent="0.25">
      <c r="A21" s="271">
        <v>1969</v>
      </c>
      <c r="B21" s="270" t="s">
        <v>229</v>
      </c>
      <c r="C21" s="270">
        <v>40</v>
      </c>
      <c r="D21" s="270" t="s">
        <v>229</v>
      </c>
      <c r="E21" s="270">
        <v>31.6</v>
      </c>
      <c r="F21" s="270" t="s">
        <v>229</v>
      </c>
      <c r="G21" s="246" t="s">
        <v>229</v>
      </c>
      <c r="H21" s="270">
        <v>71.599999999999994</v>
      </c>
      <c r="I21" s="118"/>
    </row>
    <row r="22" spans="1:9" ht="13.5" thickBot="1" x14ac:dyDescent="0.25">
      <c r="A22" s="271">
        <v>1970</v>
      </c>
      <c r="B22" s="270" t="s">
        <v>229</v>
      </c>
      <c r="C22" s="270">
        <v>37.200000000000003</v>
      </c>
      <c r="D22" s="270" t="s">
        <v>229</v>
      </c>
      <c r="E22" s="270">
        <v>31</v>
      </c>
      <c r="F22" s="270" t="s">
        <v>229</v>
      </c>
      <c r="G22" s="246" t="s">
        <v>229</v>
      </c>
      <c r="H22" s="270">
        <v>68.2</v>
      </c>
      <c r="I22" s="118"/>
    </row>
    <row r="23" spans="1:9" ht="13.5" thickBot="1" x14ac:dyDescent="0.25">
      <c r="A23" s="271">
        <v>1971</v>
      </c>
      <c r="B23" s="270" t="s">
        <v>229</v>
      </c>
      <c r="C23" s="270">
        <v>29.4</v>
      </c>
      <c r="D23" s="270" t="s">
        <v>229</v>
      </c>
      <c r="E23" s="270">
        <v>26.5</v>
      </c>
      <c r="F23" s="270" t="s">
        <v>229</v>
      </c>
      <c r="G23" s="246" t="s">
        <v>229</v>
      </c>
      <c r="H23" s="270">
        <v>55.9</v>
      </c>
      <c r="I23" s="118"/>
    </row>
    <row r="24" spans="1:9" ht="13.5" thickBot="1" x14ac:dyDescent="0.25">
      <c r="A24" s="271">
        <v>1972</v>
      </c>
      <c r="B24" s="270" t="s">
        <v>229</v>
      </c>
      <c r="C24" s="270">
        <v>19.600000000000001</v>
      </c>
      <c r="D24" s="270" t="s">
        <v>229</v>
      </c>
      <c r="E24" s="270">
        <v>24.4</v>
      </c>
      <c r="F24" s="270" t="s">
        <v>229</v>
      </c>
      <c r="G24" s="246" t="s">
        <v>229</v>
      </c>
      <c r="H24" s="270">
        <v>44</v>
      </c>
      <c r="I24" s="118"/>
    </row>
    <row r="25" spans="1:9" ht="13.5" thickBot="1" x14ac:dyDescent="0.25">
      <c r="A25" s="271">
        <v>1973</v>
      </c>
      <c r="B25" s="270" t="s">
        <v>229</v>
      </c>
      <c r="C25" s="270">
        <v>12.3</v>
      </c>
      <c r="D25" s="270" t="s">
        <v>229</v>
      </c>
      <c r="E25" s="270">
        <v>15.2</v>
      </c>
      <c r="F25" s="270" t="s">
        <v>229</v>
      </c>
      <c r="G25" s="246" t="s">
        <v>229</v>
      </c>
      <c r="H25" s="270">
        <v>27.5</v>
      </c>
      <c r="I25" s="118"/>
    </row>
    <row r="26" spans="1:9" ht="13.5" thickBot="1" x14ac:dyDescent="0.25">
      <c r="A26" s="271">
        <v>1974</v>
      </c>
      <c r="B26" s="270" t="s">
        <v>229</v>
      </c>
      <c r="C26" s="270">
        <v>7.5</v>
      </c>
      <c r="D26" s="270" t="s">
        <v>229</v>
      </c>
      <c r="E26" s="270">
        <v>3.1</v>
      </c>
      <c r="F26" s="270" t="s">
        <v>229</v>
      </c>
      <c r="G26" s="246" t="s">
        <v>229</v>
      </c>
      <c r="H26" s="270">
        <v>10.6</v>
      </c>
      <c r="I26" s="118"/>
    </row>
    <row r="27" spans="1:9" ht="13.5" thickBot="1" x14ac:dyDescent="0.25">
      <c r="A27" s="271">
        <v>1975</v>
      </c>
      <c r="B27" s="270" t="s">
        <v>229</v>
      </c>
      <c r="C27" s="270">
        <v>5</v>
      </c>
      <c r="D27" s="270" t="s">
        <v>229</v>
      </c>
      <c r="E27" s="270">
        <v>2.6</v>
      </c>
      <c r="F27" s="270" t="s">
        <v>229</v>
      </c>
      <c r="G27" s="246" t="s">
        <v>229</v>
      </c>
      <c r="H27" s="270">
        <v>7.6</v>
      </c>
      <c r="I27" s="118"/>
    </row>
    <row r="28" spans="1:9" ht="13.5" thickBot="1" x14ac:dyDescent="0.25">
      <c r="A28" s="271">
        <v>1976</v>
      </c>
      <c r="B28" s="270" t="s">
        <v>229</v>
      </c>
      <c r="C28" s="270">
        <v>5.2</v>
      </c>
      <c r="D28" s="270" t="s">
        <v>229</v>
      </c>
      <c r="E28" s="270">
        <v>1</v>
      </c>
      <c r="F28" s="270" t="s">
        <v>229</v>
      </c>
      <c r="G28" s="246" t="s">
        <v>229</v>
      </c>
      <c r="H28" s="270">
        <v>6.2</v>
      </c>
      <c r="I28" s="118"/>
    </row>
    <row r="29" spans="1:9" ht="13.5" thickBot="1" x14ac:dyDescent="0.25">
      <c r="A29" s="271">
        <v>1977</v>
      </c>
      <c r="B29" s="270" t="s">
        <v>229</v>
      </c>
      <c r="C29" s="270">
        <v>8.1</v>
      </c>
      <c r="D29" s="270" t="s">
        <v>229</v>
      </c>
      <c r="E29" s="270">
        <v>1.2</v>
      </c>
      <c r="F29" s="270" t="s">
        <v>229</v>
      </c>
      <c r="G29" s="246" t="s">
        <v>229</v>
      </c>
      <c r="H29" s="270">
        <v>9.3000000000000007</v>
      </c>
      <c r="I29" s="118"/>
    </row>
    <row r="30" spans="1:9" ht="13.5" thickBot="1" x14ac:dyDescent="0.25">
      <c r="A30" s="271">
        <v>1978</v>
      </c>
      <c r="B30" s="270" t="s">
        <v>229</v>
      </c>
      <c r="C30" s="270">
        <v>9.3000000000000007</v>
      </c>
      <c r="D30" s="270" t="s">
        <v>229</v>
      </c>
      <c r="E30" s="270">
        <v>0</v>
      </c>
      <c r="F30" s="270" t="s">
        <v>229</v>
      </c>
      <c r="G30" s="246" t="s">
        <v>229</v>
      </c>
      <c r="H30" s="270">
        <v>9.3000000000000007</v>
      </c>
      <c r="I30" s="118"/>
    </row>
    <row r="31" spans="1:9" ht="13.5" thickBot="1" x14ac:dyDescent="0.25">
      <c r="A31" s="271">
        <v>1979</v>
      </c>
      <c r="B31" s="270" t="s">
        <v>229</v>
      </c>
      <c r="C31" s="270">
        <v>9</v>
      </c>
      <c r="D31" s="270" t="s">
        <v>229</v>
      </c>
      <c r="E31" s="270">
        <v>0</v>
      </c>
      <c r="F31" s="270" t="s">
        <v>229</v>
      </c>
      <c r="G31" s="246" t="s">
        <v>229</v>
      </c>
      <c r="H31" s="270">
        <v>9</v>
      </c>
      <c r="I31" s="118"/>
    </row>
    <row r="32" spans="1:9" ht="13.5" thickBot="1" x14ac:dyDescent="0.25">
      <c r="A32" s="271">
        <v>1980</v>
      </c>
      <c r="B32" s="270" t="s">
        <v>229</v>
      </c>
      <c r="C32" s="270">
        <v>11.4</v>
      </c>
      <c r="D32" s="270" t="s">
        <v>229</v>
      </c>
      <c r="E32" s="270">
        <v>0</v>
      </c>
      <c r="F32" s="270" t="s">
        <v>229</v>
      </c>
      <c r="G32" s="246" t="s">
        <v>229</v>
      </c>
      <c r="H32" s="270">
        <v>11.4</v>
      </c>
      <c r="I32" s="118"/>
    </row>
    <row r="33" spans="1:9" ht="13.5" thickBot="1" x14ac:dyDescent="0.25">
      <c r="A33" s="271">
        <v>1981</v>
      </c>
      <c r="B33" s="270" t="s">
        <v>229</v>
      </c>
      <c r="C33" s="270" t="s">
        <v>351</v>
      </c>
      <c r="D33" s="270" t="s">
        <v>229</v>
      </c>
      <c r="E33" s="270" t="s">
        <v>351</v>
      </c>
      <c r="F33" s="270" t="s">
        <v>229</v>
      </c>
      <c r="G33" s="246" t="s">
        <v>229</v>
      </c>
      <c r="H33" s="270">
        <v>14</v>
      </c>
      <c r="I33" s="118"/>
    </row>
    <row r="34" spans="1:9" ht="13.5" thickBot="1" x14ac:dyDescent="0.25">
      <c r="A34" s="271">
        <v>1982</v>
      </c>
      <c r="B34" s="270" t="s">
        <v>229</v>
      </c>
      <c r="C34" s="270" t="s">
        <v>351</v>
      </c>
      <c r="D34" s="270" t="s">
        <v>229</v>
      </c>
      <c r="E34" s="270" t="s">
        <v>351</v>
      </c>
      <c r="F34" s="270" t="s">
        <v>229</v>
      </c>
      <c r="G34" s="246" t="s">
        <v>229</v>
      </c>
      <c r="H34" s="270">
        <v>11.7</v>
      </c>
      <c r="I34" s="118"/>
    </row>
    <row r="35" spans="1:9" ht="13.5" thickBot="1" x14ac:dyDescent="0.25">
      <c r="A35" s="271">
        <v>1983</v>
      </c>
      <c r="B35" s="270" t="s">
        <v>229</v>
      </c>
      <c r="C35" s="270" t="s">
        <v>351</v>
      </c>
      <c r="D35" s="270" t="s">
        <v>229</v>
      </c>
      <c r="E35" s="270" t="s">
        <v>351</v>
      </c>
      <c r="F35" s="270" t="s">
        <v>229</v>
      </c>
      <c r="G35" s="246" t="s">
        <v>229</v>
      </c>
      <c r="H35" s="270">
        <v>9.5</v>
      </c>
      <c r="I35" s="118"/>
    </row>
    <row r="36" spans="1:9" ht="13.5" thickBot="1" x14ac:dyDescent="0.25">
      <c r="A36" s="271">
        <v>1984</v>
      </c>
      <c r="B36" s="270" t="s">
        <v>351</v>
      </c>
      <c r="C36" s="270" t="s">
        <v>351</v>
      </c>
      <c r="D36" s="270" t="s">
        <v>351</v>
      </c>
      <c r="E36" s="270" t="s">
        <v>351</v>
      </c>
      <c r="F36" s="270" t="s">
        <v>229</v>
      </c>
      <c r="G36" s="246" t="s">
        <v>351</v>
      </c>
      <c r="H36" s="270">
        <v>49.9</v>
      </c>
      <c r="I36" s="118"/>
    </row>
    <row r="37" spans="1:9" ht="13.5" thickBot="1" x14ac:dyDescent="0.25">
      <c r="A37" s="271">
        <v>1985</v>
      </c>
      <c r="B37" s="270" t="s">
        <v>351</v>
      </c>
      <c r="C37" s="270" t="s">
        <v>351</v>
      </c>
      <c r="D37" s="270" t="s">
        <v>351</v>
      </c>
      <c r="E37" s="270" t="s">
        <v>351</v>
      </c>
      <c r="F37" s="270" t="s">
        <v>229</v>
      </c>
      <c r="G37" s="246" t="s">
        <v>351</v>
      </c>
      <c r="H37" s="270">
        <v>45.7</v>
      </c>
      <c r="I37" s="118"/>
    </row>
    <row r="38" spans="1:9" ht="13.5" thickBot="1" x14ac:dyDescent="0.25">
      <c r="A38" s="271">
        <v>1986</v>
      </c>
      <c r="B38" s="270" t="s">
        <v>351</v>
      </c>
      <c r="C38" s="270" t="s">
        <v>351</v>
      </c>
      <c r="D38" s="270" t="s">
        <v>351</v>
      </c>
      <c r="E38" s="270" t="s">
        <v>351</v>
      </c>
      <c r="F38" s="270" t="s">
        <v>229</v>
      </c>
      <c r="G38" s="246" t="s">
        <v>351</v>
      </c>
      <c r="H38" s="270">
        <v>38.200000000000003</v>
      </c>
      <c r="I38" s="118"/>
    </row>
    <row r="39" spans="1:9" ht="13.5" thickBot="1" x14ac:dyDescent="0.25">
      <c r="A39" s="271">
        <v>1987</v>
      </c>
      <c r="B39" s="270" t="s">
        <v>351</v>
      </c>
      <c r="C39" s="270" t="s">
        <v>351</v>
      </c>
      <c r="D39" s="270" t="s">
        <v>351</v>
      </c>
      <c r="E39" s="270" t="s">
        <v>351</v>
      </c>
      <c r="F39" s="270" t="s">
        <v>229</v>
      </c>
      <c r="G39" s="246" t="s">
        <v>351</v>
      </c>
      <c r="H39" s="270">
        <v>34.200000000000003</v>
      </c>
      <c r="I39" s="118"/>
    </row>
    <row r="40" spans="1:9" ht="13.5" thickBot="1" x14ac:dyDescent="0.25">
      <c r="A40" s="271">
        <v>1988</v>
      </c>
      <c r="B40" s="270" t="s">
        <v>351</v>
      </c>
      <c r="C40" s="270" t="s">
        <v>351</v>
      </c>
      <c r="D40" s="270" t="s">
        <v>351</v>
      </c>
      <c r="E40" s="270" t="s">
        <v>351</v>
      </c>
      <c r="F40" s="270" t="s">
        <v>229</v>
      </c>
      <c r="G40" s="246" t="s">
        <v>351</v>
      </c>
      <c r="H40" s="270">
        <v>40.1</v>
      </c>
      <c r="I40" s="118"/>
    </row>
    <row r="41" spans="1:9" ht="13.5" thickBot="1" x14ac:dyDescent="0.25">
      <c r="A41" s="271">
        <v>1989</v>
      </c>
      <c r="B41" s="270" t="s">
        <v>351</v>
      </c>
      <c r="C41" s="270" t="s">
        <v>351</v>
      </c>
      <c r="D41" s="270" t="s">
        <v>351</v>
      </c>
      <c r="E41" s="270" t="s">
        <v>351</v>
      </c>
      <c r="F41" s="270" t="s">
        <v>229</v>
      </c>
      <c r="G41" s="246" t="s">
        <v>351</v>
      </c>
      <c r="H41" s="270">
        <v>39.4</v>
      </c>
      <c r="I41" s="118"/>
    </row>
    <row r="42" spans="1:9" ht="13.5" thickBot="1" x14ac:dyDescent="0.25">
      <c r="A42" s="271">
        <v>1990</v>
      </c>
      <c r="B42" s="270" t="s">
        <v>351</v>
      </c>
      <c r="C42" s="270" t="s">
        <v>351</v>
      </c>
      <c r="D42" s="270" t="s">
        <v>351</v>
      </c>
      <c r="E42" s="270" t="s">
        <v>351</v>
      </c>
      <c r="F42" s="270" t="s">
        <v>229</v>
      </c>
      <c r="G42" s="246" t="s">
        <v>351</v>
      </c>
      <c r="H42" s="270">
        <v>33.1</v>
      </c>
      <c r="I42" s="118"/>
    </row>
    <row r="43" spans="1:9" ht="13.5" thickBot="1" x14ac:dyDescent="0.25">
      <c r="A43" s="271">
        <v>1991</v>
      </c>
      <c r="B43" s="270" t="s">
        <v>351</v>
      </c>
      <c r="C43" s="270" t="s">
        <v>351</v>
      </c>
      <c r="D43" s="270" t="s">
        <v>351</v>
      </c>
      <c r="E43" s="270" t="s">
        <v>351</v>
      </c>
      <c r="F43" s="270" t="s">
        <v>229</v>
      </c>
      <c r="G43" s="246" t="s">
        <v>351</v>
      </c>
      <c r="H43" s="270">
        <v>34.5</v>
      </c>
      <c r="I43" s="118"/>
    </row>
    <row r="44" spans="1:9" ht="13.5" thickBot="1" x14ac:dyDescent="0.25">
      <c r="A44" s="271">
        <v>1992</v>
      </c>
      <c r="B44" s="270">
        <v>1</v>
      </c>
      <c r="C44" s="270">
        <v>32.9</v>
      </c>
      <c r="D44" s="270">
        <v>0.2</v>
      </c>
      <c r="E44" s="270">
        <v>2.5</v>
      </c>
      <c r="F44" s="270" t="s">
        <v>229</v>
      </c>
      <c r="G44" s="246">
        <v>1.6</v>
      </c>
      <c r="H44" s="270">
        <v>38.200000000000003</v>
      </c>
      <c r="I44" s="118"/>
    </row>
    <row r="45" spans="1:9" ht="13.5" thickBot="1" x14ac:dyDescent="0.25">
      <c r="A45" s="271">
        <v>1993</v>
      </c>
      <c r="B45" s="270">
        <v>1.6</v>
      </c>
      <c r="C45" s="270">
        <v>37.9</v>
      </c>
      <c r="D45" s="270">
        <v>0.5</v>
      </c>
      <c r="E45" s="270">
        <v>2.1</v>
      </c>
      <c r="F45" s="270" t="s">
        <v>229</v>
      </c>
      <c r="G45" s="246">
        <v>5.2</v>
      </c>
      <c r="H45" s="270">
        <v>47.3</v>
      </c>
      <c r="I45" s="118"/>
    </row>
    <row r="46" spans="1:9" ht="13.5" thickBot="1" x14ac:dyDescent="0.25">
      <c r="A46" s="271">
        <v>1994</v>
      </c>
      <c r="B46" s="270">
        <v>4.8</v>
      </c>
      <c r="C46" s="270">
        <v>43.9</v>
      </c>
      <c r="D46" s="270">
        <v>1.5</v>
      </c>
      <c r="E46" s="270">
        <v>1.9</v>
      </c>
      <c r="F46" s="270" t="s">
        <v>229</v>
      </c>
      <c r="G46" s="246">
        <v>12.8</v>
      </c>
      <c r="H46" s="270">
        <v>64.8</v>
      </c>
      <c r="I46" s="118"/>
    </row>
    <row r="47" spans="1:9" ht="13.5" thickBot="1" x14ac:dyDescent="0.25">
      <c r="A47" s="271">
        <v>1995</v>
      </c>
      <c r="B47" s="270">
        <v>10.7</v>
      </c>
      <c r="C47" s="270">
        <v>42.8</v>
      </c>
      <c r="D47" s="270">
        <v>2.2000000000000002</v>
      </c>
      <c r="E47" s="270">
        <v>3.7</v>
      </c>
      <c r="F47" s="270" t="s">
        <v>229</v>
      </c>
      <c r="G47" s="246">
        <v>12</v>
      </c>
      <c r="H47" s="270">
        <v>71.5</v>
      </c>
      <c r="I47" s="118"/>
    </row>
    <row r="48" spans="1:9" ht="13.5" thickBot="1" x14ac:dyDescent="0.25">
      <c r="A48" s="271">
        <v>1996</v>
      </c>
      <c r="B48" s="270">
        <v>15.1</v>
      </c>
      <c r="C48" s="270">
        <v>41.5</v>
      </c>
      <c r="D48" s="270">
        <v>2.9</v>
      </c>
      <c r="E48" s="270">
        <v>5.2</v>
      </c>
      <c r="F48" s="270" t="s">
        <v>229</v>
      </c>
      <c r="G48" s="246">
        <v>11.6</v>
      </c>
      <c r="H48" s="270">
        <v>76.3</v>
      </c>
      <c r="I48" s="118"/>
    </row>
    <row r="49" spans="1:9" ht="13.5" thickBot="1" x14ac:dyDescent="0.25">
      <c r="A49" s="271">
        <v>1997</v>
      </c>
      <c r="B49" s="270">
        <v>23.9</v>
      </c>
      <c r="C49" s="270">
        <v>41.5</v>
      </c>
      <c r="D49" s="270">
        <v>4</v>
      </c>
      <c r="E49" s="270">
        <v>5.2</v>
      </c>
      <c r="F49" s="270" t="s">
        <v>229</v>
      </c>
      <c r="G49" s="246">
        <v>8.6999999999999993</v>
      </c>
      <c r="H49" s="270">
        <v>83.4</v>
      </c>
      <c r="I49" s="118"/>
    </row>
    <row r="50" spans="1:9" ht="13.5" thickBot="1" x14ac:dyDescent="0.25">
      <c r="A50" s="271">
        <v>1998</v>
      </c>
      <c r="B50" s="270">
        <v>37.299999999999997</v>
      </c>
      <c r="C50" s="270">
        <v>35.6</v>
      </c>
      <c r="D50" s="270">
        <v>5.3</v>
      </c>
      <c r="E50" s="270">
        <v>6.6</v>
      </c>
      <c r="F50" s="270" t="s">
        <v>229</v>
      </c>
      <c r="G50" s="246">
        <v>5</v>
      </c>
      <c r="H50" s="270">
        <v>89.9</v>
      </c>
      <c r="I50" s="118"/>
    </row>
    <row r="51" spans="1:9" ht="13.5" thickBot="1" x14ac:dyDescent="0.25">
      <c r="A51" s="271">
        <v>1999</v>
      </c>
      <c r="B51" s="270">
        <v>44.4</v>
      </c>
      <c r="C51" s="270">
        <v>32.700000000000003</v>
      </c>
      <c r="D51" s="270">
        <v>7.7</v>
      </c>
      <c r="E51" s="270">
        <v>5.6</v>
      </c>
      <c r="F51" s="270" t="s">
        <v>229</v>
      </c>
      <c r="G51" s="246">
        <v>2.7</v>
      </c>
      <c r="H51" s="270">
        <v>93.1</v>
      </c>
      <c r="I51" s="118"/>
    </row>
    <row r="52" spans="1:9" ht="13.5" thickBot="1" x14ac:dyDescent="0.25">
      <c r="A52" s="271">
        <v>2000</v>
      </c>
      <c r="B52" s="270">
        <v>54.8</v>
      </c>
      <c r="C52" s="270">
        <v>29.9</v>
      </c>
      <c r="D52" s="270">
        <v>12.6</v>
      </c>
      <c r="E52" s="270">
        <v>5</v>
      </c>
      <c r="F52" s="270" t="s">
        <v>229</v>
      </c>
      <c r="G52" s="246">
        <v>0.8</v>
      </c>
      <c r="H52" s="270">
        <v>103.1</v>
      </c>
      <c r="I52" s="118"/>
    </row>
    <row r="53" spans="1:9" ht="13.5" thickBot="1" x14ac:dyDescent="0.25">
      <c r="A53" s="271">
        <v>2001</v>
      </c>
      <c r="B53" s="270">
        <v>66.2</v>
      </c>
      <c r="C53" s="270">
        <v>26.6</v>
      </c>
      <c r="D53" s="270">
        <v>13.8</v>
      </c>
      <c r="E53" s="270">
        <v>4.7</v>
      </c>
      <c r="F53" s="270" t="s">
        <v>229</v>
      </c>
      <c r="G53" s="246">
        <v>0.8</v>
      </c>
      <c r="H53" s="270">
        <v>112.1</v>
      </c>
      <c r="I53" s="118"/>
    </row>
    <row r="54" spans="1:9" ht="13.5" thickBot="1" x14ac:dyDescent="0.25">
      <c r="A54" s="271">
        <v>2002</v>
      </c>
      <c r="B54" s="270">
        <v>81.099999999999994</v>
      </c>
      <c r="C54" s="270">
        <v>23.7</v>
      </c>
      <c r="D54" s="270">
        <v>18.5</v>
      </c>
      <c r="E54" s="270">
        <v>5.6</v>
      </c>
      <c r="F54" s="270" t="s">
        <v>229</v>
      </c>
      <c r="G54" s="246">
        <v>3.3</v>
      </c>
      <c r="H54" s="270">
        <v>132.19999999999999</v>
      </c>
      <c r="I54" s="118"/>
    </row>
    <row r="55" spans="1:9" ht="13.5" thickBot="1" x14ac:dyDescent="0.25">
      <c r="A55" s="271">
        <v>2003</v>
      </c>
      <c r="B55" s="270">
        <v>100.1</v>
      </c>
      <c r="C55" s="270">
        <v>22.7</v>
      </c>
      <c r="D55" s="270">
        <v>15.8</v>
      </c>
      <c r="E55" s="270">
        <v>5.5</v>
      </c>
      <c r="F55" s="270" t="s">
        <v>229</v>
      </c>
      <c r="G55" s="246">
        <v>2.2000000000000002</v>
      </c>
      <c r="H55" s="270">
        <v>146.4</v>
      </c>
      <c r="I55" s="118"/>
    </row>
    <row r="56" spans="1:9" ht="13.5" thickBot="1" x14ac:dyDescent="0.25">
      <c r="A56" s="271">
        <v>2004</v>
      </c>
      <c r="B56" s="270">
        <v>111.8</v>
      </c>
      <c r="C56" s="270">
        <v>24.3</v>
      </c>
      <c r="D56" s="270">
        <v>17.3</v>
      </c>
      <c r="E56" s="270">
        <v>5.7</v>
      </c>
      <c r="F56" s="270" t="s">
        <v>229</v>
      </c>
      <c r="G56" s="246">
        <v>5.7</v>
      </c>
      <c r="H56" s="270">
        <v>164.7</v>
      </c>
      <c r="I56" s="118"/>
    </row>
    <row r="57" spans="1:9" ht="13.5" thickBot="1" x14ac:dyDescent="0.25">
      <c r="A57" s="271">
        <v>2005</v>
      </c>
      <c r="B57" s="270">
        <v>123.1</v>
      </c>
      <c r="C57" s="270">
        <v>23.5</v>
      </c>
      <c r="D57" s="270">
        <v>19</v>
      </c>
      <c r="E57" s="270">
        <v>6.3</v>
      </c>
      <c r="F57" s="270" t="s">
        <v>229</v>
      </c>
      <c r="G57" s="246">
        <v>9.3000000000000007</v>
      </c>
      <c r="H57" s="270">
        <v>181.2</v>
      </c>
      <c r="I57" s="118"/>
    </row>
    <row r="58" spans="1:9" ht="13.5" thickBot="1" x14ac:dyDescent="0.25">
      <c r="A58" s="271">
        <v>2006</v>
      </c>
      <c r="B58" s="246">
        <v>146.6</v>
      </c>
      <c r="C58" s="246">
        <v>26.3</v>
      </c>
      <c r="D58" s="246">
        <v>20.2</v>
      </c>
      <c r="E58" s="246">
        <v>5.3</v>
      </c>
      <c r="F58" s="246" t="s">
        <v>229</v>
      </c>
      <c r="G58" s="246">
        <v>23.2</v>
      </c>
      <c r="H58" s="246">
        <v>221.4</v>
      </c>
      <c r="I58" s="118"/>
    </row>
    <row r="59" spans="1:9" ht="13.5" thickBot="1" x14ac:dyDescent="0.25">
      <c r="A59" s="271">
        <v>2007</v>
      </c>
      <c r="B59" s="246">
        <v>135.5</v>
      </c>
      <c r="C59" s="246" t="s">
        <v>1115</v>
      </c>
      <c r="D59" s="246">
        <v>19</v>
      </c>
      <c r="E59" s="246" t="s">
        <v>1116</v>
      </c>
      <c r="F59" s="246">
        <v>35.1</v>
      </c>
      <c r="G59" s="246">
        <v>6.1</v>
      </c>
      <c r="H59" s="246" t="s">
        <v>1117</v>
      </c>
      <c r="I59" s="118"/>
    </row>
    <row r="60" spans="1:9" ht="13.5" thickBot="1" x14ac:dyDescent="0.25">
      <c r="A60" s="271">
        <v>2008</v>
      </c>
      <c r="B60" s="246">
        <v>142.5</v>
      </c>
      <c r="C60" s="246">
        <v>90.1</v>
      </c>
      <c r="D60" s="246">
        <v>18.100000000000001</v>
      </c>
      <c r="E60" s="246" t="s">
        <v>1116</v>
      </c>
      <c r="F60" s="246">
        <v>55.4</v>
      </c>
      <c r="G60" s="246">
        <v>2.2999999999999998</v>
      </c>
      <c r="H60" s="246">
        <v>308.39999999999998</v>
      </c>
      <c r="I60" s="118"/>
    </row>
    <row r="61" spans="1:9" ht="13.5" thickBot="1" x14ac:dyDescent="0.25">
      <c r="A61" s="271">
        <v>2009</v>
      </c>
      <c r="B61" s="246">
        <v>145.30000000000001</v>
      </c>
      <c r="C61" s="246">
        <v>122.6</v>
      </c>
      <c r="D61" s="246">
        <v>25.5</v>
      </c>
      <c r="E61" s="246" t="s">
        <v>1116</v>
      </c>
      <c r="F61" s="246">
        <v>47.4</v>
      </c>
      <c r="G61" s="246">
        <v>7.9</v>
      </c>
      <c r="H61" s="246">
        <v>368.7</v>
      </c>
      <c r="I61" s="118"/>
    </row>
    <row r="62" spans="1:9" ht="13.5" thickBot="1" x14ac:dyDescent="0.25">
      <c r="A62" s="271">
        <v>2010</v>
      </c>
      <c r="B62" s="246">
        <v>129.4</v>
      </c>
      <c r="C62" s="246">
        <v>130.30000000000001</v>
      </c>
      <c r="D62" s="246">
        <v>23</v>
      </c>
      <c r="E62" s="246" t="s">
        <v>1116</v>
      </c>
      <c r="F62" s="246">
        <v>55.7</v>
      </c>
      <c r="G62" s="246">
        <v>3.9</v>
      </c>
      <c r="H62" s="246">
        <v>342.3</v>
      </c>
      <c r="I62" s="118"/>
    </row>
    <row r="63" spans="1:9" ht="13.5" thickBot="1" x14ac:dyDescent="0.25">
      <c r="A63" s="271">
        <v>2011</v>
      </c>
      <c r="B63" s="246">
        <v>135.1</v>
      </c>
      <c r="C63" s="246">
        <v>142.9</v>
      </c>
      <c r="D63" s="246">
        <v>21.6</v>
      </c>
      <c r="E63" s="246" t="s">
        <v>1116</v>
      </c>
      <c r="F63" s="246">
        <v>63.4</v>
      </c>
      <c r="G63" s="246">
        <v>4.8</v>
      </c>
      <c r="H63" s="246">
        <v>367.9</v>
      </c>
      <c r="I63" s="118"/>
    </row>
    <row r="64" spans="1:9" ht="13.5" thickBot="1" x14ac:dyDescent="0.25">
      <c r="A64" s="271">
        <v>2012</v>
      </c>
      <c r="B64" s="246">
        <v>131.5</v>
      </c>
      <c r="C64" s="246">
        <v>153.80000000000001</v>
      </c>
      <c r="D64" s="246">
        <v>19.600000000000001</v>
      </c>
      <c r="E64" s="246" t="s">
        <v>1116</v>
      </c>
      <c r="F64" s="246">
        <v>68</v>
      </c>
      <c r="G64" s="246">
        <v>7.3</v>
      </c>
      <c r="H64" s="246">
        <v>380.2</v>
      </c>
      <c r="I64" s="118"/>
    </row>
    <row r="65" spans="1:15" ht="13.5" thickBot="1" x14ac:dyDescent="0.25">
      <c r="A65" s="271">
        <v>2013</v>
      </c>
      <c r="B65" s="246">
        <v>140.4</v>
      </c>
      <c r="C65" s="246">
        <v>165.8</v>
      </c>
      <c r="D65" s="246">
        <v>17.600000000000001</v>
      </c>
      <c r="E65" s="246">
        <v>6.9</v>
      </c>
      <c r="F65" s="246">
        <v>73.400000000000006</v>
      </c>
      <c r="G65" s="246">
        <v>0.8</v>
      </c>
      <c r="H65" s="246">
        <v>405.1</v>
      </c>
      <c r="I65" s="118"/>
    </row>
    <row r="66" spans="1:15" ht="13.5" thickBot="1" x14ac:dyDescent="0.25">
      <c r="A66" s="271">
        <v>2014</v>
      </c>
      <c r="B66" s="246">
        <v>154.6</v>
      </c>
      <c r="C66" s="246">
        <v>214.5</v>
      </c>
      <c r="D66" s="246">
        <v>15.4</v>
      </c>
      <c r="E66" s="246">
        <v>8.6</v>
      </c>
      <c r="F66" s="246">
        <v>45.7</v>
      </c>
      <c r="G66" s="246">
        <v>1.5</v>
      </c>
      <c r="H66" s="246">
        <v>440.3</v>
      </c>
      <c r="I66" s="118"/>
    </row>
    <row r="67" spans="1:15" ht="13.5" thickBot="1" x14ac:dyDescent="0.25">
      <c r="A67" s="271">
        <v>2015</v>
      </c>
      <c r="B67" s="246">
        <v>166.63300000000001</v>
      </c>
      <c r="C67" s="246">
        <v>173.18799999999999</v>
      </c>
      <c r="D67" s="246">
        <v>11.528</v>
      </c>
      <c r="E67" s="246">
        <v>11.186999999999999</v>
      </c>
      <c r="F67" s="246">
        <v>48.345999999999997</v>
      </c>
      <c r="G67" s="246">
        <v>2.4409999999999998</v>
      </c>
      <c r="H67" s="246">
        <v>413.32300000000004</v>
      </c>
      <c r="I67" s="118"/>
    </row>
    <row r="68" spans="1:15" ht="13.5" thickBot="1" x14ac:dyDescent="0.25">
      <c r="A68" s="271">
        <v>2016</v>
      </c>
      <c r="B68" s="246">
        <v>178.43100000000001</v>
      </c>
      <c r="C68" s="246">
        <v>181.624</v>
      </c>
      <c r="D68" s="246">
        <v>11.089</v>
      </c>
      <c r="E68" s="246">
        <v>13.157999999999999</v>
      </c>
      <c r="F68" s="246">
        <v>47.232999999999997</v>
      </c>
      <c r="G68" s="246">
        <v>0.90400000000000003</v>
      </c>
      <c r="H68" s="246">
        <v>432.44200000000001</v>
      </c>
      <c r="I68" s="118"/>
      <c r="J68" s="118"/>
      <c r="K68" s="118"/>
      <c r="L68" s="118"/>
      <c r="M68" s="118"/>
      <c r="N68" s="118"/>
      <c r="O68" s="118"/>
    </row>
    <row r="69" spans="1:15" ht="13.5" thickBot="1" x14ac:dyDescent="0.25">
      <c r="A69" s="271">
        <v>2017</v>
      </c>
      <c r="B69" s="246">
        <v>181.78899999999999</v>
      </c>
      <c r="C69" s="246">
        <v>193.26599999999999</v>
      </c>
      <c r="D69" s="246">
        <v>5.2969999999999997</v>
      </c>
      <c r="E69" s="246">
        <v>15.763</v>
      </c>
      <c r="F69" s="246">
        <v>40.450000000000003</v>
      </c>
      <c r="G69" s="246">
        <v>0.73600000000000065</v>
      </c>
      <c r="H69" s="246">
        <v>437.7</v>
      </c>
      <c r="I69" s="118"/>
    </row>
    <row r="70" spans="1:15" ht="13.5" thickBot="1" x14ac:dyDescent="0.25">
      <c r="A70" s="271">
        <v>2018</v>
      </c>
      <c r="B70" s="246">
        <v>189.846</v>
      </c>
      <c r="C70" s="246">
        <v>194.25899999999999</v>
      </c>
      <c r="D70" s="246">
        <v>3.629</v>
      </c>
      <c r="E70" s="246">
        <v>15.048</v>
      </c>
      <c r="F70" s="246">
        <v>52.363999999999997</v>
      </c>
      <c r="G70" s="246">
        <v>0.19700000000000001</v>
      </c>
      <c r="H70" s="246">
        <v>455.34300000000002</v>
      </c>
      <c r="I70" s="118"/>
    </row>
    <row r="71" spans="1:15" ht="13.5" thickBot="1" x14ac:dyDescent="0.25">
      <c r="A71" s="271">
        <v>2019</v>
      </c>
      <c r="B71" s="246">
        <v>201.94499999999999</v>
      </c>
      <c r="C71" s="246">
        <v>202.12100000000001</v>
      </c>
      <c r="D71" s="246">
        <v>2.74</v>
      </c>
      <c r="E71" s="246">
        <v>17.318999999999999</v>
      </c>
      <c r="F71" s="246">
        <v>44.845999999999997</v>
      </c>
      <c r="G71" s="246">
        <v>0.224</v>
      </c>
      <c r="H71" s="246">
        <v>469.19400000000002</v>
      </c>
      <c r="I71" s="118"/>
    </row>
    <row r="72" spans="1:15" ht="13.5" thickBot="1" x14ac:dyDescent="0.25">
      <c r="A72" s="271">
        <v>2020</v>
      </c>
      <c r="B72" s="246">
        <v>183.495</v>
      </c>
      <c r="C72" s="246">
        <v>159.99700000000001</v>
      </c>
      <c r="D72" s="246">
        <v>1.996</v>
      </c>
      <c r="E72" s="246">
        <v>11.885</v>
      </c>
      <c r="F72" s="246">
        <v>38.524000000000001</v>
      </c>
      <c r="G72" s="246">
        <v>0.214</v>
      </c>
      <c r="H72" s="246">
        <v>396.11099999999999</v>
      </c>
      <c r="I72" s="118"/>
    </row>
    <row r="73" spans="1:15" x14ac:dyDescent="0.2">
      <c r="A73" s="199" t="s">
        <v>1118</v>
      </c>
    </row>
    <row r="74" spans="1:15" x14ac:dyDescent="0.2">
      <c r="A74" s="199" t="s">
        <v>1119</v>
      </c>
    </row>
    <row r="75" spans="1:15" x14ac:dyDescent="0.2">
      <c r="A75" s="199" t="s">
        <v>1120</v>
      </c>
    </row>
    <row r="76" spans="1:15" x14ac:dyDescent="0.2">
      <c r="A76" s="209" t="s">
        <v>249</v>
      </c>
    </row>
  </sheetData>
  <mergeCells count="3">
    <mergeCell ref="A1:H1"/>
    <mergeCell ref="A2:H2"/>
    <mergeCell ref="A3:H3"/>
  </mergeCells>
  <hyperlinks>
    <hyperlink ref="J4" location="TOC!A1" display="RETURN TO TABLE OF CONTENTS"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35"/>
  <sheetViews>
    <sheetView workbookViewId="0">
      <selection activeCell="I105" sqref="I105"/>
    </sheetView>
  </sheetViews>
  <sheetFormatPr defaultRowHeight="12.75" x14ac:dyDescent="0.2"/>
  <cols>
    <col min="2" max="9" width="10.5703125" customWidth="1"/>
  </cols>
  <sheetData>
    <row r="1" spans="1:11" x14ac:dyDescent="0.2">
      <c r="A1" s="617" t="s">
        <v>1097</v>
      </c>
      <c r="B1" s="617"/>
      <c r="C1" s="617"/>
      <c r="D1" s="617"/>
      <c r="E1" s="617"/>
      <c r="F1" s="617"/>
      <c r="G1" s="617"/>
      <c r="H1" s="617"/>
      <c r="I1" s="617"/>
    </row>
    <row r="2" spans="1:11" ht="13.5" thickBot="1" x14ac:dyDescent="0.25">
      <c r="A2" s="616" t="s">
        <v>200</v>
      </c>
      <c r="B2" s="616"/>
      <c r="C2" s="616"/>
      <c r="D2" s="616"/>
      <c r="E2" s="616"/>
      <c r="F2" s="616"/>
      <c r="G2" s="616"/>
      <c r="H2" s="616"/>
      <c r="I2" s="616"/>
    </row>
    <row r="3" spans="1:11" ht="19.5" customHeight="1" thickBot="1" x14ac:dyDescent="0.25">
      <c r="A3" s="606" t="s">
        <v>1121</v>
      </c>
      <c r="B3" s="607"/>
      <c r="C3" s="607"/>
      <c r="D3" s="607"/>
      <c r="E3" s="607"/>
      <c r="F3" s="607"/>
      <c r="G3" s="607"/>
      <c r="H3" s="607"/>
      <c r="I3" s="608"/>
    </row>
    <row r="4" spans="1:11" ht="51" customHeight="1" thickBot="1" x14ac:dyDescent="0.25">
      <c r="A4" s="271" t="s">
        <v>204</v>
      </c>
      <c r="B4" s="249" t="s">
        <v>1122</v>
      </c>
      <c r="C4" s="249" t="s">
        <v>1123</v>
      </c>
      <c r="D4" s="249" t="s">
        <v>445</v>
      </c>
      <c r="E4" s="249" t="s">
        <v>1111</v>
      </c>
      <c r="F4" s="249" t="s">
        <v>1112</v>
      </c>
      <c r="G4" s="249" t="s">
        <v>446</v>
      </c>
      <c r="H4" s="249" t="s">
        <v>447</v>
      </c>
      <c r="I4" s="249" t="s">
        <v>1114</v>
      </c>
      <c r="K4" s="235" t="s">
        <v>228</v>
      </c>
    </row>
    <row r="5" spans="1:11" ht="13.5" thickBot="1" x14ac:dyDescent="0.25">
      <c r="A5" s="271">
        <v>1995</v>
      </c>
      <c r="B5" s="246">
        <v>563.79999999999995</v>
      </c>
      <c r="C5" s="246">
        <v>10</v>
      </c>
      <c r="D5" s="246">
        <v>2.2999999999999998</v>
      </c>
      <c r="E5" s="246">
        <v>1.7</v>
      </c>
      <c r="F5" s="246">
        <v>0.3</v>
      </c>
      <c r="G5" s="246" t="s">
        <v>229</v>
      </c>
      <c r="H5" s="246">
        <v>12</v>
      </c>
      <c r="I5" s="246">
        <v>590.1</v>
      </c>
    </row>
    <row r="6" spans="1:11" ht="13.5" thickBot="1" x14ac:dyDescent="0.25">
      <c r="A6" s="271">
        <v>1996</v>
      </c>
      <c r="B6" s="246">
        <v>577.70000000000005</v>
      </c>
      <c r="C6" s="246">
        <v>11.5</v>
      </c>
      <c r="D6" s="246">
        <v>1.8</v>
      </c>
      <c r="E6" s="246">
        <v>2.2999999999999998</v>
      </c>
      <c r="F6" s="246">
        <v>0.6</v>
      </c>
      <c r="G6" s="246" t="s">
        <v>229</v>
      </c>
      <c r="H6" s="246">
        <v>11.6</v>
      </c>
      <c r="I6" s="246">
        <v>605.5</v>
      </c>
    </row>
    <row r="7" spans="1:11" ht="13.5" thickBot="1" x14ac:dyDescent="0.25">
      <c r="A7" s="271">
        <v>1997</v>
      </c>
      <c r="B7" s="246">
        <v>597.6</v>
      </c>
      <c r="C7" s="246">
        <v>20</v>
      </c>
      <c r="D7" s="246">
        <v>2.7</v>
      </c>
      <c r="E7" s="246">
        <v>3.3</v>
      </c>
      <c r="F7" s="246">
        <v>1</v>
      </c>
      <c r="G7" s="246" t="s">
        <v>229</v>
      </c>
      <c r="H7" s="246">
        <v>8.6999999999999993</v>
      </c>
      <c r="I7" s="246">
        <v>633.29999999999995</v>
      </c>
    </row>
    <row r="8" spans="1:11" ht="13.5" thickBot="1" x14ac:dyDescent="0.25">
      <c r="A8" s="271">
        <v>1998</v>
      </c>
      <c r="B8" s="246">
        <v>606.6</v>
      </c>
      <c r="C8" s="246">
        <v>32.6</v>
      </c>
      <c r="D8" s="246">
        <v>2</v>
      </c>
      <c r="E8" s="246">
        <v>3.1</v>
      </c>
      <c r="F8" s="246">
        <v>0.9</v>
      </c>
      <c r="G8" s="246" t="s">
        <v>229</v>
      </c>
      <c r="H8" s="246">
        <v>5</v>
      </c>
      <c r="I8" s="246">
        <v>650.20000000000005</v>
      </c>
    </row>
    <row r="9" spans="1:11" ht="13.5" thickBot="1" x14ac:dyDescent="0.25">
      <c r="A9" s="271">
        <v>1999</v>
      </c>
      <c r="B9" s="246">
        <v>618</v>
      </c>
      <c r="C9" s="246">
        <v>39.9</v>
      </c>
      <c r="D9" s="246">
        <v>1.4</v>
      </c>
      <c r="E9" s="246">
        <v>5.3</v>
      </c>
      <c r="F9" s="246">
        <v>0.7</v>
      </c>
      <c r="G9" s="246" t="s">
        <v>229</v>
      </c>
      <c r="H9" s="246">
        <v>2.7</v>
      </c>
      <c r="I9" s="246">
        <v>668</v>
      </c>
    </row>
    <row r="10" spans="1:11" ht="13.5" thickBot="1" x14ac:dyDescent="0.25">
      <c r="A10" s="271">
        <v>2000</v>
      </c>
      <c r="B10" s="246">
        <v>635.20000000000005</v>
      </c>
      <c r="C10" s="246">
        <v>50.4</v>
      </c>
      <c r="D10" s="246">
        <v>1.3</v>
      </c>
      <c r="E10" s="246">
        <v>10.5</v>
      </c>
      <c r="F10" s="246">
        <v>0.7</v>
      </c>
      <c r="G10" s="246" t="s">
        <v>229</v>
      </c>
      <c r="H10" s="246">
        <v>0.8</v>
      </c>
      <c r="I10" s="246">
        <v>698.9</v>
      </c>
    </row>
    <row r="11" spans="1:11" ht="13.5" thickBot="1" x14ac:dyDescent="0.25">
      <c r="A11" s="271">
        <v>2001</v>
      </c>
      <c r="B11" s="246">
        <v>587.20000000000005</v>
      </c>
      <c r="C11" s="246">
        <v>60.9</v>
      </c>
      <c r="D11" s="246">
        <v>1.5</v>
      </c>
      <c r="E11" s="246">
        <v>11.7</v>
      </c>
      <c r="F11" s="246">
        <v>1.2</v>
      </c>
      <c r="G11" s="246" t="s">
        <v>229</v>
      </c>
      <c r="H11" s="246">
        <v>0.8</v>
      </c>
      <c r="I11" s="246">
        <v>663.3</v>
      </c>
    </row>
    <row r="12" spans="1:11" ht="13.5" thickBot="1" x14ac:dyDescent="0.25">
      <c r="A12" s="271">
        <v>2002</v>
      </c>
      <c r="B12" s="246">
        <v>559</v>
      </c>
      <c r="C12" s="246">
        <v>77.8</v>
      </c>
      <c r="D12" s="246">
        <v>1.3</v>
      </c>
      <c r="E12" s="246">
        <v>16.8</v>
      </c>
      <c r="F12" s="246">
        <v>1.8</v>
      </c>
      <c r="G12" s="246" t="s">
        <v>229</v>
      </c>
      <c r="H12" s="246">
        <v>1.8</v>
      </c>
      <c r="I12" s="246">
        <v>658.5</v>
      </c>
    </row>
    <row r="13" spans="1:11" ht="13.5" thickBot="1" x14ac:dyDescent="0.25">
      <c r="A13" s="271">
        <v>2003</v>
      </c>
      <c r="B13" s="246">
        <v>536</v>
      </c>
      <c r="C13" s="246">
        <v>94.9</v>
      </c>
      <c r="D13" s="246">
        <v>1.1000000000000001</v>
      </c>
      <c r="E13" s="246">
        <v>14.2</v>
      </c>
      <c r="F13" s="246">
        <v>1.8</v>
      </c>
      <c r="G13" s="246" t="s">
        <v>229</v>
      </c>
      <c r="H13" s="246">
        <v>1.9</v>
      </c>
      <c r="I13" s="246">
        <v>649.9</v>
      </c>
    </row>
    <row r="14" spans="1:11" ht="13.5" thickBot="1" x14ac:dyDescent="0.25">
      <c r="A14" s="271">
        <v>2004</v>
      </c>
      <c r="B14" s="246">
        <v>550.5</v>
      </c>
      <c r="C14" s="246">
        <v>106.7</v>
      </c>
      <c r="D14" s="246">
        <v>1.8</v>
      </c>
      <c r="E14" s="246">
        <v>16.5</v>
      </c>
      <c r="F14" s="246">
        <v>1.7</v>
      </c>
      <c r="G14" s="246" t="s">
        <v>229</v>
      </c>
      <c r="H14" s="246">
        <v>4.7</v>
      </c>
      <c r="I14" s="246">
        <v>681.9</v>
      </c>
    </row>
    <row r="15" spans="1:11" ht="13.5" thickBot="1" x14ac:dyDescent="0.25">
      <c r="A15" s="271">
        <v>2005</v>
      </c>
      <c r="B15" s="246">
        <v>533.79999999999995</v>
      </c>
      <c r="C15" s="246">
        <v>117.2</v>
      </c>
      <c r="D15" s="246">
        <v>1</v>
      </c>
      <c r="E15" s="246">
        <v>18.3</v>
      </c>
      <c r="F15" s="246">
        <v>2</v>
      </c>
      <c r="G15" s="246" t="s">
        <v>229</v>
      </c>
      <c r="H15" s="246">
        <v>8.1</v>
      </c>
      <c r="I15" s="246">
        <v>680.4</v>
      </c>
    </row>
    <row r="16" spans="1:11" ht="13.5" thickBot="1" x14ac:dyDescent="0.25">
      <c r="A16" s="271">
        <v>2006</v>
      </c>
      <c r="B16" s="246">
        <v>536.70000000000005</v>
      </c>
      <c r="C16" s="246">
        <v>138.80000000000001</v>
      </c>
      <c r="D16" s="246">
        <v>2.2999999999999998</v>
      </c>
      <c r="E16" s="246">
        <v>19.600000000000001</v>
      </c>
      <c r="F16" s="246">
        <v>1.6</v>
      </c>
      <c r="G16" s="246" t="s">
        <v>229</v>
      </c>
      <c r="H16" s="246">
        <v>21.4</v>
      </c>
      <c r="I16" s="246">
        <v>720.4</v>
      </c>
    </row>
    <row r="17" spans="1:9" ht="13.5" thickBot="1" x14ac:dyDescent="0.25">
      <c r="A17" s="271">
        <v>2007</v>
      </c>
      <c r="B17" s="246" t="s">
        <v>1124</v>
      </c>
      <c r="C17" s="246">
        <v>129.1</v>
      </c>
      <c r="D17" s="246">
        <v>2.5</v>
      </c>
      <c r="E17" s="246">
        <v>18.3</v>
      </c>
      <c r="F17" s="246" t="s">
        <v>229</v>
      </c>
      <c r="G17" s="246">
        <v>25.8</v>
      </c>
      <c r="H17" s="246">
        <v>1.3</v>
      </c>
      <c r="I17" s="246">
        <v>671.1</v>
      </c>
    </row>
    <row r="18" spans="1:9" ht="13.5" thickBot="1" x14ac:dyDescent="0.25">
      <c r="A18" s="271">
        <v>2008</v>
      </c>
      <c r="B18" s="246">
        <v>493.3</v>
      </c>
      <c r="C18" s="246">
        <v>135.5</v>
      </c>
      <c r="D18" s="246">
        <v>3.8</v>
      </c>
      <c r="E18" s="246">
        <v>17.899999999999999</v>
      </c>
      <c r="F18" s="246" t="s">
        <v>229</v>
      </c>
      <c r="G18" s="246">
        <v>41.8</v>
      </c>
      <c r="H18" s="246">
        <v>0.9</v>
      </c>
      <c r="I18" s="246">
        <v>693.2</v>
      </c>
    </row>
    <row r="19" spans="1:9" ht="13.5" thickBot="1" x14ac:dyDescent="0.25">
      <c r="A19" s="271">
        <v>2009</v>
      </c>
      <c r="B19" s="246">
        <v>455.5</v>
      </c>
      <c r="C19" s="246">
        <v>141.6</v>
      </c>
      <c r="D19" s="246">
        <v>6.7</v>
      </c>
      <c r="E19" s="246">
        <v>25.5</v>
      </c>
      <c r="F19" s="246" t="s">
        <v>229</v>
      </c>
      <c r="G19" s="246">
        <v>40.6</v>
      </c>
      <c r="H19" s="246">
        <v>4.3</v>
      </c>
      <c r="I19" s="246">
        <v>674.2</v>
      </c>
    </row>
    <row r="20" spans="1:9" ht="13.5" thickBot="1" x14ac:dyDescent="0.25">
      <c r="A20" s="271">
        <v>2010</v>
      </c>
      <c r="B20" s="246">
        <v>435.4</v>
      </c>
      <c r="C20" s="246">
        <v>126.2</v>
      </c>
      <c r="D20" s="246">
        <v>8.1</v>
      </c>
      <c r="E20" s="246">
        <v>23</v>
      </c>
      <c r="F20" s="246" t="s">
        <v>229</v>
      </c>
      <c r="G20" s="246">
        <v>43.5</v>
      </c>
      <c r="H20" s="246">
        <v>3.5</v>
      </c>
      <c r="I20" s="246">
        <v>639.70000000000005</v>
      </c>
    </row>
    <row r="21" spans="1:9" ht="13.5" thickBot="1" x14ac:dyDescent="0.25">
      <c r="A21" s="271">
        <v>2011</v>
      </c>
      <c r="B21" s="246">
        <v>455.1</v>
      </c>
      <c r="C21" s="246">
        <v>131.1</v>
      </c>
      <c r="D21" s="246">
        <v>8.9</v>
      </c>
      <c r="E21" s="246">
        <v>21.6</v>
      </c>
      <c r="F21" s="246" t="s">
        <v>229</v>
      </c>
      <c r="G21" s="246">
        <v>51.1</v>
      </c>
      <c r="H21" s="246">
        <v>3.9</v>
      </c>
      <c r="I21" s="246">
        <v>671.7</v>
      </c>
    </row>
    <row r="22" spans="1:9" ht="13.5" thickBot="1" x14ac:dyDescent="0.25">
      <c r="A22" s="271">
        <v>2012</v>
      </c>
      <c r="B22" s="246">
        <v>439</v>
      </c>
      <c r="C22" s="246">
        <v>127.3</v>
      </c>
      <c r="D22" s="246">
        <v>12.5</v>
      </c>
      <c r="E22" s="246">
        <v>19.600000000000001</v>
      </c>
      <c r="F22" s="246" t="s">
        <v>229</v>
      </c>
      <c r="G22" s="246">
        <v>56.5</v>
      </c>
      <c r="H22" s="246">
        <v>4</v>
      </c>
      <c r="I22" s="246">
        <v>658.9</v>
      </c>
    </row>
    <row r="23" spans="1:9" ht="13.5" thickBot="1" x14ac:dyDescent="0.25">
      <c r="A23" s="271">
        <v>2013</v>
      </c>
      <c r="B23" s="246">
        <v>427.5</v>
      </c>
      <c r="C23" s="246">
        <v>134.9</v>
      </c>
      <c r="D23" s="246">
        <v>12.9</v>
      </c>
      <c r="E23" s="246">
        <v>17.600000000000001</v>
      </c>
      <c r="F23" s="246">
        <v>6.3</v>
      </c>
      <c r="G23" s="246">
        <v>66.2</v>
      </c>
      <c r="H23" s="246">
        <v>0.4</v>
      </c>
      <c r="I23" s="246">
        <v>666</v>
      </c>
    </row>
    <row r="24" spans="1:9" ht="13.5" thickBot="1" x14ac:dyDescent="0.25">
      <c r="A24" s="271">
        <v>2014</v>
      </c>
      <c r="B24" s="246">
        <v>413.6</v>
      </c>
      <c r="C24" s="246">
        <v>146</v>
      </c>
      <c r="D24" s="246">
        <v>11.7</v>
      </c>
      <c r="E24" s="246">
        <v>15.4</v>
      </c>
      <c r="F24" s="246">
        <v>6.2</v>
      </c>
      <c r="G24" s="246">
        <v>38.1</v>
      </c>
      <c r="H24" s="246">
        <v>1.2</v>
      </c>
      <c r="I24" s="246">
        <v>632.20000000000005</v>
      </c>
    </row>
    <row r="25" spans="1:9" ht="13.5" thickBot="1" x14ac:dyDescent="0.25">
      <c r="A25" s="271">
        <v>2015</v>
      </c>
      <c r="B25" s="246">
        <v>414.98599999999999</v>
      </c>
      <c r="C25" s="246">
        <v>158.88800000000001</v>
      </c>
      <c r="D25" s="246">
        <v>11.058999999999999</v>
      </c>
      <c r="E25" s="246">
        <v>11.250999999999999</v>
      </c>
      <c r="F25" s="246">
        <v>8.1549999999999994</v>
      </c>
      <c r="G25" s="246">
        <v>43.92</v>
      </c>
      <c r="H25" s="246">
        <v>0.92800000000000005</v>
      </c>
      <c r="I25" s="246">
        <v>649.1869999999999</v>
      </c>
    </row>
    <row r="26" spans="1:9" ht="13.5" thickBot="1" x14ac:dyDescent="0.25">
      <c r="A26" s="271">
        <v>2016</v>
      </c>
      <c r="B26" s="246">
        <v>428.93299999999999</v>
      </c>
      <c r="C26" s="246">
        <v>170.26300000000001</v>
      </c>
      <c r="D26" s="246">
        <v>11.571999999999999</v>
      </c>
      <c r="E26" s="246">
        <v>10.667</v>
      </c>
      <c r="F26" s="246">
        <v>6.915</v>
      </c>
      <c r="G26" s="246">
        <v>43.220999999999997</v>
      </c>
      <c r="H26" s="246">
        <v>0.71199999999999997</v>
      </c>
      <c r="I26" s="246">
        <v>672.28499999999997</v>
      </c>
    </row>
    <row r="27" spans="1:9" ht="13.5" thickBot="1" x14ac:dyDescent="0.25">
      <c r="A27" s="271">
        <v>2017</v>
      </c>
      <c r="B27" s="246">
        <v>432.048</v>
      </c>
      <c r="C27" s="246">
        <v>173.84299999999999</v>
      </c>
      <c r="D27" s="246">
        <v>12.928000000000001</v>
      </c>
      <c r="E27" s="246">
        <v>4.8659999999999997</v>
      </c>
      <c r="F27" s="246">
        <v>6.7220000000000004</v>
      </c>
      <c r="G27" s="246">
        <v>37.241</v>
      </c>
      <c r="H27" s="246">
        <v>0.63400000000000034</v>
      </c>
      <c r="I27" s="246">
        <v>668.28199999999993</v>
      </c>
    </row>
    <row r="28" spans="1:9" ht="13.5" thickBot="1" x14ac:dyDescent="0.25">
      <c r="A28" s="271">
        <v>2018</v>
      </c>
      <c r="B28" s="246">
        <v>399.488</v>
      </c>
      <c r="C28" s="246">
        <v>181.02099999999999</v>
      </c>
      <c r="D28" s="246">
        <v>13.339</v>
      </c>
      <c r="E28" s="246">
        <v>3.0390000000000001</v>
      </c>
      <c r="F28" s="246">
        <v>2.8170000000000002</v>
      </c>
      <c r="G28" s="246">
        <v>49.418999999999997</v>
      </c>
      <c r="H28" s="246">
        <v>0.19500000000000001</v>
      </c>
      <c r="I28" s="246">
        <v>649.3180000000001</v>
      </c>
    </row>
    <row r="29" spans="1:9" ht="13.5" thickBot="1" x14ac:dyDescent="0.25">
      <c r="A29" s="271">
        <v>2019</v>
      </c>
      <c r="B29" s="246">
        <v>399.85899999999998</v>
      </c>
      <c r="C29" s="246">
        <v>190.709</v>
      </c>
      <c r="D29" s="246">
        <v>13.939</v>
      </c>
      <c r="E29" s="246">
        <v>2.74</v>
      </c>
      <c r="F29" s="246">
        <v>2.226</v>
      </c>
      <c r="G29" s="246">
        <v>40.975000000000001</v>
      </c>
      <c r="H29" s="246">
        <v>0.224</v>
      </c>
      <c r="I29" s="246">
        <v>649.99199999999996</v>
      </c>
    </row>
    <row r="30" spans="1:9" ht="13.5" thickBot="1" x14ac:dyDescent="0.25">
      <c r="A30" s="271">
        <v>2020</v>
      </c>
      <c r="B30" s="246">
        <v>338.92</v>
      </c>
      <c r="C30" s="246">
        <v>176.45400000000001</v>
      </c>
      <c r="D30" s="246">
        <v>13.744</v>
      </c>
      <c r="E30" s="246">
        <v>1.512</v>
      </c>
      <c r="F30" s="246">
        <v>1.5980000000000001</v>
      </c>
      <c r="G30" s="246">
        <v>32.491999999999997</v>
      </c>
      <c r="H30" s="246">
        <v>0.215</v>
      </c>
      <c r="I30" s="246">
        <v>564.93499999999995</v>
      </c>
    </row>
    <row r="31" spans="1:9" x14ac:dyDescent="0.2">
      <c r="A31" s="199" t="s">
        <v>1125</v>
      </c>
    </row>
    <row r="32" spans="1:9" x14ac:dyDescent="0.2">
      <c r="A32" s="199" t="s">
        <v>1126</v>
      </c>
    </row>
    <row r="33" spans="1:1" x14ac:dyDescent="0.2">
      <c r="A33" s="199" t="s">
        <v>1127</v>
      </c>
    </row>
    <row r="34" spans="1:1" x14ac:dyDescent="0.2">
      <c r="A34" s="199" t="s">
        <v>1128</v>
      </c>
    </row>
    <row r="35" spans="1:1" x14ac:dyDescent="0.2">
      <c r="A35" s="199" t="s">
        <v>249</v>
      </c>
    </row>
  </sheetData>
  <mergeCells count="3">
    <mergeCell ref="A1:I1"/>
    <mergeCell ref="A2:I2"/>
    <mergeCell ref="A3:I3"/>
  </mergeCells>
  <hyperlinks>
    <hyperlink ref="K4" location="TOC!A1" display="RETURN TO TABLE OF CONTENTS"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35"/>
  <sheetViews>
    <sheetView workbookViewId="0">
      <pane ySplit="4" topLeftCell="A8" activePane="bottomLeft" state="frozen"/>
      <selection activeCell="I105" sqref="I105"/>
      <selection pane="bottomLeft" activeCell="I105" sqref="I105"/>
    </sheetView>
  </sheetViews>
  <sheetFormatPr defaultRowHeight="12.75" x14ac:dyDescent="0.2"/>
  <cols>
    <col min="2" max="9" width="10.42578125" customWidth="1"/>
  </cols>
  <sheetData>
    <row r="1" spans="1:11" x14ac:dyDescent="0.2">
      <c r="A1" s="617" t="s">
        <v>1097</v>
      </c>
      <c r="B1" s="617"/>
      <c r="C1" s="617"/>
      <c r="D1" s="617"/>
      <c r="E1" s="617"/>
      <c r="F1" s="617"/>
      <c r="G1" s="617"/>
      <c r="H1" s="617"/>
      <c r="I1" s="617"/>
    </row>
    <row r="2" spans="1:11" ht="13.5" thickBot="1" x14ac:dyDescent="0.25">
      <c r="A2" s="616" t="s">
        <v>200</v>
      </c>
      <c r="B2" s="616"/>
      <c r="C2" s="616"/>
      <c r="D2" s="616"/>
      <c r="E2" s="616"/>
      <c r="F2" s="616"/>
      <c r="G2" s="616"/>
      <c r="H2" s="616"/>
      <c r="I2" s="616"/>
    </row>
    <row r="3" spans="1:11" ht="13.5" thickBot="1" x14ac:dyDescent="0.25">
      <c r="A3" s="606" t="s">
        <v>74</v>
      </c>
      <c r="B3" s="607"/>
      <c r="C3" s="607"/>
      <c r="D3" s="607"/>
      <c r="E3" s="607"/>
      <c r="F3" s="607"/>
      <c r="G3" s="607"/>
      <c r="H3" s="607"/>
      <c r="I3" s="608"/>
    </row>
    <row r="4" spans="1:11" ht="45.75" thickBot="1" x14ac:dyDescent="0.25">
      <c r="A4" s="271" t="s">
        <v>204</v>
      </c>
      <c r="B4" s="249" t="s">
        <v>1122</v>
      </c>
      <c r="C4" s="249" t="s">
        <v>1110</v>
      </c>
      <c r="D4" s="249" t="s">
        <v>445</v>
      </c>
      <c r="E4" s="249" t="s">
        <v>1111</v>
      </c>
      <c r="F4" s="249" t="s">
        <v>1112</v>
      </c>
      <c r="G4" s="249" t="s">
        <v>446</v>
      </c>
      <c r="H4" s="249" t="s">
        <v>1113</v>
      </c>
      <c r="I4" s="249" t="s">
        <v>1114</v>
      </c>
      <c r="K4" s="235" t="s">
        <v>228</v>
      </c>
    </row>
    <row r="5" spans="1:11" ht="13.5" thickBot="1" x14ac:dyDescent="0.25">
      <c r="A5" s="271">
        <v>1994</v>
      </c>
      <c r="B5" s="246">
        <v>29.9</v>
      </c>
      <c r="C5" s="246">
        <v>1.7</v>
      </c>
      <c r="D5" s="246">
        <v>39.9</v>
      </c>
      <c r="E5" s="246">
        <v>0.3</v>
      </c>
      <c r="F5" s="246">
        <v>1.6</v>
      </c>
      <c r="G5" s="246" t="s">
        <v>229</v>
      </c>
      <c r="H5" s="246">
        <v>0</v>
      </c>
      <c r="I5" s="246">
        <v>73.400000000000006</v>
      </c>
    </row>
    <row r="6" spans="1:11" ht="13.5" thickBot="1" x14ac:dyDescent="0.25">
      <c r="A6" s="271">
        <v>1995</v>
      </c>
      <c r="B6" s="246">
        <v>29</v>
      </c>
      <c r="C6" s="246">
        <v>0.7</v>
      </c>
      <c r="D6" s="246">
        <v>38.200000000000003</v>
      </c>
      <c r="E6" s="246">
        <v>0.5</v>
      </c>
      <c r="F6" s="246">
        <v>3.4</v>
      </c>
      <c r="G6" s="246" t="s">
        <v>229</v>
      </c>
      <c r="H6" s="246">
        <v>0</v>
      </c>
      <c r="I6" s="246">
        <v>71.8</v>
      </c>
    </row>
    <row r="7" spans="1:11" ht="13.5" thickBot="1" x14ac:dyDescent="0.25">
      <c r="A7" s="271">
        <v>1996</v>
      </c>
      <c r="B7" s="246">
        <v>30.9</v>
      </c>
      <c r="C7" s="246">
        <v>3.6</v>
      </c>
      <c r="D7" s="246">
        <v>37.200000000000003</v>
      </c>
      <c r="E7" s="246">
        <v>0.6</v>
      </c>
      <c r="F7" s="246">
        <v>4.5999999999999996</v>
      </c>
      <c r="G7" s="246" t="s">
        <v>229</v>
      </c>
      <c r="H7" s="246">
        <v>0</v>
      </c>
      <c r="I7" s="246">
        <v>76.900000000000006</v>
      </c>
    </row>
    <row r="8" spans="1:11" ht="13.5" thickBot="1" x14ac:dyDescent="0.25">
      <c r="A8" s="271">
        <v>1997</v>
      </c>
      <c r="B8" s="246">
        <v>32</v>
      </c>
      <c r="C8" s="246">
        <v>3.9</v>
      </c>
      <c r="D8" s="246">
        <v>35.700000000000003</v>
      </c>
      <c r="E8" s="246">
        <v>0.8</v>
      </c>
      <c r="F8" s="246">
        <v>4.0999999999999996</v>
      </c>
      <c r="G8" s="246" t="s">
        <v>229</v>
      </c>
      <c r="H8" s="246">
        <v>0</v>
      </c>
      <c r="I8" s="246">
        <v>76.5</v>
      </c>
    </row>
    <row r="9" spans="1:11" ht="13.5" thickBot="1" x14ac:dyDescent="0.25">
      <c r="A9" s="271">
        <v>1998</v>
      </c>
      <c r="B9" s="246">
        <v>38.700000000000003</v>
      </c>
      <c r="C9" s="246">
        <v>4.5999999999999996</v>
      </c>
      <c r="D9" s="246">
        <v>29.5</v>
      </c>
      <c r="E9" s="246">
        <v>2.2999999999999998</v>
      </c>
      <c r="F9" s="246">
        <v>5.7</v>
      </c>
      <c r="G9" s="246" t="s">
        <v>229</v>
      </c>
      <c r="H9" s="246">
        <v>0</v>
      </c>
      <c r="I9" s="246">
        <v>80.8</v>
      </c>
    </row>
    <row r="10" spans="1:11" ht="13.5" thickBot="1" x14ac:dyDescent="0.25">
      <c r="A10" s="271">
        <v>1999</v>
      </c>
      <c r="B10" s="246">
        <v>43.2</v>
      </c>
      <c r="C10" s="246">
        <v>4.5</v>
      </c>
      <c r="D10" s="246">
        <v>26.8</v>
      </c>
      <c r="E10" s="246">
        <v>2.4</v>
      </c>
      <c r="F10" s="246">
        <v>4.9000000000000004</v>
      </c>
      <c r="G10" s="246" t="s">
        <v>229</v>
      </c>
      <c r="H10" s="246">
        <v>0</v>
      </c>
      <c r="I10" s="246">
        <v>81.8</v>
      </c>
    </row>
    <row r="11" spans="1:11" ht="13.5" thickBot="1" x14ac:dyDescent="0.25">
      <c r="A11" s="271">
        <v>2000</v>
      </c>
      <c r="B11" s="246">
        <v>48.1</v>
      </c>
      <c r="C11" s="246">
        <v>4.3</v>
      </c>
      <c r="D11" s="246">
        <v>23.9</v>
      </c>
      <c r="E11" s="246">
        <v>2.1</v>
      </c>
      <c r="F11" s="246">
        <v>4.3</v>
      </c>
      <c r="G11" s="246" t="s">
        <v>229</v>
      </c>
      <c r="H11" s="246">
        <v>0</v>
      </c>
      <c r="I11" s="246">
        <v>82.7</v>
      </c>
    </row>
    <row r="12" spans="1:11" ht="13.5" thickBot="1" x14ac:dyDescent="0.25">
      <c r="A12" s="271">
        <v>2001</v>
      </c>
      <c r="B12" s="246">
        <v>54.9</v>
      </c>
      <c r="C12" s="246">
        <v>5.3</v>
      </c>
      <c r="D12" s="246">
        <v>20.3</v>
      </c>
      <c r="E12" s="246">
        <v>2.1</v>
      </c>
      <c r="F12" s="246">
        <v>3.5</v>
      </c>
      <c r="G12" s="246" t="s">
        <v>229</v>
      </c>
      <c r="H12" s="246">
        <v>0</v>
      </c>
      <c r="I12" s="246">
        <v>86.1</v>
      </c>
    </row>
    <row r="13" spans="1:11" ht="13.5" thickBot="1" x14ac:dyDescent="0.25">
      <c r="A13" s="271">
        <v>2002</v>
      </c>
      <c r="B13" s="246">
        <v>61.6</v>
      </c>
      <c r="C13" s="246">
        <v>3.2</v>
      </c>
      <c r="D13" s="246">
        <v>17.399999999999999</v>
      </c>
      <c r="E13" s="246">
        <v>1.7</v>
      </c>
      <c r="F13" s="246">
        <v>3.8</v>
      </c>
      <c r="G13" s="246" t="s">
        <v>229</v>
      </c>
      <c r="H13" s="246">
        <v>0.3</v>
      </c>
      <c r="I13" s="246">
        <v>88</v>
      </c>
    </row>
    <row r="14" spans="1:11" ht="13.5" thickBot="1" x14ac:dyDescent="0.25">
      <c r="A14" s="271">
        <v>2003</v>
      </c>
      <c r="B14" s="246">
        <v>69.5</v>
      </c>
      <c r="C14" s="246">
        <v>5.2</v>
      </c>
      <c r="D14" s="246">
        <v>16.5</v>
      </c>
      <c r="E14" s="246">
        <v>1.6</v>
      </c>
      <c r="F14" s="246">
        <v>3.7</v>
      </c>
      <c r="G14" s="246" t="s">
        <v>229</v>
      </c>
      <c r="H14" s="246">
        <v>0.3</v>
      </c>
      <c r="I14" s="246">
        <v>96.8</v>
      </c>
    </row>
    <row r="15" spans="1:11" ht="13.5" thickBot="1" x14ac:dyDescent="0.25">
      <c r="A15" s="271">
        <v>2004</v>
      </c>
      <c r="B15" s="246">
        <v>73</v>
      </c>
      <c r="C15" s="246">
        <v>5.0999999999999996</v>
      </c>
      <c r="D15" s="246">
        <v>16.7</v>
      </c>
      <c r="E15" s="246">
        <v>0.8</v>
      </c>
      <c r="F15" s="246">
        <v>3.9</v>
      </c>
      <c r="G15" s="246" t="s">
        <v>229</v>
      </c>
      <c r="H15" s="246">
        <v>0.9</v>
      </c>
      <c r="I15" s="246">
        <v>100.4</v>
      </c>
    </row>
    <row r="16" spans="1:11" ht="13.5" thickBot="1" x14ac:dyDescent="0.25">
      <c r="A16" s="271">
        <v>2005</v>
      </c>
      <c r="B16" s="246">
        <v>82.5</v>
      </c>
      <c r="C16" s="246">
        <v>5.8</v>
      </c>
      <c r="D16" s="246">
        <v>16.5</v>
      </c>
      <c r="E16" s="246">
        <v>0.7</v>
      </c>
      <c r="F16" s="246">
        <v>4.4000000000000004</v>
      </c>
      <c r="G16" s="246" t="s">
        <v>229</v>
      </c>
      <c r="H16" s="246">
        <v>1</v>
      </c>
      <c r="I16" s="246">
        <v>110.9</v>
      </c>
    </row>
    <row r="17" spans="1:9" ht="13.5" thickBot="1" x14ac:dyDescent="0.25">
      <c r="A17" s="271">
        <v>2006</v>
      </c>
      <c r="B17" s="246">
        <v>86.1</v>
      </c>
      <c r="C17" s="246">
        <v>7.6</v>
      </c>
      <c r="D17" s="246">
        <v>17.100000000000001</v>
      </c>
      <c r="E17" s="246">
        <v>0.6</v>
      </c>
      <c r="F17" s="246">
        <v>3.7</v>
      </c>
      <c r="G17" s="246" t="s">
        <v>229</v>
      </c>
      <c r="H17" s="246">
        <v>1.7</v>
      </c>
      <c r="I17" s="246">
        <v>116.8</v>
      </c>
    </row>
    <row r="18" spans="1:9" ht="13.5" thickBot="1" x14ac:dyDescent="0.25">
      <c r="A18" s="271">
        <v>2007</v>
      </c>
      <c r="B18" s="246" t="s">
        <v>1129</v>
      </c>
      <c r="C18" s="246">
        <v>6.4</v>
      </c>
      <c r="D18" s="246" t="s">
        <v>1130</v>
      </c>
      <c r="E18" s="246">
        <v>0.7</v>
      </c>
      <c r="F18" s="246" t="s">
        <v>229</v>
      </c>
      <c r="G18" s="246">
        <v>9.1999999999999993</v>
      </c>
      <c r="H18" s="246">
        <v>4.0999999999999996</v>
      </c>
      <c r="I18" s="246">
        <v>189</v>
      </c>
    </row>
    <row r="19" spans="1:9" ht="13.5" thickBot="1" x14ac:dyDescent="0.25">
      <c r="A19" s="271">
        <v>2008</v>
      </c>
      <c r="B19" s="246">
        <v>103.2</v>
      </c>
      <c r="C19" s="246">
        <v>6.9</v>
      </c>
      <c r="D19" s="246">
        <v>75.2</v>
      </c>
      <c r="E19" s="246">
        <v>0.2</v>
      </c>
      <c r="F19" s="246" t="s">
        <v>229</v>
      </c>
      <c r="G19" s="246">
        <v>11.5</v>
      </c>
      <c r="H19" s="246">
        <v>1.4</v>
      </c>
      <c r="I19" s="246">
        <v>198.4</v>
      </c>
    </row>
    <row r="20" spans="1:9" ht="13.5" thickBot="1" x14ac:dyDescent="0.25">
      <c r="A20" s="271">
        <v>2009</v>
      </c>
      <c r="B20" s="246">
        <v>71.400000000000006</v>
      </c>
      <c r="C20" s="246">
        <v>3.7</v>
      </c>
      <c r="D20" s="246">
        <v>100.7</v>
      </c>
      <c r="E20" s="246" t="s">
        <v>229</v>
      </c>
      <c r="F20" s="246" t="s">
        <v>229</v>
      </c>
      <c r="G20" s="246">
        <v>6.6</v>
      </c>
      <c r="H20" s="246">
        <v>2.4</v>
      </c>
      <c r="I20" s="246">
        <v>184.8</v>
      </c>
    </row>
    <row r="21" spans="1:9" ht="13.5" thickBot="1" x14ac:dyDescent="0.25">
      <c r="A21" s="271">
        <v>2010</v>
      </c>
      <c r="B21" s="246">
        <v>64.599999999999994</v>
      </c>
      <c r="C21" s="246">
        <v>3.3</v>
      </c>
      <c r="D21" s="246">
        <v>107.1</v>
      </c>
      <c r="E21" s="246">
        <v>0</v>
      </c>
      <c r="F21" s="246" t="s">
        <v>229</v>
      </c>
      <c r="G21" s="246">
        <v>8.1999999999999993</v>
      </c>
      <c r="H21" s="246">
        <v>0.4</v>
      </c>
      <c r="I21" s="246">
        <v>183.6</v>
      </c>
    </row>
    <row r="22" spans="1:9" ht="13.5" thickBot="1" x14ac:dyDescent="0.25">
      <c r="A22" s="271">
        <v>2011</v>
      </c>
      <c r="B22" s="246">
        <v>63.4</v>
      </c>
      <c r="C22" s="246">
        <v>4</v>
      </c>
      <c r="D22" s="246">
        <v>117.8</v>
      </c>
      <c r="E22" s="246">
        <v>0</v>
      </c>
      <c r="F22" s="246" t="s">
        <v>229</v>
      </c>
      <c r="G22" s="246">
        <v>10.7</v>
      </c>
      <c r="H22" s="246">
        <v>0.8</v>
      </c>
      <c r="I22" s="246">
        <v>196.7</v>
      </c>
    </row>
    <row r="23" spans="1:9" ht="13.5" thickBot="1" x14ac:dyDescent="0.25">
      <c r="A23" s="271">
        <v>2012</v>
      </c>
      <c r="B23" s="246">
        <v>62.2</v>
      </c>
      <c r="C23" s="246">
        <v>4.2</v>
      </c>
      <c r="D23" s="246">
        <v>125.3</v>
      </c>
      <c r="E23" s="246">
        <v>0</v>
      </c>
      <c r="F23" s="246" t="s">
        <v>229</v>
      </c>
      <c r="G23" s="246">
        <v>9.6999999999999993</v>
      </c>
      <c r="H23" s="246">
        <v>3.2</v>
      </c>
      <c r="I23" s="246">
        <v>204.6</v>
      </c>
    </row>
    <row r="24" spans="1:9" ht="13.5" thickBot="1" x14ac:dyDescent="0.25">
      <c r="A24" s="271">
        <v>2013</v>
      </c>
      <c r="B24" s="246">
        <v>60.3</v>
      </c>
      <c r="C24" s="246">
        <v>5.5</v>
      </c>
      <c r="D24" s="246">
        <v>138.5</v>
      </c>
      <c r="E24" s="246">
        <v>0</v>
      </c>
      <c r="F24" s="246">
        <v>0.7</v>
      </c>
      <c r="G24" s="246">
        <v>5.3</v>
      </c>
      <c r="H24" s="246">
        <v>0.3</v>
      </c>
      <c r="I24" s="246">
        <v>210.5</v>
      </c>
    </row>
    <row r="25" spans="1:9" ht="13.5" thickBot="1" x14ac:dyDescent="0.25">
      <c r="A25" s="271">
        <v>2014</v>
      </c>
      <c r="B25" s="246">
        <v>54.4</v>
      </c>
      <c r="C25" s="246">
        <v>8.6</v>
      </c>
      <c r="D25" s="246">
        <v>184.9</v>
      </c>
      <c r="E25" s="246">
        <v>0</v>
      </c>
      <c r="F25" s="246">
        <v>2.4</v>
      </c>
      <c r="G25" s="246">
        <v>5.4</v>
      </c>
      <c r="H25" s="246">
        <v>0.4</v>
      </c>
      <c r="I25" s="246">
        <v>256.10000000000002</v>
      </c>
    </row>
    <row r="26" spans="1:9" ht="13.5" thickBot="1" x14ac:dyDescent="0.25">
      <c r="A26" s="271">
        <v>2015</v>
      </c>
      <c r="B26" s="246">
        <v>44.38</v>
      </c>
      <c r="C26" s="246">
        <v>7.7450000000000001</v>
      </c>
      <c r="D26" s="246">
        <v>147.48400000000001</v>
      </c>
      <c r="E26" s="246">
        <v>0.27800000000000002</v>
      </c>
      <c r="F26" s="246">
        <v>3.0310000000000001</v>
      </c>
      <c r="G26" s="246">
        <v>2.3839999999999999</v>
      </c>
      <c r="H26" s="246">
        <v>1.5129999999999999</v>
      </c>
      <c r="I26" s="246">
        <v>206.815</v>
      </c>
    </row>
    <row r="27" spans="1:9" ht="13.5" thickBot="1" x14ac:dyDescent="0.25">
      <c r="A27" s="271">
        <v>2016</v>
      </c>
      <c r="B27" s="246">
        <v>34.280999999999999</v>
      </c>
      <c r="C27" s="246">
        <v>8.1679999999999993</v>
      </c>
      <c r="D27" s="246">
        <v>155.39699999999999</v>
      </c>
      <c r="E27" s="246">
        <v>0.42099999999999999</v>
      </c>
      <c r="F27" s="246">
        <v>6.2430000000000003</v>
      </c>
      <c r="G27" s="246">
        <v>2.347</v>
      </c>
      <c r="H27" s="246">
        <v>0.193</v>
      </c>
      <c r="I27" s="246">
        <v>207.05</v>
      </c>
    </row>
    <row r="28" spans="1:9" ht="13.5" thickBot="1" x14ac:dyDescent="0.25">
      <c r="A28" s="271">
        <v>2017</v>
      </c>
      <c r="B28" s="246">
        <v>28.768000000000001</v>
      </c>
      <c r="C28" s="246">
        <v>7.9450000000000003</v>
      </c>
      <c r="D28" s="246">
        <v>166.172</v>
      </c>
      <c r="E28" s="246">
        <v>0.43099999999999999</v>
      </c>
      <c r="F28" s="246">
        <v>9.0410000000000004</v>
      </c>
      <c r="G28" s="246">
        <v>1.883</v>
      </c>
      <c r="H28" s="246">
        <v>0.10000000000000003</v>
      </c>
      <c r="I28" s="246">
        <v>214.34</v>
      </c>
    </row>
    <row r="29" spans="1:9" ht="13.5" thickBot="1" x14ac:dyDescent="0.25">
      <c r="A29" s="271">
        <v>2018</v>
      </c>
      <c r="B29" s="246">
        <v>25.265000000000001</v>
      </c>
      <c r="C29" s="246">
        <v>8.8249999999999993</v>
      </c>
      <c r="D29" s="246">
        <v>167.364</v>
      </c>
      <c r="E29" s="246">
        <v>0.59</v>
      </c>
      <c r="F29" s="246">
        <v>12.231</v>
      </c>
      <c r="G29" s="246">
        <v>1.6</v>
      </c>
      <c r="H29" s="246">
        <v>0</v>
      </c>
      <c r="I29" s="246">
        <v>215.875</v>
      </c>
    </row>
    <row r="30" spans="1:9" ht="13.5" thickBot="1" x14ac:dyDescent="0.25">
      <c r="A30" s="271">
        <v>2019</v>
      </c>
      <c r="B30" s="246">
        <v>26.721</v>
      </c>
      <c r="C30" s="246">
        <v>11.234999999999999</v>
      </c>
      <c r="D30" s="246">
        <v>173.994</v>
      </c>
      <c r="E30" s="246">
        <v>0.68</v>
      </c>
      <c r="F30" s="246">
        <v>15.093</v>
      </c>
      <c r="G30" s="246">
        <v>1.7509999999999999</v>
      </c>
      <c r="H30" s="246">
        <v>0</v>
      </c>
      <c r="I30" s="246">
        <v>229.47499999999999</v>
      </c>
    </row>
    <row r="31" spans="1:9" ht="13.5" thickBot="1" x14ac:dyDescent="0.25">
      <c r="A31" s="271">
        <v>2020</v>
      </c>
      <c r="B31" s="246">
        <v>10.981</v>
      </c>
      <c r="C31" s="246">
        <v>7.0410000000000004</v>
      </c>
      <c r="D31" s="246">
        <v>136.042</v>
      </c>
      <c r="E31" s="246">
        <v>0.48399999999999999</v>
      </c>
      <c r="F31" s="246">
        <v>10.287000000000001</v>
      </c>
      <c r="G31" s="246">
        <v>0.78900000000000003</v>
      </c>
      <c r="H31" s="246">
        <v>0</v>
      </c>
      <c r="I31" s="246">
        <v>165.62299999999999</v>
      </c>
    </row>
    <row r="32" spans="1:9" x14ac:dyDescent="0.2">
      <c r="A32" s="199" t="s">
        <v>1131</v>
      </c>
      <c r="H32" s="23"/>
    </row>
    <row r="33" spans="1:1" x14ac:dyDescent="0.2">
      <c r="A33" s="199" t="s">
        <v>1132</v>
      </c>
    </row>
    <row r="34" spans="1:1" x14ac:dyDescent="0.2">
      <c r="A34" s="199" t="s">
        <v>1120</v>
      </c>
    </row>
    <row r="35" spans="1:1" x14ac:dyDescent="0.2">
      <c r="A35" s="199" t="s">
        <v>249</v>
      </c>
    </row>
  </sheetData>
  <mergeCells count="3">
    <mergeCell ref="A1:I1"/>
    <mergeCell ref="A2:I2"/>
    <mergeCell ref="A3:I3"/>
  </mergeCells>
  <hyperlinks>
    <hyperlink ref="K4" location="TOC!A1" display="RETURN TO TABLE OF CONTENTS" xr:uid="{00000000-0004-0000-3E00-000000000000}"/>
  </hyperlink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3"/>
  <sheetViews>
    <sheetView workbookViewId="0">
      <selection activeCell="I105" sqref="I105"/>
    </sheetView>
  </sheetViews>
  <sheetFormatPr defaultRowHeight="12.75" x14ac:dyDescent="0.2"/>
  <cols>
    <col min="2" max="7" width="14.28515625" customWidth="1"/>
  </cols>
  <sheetData>
    <row r="1" spans="1:9" x14ac:dyDescent="0.2">
      <c r="A1" s="617" t="s">
        <v>1097</v>
      </c>
      <c r="B1" s="617"/>
      <c r="C1" s="617"/>
      <c r="D1" s="617"/>
      <c r="E1" s="617"/>
      <c r="F1" s="617"/>
      <c r="G1" s="617"/>
    </row>
    <row r="2" spans="1:9" ht="13.5" thickBot="1" x14ac:dyDescent="0.25">
      <c r="A2" s="616" t="s">
        <v>200</v>
      </c>
      <c r="B2" s="616"/>
      <c r="C2" s="616"/>
      <c r="D2" s="616"/>
      <c r="E2" s="616"/>
      <c r="F2" s="616"/>
      <c r="G2" s="616"/>
    </row>
    <row r="3" spans="1:9" ht="13.5" thickBot="1" x14ac:dyDescent="0.25">
      <c r="A3" s="606" t="s">
        <v>75</v>
      </c>
      <c r="B3" s="607"/>
      <c r="C3" s="607"/>
      <c r="D3" s="607"/>
      <c r="E3" s="607"/>
      <c r="F3" s="607"/>
      <c r="G3" s="608"/>
    </row>
    <row r="4" spans="1:9" ht="23.25" thickBot="1" x14ac:dyDescent="0.25">
      <c r="A4" s="689" t="s">
        <v>204</v>
      </c>
      <c r="B4" s="249" t="s">
        <v>1133</v>
      </c>
      <c r="C4" s="701" t="s">
        <v>1134</v>
      </c>
      <c r="D4" s="703"/>
      <c r="E4" s="703"/>
      <c r="F4" s="703"/>
      <c r="G4" s="702"/>
    </row>
    <row r="5" spans="1:9" ht="34.5" thickBot="1" x14ac:dyDescent="0.25">
      <c r="A5" s="699"/>
      <c r="B5" s="249" t="s">
        <v>1135</v>
      </c>
      <c r="C5" s="249" t="s">
        <v>1135</v>
      </c>
      <c r="D5" s="249" t="s">
        <v>212</v>
      </c>
      <c r="E5" s="249" t="s">
        <v>1136</v>
      </c>
      <c r="F5" s="249" t="s">
        <v>934</v>
      </c>
      <c r="G5" s="249" t="s">
        <v>320</v>
      </c>
      <c r="I5" s="235" t="s">
        <v>228</v>
      </c>
    </row>
    <row r="6" spans="1:9" ht="13.5" thickBot="1" x14ac:dyDescent="0.25">
      <c r="A6" s="271">
        <v>1996</v>
      </c>
      <c r="B6" s="246">
        <v>61.9</v>
      </c>
      <c r="C6" s="246">
        <v>1255.2</v>
      </c>
      <c r="D6" s="246">
        <v>3332.3</v>
      </c>
      <c r="E6" s="246">
        <v>321.39999999999998</v>
      </c>
      <c r="F6" s="246">
        <v>28.6</v>
      </c>
      <c r="G6" s="246">
        <v>4937.3999999999996</v>
      </c>
    </row>
    <row r="7" spans="1:9" ht="13.5" thickBot="1" x14ac:dyDescent="0.25">
      <c r="A7" s="271">
        <v>1997</v>
      </c>
      <c r="B7" s="246">
        <v>63.2</v>
      </c>
      <c r="C7" s="246">
        <v>1270.3</v>
      </c>
      <c r="D7" s="246">
        <v>3252.5</v>
      </c>
      <c r="E7" s="246">
        <v>361.3</v>
      </c>
      <c r="F7" s="246">
        <v>24.9</v>
      </c>
      <c r="G7" s="246">
        <v>4909</v>
      </c>
    </row>
    <row r="8" spans="1:9" ht="13.5" thickBot="1" x14ac:dyDescent="0.25">
      <c r="A8" s="271">
        <v>1998</v>
      </c>
      <c r="B8" s="246">
        <v>69.2</v>
      </c>
      <c r="C8" s="246">
        <v>1297.5999999999999</v>
      </c>
      <c r="D8" s="246">
        <v>3279.7</v>
      </c>
      <c r="E8" s="246">
        <v>381.5</v>
      </c>
      <c r="F8" s="246">
        <v>38.6</v>
      </c>
      <c r="G8" s="246">
        <v>4997.3999999999996</v>
      </c>
    </row>
    <row r="9" spans="1:9" ht="13.5" thickBot="1" x14ac:dyDescent="0.25">
      <c r="A9" s="271">
        <v>1999</v>
      </c>
      <c r="B9" s="246">
        <v>73</v>
      </c>
      <c r="C9" s="246">
        <v>1321.8</v>
      </c>
      <c r="D9" s="246">
        <v>3384.5</v>
      </c>
      <c r="E9" s="246">
        <v>415.6</v>
      </c>
      <c r="F9" s="246">
        <v>38.9</v>
      </c>
      <c r="G9" s="246">
        <v>5160.8</v>
      </c>
    </row>
    <row r="10" spans="1:9" ht="13.5" thickBot="1" x14ac:dyDescent="0.25">
      <c r="A10" s="271">
        <v>2000</v>
      </c>
      <c r="B10" s="246">
        <v>70.8</v>
      </c>
      <c r="C10" s="246">
        <v>1370.5</v>
      </c>
      <c r="D10" s="246">
        <v>3548.9</v>
      </c>
      <c r="E10" s="246">
        <v>463.2</v>
      </c>
      <c r="F10" s="246">
        <v>48.9</v>
      </c>
      <c r="G10" s="246">
        <v>5431.5</v>
      </c>
    </row>
    <row r="11" spans="1:9" ht="13.5" thickBot="1" x14ac:dyDescent="0.25">
      <c r="A11" s="271">
        <v>2001</v>
      </c>
      <c r="B11" s="246">
        <v>72.2</v>
      </c>
      <c r="C11" s="246">
        <v>1353.8</v>
      </c>
      <c r="D11" s="246">
        <v>3645.9</v>
      </c>
      <c r="E11" s="246">
        <v>487.1</v>
      </c>
      <c r="F11" s="246">
        <v>47.9</v>
      </c>
      <c r="G11" s="246">
        <v>5534.7</v>
      </c>
    </row>
    <row r="12" spans="1:9" ht="13.5" thickBot="1" x14ac:dyDescent="0.25">
      <c r="A12" s="271">
        <v>2002</v>
      </c>
      <c r="B12" s="246">
        <v>72.8</v>
      </c>
      <c r="C12" s="246">
        <v>1334.4</v>
      </c>
      <c r="D12" s="246">
        <v>3683.1</v>
      </c>
      <c r="E12" s="246">
        <v>509.6</v>
      </c>
      <c r="F12" s="246">
        <v>45.5</v>
      </c>
      <c r="G12" s="246">
        <v>5572.6</v>
      </c>
    </row>
    <row r="13" spans="1:9" ht="13.5" thickBot="1" x14ac:dyDescent="0.25">
      <c r="A13" s="271">
        <v>2003</v>
      </c>
      <c r="B13" s="246">
        <v>72.3</v>
      </c>
      <c r="C13" s="246">
        <v>1383.3</v>
      </c>
      <c r="D13" s="246">
        <v>3631.6</v>
      </c>
      <c r="E13" s="246">
        <v>506.7</v>
      </c>
      <c r="F13" s="246">
        <v>50.8</v>
      </c>
      <c r="G13" s="246">
        <v>5572.4</v>
      </c>
    </row>
    <row r="14" spans="1:9" ht="13.5" thickBot="1" x14ac:dyDescent="0.25">
      <c r="A14" s="271">
        <v>2004</v>
      </c>
      <c r="B14" s="246">
        <v>72</v>
      </c>
      <c r="C14" s="246">
        <v>1449</v>
      </c>
      <c r="D14" s="246">
        <v>3683.7</v>
      </c>
      <c r="E14" s="246">
        <v>553</v>
      </c>
      <c r="F14" s="246">
        <v>69.5</v>
      </c>
      <c r="G14" s="246">
        <v>5825.3</v>
      </c>
    </row>
    <row r="15" spans="1:9" ht="13.5" thickBot="1" x14ac:dyDescent="0.25">
      <c r="A15" s="271">
        <v>2005</v>
      </c>
      <c r="B15" s="246">
        <v>76.7</v>
      </c>
      <c r="C15" s="246">
        <v>1483.6</v>
      </c>
      <c r="D15" s="246">
        <v>3768.6</v>
      </c>
      <c r="E15" s="246">
        <v>570.70000000000005</v>
      </c>
      <c r="F15" s="246">
        <v>62.5</v>
      </c>
      <c r="G15" s="246">
        <v>5885.5</v>
      </c>
    </row>
    <row r="16" spans="1:9" ht="13.5" thickBot="1" x14ac:dyDescent="0.25">
      <c r="A16" s="271">
        <v>2006</v>
      </c>
      <c r="B16" s="246">
        <v>78.599999999999994</v>
      </c>
      <c r="C16" s="246">
        <v>1478</v>
      </c>
      <c r="D16" s="246">
        <v>3708.8</v>
      </c>
      <c r="E16" s="246">
        <v>634.20000000000005</v>
      </c>
      <c r="F16" s="246">
        <v>66.900000000000006</v>
      </c>
      <c r="G16" s="246">
        <v>5888</v>
      </c>
    </row>
    <row r="17" spans="1:7" ht="13.5" thickBot="1" x14ac:dyDescent="0.25">
      <c r="A17" s="271">
        <v>2007</v>
      </c>
      <c r="B17" s="246">
        <v>80.7</v>
      </c>
      <c r="C17" s="246">
        <v>1762.9</v>
      </c>
      <c r="D17" s="246">
        <v>3817.2</v>
      </c>
      <c r="E17" s="246">
        <v>687.3</v>
      </c>
      <c r="F17" s="246">
        <v>58.3</v>
      </c>
      <c r="G17" s="246">
        <v>6325.7</v>
      </c>
    </row>
    <row r="18" spans="1:7" ht="13.5" thickBot="1" x14ac:dyDescent="0.25">
      <c r="A18" s="271">
        <v>2008</v>
      </c>
      <c r="B18" s="246">
        <v>83.5</v>
      </c>
      <c r="C18" s="246">
        <v>1717.7</v>
      </c>
      <c r="D18" s="246">
        <v>3897.7</v>
      </c>
      <c r="E18" s="246">
        <v>720.9</v>
      </c>
      <c r="F18" s="246">
        <v>59.5</v>
      </c>
      <c r="G18" s="246">
        <v>6395.8</v>
      </c>
    </row>
    <row r="19" spans="1:7" ht="13.5" thickBot="1" x14ac:dyDescent="0.25">
      <c r="A19" s="271">
        <v>2009</v>
      </c>
      <c r="B19" s="246">
        <v>95</v>
      </c>
      <c r="C19" s="246">
        <v>1779.7</v>
      </c>
      <c r="D19" s="246">
        <v>3885.6</v>
      </c>
      <c r="E19" s="246">
        <v>738.1</v>
      </c>
      <c r="F19" s="246">
        <v>69.7</v>
      </c>
      <c r="G19" s="246">
        <v>6473.1</v>
      </c>
    </row>
    <row r="20" spans="1:7" ht="13.5" thickBot="1" x14ac:dyDescent="0.25">
      <c r="A20" s="271">
        <v>2010</v>
      </c>
      <c r="B20" s="246">
        <v>93.2</v>
      </c>
      <c r="C20" s="246">
        <v>1797</v>
      </c>
      <c r="D20" s="246">
        <v>3779.8</v>
      </c>
      <c r="E20" s="246">
        <v>749.1</v>
      </c>
      <c r="F20" s="246">
        <v>58.6</v>
      </c>
      <c r="G20" s="246">
        <v>6384.5</v>
      </c>
    </row>
    <row r="21" spans="1:7" ht="13.5" thickBot="1" x14ac:dyDescent="0.25">
      <c r="A21" s="271">
        <v>2011</v>
      </c>
      <c r="B21" s="246">
        <v>95</v>
      </c>
      <c r="C21" s="246">
        <v>1813.1</v>
      </c>
      <c r="D21" s="246">
        <v>3853.8</v>
      </c>
      <c r="E21" s="246">
        <v>789.4</v>
      </c>
      <c r="F21" s="246">
        <v>67.099999999999994</v>
      </c>
      <c r="G21" s="246">
        <v>6523.4</v>
      </c>
    </row>
    <row r="22" spans="1:7" ht="13.5" thickBot="1" x14ac:dyDescent="0.25">
      <c r="A22" s="271">
        <v>2012</v>
      </c>
      <c r="B22" s="246">
        <v>94</v>
      </c>
      <c r="C22" s="246">
        <v>1808.4</v>
      </c>
      <c r="D22" s="246">
        <v>3795.1</v>
      </c>
      <c r="E22" s="246">
        <v>806.4</v>
      </c>
      <c r="F22" s="246">
        <v>62.9</v>
      </c>
      <c r="G22" s="246">
        <v>6472.8</v>
      </c>
    </row>
    <row r="23" spans="1:7" ht="13.5" thickBot="1" x14ac:dyDescent="0.25">
      <c r="A23" s="271">
        <v>2013</v>
      </c>
      <c r="B23" s="246">
        <v>100.2</v>
      </c>
      <c r="C23" s="246">
        <v>1815.8</v>
      </c>
      <c r="D23" s="246">
        <v>3856.2</v>
      </c>
      <c r="E23" s="246">
        <v>881.8</v>
      </c>
      <c r="F23" s="246">
        <v>59.2</v>
      </c>
      <c r="G23" s="246">
        <v>6612.9</v>
      </c>
    </row>
    <row r="24" spans="1:7" ht="13.5" thickBot="1" x14ac:dyDescent="0.25">
      <c r="A24" s="271">
        <v>2014</v>
      </c>
      <c r="B24" s="246">
        <v>95.6</v>
      </c>
      <c r="C24" s="246">
        <v>1809</v>
      </c>
      <c r="D24" s="246">
        <v>3812.1</v>
      </c>
      <c r="E24" s="246">
        <v>985.4</v>
      </c>
      <c r="F24" s="246">
        <v>71.2</v>
      </c>
      <c r="G24" s="246">
        <v>6677.7</v>
      </c>
    </row>
    <row r="25" spans="1:7" ht="13.5" thickBot="1" x14ac:dyDescent="0.25">
      <c r="A25" s="271">
        <v>2015</v>
      </c>
      <c r="B25" s="246">
        <v>99.094999999999999</v>
      </c>
      <c r="C25" s="246">
        <v>1791.924</v>
      </c>
      <c r="D25" s="246">
        <v>3815.6149999999998</v>
      </c>
      <c r="E25" s="246">
        <v>946.38499999999999</v>
      </c>
      <c r="F25" s="246">
        <v>61.139000000000003</v>
      </c>
      <c r="G25" s="246">
        <v>6714.1580000000004</v>
      </c>
    </row>
    <row r="26" spans="1:7" ht="13.5" thickBot="1" x14ac:dyDescent="0.25">
      <c r="A26" s="271">
        <v>2016</v>
      </c>
      <c r="B26" s="246">
        <v>104.5</v>
      </c>
      <c r="C26" s="246">
        <v>1763.9</v>
      </c>
      <c r="D26" s="246">
        <v>3760.4</v>
      </c>
      <c r="E26" s="246">
        <v>957.9</v>
      </c>
      <c r="F26" s="246">
        <v>75.2</v>
      </c>
      <c r="G26" s="246">
        <v>6631.65</v>
      </c>
    </row>
    <row r="27" spans="1:7" ht="13.5" thickBot="1" x14ac:dyDescent="0.25">
      <c r="A27" s="271">
        <v>2017</v>
      </c>
      <c r="B27" s="246">
        <v>105.874</v>
      </c>
      <c r="C27" s="246">
        <v>1776.3620000000001</v>
      </c>
      <c r="D27" s="246">
        <v>3728.009</v>
      </c>
      <c r="E27" s="246">
        <v>987.529</v>
      </c>
      <c r="F27" s="246">
        <v>76.352000000000004</v>
      </c>
      <c r="G27" s="246">
        <v>6568.3</v>
      </c>
    </row>
    <row r="28" spans="1:7" ht="13.5" thickBot="1" x14ac:dyDescent="0.25">
      <c r="A28" s="271">
        <v>2018</v>
      </c>
      <c r="B28" s="246">
        <v>104.247</v>
      </c>
      <c r="C28" s="246">
        <v>1764.06</v>
      </c>
      <c r="D28" s="246">
        <v>3873.7330000000002</v>
      </c>
      <c r="E28" s="246">
        <v>997.07500000000005</v>
      </c>
      <c r="F28" s="246">
        <v>73.778999999999996</v>
      </c>
      <c r="G28" s="246">
        <v>6708.646999999999</v>
      </c>
    </row>
    <row r="29" spans="1:7" ht="13.5" thickBot="1" x14ac:dyDescent="0.25">
      <c r="A29" s="271">
        <v>2019</v>
      </c>
      <c r="B29" s="246">
        <v>105.334</v>
      </c>
      <c r="C29" s="246">
        <v>1779.7570000000001</v>
      </c>
      <c r="D29" s="246">
        <v>3966.0450000000001</v>
      </c>
      <c r="E29" s="246">
        <v>1012.033</v>
      </c>
      <c r="F29" s="246">
        <v>72.933000000000007</v>
      </c>
      <c r="G29" s="246">
        <v>6830.768</v>
      </c>
    </row>
    <row r="30" spans="1:7" ht="13.5" thickBot="1" x14ac:dyDescent="0.25">
      <c r="A30" s="271">
        <v>2020</v>
      </c>
      <c r="B30" s="246">
        <v>108.70099999999999</v>
      </c>
      <c r="C30" s="246">
        <v>1553.644</v>
      </c>
      <c r="D30" s="246">
        <v>3596.5680000000002</v>
      </c>
      <c r="E30" s="246">
        <v>929.77300000000002</v>
      </c>
      <c r="F30" s="246">
        <v>59.072000000000003</v>
      </c>
      <c r="G30" s="246">
        <v>6139.0569999999998</v>
      </c>
    </row>
    <row r="31" spans="1:7" x14ac:dyDescent="0.2">
      <c r="A31" s="199" t="s">
        <v>1137</v>
      </c>
    </row>
    <row r="32" spans="1:7" x14ac:dyDescent="0.2">
      <c r="A32" s="199" t="s">
        <v>1138</v>
      </c>
    </row>
    <row r="33" spans="1:1" x14ac:dyDescent="0.2">
      <c r="A33" s="199" t="s">
        <v>249</v>
      </c>
    </row>
  </sheetData>
  <mergeCells count="5">
    <mergeCell ref="A1:G1"/>
    <mergeCell ref="A2:G2"/>
    <mergeCell ref="A3:G3"/>
    <mergeCell ref="C4:G4"/>
    <mergeCell ref="A4:A5"/>
  </mergeCells>
  <hyperlinks>
    <hyperlink ref="I5" location="TOC!A1" display="RETURN TO TABLE OF CONTENTS"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W77"/>
  <sheetViews>
    <sheetView workbookViewId="0">
      <pane ySplit="6" topLeftCell="A17" activePane="bottomLeft" state="frozen"/>
      <selection activeCell="I105" sqref="I105"/>
      <selection pane="bottomLeft" activeCell="I105" sqref="I105"/>
    </sheetView>
  </sheetViews>
  <sheetFormatPr defaultRowHeight="12.75" x14ac:dyDescent="0.2"/>
  <sheetData>
    <row r="1" spans="1:23" x14ac:dyDescent="0.2">
      <c r="A1" s="556" t="s">
        <v>1139</v>
      </c>
      <c r="B1" s="556"/>
      <c r="C1" s="556"/>
      <c r="D1" s="556"/>
      <c r="E1" s="556"/>
      <c r="F1" s="556"/>
      <c r="G1" s="556"/>
      <c r="H1" s="556"/>
      <c r="I1" s="556"/>
      <c r="J1" s="556"/>
      <c r="K1" s="556" t="s">
        <v>1139</v>
      </c>
      <c r="L1" s="556"/>
      <c r="M1" s="556"/>
      <c r="N1" s="556"/>
      <c r="O1" s="556"/>
      <c r="P1" s="556"/>
      <c r="Q1" s="556"/>
      <c r="R1" s="556"/>
      <c r="S1" s="556"/>
      <c r="T1" s="556"/>
      <c r="U1" s="556"/>
      <c r="V1" s="556"/>
    </row>
    <row r="2" spans="1:23" ht="13.5"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61" t="s">
        <v>1140</v>
      </c>
      <c r="B3" s="559"/>
      <c r="C3" s="559"/>
      <c r="D3" s="559"/>
      <c r="E3" s="559"/>
      <c r="F3" s="559"/>
      <c r="G3" s="559"/>
      <c r="H3" s="559"/>
      <c r="I3" s="559"/>
      <c r="J3" s="560"/>
      <c r="K3" s="558" t="s">
        <v>1140</v>
      </c>
      <c r="L3" s="559"/>
      <c r="M3" s="559"/>
      <c r="N3" s="559"/>
      <c r="O3" s="559"/>
      <c r="P3" s="559"/>
      <c r="Q3" s="559"/>
      <c r="R3" s="559"/>
      <c r="S3" s="559"/>
      <c r="T3" s="559"/>
      <c r="U3" s="559"/>
      <c r="V3" s="560"/>
    </row>
    <row r="4" spans="1:23" ht="13.5" thickBot="1" x14ac:dyDescent="0.25">
      <c r="A4" s="588" t="s">
        <v>202</v>
      </c>
      <c r="B4" s="588"/>
      <c r="C4" s="588"/>
      <c r="D4" s="588"/>
      <c r="E4" s="588"/>
      <c r="F4" s="588"/>
      <c r="G4" s="588"/>
      <c r="H4" s="588"/>
      <c r="I4" s="588"/>
      <c r="J4" s="588"/>
      <c r="K4" s="561" t="s">
        <v>203</v>
      </c>
      <c r="L4" s="559"/>
      <c r="M4" s="559"/>
      <c r="N4" s="559"/>
      <c r="O4" s="559"/>
      <c r="P4" s="559"/>
      <c r="Q4" s="559"/>
      <c r="R4" s="559"/>
      <c r="S4" s="559"/>
      <c r="T4" s="559"/>
      <c r="U4" s="559"/>
      <c r="V4" s="560"/>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215</v>
      </c>
      <c r="U5" s="564" t="s">
        <v>216</v>
      </c>
      <c r="V5" s="564" t="s">
        <v>217</v>
      </c>
    </row>
    <row r="6" spans="1:23" ht="46.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748" t="s">
        <v>1141</v>
      </c>
      <c r="B7" s="749"/>
      <c r="C7" s="749"/>
      <c r="D7" s="749"/>
      <c r="E7" s="749"/>
      <c r="F7" s="749"/>
      <c r="G7" s="749"/>
      <c r="H7" s="749"/>
      <c r="I7" s="749"/>
      <c r="J7" s="750"/>
      <c r="K7" s="745" t="s">
        <v>1141</v>
      </c>
      <c r="L7" s="746"/>
      <c r="M7" s="746"/>
      <c r="N7" s="746"/>
      <c r="O7" s="746"/>
      <c r="P7" s="746"/>
      <c r="Q7" s="746"/>
      <c r="R7" s="746"/>
      <c r="S7" s="746"/>
      <c r="T7" s="746"/>
      <c r="U7" s="746"/>
      <c r="V7" s="747"/>
    </row>
    <row r="8" spans="1:23" ht="13.5" thickBot="1" x14ac:dyDescent="0.25">
      <c r="A8" s="361">
        <v>1992</v>
      </c>
      <c r="B8" s="394" t="s">
        <v>1142</v>
      </c>
      <c r="C8" s="394" t="s">
        <v>229</v>
      </c>
      <c r="D8" s="394" t="s">
        <v>1142</v>
      </c>
      <c r="E8" s="21">
        <v>1301.9000000000001</v>
      </c>
      <c r="F8" s="21">
        <v>34.799999999999997</v>
      </c>
      <c r="G8" s="21">
        <v>67.599999999999994</v>
      </c>
      <c r="H8" s="21" t="s">
        <v>229</v>
      </c>
      <c r="I8" s="21" t="s">
        <v>229</v>
      </c>
      <c r="J8" s="21">
        <v>1404.3</v>
      </c>
      <c r="K8" s="361">
        <v>1992</v>
      </c>
      <c r="L8" s="21">
        <v>1310.5</v>
      </c>
      <c r="M8" s="394" t="s">
        <v>229</v>
      </c>
      <c r="N8" s="21">
        <v>1310.5</v>
      </c>
      <c r="O8" s="21">
        <v>2054.1</v>
      </c>
      <c r="P8" s="21">
        <v>494.9</v>
      </c>
      <c r="Q8" s="394" t="s">
        <v>231</v>
      </c>
      <c r="R8" s="21">
        <v>494.9</v>
      </c>
      <c r="S8" s="21" t="s">
        <v>229</v>
      </c>
      <c r="T8" s="21">
        <v>171.9</v>
      </c>
      <c r="U8" s="21">
        <v>4031.4</v>
      </c>
      <c r="V8" s="21">
        <v>5435.7</v>
      </c>
    </row>
    <row r="9" spans="1:23" ht="13.5" thickBot="1" x14ac:dyDescent="0.25">
      <c r="A9" s="361">
        <v>1993</v>
      </c>
      <c r="B9" s="394" t="s">
        <v>1142</v>
      </c>
      <c r="C9" s="394" t="s">
        <v>229</v>
      </c>
      <c r="D9" s="394" t="s">
        <v>1142</v>
      </c>
      <c r="E9" s="21">
        <v>1567.3</v>
      </c>
      <c r="F9" s="21">
        <v>18.8</v>
      </c>
      <c r="G9" s="21">
        <v>91.8</v>
      </c>
      <c r="H9" s="21" t="s">
        <v>229</v>
      </c>
      <c r="I9" s="21" t="s">
        <v>229</v>
      </c>
      <c r="J9" s="21">
        <v>1677.9</v>
      </c>
      <c r="K9" s="361">
        <v>1993</v>
      </c>
      <c r="L9" s="21">
        <v>1645.1</v>
      </c>
      <c r="M9" s="394" t="s">
        <v>229</v>
      </c>
      <c r="N9" s="21">
        <v>1645.1</v>
      </c>
      <c r="O9" s="21">
        <v>1901.5</v>
      </c>
      <c r="P9" s="21">
        <v>488.3</v>
      </c>
      <c r="Q9" s="394" t="s">
        <v>231</v>
      </c>
      <c r="R9" s="21">
        <v>488.3</v>
      </c>
      <c r="S9" s="21" t="s">
        <v>229</v>
      </c>
      <c r="T9" s="21">
        <v>126.8</v>
      </c>
      <c r="U9" s="21">
        <v>4161.7</v>
      </c>
      <c r="V9" s="21">
        <v>5839.6</v>
      </c>
    </row>
    <row r="10" spans="1:23" ht="13.5" thickBot="1" x14ac:dyDescent="0.25">
      <c r="A10" s="361">
        <v>1994</v>
      </c>
      <c r="B10" s="394" t="s">
        <v>1142</v>
      </c>
      <c r="C10" s="394" t="s">
        <v>229</v>
      </c>
      <c r="D10" s="394" t="s">
        <v>1142</v>
      </c>
      <c r="E10" s="21">
        <v>1470.3</v>
      </c>
      <c r="F10" s="21">
        <v>57.4</v>
      </c>
      <c r="G10" s="21">
        <v>99.3</v>
      </c>
      <c r="H10" s="21" t="s">
        <v>229</v>
      </c>
      <c r="I10" s="21" t="s">
        <v>229</v>
      </c>
      <c r="J10" s="21">
        <v>1627</v>
      </c>
      <c r="K10" s="361">
        <v>1994</v>
      </c>
      <c r="L10" s="21">
        <v>1436.4</v>
      </c>
      <c r="M10" s="394" t="s">
        <v>229</v>
      </c>
      <c r="N10" s="21">
        <v>1436.4</v>
      </c>
      <c r="O10" s="21">
        <v>2070.1</v>
      </c>
      <c r="P10" s="21">
        <v>544.1</v>
      </c>
      <c r="Q10" s="394" t="s">
        <v>231</v>
      </c>
      <c r="R10" s="21">
        <v>544.1</v>
      </c>
      <c r="S10" s="21" t="s">
        <v>229</v>
      </c>
      <c r="T10" s="21">
        <v>155.1</v>
      </c>
      <c r="U10" s="21">
        <v>4205.7</v>
      </c>
      <c r="V10" s="21">
        <v>5832.7</v>
      </c>
    </row>
    <row r="11" spans="1:23" ht="13.5" thickBot="1" x14ac:dyDescent="0.25">
      <c r="A11" s="361">
        <v>1995</v>
      </c>
      <c r="B11" s="394" t="s">
        <v>1142</v>
      </c>
      <c r="C11" s="394" t="s">
        <v>229</v>
      </c>
      <c r="D11" s="394" t="s">
        <v>1142</v>
      </c>
      <c r="E11" s="21">
        <v>2050.8000000000002</v>
      </c>
      <c r="F11" s="21">
        <v>15.5</v>
      </c>
      <c r="G11" s="21">
        <v>86.2</v>
      </c>
      <c r="H11" s="21" t="s">
        <v>229</v>
      </c>
      <c r="I11" s="21" t="s">
        <v>229</v>
      </c>
      <c r="J11" s="21">
        <v>2152.5</v>
      </c>
      <c r="K11" s="361">
        <v>1995</v>
      </c>
      <c r="L11" s="21">
        <v>1689.2</v>
      </c>
      <c r="M11" s="394" t="s">
        <v>229</v>
      </c>
      <c r="N11" s="21">
        <v>1689.2</v>
      </c>
      <c r="O11" s="21">
        <v>2560.5</v>
      </c>
      <c r="P11" s="21">
        <v>688.4</v>
      </c>
      <c r="Q11" s="394" t="s">
        <v>231</v>
      </c>
      <c r="R11" s="21">
        <v>688.4</v>
      </c>
      <c r="S11" s="21">
        <v>95.4</v>
      </c>
      <c r="T11" s="21">
        <v>44.3</v>
      </c>
      <c r="U11" s="21">
        <v>5077.8</v>
      </c>
      <c r="V11" s="21">
        <v>7230.3</v>
      </c>
    </row>
    <row r="12" spans="1:23" ht="13.5" thickBot="1" x14ac:dyDescent="0.25">
      <c r="A12" s="361">
        <v>1996</v>
      </c>
      <c r="B12" s="394" t="s">
        <v>1142</v>
      </c>
      <c r="C12" s="394" t="s">
        <v>229</v>
      </c>
      <c r="D12" s="394" t="s">
        <v>1142</v>
      </c>
      <c r="E12" s="21">
        <v>2035.6</v>
      </c>
      <c r="F12" s="21">
        <v>19.2</v>
      </c>
      <c r="G12" s="21">
        <v>105.2</v>
      </c>
      <c r="H12" s="21">
        <v>5.7</v>
      </c>
      <c r="I12" s="21" t="s">
        <v>229</v>
      </c>
      <c r="J12" s="21">
        <v>2165.6999999999998</v>
      </c>
      <c r="K12" s="361">
        <v>1996</v>
      </c>
      <c r="L12" s="21">
        <v>1690.1</v>
      </c>
      <c r="M12" s="394" t="s">
        <v>229</v>
      </c>
      <c r="N12" s="21">
        <v>1690.1</v>
      </c>
      <c r="O12" s="21">
        <v>2228</v>
      </c>
      <c r="P12" s="21">
        <v>849.9</v>
      </c>
      <c r="Q12" s="394" t="s">
        <v>231</v>
      </c>
      <c r="R12" s="21">
        <v>849.9</v>
      </c>
      <c r="S12" s="21">
        <v>116.8</v>
      </c>
      <c r="T12" s="21">
        <v>33.299999999999997</v>
      </c>
      <c r="U12" s="21">
        <v>4918.1000000000004</v>
      </c>
      <c r="V12" s="21">
        <v>7083.8</v>
      </c>
    </row>
    <row r="13" spans="1:23" ht="13.5" thickBot="1" x14ac:dyDescent="0.25">
      <c r="A13" s="361">
        <v>1997</v>
      </c>
      <c r="B13" s="394" t="s">
        <v>1142</v>
      </c>
      <c r="C13" s="394" t="s">
        <v>229</v>
      </c>
      <c r="D13" s="394" t="s">
        <v>1142</v>
      </c>
      <c r="E13" s="21">
        <v>2423.5</v>
      </c>
      <c r="F13" s="21">
        <v>54.1</v>
      </c>
      <c r="G13" s="21">
        <v>118.5</v>
      </c>
      <c r="H13" s="21">
        <v>13.2</v>
      </c>
      <c r="I13" s="21" t="s">
        <v>229</v>
      </c>
      <c r="J13" s="21">
        <v>2609.3000000000002</v>
      </c>
      <c r="K13" s="361">
        <v>1997</v>
      </c>
      <c r="L13" s="21">
        <v>1817.5</v>
      </c>
      <c r="M13" s="394" t="s">
        <v>229</v>
      </c>
      <c r="N13" s="21">
        <v>1817.5</v>
      </c>
      <c r="O13" s="21">
        <v>2346.1</v>
      </c>
      <c r="P13" s="21">
        <v>876.5</v>
      </c>
      <c r="Q13" s="394" t="s">
        <v>231</v>
      </c>
      <c r="R13" s="21">
        <v>876.5</v>
      </c>
      <c r="S13" s="21">
        <v>173.7</v>
      </c>
      <c r="T13" s="21">
        <v>26.4</v>
      </c>
      <c r="U13" s="21">
        <v>5240.2</v>
      </c>
      <c r="V13" s="21">
        <v>7849.5</v>
      </c>
    </row>
    <row r="14" spans="1:23" ht="13.5" thickBot="1" x14ac:dyDescent="0.25">
      <c r="A14" s="361">
        <v>1998</v>
      </c>
      <c r="B14" s="394" t="s">
        <v>1142</v>
      </c>
      <c r="C14" s="394" t="s">
        <v>229</v>
      </c>
      <c r="D14" s="394" t="s">
        <v>1142</v>
      </c>
      <c r="E14" s="21">
        <v>2804.9</v>
      </c>
      <c r="F14" s="21">
        <v>67</v>
      </c>
      <c r="G14" s="21">
        <v>131.5</v>
      </c>
      <c r="H14" s="21">
        <v>11.9</v>
      </c>
      <c r="I14" s="21" t="s">
        <v>229</v>
      </c>
      <c r="J14" s="21">
        <v>3015.3</v>
      </c>
      <c r="K14" s="361">
        <v>1998</v>
      </c>
      <c r="L14" s="21">
        <v>1402.2</v>
      </c>
      <c r="M14" s="394" t="s">
        <v>229</v>
      </c>
      <c r="N14" s="21">
        <v>1402.2</v>
      </c>
      <c r="O14" s="21">
        <v>2350.8000000000002</v>
      </c>
      <c r="P14" s="21">
        <v>967.2</v>
      </c>
      <c r="Q14" s="394" t="s">
        <v>231</v>
      </c>
      <c r="R14" s="21">
        <v>967.2</v>
      </c>
      <c r="S14" s="21">
        <v>136.30000000000001</v>
      </c>
      <c r="T14" s="21">
        <v>21</v>
      </c>
      <c r="U14" s="21">
        <v>4877.5</v>
      </c>
      <c r="V14" s="21">
        <v>7892.8</v>
      </c>
    </row>
    <row r="15" spans="1:23" ht="13.5" thickBot="1" x14ac:dyDescent="0.25">
      <c r="A15" s="361">
        <v>1999</v>
      </c>
      <c r="B15" s="394" t="s">
        <v>1142</v>
      </c>
      <c r="C15" s="394" t="s">
        <v>229</v>
      </c>
      <c r="D15" s="394" t="s">
        <v>1142</v>
      </c>
      <c r="E15" s="21">
        <v>3249</v>
      </c>
      <c r="F15" s="21">
        <v>89.8</v>
      </c>
      <c r="G15" s="21">
        <v>122</v>
      </c>
      <c r="H15" s="21">
        <v>12.1</v>
      </c>
      <c r="I15" s="21" t="s">
        <v>229</v>
      </c>
      <c r="J15" s="21">
        <v>3472.9</v>
      </c>
      <c r="K15" s="361">
        <v>1999</v>
      </c>
      <c r="L15" s="21">
        <v>1622</v>
      </c>
      <c r="M15" s="394" t="s">
        <v>229</v>
      </c>
      <c r="N15" s="21">
        <v>1622</v>
      </c>
      <c r="O15" s="21">
        <v>2706.7</v>
      </c>
      <c r="P15" s="21">
        <v>1004.8</v>
      </c>
      <c r="Q15" s="394" t="s">
        <v>231</v>
      </c>
      <c r="R15" s="21">
        <v>1004.8</v>
      </c>
      <c r="S15" s="21">
        <v>136.6</v>
      </c>
      <c r="T15" s="21">
        <v>31.4</v>
      </c>
      <c r="U15" s="21">
        <v>5501.5</v>
      </c>
      <c r="V15" s="21">
        <v>8974.7000000000007</v>
      </c>
    </row>
    <row r="16" spans="1:23" ht="13.5" thickBot="1" x14ac:dyDescent="0.25">
      <c r="A16" s="361">
        <v>2000</v>
      </c>
      <c r="B16" s="394" t="s">
        <v>1142</v>
      </c>
      <c r="C16" s="394" t="s">
        <v>1142</v>
      </c>
      <c r="D16" s="394" t="s">
        <v>1142</v>
      </c>
      <c r="E16" s="21">
        <v>3248.8</v>
      </c>
      <c r="F16" s="21">
        <v>148.9</v>
      </c>
      <c r="G16" s="21">
        <v>134.19999999999999</v>
      </c>
      <c r="H16" s="21">
        <v>18.2</v>
      </c>
      <c r="I16" s="21" t="s">
        <v>229</v>
      </c>
      <c r="J16" s="21">
        <v>3550.1</v>
      </c>
      <c r="K16" s="361">
        <v>2000</v>
      </c>
      <c r="L16" s="21">
        <v>1783.5</v>
      </c>
      <c r="M16" s="394" t="s">
        <v>229</v>
      </c>
      <c r="N16" s="21">
        <v>1783.5</v>
      </c>
      <c r="O16" s="21">
        <v>2852.2</v>
      </c>
      <c r="P16" s="21">
        <v>1244.8</v>
      </c>
      <c r="Q16" s="394" t="s">
        <v>231</v>
      </c>
      <c r="R16" s="21">
        <v>1244.8</v>
      </c>
      <c r="S16" s="21">
        <v>139.80000000000001</v>
      </c>
      <c r="T16" s="21">
        <v>16.5</v>
      </c>
      <c r="U16" s="21">
        <v>6036.8</v>
      </c>
      <c r="V16" s="21">
        <v>9587</v>
      </c>
    </row>
    <row r="17" spans="1:22" ht="13.5" thickBot="1" x14ac:dyDescent="0.25">
      <c r="A17" s="361">
        <v>2001</v>
      </c>
      <c r="B17" s="394" t="s">
        <v>1142</v>
      </c>
      <c r="C17" s="394" t="s">
        <v>1142</v>
      </c>
      <c r="D17" s="394" t="s">
        <v>1142</v>
      </c>
      <c r="E17" s="21">
        <v>3737.9</v>
      </c>
      <c r="F17" s="21">
        <v>157.80000000000001</v>
      </c>
      <c r="G17" s="21">
        <v>154</v>
      </c>
      <c r="H17" s="21">
        <v>11.5</v>
      </c>
      <c r="I17" s="21" t="s">
        <v>229</v>
      </c>
      <c r="J17" s="21">
        <v>4061.2</v>
      </c>
      <c r="K17" s="361">
        <v>2001</v>
      </c>
      <c r="L17" s="21">
        <v>2291.1999999999998</v>
      </c>
      <c r="M17" s="394" t="s">
        <v>229</v>
      </c>
      <c r="N17" s="21">
        <v>2291.1999999999998</v>
      </c>
      <c r="O17" s="21">
        <v>3506.5</v>
      </c>
      <c r="P17" s="21">
        <v>1444.2</v>
      </c>
      <c r="Q17" s="394" t="s">
        <v>231</v>
      </c>
      <c r="R17" s="21">
        <v>1444.2</v>
      </c>
      <c r="S17" s="21">
        <v>107.5</v>
      </c>
      <c r="T17" s="21">
        <v>8.1</v>
      </c>
      <c r="U17" s="21">
        <v>7357.5</v>
      </c>
      <c r="V17" s="21">
        <v>11418.7</v>
      </c>
    </row>
    <row r="18" spans="1:22" ht="13.5" thickBot="1" x14ac:dyDescent="0.25">
      <c r="A18" s="361">
        <v>2002</v>
      </c>
      <c r="B18" s="394" t="s">
        <v>1142</v>
      </c>
      <c r="C18" s="394" t="s">
        <v>1142</v>
      </c>
      <c r="D18" s="394" t="s">
        <v>1142</v>
      </c>
      <c r="E18" s="21">
        <v>3513.2</v>
      </c>
      <c r="F18" s="21">
        <v>187.6</v>
      </c>
      <c r="G18" s="21">
        <v>218.4</v>
      </c>
      <c r="H18" s="21">
        <v>15</v>
      </c>
      <c r="I18" s="21" t="s">
        <v>229</v>
      </c>
      <c r="J18" s="21">
        <v>3934.2</v>
      </c>
      <c r="K18" s="361">
        <v>2002</v>
      </c>
      <c r="L18" s="21">
        <v>2378</v>
      </c>
      <c r="M18" s="394" t="s">
        <v>229</v>
      </c>
      <c r="N18" s="21">
        <v>2378</v>
      </c>
      <c r="O18" s="21">
        <v>4564.2</v>
      </c>
      <c r="P18" s="21">
        <v>1723.5</v>
      </c>
      <c r="Q18" s="394" t="s">
        <v>231</v>
      </c>
      <c r="R18" s="21">
        <v>1723.5</v>
      </c>
      <c r="S18" s="21">
        <v>237.8</v>
      </c>
      <c r="T18" s="21">
        <v>9.9</v>
      </c>
      <c r="U18" s="21">
        <v>8913.4</v>
      </c>
      <c r="V18" s="21">
        <v>12847.6</v>
      </c>
    </row>
    <row r="19" spans="1:22" ht="13.5" thickBot="1" x14ac:dyDescent="0.25">
      <c r="A19" s="361">
        <v>2003</v>
      </c>
      <c r="B19" s="394" t="s">
        <v>1142</v>
      </c>
      <c r="C19" s="394" t="s">
        <v>1142</v>
      </c>
      <c r="D19" s="394" t="s">
        <v>1142</v>
      </c>
      <c r="E19" s="21">
        <v>3241.7</v>
      </c>
      <c r="F19" s="21">
        <v>118.8</v>
      </c>
      <c r="G19" s="21">
        <v>241.8</v>
      </c>
      <c r="H19" s="21">
        <v>19.7</v>
      </c>
      <c r="I19" s="21" t="s">
        <v>229</v>
      </c>
      <c r="J19" s="21">
        <v>3622</v>
      </c>
      <c r="K19" s="361">
        <v>2003</v>
      </c>
      <c r="L19" s="21">
        <v>2479.1999999999998</v>
      </c>
      <c r="M19" s="394" t="s">
        <v>229</v>
      </c>
      <c r="N19" s="21">
        <v>2479.1999999999998</v>
      </c>
      <c r="O19" s="21">
        <v>4437</v>
      </c>
      <c r="P19" s="21">
        <v>2325.1</v>
      </c>
      <c r="Q19" s="394" t="s">
        <v>231</v>
      </c>
      <c r="R19" s="21">
        <v>2325.1</v>
      </c>
      <c r="S19" s="21">
        <v>270.2</v>
      </c>
      <c r="T19" s="21">
        <v>107.1</v>
      </c>
      <c r="U19" s="21">
        <v>9618.6</v>
      </c>
      <c r="V19" s="21">
        <v>13240.6</v>
      </c>
    </row>
    <row r="20" spans="1:22" ht="13.5" thickBot="1" x14ac:dyDescent="0.25">
      <c r="A20" s="361">
        <v>2004</v>
      </c>
      <c r="B20" s="394" t="s">
        <v>1142</v>
      </c>
      <c r="C20" s="394" t="s">
        <v>1142</v>
      </c>
      <c r="D20" s="394" t="s">
        <v>1142</v>
      </c>
      <c r="E20" s="21">
        <v>3747.3</v>
      </c>
      <c r="F20" s="21">
        <v>143.1</v>
      </c>
      <c r="G20" s="21">
        <v>243.9</v>
      </c>
      <c r="H20" s="21">
        <v>14.3</v>
      </c>
      <c r="I20" s="21" t="s">
        <v>229</v>
      </c>
      <c r="J20" s="21">
        <v>4148.6000000000004</v>
      </c>
      <c r="K20" s="361">
        <v>2004</v>
      </c>
      <c r="L20" s="21">
        <v>2585.8000000000002</v>
      </c>
      <c r="M20" s="394" t="s">
        <v>236</v>
      </c>
      <c r="N20" s="21">
        <v>2585.8000000000002</v>
      </c>
      <c r="O20" s="21">
        <v>3795.8</v>
      </c>
      <c r="P20" s="21">
        <v>2441.3000000000002</v>
      </c>
      <c r="Q20" s="394" t="s">
        <v>231</v>
      </c>
      <c r="R20" s="21">
        <v>2441.3000000000002</v>
      </c>
      <c r="S20" s="21">
        <v>268.10000000000002</v>
      </c>
      <c r="T20" s="21">
        <v>6.3</v>
      </c>
      <c r="U20" s="21">
        <v>9097.2999999999993</v>
      </c>
      <c r="V20" s="21">
        <v>13246</v>
      </c>
    </row>
    <row r="21" spans="1:22" ht="13.5" thickBot="1" x14ac:dyDescent="0.25">
      <c r="A21" s="244">
        <v>2005</v>
      </c>
      <c r="B21" s="263" t="s">
        <v>1142</v>
      </c>
      <c r="C21" s="263" t="s">
        <v>1142</v>
      </c>
      <c r="D21" s="263" t="s">
        <v>1142</v>
      </c>
      <c r="E21" s="22">
        <v>3252.4</v>
      </c>
      <c r="F21" s="22">
        <v>83.8</v>
      </c>
      <c r="G21" s="22">
        <v>248.6</v>
      </c>
      <c r="H21" s="22">
        <v>20.8</v>
      </c>
      <c r="I21" s="22" t="s">
        <v>229</v>
      </c>
      <c r="J21" s="22">
        <v>3605.6</v>
      </c>
      <c r="K21" s="244">
        <v>2005</v>
      </c>
      <c r="L21" s="22">
        <v>2488.3000000000002</v>
      </c>
      <c r="M21" s="263" t="s">
        <v>236</v>
      </c>
      <c r="N21" s="22">
        <v>2488.3000000000002</v>
      </c>
      <c r="O21" s="22">
        <v>3455.1</v>
      </c>
      <c r="P21" s="22">
        <v>2488.6</v>
      </c>
      <c r="Q21" s="263" t="s">
        <v>231</v>
      </c>
      <c r="R21" s="22">
        <v>2488.6</v>
      </c>
      <c r="S21" s="22">
        <v>340.3</v>
      </c>
      <c r="T21" s="22">
        <v>5.7</v>
      </c>
      <c r="U21" s="22">
        <v>8778</v>
      </c>
      <c r="V21" s="22">
        <v>12383.4</v>
      </c>
    </row>
    <row r="22" spans="1:22" ht="13.5" thickBot="1" x14ac:dyDescent="0.25">
      <c r="A22" s="244">
        <v>2006</v>
      </c>
      <c r="B22" s="263" t="s">
        <v>1142</v>
      </c>
      <c r="C22" s="263" t="s">
        <v>1142</v>
      </c>
      <c r="D22" s="263" t="s">
        <v>1142</v>
      </c>
      <c r="E22" s="22">
        <v>3687.7</v>
      </c>
      <c r="F22" s="22">
        <v>43.7</v>
      </c>
      <c r="G22" s="22">
        <v>208.8</v>
      </c>
      <c r="H22" s="22">
        <v>31.1</v>
      </c>
      <c r="I22" s="22" t="s">
        <v>229</v>
      </c>
      <c r="J22" s="22">
        <v>3971.3</v>
      </c>
      <c r="K22" s="244">
        <v>2006</v>
      </c>
      <c r="L22" s="22">
        <v>2487.5</v>
      </c>
      <c r="M22" s="263" t="s">
        <v>236</v>
      </c>
      <c r="N22" s="22">
        <v>2487.5</v>
      </c>
      <c r="O22" s="22">
        <v>3692.4</v>
      </c>
      <c r="P22" s="22">
        <v>2999.6</v>
      </c>
      <c r="Q22" s="263" t="s">
        <v>231</v>
      </c>
      <c r="R22" s="22">
        <v>2999.6</v>
      </c>
      <c r="S22" s="22">
        <v>147.69999999999999</v>
      </c>
      <c r="T22" s="22">
        <v>41.9</v>
      </c>
      <c r="U22" s="22">
        <v>9369.1</v>
      </c>
      <c r="V22" s="22">
        <v>13340.4</v>
      </c>
    </row>
    <row r="23" spans="1:22" ht="13.5" thickBot="1" x14ac:dyDescent="0.25">
      <c r="A23" s="244">
        <v>2007</v>
      </c>
      <c r="B23" s="263" t="s">
        <v>1142</v>
      </c>
      <c r="C23" s="263" t="s">
        <v>1142</v>
      </c>
      <c r="D23" s="263" t="s">
        <v>1142</v>
      </c>
      <c r="E23" s="22" t="s">
        <v>1143</v>
      </c>
      <c r="F23" s="22">
        <v>31.5</v>
      </c>
      <c r="G23" s="22" t="s">
        <v>1144</v>
      </c>
      <c r="H23" s="22" t="s">
        <v>1145</v>
      </c>
      <c r="I23" s="22" t="s">
        <v>229</v>
      </c>
      <c r="J23" s="22">
        <v>4117.3999999999996</v>
      </c>
      <c r="K23" s="244">
        <v>2007</v>
      </c>
      <c r="L23" s="22">
        <v>2446.4</v>
      </c>
      <c r="M23" s="263" t="s">
        <v>236</v>
      </c>
      <c r="N23" s="22">
        <v>2446.4</v>
      </c>
      <c r="O23" s="22">
        <v>4690.6000000000004</v>
      </c>
      <c r="P23" s="22">
        <v>3041.7</v>
      </c>
      <c r="Q23" s="263" t="s">
        <v>231</v>
      </c>
      <c r="R23" s="22">
        <v>3041.7</v>
      </c>
      <c r="S23" s="22">
        <v>173.1</v>
      </c>
      <c r="T23" s="22">
        <v>59.1</v>
      </c>
      <c r="U23" s="22">
        <v>10410.9</v>
      </c>
      <c r="V23" s="22">
        <v>14528.3</v>
      </c>
    </row>
    <row r="24" spans="1:22" ht="13.5" thickBot="1" x14ac:dyDescent="0.25">
      <c r="A24" s="244">
        <v>2008</v>
      </c>
      <c r="B24" s="263" t="s">
        <v>1142</v>
      </c>
      <c r="C24" s="263" t="s">
        <v>1142</v>
      </c>
      <c r="D24" s="263" t="s">
        <v>1142</v>
      </c>
      <c r="E24" s="22">
        <v>4085</v>
      </c>
      <c r="F24" s="22">
        <v>44.6</v>
      </c>
      <c r="G24" s="22">
        <v>840.8</v>
      </c>
      <c r="H24" s="22">
        <v>51.8</v>
      </c>
      <c r="I24" s="22" t="s">
        <v>229</v>
      </c>
      <c r="J24" s="22">
        <v>5022.2</v>
      </c>
      <c r="K24" s="244">
        <v>2008</v>
      </c>
      <c r="L24" s="22">
        <v>2743</v>
      </c>
      <c r="M24" s="263" t="s">
        <v>236</v>
      </c>
      <c r="N24" s="22">
        <v>2743</v>
      </c>
      <c r="O24" s="22">
        <v>6152.8</v>
      </c>
      <c r="P24" s="22">
        <v>3660</v>
      </c>
      <c r="Q24" s="263" t="s">
        <v>231</v>
      </c>
      <c r="R24" s="22">
        <v>3660</v>
      </c>
      <c r="S24" s="22">
        <v>136.1</v>
      </c>
      <c r="T24" s="22">
        <v>50.8</v>
      </c>
      <c r="U24" s="22">
        <v>12742.7</v>
      </c>
      <c r="V24" s="22">
        <v>17764.8</v>
      </c>
    </row>
    <row r="25" spans="1:22" ht="13.5" thickBot="1" x14ac:dyDescent="0.25">
      <c r="A25" s="244">
        <v>2009</v>
      </c>
      <c r="B25" s="263" t="s">
        <v>1142</v>
      </c>
      <c r="C25" s="263" t="s">
        <v>1142</v>
      </c>
      <c r="D25" s="263" t="s">
        <v>1142</v>
      </c>
      <c r="E25" s="22">
        <v>4138.5</v>
      </c>
      <c r="F25" s="22">
        <v>22.9</v>
      </c>
      <c r="G25" s="22">
        <v>763.5</v>
      </c>
      <c r="H25" s="22">
        <v>47.5</v>
      </c>
      <c r="I25" s="22" t="s">
        <v>229</v>
      </c>
      <c r="J25" s="22">
        <v>4972.3999999999996</v>
      </c>
      <c r="K25" s="244">
        <v>2009</v>
      </c>
      <c r="L25" s="22">
        <v>2751.4</v>
      </c>
      <c r="M25" s="263" t="s">
        <v>236</v>
      </c>
      <c r="N25" s="22">
        <v>2751.4</v>
      </c>
      <c r="O25" s="22">
        <v>6227.7</v>
      </c>
      <c r="P25" s="22">
        <v>3647</v>
      </c>
      <c r="Q25" s="263" t="s">
        <v>231</v>
      </c>
      <c r="R25" s="22">
        <v>3647</v>
      </c>
      <c r="S25" s="22">
        <v>190.4</v>
      </c>
      <c r="T25" s="22">
        <v>130.30000000000001</v>
      </c>
      <c r="U25" s="22">
        <v>12946.8</v>
      </c>
      <c r="V25" s="22">
        <v>17919.2</v>
      </c>
    </row>
    <row r="26" spans="1:22" ht="13.5" thickBot="1" x14ac:dyDescent="0.25">
      <c r="A26" s="244">
        <v>2010</v>
      </c>
      <c r="B26" s="263" t="s">
        <v>1142</v>
      </c>
      <c r="C26" s="263" t="s">
        <v>1142</v>
      </c>
      <c r="D26" s="263" t="s">
        <v>1142</v>
      </c>
      <c r="E26" s="22">
        <v>4513.3999999999996</v>
      </c>
      <c r="F26" s="22">
        <v>5.3</v>
      </c>
      <c r="G26" s="22">
        <v>1002.4</v>
      </c>
      <c r="H26" s="22">
        <v>30.6</v>
      </c>
      <c r="I26" s="22" t="s">
        <v>229</v>
      </c>
      <c r="J26" s="22">
        <v>5551.7</v>
      </c>
      <c r="K26" s="244">
        <v>2010</v>
      </c>
      <c r="L26" s="22">
        <v>3074.8</v>
      </c>
      <c r="M26" s="263" t="s">
        <v>236</v>
      </c>
      <c r="N26" s="22">
        <v>3074.8</v>
      </c>
      <c r="O26" s="22">
        <v>5671</v>
      </c>
      <c r="P26" s="22">
        <v>3249.6</v>
      </c>
      <c r="Q26" s="263" t="s">
        <v>231</v>
      </c>
      <c r="R26" s="22">
        <v>3249.6</v>
      </c>
      <c r="S26" s="22">
        <v>250.5</v>
      </c>
      <c r="T26" s="22">
        <v>26.7</v>
      </c>
      <c r="U26" s="22">
        <v>12272.6</v>
      </c>
      <c r="V26" s="22">
        <v>17824.400000000001</v>
      </c>
    </row>
    <row r="27" spans="1:22" ht="13.5" thickBot="1" x14ac:dyDescent="0.25">
      <c r="A27" s="244">
        <v>2011</v>
      </c>
      <c r="B27" s="263">
        <v>4425.6000000000004</v>
      </c>
      <c r="C27" s="22">
        <v>59.9</v>
      </c>
      <c r="D27" s="22">
        <v>199.9</v>
      </c>
      <c r="E27" s="22">
        <v>4685.5</v>
      </c>
      <c r="F27" s="22">
        <v>26.8</v>
      </c>
      <c r="G27" s="22">
        <v>693.9</v>
      </c>
      <c r="H27" s="22">
        <v>52.1</v>
      </c>
      <c r="I27" s="22" t="s">
        <v>229</v>
      </c>
      <c r="J27" s="22">
        <v>5458.2</v>
      </c>
      <c r="K27" s="244">
        <v>2011</v>
      </c>
      <c r="L27" s="22">
        <v>2498.4</v>
      </c>
      <c r="M27" s="22">
        <v>11.8</v>
      </c>
      <c r="N27" s="22">
        <v>2510.1999999999998</v>
      </c>
      <c r="O27" s="22">
        <v>5474.3</v>
      </c>
      <c r="P27" s="22">
        <v>3226.5</v>
      </c>
      <c r="Q27" s="22">
        <v>36.4</v>
      </c>
      <c r="R27" s="22">
        <v>3262.9</v>
      </c>
      <c r="S27" s="22">
        <v>314.60000000000002</v>
      </c>
      <c r="T27" s="22">
        <v>37</v>
      </c>
      <c r="U27" s="22">
        <v>11598.9</v>
      </c>
      <c r="V27" s="22">
        <v>17057.099999999999</v>
      </c>
    </row>
    <row r="28" spans="1:22" ht="13.5" thickBot="1" x14ac:dyDescent="0.25">
      <c r="A28" s="244">
        <v>2012</v>
      </c>
      <c r="B28" s="263">
        <v>4597.8</v>
      </c>
      <c r="C28" s="22">
        <v>108.5</v>
      </c>
      <c r="D28" s="22">
        <v>250.9</v>
      </c>
      <c r="E28" s="22">
        <v>4957.2</v>
      </c>
      <c r="F28" s="22">
        <v>21.9</v>
      </c>
      <c r="G28" s="22">
        <v>578.5</v>
      </c>
      <c r="H28" s="22">
        <v>67.3</v>
      </c>
      <c r="I28" s="22" t="s">
        <v>229</v>
      </c>
      <c r="J28" s="22">
        <v>5624.9</v>
      </c>
      <c r="K28" s="244">
        <v>2012</v>
      </c>
      <c r="L28" s="22">
        <v>2949.2</v>
      </c>
      <c r="M28" s="22">
        <v>5.8</v>
      </c>
      <c r="N28" s="22">
        <v>2954.9</v>
      </c>
      <c r="O28" s="22">
        <v>5876.6</v>
      </c>
      <c r="P28" s="22">
        <v>3325.8</v>
      </c>
      <c r="Q28" s="22">
        <v>102.1</v>
      </c>
      <c r="R28" s="22">
        <v>3427.9</v>
      </c>
      <c r="S28" s="22">
        <v>238.9</v>
      </c>
      <c r="T28" s="22">
        <v>44.6</v>
      </c>
      <c r="U28" s="22">
        <v>12542.9</v>
      </c>
      <c r="V28" s="22">
        <v>18167.8</v>
      </c>
    </row>
    <row r="29" spans="1:22" ht="13.5" thickBot="1" x14ac:dyDescent="0.25">
      <c r="A29" s="244">
        <v>2013</v>
      </c>
      <c r="B29" s="263">
        <v>4133.5</v>
      </c>
      <c r="C29" s="22">
        <v>191.5</v>
      </c>
      <c r="D29" s="22">
        <v>199.4</v>
      </c>
      <c r="E29" s="22">
        <v>4524.3999999999996</v>
      </c>
      <c r="F29" s="22">
        <v>11.9</v>
      </c>
      <c r="G29" s="22">
        <v>600</v>
      </c>
      <c r="H29" s="22">
        <v>77.5</v>
      </c>
      <c r="I29" s="22" t="s">
        <v>229</v>
      </c>
      <c r="J29" s="22">
        <v>5213.8</v>
      </c>
      <c r="K29" s="244">
        <v>2013</v>
      </c>
      <c r="L29" s="22">
        <v>3013.6</v>
      </c>
      <c r="M29" s="22">
        <v>11</v>
      </c>
      <c r="N29" s="22">
        <v>3024.6</v>
      </c>
      <c r="O29" s="22">
        <v>6156.9</v>
      </c>
      <c r="P29" s="22">
        <v>3428.8</v>
      </c>
      <c r="Q29" s="22">
        <v>85.9</v>
      </c>
      <c r="R29" s="22">
        <v>3514.7</v>
      </c>
      <c r="S29" s="22">
        <v>291.39999999999998</v>
      </c>
      <c r="T29" s="22">
        <v>27.5</v>
      </c>
      <c r="U29" s="22">
        <v>13015.2</v>
      </c>
      <c r="V29" s="22">
        <v>18228.900000000001</v>
      </c>
    </row>
    <row r="30" spans="1:22" ht="13.5" thickBot="1" x14ac:dyDescent="0.25">
      <c r="A30" s="244">
        <v>2014</v>
      </c>
      <c r="B30" s="263">
        <v>4210.8</v>
      </c>
      <c r="C30" s="22">
        <v>103</v>
      </c>
      <c r="D30" s="22">
        <v>289.2</v>
      </c>
      <c r="E30" s="22">
        <v>4603</v>
      </c>
      <c r="F30" s="22">
        <v>24.5</v>
      </c>
      <c r="G30" s="22">
        <v>544.5</v>
      </c>
      <c r="H30" s="22">
        <v>66.2</v>
      </c>
      <c r="I30" s="22" t="s">
        <v>229</v>
      </c>
      <c r="J30" s="22">
        <v>5238.2</v>
      </c>
      <c r="K30" s="244">
        <v>2014</v>
      </c>
      <c r="L30" s="22">
        <v>2903.5</v>
      </c>
      <c r="M30" s="22">
        <v>14.5</v>
      </c>
      <c r="N30" s="22">
        <v>2918</v>
      </c>
      <c r="O30" s="22">
        <v>5754.9</v>
      </c>
      <c r="P30" s="22">
        <v>3951.8</v>
      </c>
      <c r="Q30" s="22">
        <v>241.1</v>
      </c>
      <c r="R30" s="22">
        <v>4192.8999999999996</v>
      </c>
      <c r="S30" s="22">
        <v>316</v>
      </c>
      <c r="T30" s="22">
        <v>45.8</v>
      </c>
      <c r="U30" s="22">
        <v>13227.7</v>
      </c>
      <c r="V30" s="22">
        <v>18465.900000000001</v>
      </c>
    </row>
    <row r="31" spans="1:22" ht="13.5" thickBot="1" x14ac:dyDescent="0.25">
      <c r="A31" s="244">
        <v>2015</v>
      </c>
      <c r="B31" s="263">
        <v>4590.1109999999999</v>
      </c>
      <c r="C31" s="22">
        <v>95.596000000000004</v>
      </c>
      <c r="D31" s="22">
        <v>307.76499999999999</v>
      </c>
      <c r="E31" s="22">
        <v>4993.4720000000007</v>
      </c>
      <c r="F31" s="22">
        <v>97.518000000000001</v>
      </c>
      <c r="G31" s="22">
        <v>469.61700000000002</v>
      </c>
      <c r="H31" s="22">
        <v>26.846</v>
      </c>
      <c r="I31" s="242" t="s">
        <v>229</v>
      </c>
      <c r="J31" s="22">
        <v>5587.4530000000004</v>
      </c>
      <c r="K31" s="244">
        <v>2015</v>
      </c>
      <c r="L31" s="22">
        <v>2931.799</v>
      </c>
      <c r="M31" s="22">
        <v>9.8819999999999997</v>
      </c>
      <c r="N31" s="22">
        <v>2941.681</v>
      </c>
      <c r="O31" s="22">
        <v>6663.8760000000002</v>
      </c>
      <c r="P31" s="22">
        <v>3868.5709999999999</v>
      </c>
      <c r="Q31" s="22">
        <v>299.07100000000003</v>
      </c>
      <c r="R31" s="22">
        <v>4167.6419999999998</v>
      </c>
      <c r="S31" s="22">
        <v>291.68799999999999</v>
      </c>
      <c r="T31" s="22">
        <v>43.878</v>
      </c>
      <c r="U31" s="22">
        <v>14108.764999999999</v>
      </c>
      <c r="V31" s="22">
        <v>19696.216</v>
      </c>
    </row>
    <row r="32" spans="1:22" ht="13.5" thickBot="1" x14ac:dyDescent="0.25">
      <c r="A32" s="244">
        <v>2016</v>
      </c>
      <c r="B32" s="263">
        <v>4223.0050000000001</v>
      </c>
      <c r="C32" s="22">
        <v>140.38499999999999</v>
      </c>
      <c r="D32" s="22">
        <v>306.67899999999997</v>
      </c>
      <c r="E32" s="22">
        <v>4670.0690000000004</v>
      </c>
      <c r="F32" s="22">
        <v>205.21600000000001</v>
      </c>
      <c r="G32" s="22">
        <v>497.05700000000002</v>
      </c>
      <c r="H32" s="22">
        <v>22.724</v>
      </c>
      <c r="I32" s="242" t="s">
        <v>229</v>
      </c>
      <c r="J32" s="22">
        <v>5395.0649999999996</v>
      </c>
      <c r="K32" s="244">
        <v>2016</v>
      </c>
      <c r="L32" s="22">
        <v>3349.529</v>
      </c>
      <c r="M32" s="22">
        <v>31.062999999999999</v>
      </c>
      <c r="N32" s="22">
        <v>3380.5920000000001</v>
      </c>
      <c r="O32" s="22">
        <v>7157.6620000000003</v>
      </c>
      <c r="P32" s="22">
        <v>3291.68</v>
      </c>
      <c r="Q32" s="22">
        <v>300.26299999999998</v>
      </c>
      <c r="R32" s="22">
        <v>3591.9430000000002</v>
      </c>
      <c r="S32" s="22">
        <v>352.65300000000002</v>
      </c>
      <c r="T32" s="22">
        <v>65.106999999999999</v>
      </c>
      <c r="U32" s="22">
        <v>14547.958000000001</v>
      </c>
      <c r="V32" s="22">
        <v>19943.023000000001</v>
      </c>
    </row>
    <row r="33" spans="1:22" ht="13.5" customHeight="1" thickBot="1" x14ac:dyDescent="0.25">
      <c r="A33" s="244">
        <v>2017</v>
      </c>
      <c r="B33" s="263">
        <v>4598.1002388745137</v>
      </c>
      <c r="C33" s="22">
        <v>186.05626100000001</v>
      </c>
      <c r="D33" s="263">
        <v>258.03035699999998</v>
      </c>
      <c r="E33" s="22">
        <v>5042.186856874514</v>
      </c>
      <c r="F33" s="263">
        <v>25.129418999999999</v>
      </c>
      <c r="G33" s="22">
        <v>565.16841275019169</v>
      </c>
      <c r="H33" s="263">
        <v>33.504063000000002</v>
      </c>
      <c r="I33" s="22" t="s">
        <v>229</v>
      </c>
      <c r="J33" s="22">
        <v>5665.9887516247054</v>
      </c>
      <c r="K33" s="244">
        <v>2017</v>
      </c>
      <c r="L33" s="22">
        <v>3580.4849030518717</v>
      </c>
      <c r="M33" s="22">
        <v>51.143633999999999</v>
      </c>
      <c r="N33" s="22">
        <v>3631.6285370518717</v>
      </c>
      <c r="O33" s="22">
        <v>6859.3570360000003</v>
      </c>
      <c r="P33" s="22">
        <v>3311.3899900000001</v>
      </c>
      <c r="Q33" s="22">
        <v>209.84267199999999</v>
      </c>
      <c r="R33" s="22">
        <v>3521.2326619999999</v>
      </c>
      <c r="S33" s="22">
        <v>454.71409583333332</v>
      </c>
      <c r="T33" s="22">
        <v>51.994081535035541</v>
      </c>
      <c r="U33" s="22">
        <v>14518.92641242024</v>
      </c>
      <c r="V33" s="22">
        <v>20184.915164044945</v>
      </c>
    </row>
    <row r="34" spans="1:22" ht="13.5" customHeight="1" thickBot="1" x14ac:dyDescent="0.25">
      <c r="A34" s="244">
        <v>2018</v>
      </c>
      <c r="B34" s="263">
        <v>5044.9549999999999</v>
      </c>
      <c r="C34" s="22">
        <v>244.715</v>
      </c>
      <c r="D34" s="263">
        <v>189.27</v>
      </c>
      <c r="E34" s="22">
        <v>5478.94</v>
      </c>
      <c r="F34" s="263">
        <v>96.956999999999994</v>
      </c>
      <c r="G34" s="22">
        <v>559.23900000000003</v>
      </c>
      <c r="H34" s="263">
        <v>38.423000000000002</v>
      </c>
      <c r="I34" s="242" t="s">
        <v>229</v>
      </c>
      <c r="J34" s="22">
        <v>6173.56</v>
      </c>
      <c r="K34" s="244">
        <v>2018</v>
      </c>
      <c r="L34" s="22">
        <v>3877.1030000000001</v>
      </c>
      <c r="M34" s="22">
        <v>90.626999999999995</v>
      </c>
      <c r="N34" s="22">
        <v>3967.7289999999998</v>
      </c>
      <c r="O34" s="22">
        <v>7671.2790000000005</v>
      </c>
      <c r="P34" s="22">
        <v>3194.7339999999999</v>
      </c>
      <c r="Q34" s="22">
        <v>221.785</v>
      </c>
      <c r="R34" s="22">
        <v>3416.5189999999998</v>
      </c>
      <c r="S34" s="22">
        <v>523.077</v>
      </c>
      <c r="T34" s="22">
        <v>20.085000000000001</v>
      </c>
      <c r="U34" s="22">
        <v>15598.69</v>
      </c>
      <c r="V34" s="22">
        <v>21772.25</v>
      </c>
    </row>
    <row r="35" spans="1:22" ht="13.5" customHeight="1" thickBot="1" x14ac:dyDescent="0.25">
      <c r="A35" s="244">
        <v>2019</v>
      </c>
      <c r="B35" s="263">
        <v>4983.42</v>
      </c>
      <c r="C35" s="22">
        <v>228.75</v>
      </c>
      <c r="D35" s="263">
        <v>228.43100000000001</v>
      </c>
      <c r="E35" s="22">
        <v>5440.6009999999997</v>
      </c>
      <c r="F35" s="263">
        <v>183.86699999999999</v>
      </c>
      <c r="G35" s="22">
        <v>673.42399999999998</v>
      </c>
      <c r="H35" s="263">
        <v>32.167000000000002</v>
      </c>
      <c r="I35" s="242" t="s">
        <v>229</v>
      </c>
      <c r="J35" s="22">
        <v>6330.06</v>
      </c>
      <c r="K35" s="244">
        <v>2019</v>
      </c>
      <c r="L35" s="22">
        <v>4947.5879999999997</v>
      </c>
      <c r="M35" s="22">
        <v>68.563000000000002</v>
      </c>
      <c r="N35" s="22">
        <v>5016.1509999999998</v>
      </c>
      <c r="O35" s="22">
        <v>7915.741</v>
      </c>
      <c r="P35" s="22">
        <v>4074.123</v>
      </c>
      <c r="Q35" s="22">
        <v>320.23200000000003</v>
      </c>
      <c r="R35" s="22">
        <v>4394.3549999999996</v>
      </c>
      <c r="S35" s="22">
        <v>605.77599999999995</v>
      </c>
      <c r="T35" s="22">
        <v>24.059000000000001</v>
      </c>
      <c r="U35" s="22">
        <v>17956.081999999999</v>
      </c>
      <c r="V35" s="22">
        <v>24286.142</v>
      </c>
    </row>
    <row r="36" spans="1:22" ht="13.5" customHeight="1" thickBot="1" x14ac:dyDescent="0.25">
      <c r="A36" s="244">
        <v>2020</v>
      </c>
      <c r="B36" s="263">
        <v>4473.509</v>
      </c>
      <c r="C36" s="22">
        <v>179.63</v>
      </c>
      <c r="D36" s="263">
        <v>225.62</v>
      </c>
      <c r="E36" s="22">
        <v>4878.7579999999998</v>
      </c>
      <c r="F36" s="263">
        <v>333.91199999999998</v>
      </c>
      <c r="G36" s="22">
        <v>583.21400000000006</v>
      </c>
      <c r="H36" s="263">
        <v>12.305</v>
      </c>
      <c r="I36" s="242" t="s">
        <v>229</v>
      </c>
      <c r="J36" s="22">
        <v>5808.1890000000003</v>
      </c>
      <c r="K36" s="244">
        <v>2020</v>
      </c>
      <c r="L36" s="22">
        <v>4513.9750000000004</v>
      </c>
      <c r="M36" s="22">
        <v>41.844000000000001</v>
      </c>
      <c r="N36" s="22">
        <v>4555.8190000000004</v>
      </c>
      <c r="O36" s="22">
        <v>7967.6440000000002</v>
      </c>
      <c r="P36" s="22">
        <v>4628.5119999999997</v>
      </c>
      <c r="Q36" s="22">
        <v>257.91800000000001</v>
      </c>
      <c r="R36" s="22">
        <v>4886.4309999999996</v>
      </c>
      <c r="S36" s="22">
        <v>475.38299999999998</v>
      </c>
      <c r="T36" s="22">
        <v>24.295999999999999</v>
      </c>
      <c r="U36" s="22">
        <v>17909.573</v>
      </c>
      <c r="V36" s="22">
        <v>23717.761999999999</v>
      </c>
    </row>
    <row r="37" spans="1:22" ht="13.5" customHeight="1" thickBot="1" x14ac:dyDescent="0.25">
      <c r="A37" s="743" t="s">
        <v>1146</v>
      </c>
      <c r="B37" s="621"/>
      <c r="C37" s="621"/>
      <c r="D37" s="621"/>
      <c r="E37" s="621"/>
      <c r="F37" s="621"/>
      <c r="G37" s="621"/>
      <c r="H37" s="621"/>
      <c r="I37" s="621"/>
      <c r="J37" s="744"/>
      <c r="K37" s="743" t="s">
        <v>1146</v>
      </c>
      <c r="L37" s="621"/>
      <c r="M37" s="621"/>
      <c r="N37" s="621"/>
      <c r="O37" s="621"/>
      <c r="P37" s="621"/>
      <c r="Q37" s="621"/>
      <c r="R37" s="621"/>
      <c r="S37" s="621"/>
      <c r="T37" s="621"/>
      <c r="U37" s="621"/>
      <c r="V37" s="744"/>
    </row>
    <row r="38" spans="1:22" ht="13.5" thickBot="1" x14ac:dyDescent="0.25">
      <c r="A38" s="54">
        <v>1992</v>
      </c>
      <c r="B38" s="13" t="s">
        <v>1142</v>
      </c>
      <c r="C38" s="13" t="s">
        <v>229</v>
      </c>
      <c r="D38" s="13" t="s">
        <v>1142</v>
      </c>
      <c r="E38" s="13">
        <v>0.24</v>
      </c>
      <c r="F38" s="13">
        <v>6.0000000000000001E-3</v>
      </c>
      <c r="G38" s="13">
        <v>1.2E-2</v>
      </c>
      <c r="H38" s="13" t="s">
        <v>229</v>
      </c>
      <c r="I38" s="13" t="s">
        <v>229</v>
      </c>
      <c r="J38" s="13">
        <v>0.25800000000000001</v>
      </c>
      <c r="K38" s="244">
        <v>1992</v>
      </c>
      <c r="L38" s="13">
        <v>0.24099999999999999</v>
      </c>
      <c r="M38" s="264" t="s">
        <v>229</v>
      </c>
      <c r="N38" s="13">
        <v>0.24099999999999999</v>
      </c>
      <c r="O38" s="13">
        <v>0.378</v>
      </c>
      <c r="P38" s="13">
        <v>9.0999999999999998E-2</v>
      </c>
      <c r="Q38" s="264" t="s">
        <v>231</v>
      </c>
      <c r="R38" s="13">
        <v>9.0999999999999998E-2</v>
      </c>
      <c r="S38" s="13" t="s">
        <v>229</v>
      </c>
      <c r="T38" s="13" t="s">
        <v>229</v>
      </c>
      <c r="U38" s="13">
        <v>0.74199999999999999</v>
      </c>
      <c r="V38" s="13">
        <v>1</v>
      </c>
    </row>
    <row r="39" spans="1:22" ht="13.5" thickBot="1" x14ac:dyDescent="0.25">
      <c r="A39" s="54">
        <v>1993</v>
      </c>
      <c r="B39" s="13" t="s">
        <v>1142</v>
      </c>
      <c r="C39" s="13" t="s">
        <v>229</v>
      </c>
      <c r="D39" s="13" t="s">
        <v>1142</v>
      </c>
      <c r="E39" s="13">
        <v>0.26800000000000002</v>
      </c>
      <c r="F39" s="13">
        <v>3.0000000000000001E-3</v>
      </c>
      <c r="G39" s="13">
        <v>1.6E-2</v>
      </c>
      <c r="H39" s="13" t="s">
        <v>229</v>
      </c>
      <c r="I39" s="13" t="s">
        <v>229</v>
      </c>
      <c r="J39" s="13">
        <v>0.28699999999999998</v>
      </c>
      <c r="K39" s="244">
        <v>1993</v>
      </c>
      <c r="L39" s="13">
        <v>0.28199999999999997</v>
      </c>
      <c r="M39" s="264" t="s">
        <v>229</v>
      </c>
      <c r="N39" s="13">
        <v>0.28199999999999997</v>
      </c>
      <c r="O39" s="13">
        <v>0.32600000000000001</v>
      </c>
      <c r="P39" s="13">
        <v>8.4000000000000005E-2</v>
      </c>
      <c r="Q39" s="264" t="s">
        <v>231</v>
      </c>
      <c r="R39" s="13">
        <v>8.4000000000000005E-2</v>
      </c>
      <c r="S39" s="13" t="s">
        <v>229</v>
      </c>
      <c r="T39" s="13" t="s">
        <v>229</v>
      </c>
      <c r="U39" s="13">
        <v>0.71299999999999997</v>
      </c>
      <c r="V39" s="13">
        <v>1</v>
      </c>
    </row>
    <row r="40" spans="1:22" ht="13.5" thickBot="1" x14ac:dyDescent="0.25">
      <c r="A40" s="54">
        <v>1994</v>
      </c>
      <c r="B40" s="13" t="s">
        <v>1142</v>
      </c>
      <c r="C40" s="13" t="s">
        <v>229</v>
      </c>
      <c r="D40" s="13" t="s">
        <v>1142</v>
      </c>
      <c r="E40" s="13">
        <v>0.252</v>
      </c>
      <c r="F40" s="13">
        <v>0.01</v>
      </c>
      <c r="G40" s="13">
        <v>1.7000000000000001E-2</v>
      </c>
      <c r="H40" s="13" t="s">
        <v>229</v>
      </c>
      <c r="I40" s="13" t="s">
        <v>229</v>
      </c>
      <c r="J40" s="13">
        <v>0.27900000000000003</v>
      </c>
      <c r="K40" s="244">
        <v>1994</v>
      </c>
      <c r="L40" s="13">
        <v>0.246</v>
      </c>
      <c r="M40" s="264" t="s">
        <v>229</v>
      </c>
      <c r="N40" s="13">
        <v>0.246</v>
      </c>
      <c r="O40" s="13">
        <v>0.35499999999999998</v>
      </c>
      <c r="P40" s="13">
        <v>9.2999999999999999E-2</v>
      </c>
      <c r="Q40" s="264" t="s">
        <v>231</v>
      </c>
      <c r="R40" s="13">
        <v>9.2999999999999999E-2</v>
      </c>
      <c r="S40" s="13" t="s">
        <v>229</v>
      </c>
      <c r="T40" s="13" t="s">
        <v>229</v>
      </c>
      <c r="U40" s="13">
        <v>0.72099999999999997</v>
      </c>
      <c r="V40" s="13">
        <v>1</v>
      </c>
    </row>
    <row r="41" spans="1:22" ht="13.5" thickBot="1" x14ac:dyDescent="0.25">
      <c r="A41" s="54">
        <v>1995</v>
      </c>
      <c r="B41" s="13" t="s">
        <v>1142</v>
      </c>
      <c r="C41" s="13" t="s">
        <v>229</v>
      </c>
      <c r="D41" s="13" t="s">
        <v>1142</v>
      </c>
      <c r="E41" s="13">
        <v>0.28399999999999997</v>
      </c>
      <c r="F41" s="13">
        <v>2E-3</v>
      </c>
      <c r="G41" s="13">
        <v>1.2E-2</v>
      </c>
      <c r="H41" s="13" t="s">
        <v>229</v>
      </c>
      <c r="I41" s="13" t="s">
        <v>229</v>
      </c>
      <c r="J41" s="13">
        <v>0.29799999999999999</v>
      </c>
      <c r="K41" s="244">
        <v>1995</v>
      </c>
      <c r="L41" s="13">
        <v>0.23400000000000001</v>
      </c>
      <c r="M41" s="264" t="s">
        <v>229</v>
      </c>
      <c r="N41" s="13">
        <v>0.23400000000000001</v>
      </c>
      <c r="O41" s="13">
        <v>0.35399999999999998</v>
      </c>
      <c r="P41" s="13">
        <v>9.5000000000000001E-2</v>
      </c>
      <c r="Q41" s="264" t="s">
        <v>231</v>
      </c>
      <c r="R41" s="13">
        <v>9.5000000000000001E-2</v>
      </c>
      <c r="S41" s="13">
        <v>1.2999999999999999E-2</v>
      </c>
      <c r="T41" s="13">
        <v>6.0000000000000001E-3</v>
      </c>
      <c r="U41" s="13">
        <v>0.70199999999999996</v>
      </c>
      <c r="V41" s="13">
        <v>1</v>
      </c>
    </row>
    <row r="42" spans="1:22" ht="13.5" thickBot="1" x14ac:dyDescent="0.25">
      <c r="A42" s="54">
        <v>1996</v>
      </c>
      <c r="B42" s="13" t="s">
        <v>1142</v>
      </c>
      <c r="C42" s="13" t="s">
        <v>229</v>
      </c>
      <c r="D42" s="13" t="s">
        <v>1142</v>
      </c>
      <c r="E42" s="13">
        <v>0.28699999999999998</v>
      </c>
      <c r="F42" s="13">
        <v>3.0000000000000001E-3</v>
      </c>
      <c r="G42" s="13">
        <v>1.4999999999999999E-2</v>
      </c>
      <c r="H42" s="13">
        <v>1E-3</v>
      </c>
      <c r="I42" s="13" t="s">
        <v>229</v>
      </c>
      <c r="J42" s="13">
        <v>0.30599999999999999</v>
      </c>
      <c r="K42" s="244">
        <v>1996</v>
      </c>
      <c r="L42" s="13">
        <v>0.23899999999999999</v>
      </c>
      <c r="M42" s="264" t="s">
        <v>229</v>
      </c>
      <c r="N42" s="13">
        <v>0.23899999999999999</v>
      </c>
      <c r="O42" s="13">
        <v>0.315</v>
      </c>
      <c r="P42" s="13">
        <v>0.12</v>
      </c>
      <c r="Q42" s="264" t="s">
        <v>231</v>
      </c>
      <c r="R42" s="13">
        <v>0.12</v>
      </c>
      <c r="S42" s="13">
        <v>1.6E-2</v>
      </c>
      <c r="T42" s="13">
        <v>5.0000000000000001E-3</v>
      </c>
      <c r="U42" s="13">
        <v>0.69399999999999995</v>
      </c>
      <c r="V42" s="13">
        <v>1</v>
      </c>
    </row>
    <row r="43" spans="1:22" ht="13.5" thickBot="1" x14ac:dyDescent="0.25">
      <c r="A43" s="54">
        <v>1997</v>
      </c>
      <c r="B43" s="13" t="s">
        <v>1142</v>
      </c>
      <c r="C43" s="13" t="s">
        <v>229</v>
      </c>
      <c r="D43" s="13" t="s">
        <v>1142</v>
      </c>
      <c r="E43" s="13">
        <v>0.309</v>
      </c>
      <c r="F43" s="13">
        <v>7.0000000000000001E-3</v>
      </c>
      <c r="G43" s="13">
        <v>1.4999999999999999E-2</v>
      </c>
      <c r="H43" s="13">
        <v>2E-3</v>
      </c>
      <c r="I43" s="13" t="s">
        <v>229</v>
      </c>
      <c r="J43" s="13">
        <v>0.33200000000000002</v>
      </c>
      <c r="K43" s="244">
        <v>1997</v>
      </c>
      <c r="L43" s="13">
        <v>0.23200000000000001</v>
      </c>
      <c r="M43" s="264" t="s">
        <v>229</v>
      </c>
      <c r="N43" s="13">
        <v>0.23200000000000001</v>
      </c>
      <c r="O43" s="13">
        <v>0.29899999999999999</v>
      </c>
      <c r="P43" s="13">
        <v>0.112</v>
      </c>
      <c r="Q43" s="264" t="s">
        <v>231</v>
      </c>
      <c r="R43" s="13">
        <v>0.112</v>
      </c>
      <c r="S43" s="13">
        <v>2.1999999999999999E-2</v>
      </c>
      <c r="T43" s="13">
        <v>3.0000000000000001E-3</v>
      </c>
      <c r="U43" s="13">
        <v>0.66800000000000004</v>
      </c>
      <c r="V43" s="13">
        <v>1</v>
      </c>
    </row>
    <row r="44" spans="1:22" ht="13.5" thickBot="1" x14ac:dyDescent="0.25">
      <c r="A44" s="54">
        <v>1998</v>
      </c>
      <c r="B44" s="13" t="s">
        <v>1142</v>
      </c>
      <c r="C44" s="13" t="s">
        <v>229</v>
      </c>
      <c r="D44" s="13" t="s">
        <v>1142</v>
      </c>
      <c r="E44" s="13">
        <v>0.35499999999999998</v>
      </c>
      <c r="F44" s="13">
        <v>8.0000000000000002E-3</v>
      </c>
      <c r="G44" s="13">
        <v>1.7000000000000001E-2</v>
      </c>
      <c r="H44" s="13">
        <v>2E-3</v>
      </c>
      <c r="I44" s="13" t="s">
        <v>229</v>
      </c>
      <c r="J44" s="13">
        <v>0.38200000000000001</v>
      </c>
      <c r="K44" s="244">
        <v>1998</v>
      </c>
      <c r="L44" s="13">
        <v>0.17799999999999999</v>
      </c>
      <c r="M44" s="264" t="s">
        <v>229</v>
      </c>
      <c r="N44" s="13">
        <v>0.17799999999999999</v>
      </c>
      <c r="O44" s="13">
        <v>0.29799999999999999</v>
      </c>
      <c r="P44" s="13">
        <v>0.123</v>
      </c>
      <c r="Q44" s="264" t="s">
        <v>231</v>
      </c>
      <c r="R44" s="13">
        <v>0.123</v>
      </c>
      <c r="S44" s="13">
        <v>1.7000000000000001E-2</v>
      </c>
      <c r="T44" s="13">
        <v>3.0000000000000001E-3</v>
      </c>
      <c r="U44" s="13">
        <v>0.61799999999999999</v>
      </c>
      <c r="V44" s="13">
        <v>1</v>
      </c>
    </row>
    <row r="45" spans="1:22" ht="13.5" thickBot="1" x14ac:dyDescent="0.25">
      <c r="A45" s="54">
        <v>1999</v>
      </c>
      <c r="B45" s="13" t="s">
        <v>1142</v>
      </c>
      <c r="C45" s="13" t="s">
        <v>229</v>
      </c>
      <c r="D45" s="13" t="s">
        <v>1142</v>
      </c>
      <c r="E45" s="13">
        <v>0.36199999999999999</v>
      </c>
      <c r="F45" s="13">
        <v>0.01</v>
      </c>
      <c r="G45" s="13">
        <v>1.4E-2</v>
      </c>
      <c r="H45" s="13">
        <v>1E-3</v>
      </c>
      <c r="I45" s="13" t="s">
        <v>229</v>
      </c>
      <c r="J45" s="13">
        <v>0.38700000000000001</v>
      </c>
      <c r="K45" s="244">
        <v>1999</v>
      </c>
      <c r="L45" s="13">
        <v>0.18099999999999999</v>
      </c>
      <c r="M45" s="264" t="s">
        <v>229</v>
      </c>
      <c r="N45" s="13">
        <v>0.18099999999999999</v>
      </c>
      <c r="O45" s="13">
        <v>0.30199999999999999</v>
      </c>
      <c r="P45" s="13">
        <v>0.112</v>
      </c>
      <c r="Q45" s="264" t="s">
        <v>231</v>
      </c>
      <c r="R45" s="13">
        <v>0.112</v>
      </c>
      <c r="S45" s="13">
        <v>1.4999999999999999E-2</v>
      </c>
      <c r="T45" s="13">
        <v>3.0000000000000001E-3</v>
      </c>
      <c r="U45" s="13">
        <v>0.61299999999999999</v>
      </c>
      <c r="V45" s="13">
        <v>1</v>
      </c>
    </row>
    <row r="46" spans="1:22" ht="13.5" thickBot="1" x14ac:dyDescent="0.25">
      <c r="A46" s="54">
        <v>2000</v>
      </c>
      <c r="B46" s="13" t="s">
        <v>1142</v>
      </c>
      <c r="C46" s="13" t="s">
        <v>1142</v>
      </c>
      <c r="D46" s="13" t="s">
        <v>1142</v>
      </c>
      <c r="E46" s="13">
        <v>0.33900000000000002</v>
      </c>
      <c r="F46" s="13">
        <v>1.6E-2</v>
      </c>
      <c r="G46" s="13">
        <v>1.4E-2</v>
      </c>
      <c r="H46" s="13">
        <v>2E-3</v>
      </c>
      <c r="I46" s="13" t="s">
        <v>229</v>
      </c>
      <c r="J46" s="13">
        <v>0.37</v>
      </c>
      <c r="K46" s="244">
        <v>2000</v>
      </c>
      <c r="L46" s="13">
        <v>0.186</v>
      </c>
      <c r="M46" s="264" t="s">
        <v>229</v>
      </c>
      <c r="N46" s="13">
        <v>0.186</v>
      </c>
      <c r="O46" s="13">
        <v>0.29799999999999999</v>
      </c>
      <c r="P46" s="13">
        <v>0.13</v>
      </c>
      <c r="Q46" s="264" t="s">
        <v>231</v>
      </c>
      <c r="R46" s="13">
        <v>0.13</v>
      </c>
      <c r="S46" s="13">
        <v>1.4999999999999999E-2</v>
      </c>
      <c r="T46" s="13">
        <v>2E-3</v>
      </c>
      <c r="U46" s="13">
        <v>0.63</v>
      </c>
      <c r="V46" s="13">
        <v>1</v>
      </c>
    </row>
    <row r="47" spans="1:22" ht="13.5" thickBot="1" x14ac:dyDescent="0.25">
      <c r="A47" s="54">
        <v>2001</v>
      </c>
      <c r="B47" s="13" t="s">
        <v>1142</v>
      </c>
      <c r="C47" s="13" t="s">
        <v>1142</v>
      </c>
      <c r="D47" s="13" t="s">
        <v>1142</v>
      </c>
      <c r="E47" s="13">
        <v>0.32700000000000001</v>
      </c>
      <c r="F47" s="13">
        <v>1.4E-2</v>
      </c>
      <c r="G47" s="13">
        <v>1.2999999999999999E-2</v>
      </c>
      <c r="H47" s="13">
        <v>1E-3</v>
      </c>
      <c r="I47" s="13" t="s">
        <v>229</v>
      </c>
      <c r="J47" s="13">
        <v>0.35599999999999998</v>
      </c>
      <c r="K47" s="244">
        <v>2001</v>
      </c>
      <c r="L47" s="13">
        <v>0.20100000000000001</v>
      </c>
      <c r="M47" s="264" t="s">
        <v>229</v>
      </c>
      <c r="N47" s="13">
        <v>0.20100000000000001</v>
      </c>
      <c r="O47" s="13">
        <v>0.307</v>
      </c>
      <c r="P47" s="13">
        <v>0.126</v>
      </c>
      <c r="Q47" s="264" t="s">
        <v>231</v>
      </c>
      <c r="R47" s="13">
        <v>0.126</v>
      </c>
      <c r="S47" s="13">
        <v>8.9999999999999993E-3</v>
      </c>
      <c r="T47" s="13">
        <v>1E-3</v>
      </c>
      <c r="U47" s="13">
        <v>0.64400000000000002</v>
      </c>
      <c r="V47" s="13">
        <v>1</v>
      </c>
    </row>
    <row r="48" spans="1:22" ht="13.5" thickBot="1" x14ac:dyDescent="0.25">
      <c r="A48" s="54">
        <v>2002</v>
      </c>
      <c r="B48" s="13" t="s">
        <v>1142</v>
      </c>
      <c r="C48" s="13" t="s">
        <v>1142</v>
      </c>
      <c r="D48" s="13" t="s">
        <v>1142</v>
      </c>
      <c r="E48" s="13">
        <v>0.27300000000000002</v>
      </c>
      <c r="F48" s="13">
        <v>1.4999999999999999E-2</v>
      </c>
      <c r="G48" s="13">
        <v>1.7000000000000001E-2</v>
      </c>
      <c r="H48" s="13">
        <v>1E-3</v>
      </c>
      <c r="I48" s="13" t="s">
        <v>229</v>
      </c>
      <c r="J48" s="13">
        <v>0.30599999999999999</v>
      </c>
      <c r="K48" s="244">
        <v>2002</v>
      </c>
      <c r="L48" s="13">
        <v>0.185</v>
      </c>
      <c r="M48" s="264" t="s">
        <v>229</v>
      </c>
      <c r="N48" s="13">
        <v>0.185</v>
      </c>
      <c r="O48" s="13">
        <v>0.35499999999999998</v>
      </c>
      <c r="P48" s="13">
        <v>0.13400000000000001</v>
      </c>
      <c r="Q48" s="264" t="s">
        <v>231</v>
      </c>
      <c r="R48" s="13">
        <v>0.13400000000000001</v>
      </c>
      <c r="S48" s="13">
        <v>1.9E-2</v>
      </c>
      <c r="T48" s="13">
        <v>1E-3</v>
      </c>
      <c r="U48" s="13">
        <v>0.69399999999999995</v>
      </c>
      <c r="V48" s="13">
        <v>1</v>
      </c>
    </row>
    <row r="49" spans="1:22" ht="13.5" thickBot="1" x14ac:dyDescent="0.25">
      <c r="A49" s="54">
        <v>2003</v>
      </c>
      <c r="B49" s="13" t="s">
        <v>1142</v>
      </c>
      <c r="C49" s="13" t="s">
        <v>1142</v>
      </c>
      <c r="D49" s="13" t="s">
        <v>1142</v>
      </c>
      <c r="E49" s="13">
        <v>0.245</v>
      </c>
      <c r="F49" s="13">
        <v>8.9999999999999993E-3</v>
      </c>
      <c r="G49" s="13">
        <v>1.7999999999999999E-2</v>
      </c>
      <c r="H49" s="13">
        <v>1E-3</v>
      </c>
      <c r="I49" s="13" t="s">
        <v>229</v>
      </c>
      <c r="J49" s="13">
        <v>0.27400000000000002</v>
      </c>
      <c r="K49" s="244">
        <v>2003</v>
      </c>
      <c r="L49" s="13">
        <v>0.187</v>
      </c>
      <c r="M49" s="264" t="s">
        <v>229</v>
      </c>
      <c r="N49" s="13">
        <v>0.187</v>
      </c>
      <c r="O49" s="13">
        <v>0.33500000000000002</v>
      </c>
      <c r="P49" s="13">
        <v>0.17599999999999999</v>
      </c>
      <c r="Q49" s="264" t="s">
        <v>231</v>
      </c>
      <c r="R49" s="13">
        <v>0.17599999999999999</v>
      </c>
      <c r="S49" s="13">
        <v>0.02</v>
      </c>
      <c r="T49" s="13">
        <v>8.0000000000000002E-3</v>
      </c>
      <c r="U49" s="13">
        <v>0.72599999999999998</v>
      </c>
      <c r="V49" s="13">
        <v>1</v>
      </c>
    </row>
    <row r="50" spans="1:22" ht="13.5" thickBot="1" x14ac:dyDescent="0.25">
      <c r="A50" s="54">
        <v>2004</v>
      </c>
      <c r="B50" s="13" t="s">
        <v>1142</v>
      </c>
      <c r="C50" s="13" t="s">
        <v>1142</v>
      </c>
      <c r="D50" s="13" t="s">
        <v>1142</v>
      </c>
      <c r="E50" s="13">
        <v>0.28299999999999997</v>
      </c>
      <c r="F50" s="13">
        <v>1.0999999999999999E-2</v>
      </c>
      <c r="G50" s="13">
        <v>1.7999999999999999E-2</v>
      </c>
      <c r="H50" s="13">
        <v>1E-3</v>
      </c>
      <c r="I50" s="13" t="s">
        <v>229</v>
      </c>
      <c r="J50" s="13">
        <v>0.313</v>
      </c>
      <c r="K50" s="244">
        <v>2004</v>
      </c>
      <c r="L50" s="13">
        <v>0.19500000000000001</v>
      </c>
      <c r="M50" s="264" t="s">
        <v>236</v>
      </c>
      <c r="N50" s="13">
        <v>0.19500000000000001</v>
      </c>
      <c r="O50" s="13">
        <v>0.28699999999999998</v>
      </c>
      <c r="P50" s="13">
        <v>0.184</v>
      </c>
      <c r="Q50" s="264" t="s">
        <v>231</v>
      </c>
      <c r="R50" s="13">
        <v>0.184</v>
      </c>
      <c r="S50" s="13">
        <v>0.02</v>
      </c>
      <c r="T50" s="13">
        <v>0</v>
      </c>
      <c r="U50" s="13">
        <v>0.68700000000000006</v>
      </c>
      <c r="V50" s="13">
        <v>1</v>
      </c>
    </row>
    <row r="51" spans="1:22" ht="13.5" thickBot="1" x14ac:dyDescent="0.25">
      <c r="A51" s="54">
        <v>2005</v>
      </c>
      <c r="B51" s="13" t="s">
        <v>1142</v>
      </c>
      <c r="C51" s="13" t="s">
        <v>1142</v>
      </c>
      <c r="D51" s="13" t="s">
        <v>1142</v>
      </c>
      <c r="E51" s="13">
        <v>0.26300000000000001</v>
      </c>
      <c r="F51" s="13">
        <v>7.0000000000000001E-3</v>
      </c>
      <c r="G51" s="13">
        <v>0.02</v>
      </c>
      <c r="H51" s="13">
        <v>2E-3</v>
      </c>
      <c r="I51" s="13" t="s">
        <v>229</v>
      </c>
      <c r="J51" s="13">
        <v>0.29099999999999998</v>
      </c>
      <c r="K51" s="244">
        <v>2005</v>
      </c>
      <c r="L51" s="13">
        <v>0.20100000000000001</v>
      </c>
      <c r="M51" s="264" t="s">
        <v>236</v>
      </c>
      <c r="N51" s="13">
        <v>0.20100000000000001</v>
      </c>
      <c r="O51" s="13">
        <v>0.27900000000000003</v>
      </c>
      <c r="P51" s="13">
        <v>0.20100000000000001</v>
      </c>
      <c r="Q51" s="264" t="s">
        <v>231</v>
      </c>
      <c r="R51" s="13">
        <v>0.20100000000000001</v>
      </c>
      <c r="S51" s="13">
        <v>2.7E-2</v>
      </c>
      <c r="T51" s="13">
        <v>0</v>
      </c>
      <c r="U51" s="13">
        <v>0.70899999999999996</v>
      </c>
      <c r="V51" s="13">
        <v>1</v>
      </c>
    </row>
    <row r="52" spans="1:22" ht="13.5" thickBot="1" x14ac:dyDescent="0.25">
      <c r="A52" s="54">
        <v>2006</v>
      </c>
      <c r="B52" s="13" t="s">
        <v>1142</v>
      </c>
      <c r="C52" s="13" t="s">
        <v>1142</v>
      </c>
      <c r="D52" s="13" t="s">
        <v>1142</v>
      </c>
      <c r="E52" s="13">
        <v>0.27600000000000002</v>
      </c>
      <c r="F52" s="13">
        <v>3.0000000000000001E-3</v>
      </c>
      <c r="G52" s="13">
        <v>1.6E-2</v>
      </c>
      <c r="H52" s="13">
        <v>2E-3</v>
      </c>
      <c r="I52" s="13" t="s">
        <v>229</v>
      </c>
      <c r="J52" s="13">
        <v>0.29799999999999999</v>
      </c>
      <c r="K52" s="244">
        <v>2006</v>
      </c>
      <c r="L52" s="13">
        <v>0.186</v>
      </c>
      <c r="M52" s="264" t="s">
        <v>236</v>
      </c>
      <c r="N52" s="13">
        <v>0.186</v>
      </c>
      <c r="O52" s="13">
        <v>0.27700000000000002</v>
      </c>
      <c r="P52" s="13">
        <v>0.22500000000000001</v>
      </c>
      <c r="Q52" s="264" t="s">
        <v>231</v>
      </c>
      <c r="R52" s="13">
        <v>0.22500000000000001</v>
      </c>
      <c r="S52" s="13">
        <v>1.0999999999999999E-2</v>
      </c>
      <c r="T52" s="13">
        <v>3.0000000000000001E-3</v>
      </c>
      <c r="U52" s="13">
        <v>0.70199999999999996</v>
      </c>
      <c r="V52" s="13">
        <v>1</v>
      </c>
    </row>
    <row r="53" spans="1:22" ht="13.5" thickBot="1" x14ac:dyDescent="0.25">
      <c r="A53" s="54">
        <v>2007</v>
      </c>
      <c r="B53" s="13" t="s">
        <v>1142</v>
      </c>
      <c r="C53" s="13" t="s">
        <v>1142</v>
      </c>
      <c r="D53" s="13" t="s">
        <v>1142</v>
      </c>
      <c r="E53" s="13" t="s">
        <v>1147</v>
      </c>
      <c r="F53" s="13">
        <v>2E-3</v>
      </c>
      <c r="G53" s="13" t="s">
        <v>1148</v>
      </c>
      <c r="H53" s="13" t="s">
        <v>1149</v>
      </c>
      <c r="I53" s="13" t="s">
        <v>229</v>
      </c>
      <c r="J53" s="13">
        <v>0.28299999999999997</v>
      </c>
      <c r="K53" s="244">
        <v>2007</v>
      </c>
      <c r="L53" s="13">
        <v>0.16800000000000001</v>
      </c>
      <c r="M53" s="264" t="s">
        <v>236</v>
      </c>
      <c r="N53" s="13">
        <v>0.16800000000000001</v>
      </c>
      <c r="O53" s="13">
        <v>0.32300000000000001</v>
      </c>
      <c r="P53" s="13">
        <v>0.20899999999999999</v>
      </c>
      <c r="Q53" s="264" t="s">
        <v>231</v>
      </c>
      <c r="R53" s="13">
        <v>0.20899999999999999</v>
      </c>
      <c r="S53" s="13">
        <v>1.2E-2</v>
      </c>
      <c r="T53" s="13">
        <v>4.0000000000000001E-3</v>
      </c>
      <c r="U53" s="13">
        <v>0.71699999999999997</v>
      </c>
      <c r="V53" s="13">
        <v>1</v>
      </c>
    </row>
    <row r="54" spans="1:22" ht="13.5" thickBot="1" x14ac:dyDescent="0.25">
      <c r="A54" s="54">
        <v>2008</v>
      </c>
      <c r="B54" s="13" t="s">
        <v>1142</v>
      </c>
      <c r="C54" s="13" t="s">
        <v>1142</v>
      </c>
      <c r="D54" s="13" t="s">
        <v>1142</v>
      </c>
      <c r="E54" s="13">
        <v>0.23</v>
      </c>
      <c r="F54" s="13">
        <v>3.0000000000000001E-3</v>
      </c>
      <c r="G54" s="13">
        <v>4.7E-2</v>
      </c>
      <c r="H54" s="13">
        <v>3.0000000000000001E-3</v>
      </c>
      <c r="I54" s="13" t="s">
        <v>229</v>
      </c>
      <c r="J54" s="13">
        <v>0.28299999999999997</v>
      </c>
      <c r="K54" s="244">
        <v>2008</v>
      </c>
      <c r="L54" s="13">
        <v>0.154</v>
      </c>
      <c r="M54" s="264" t="s">
        <v>236</v>
      </c>
      <c r="N54" s="13">
        <v>0.154</v>
      </c>
      <c r="O54" s="13">
        <v>0.34599999999999997</v>
      </c>
      <c r="P54" s="13">
        <v>0.20599999999999999</v>
      </c>
      <c r="Q54" s="264" t="s">
        <v>231</v>
      </c>
      <c r="R54" s="13">
        <v>0.20599999999999999</v>
      </c>
      <c r="S54" s="13">
        <v>8.0000000000000002E-3</v>
      </c>
      <c r="T54" s="13">
        <v>3.0000000000000001E-3</v>
      </c>
      <c r="U54" s="13">
        <v>0.71699999999999997</v>
      </c>
      <c r="V54" s="13">
        <v>1</v>
      </c>
    </row>
    <row r="55" spans="1:22" ht="13.5" thickBot="1" x14ac:dyDescent="0.25">
      <c r="A55" s="54">
        <v>2009</v>
      </c>
      <c r="B55" s="13" t="s">
        <v>1142</v>
      </c>
      <c r="C55" s="13" t="s">
        <v>1142</v>
      </c>
      <c r="D55" s="13" t="s">
        <v>1142</v>
      </c>
      <c r="E55" s="13">
        <v>0.23100000000000001</v>
      </c>
      <c r="F55" s="13">
        <v>1E-3</v>
      </c>
      <c r="G55" s="13">
        <v>4.2999999999999997E-2</v>
      </c>
      <c r="H55" s="13">
        <v>3.0000000000000001E-3</v>
      </c>
      <c r="I55" s="13" t="s">
        <v>229</v>
      </c>
      <c r="J55" s="13">
        <v>0.27700000000000002</v>
      </c>
      <c r="K55" s="244">
        <v>2009</v>
      </c>
      <c r="L55" s="13">
        <v>0.154</v>
      </c>
      <c r="M55" s="264" t="s">
        <v>236</v>
      </c>
      <c r="N55" s="13">
        <v>0.154</v>
      </c>
      <c r="O55" s="13">
        <v>0.34799999999999998</v>
      </c>
      <c r="P55" s="13">
        <v>0.20399999999999999</v>
      </c>
      <c r="Q55" s="264" t="s">
        <v>231</v>
      </c>
      <c r="R55" s="13">
        <v>0.20399999999999999</v>
      </c>
      <c r="S55" s="13">
        <v>1.0999999999999999E-2</v>
      </c>
      <c r="T55" s="13">
        <v>7.0000000000000001E-3</v>
      </c>
      <c r="U55" s="13">
        <v>0.72299999999999998</v>
      </c>
      <c r="V55" s="13">
        <v>1</v>
      </c>
    </row>
    <row r="56" spans="1:22" ht="13.5" thickBot="1" x14ac:dyDescent="0.25">
      <c r="A56" s="54">
        <v>2010</v>
      </c>
      <c r="B56" s="13" t="s">
        <v>1142</v>
      </c>
      <c r="C56" s="13" t="s">
        <v>1142</v>
      </c>
      <c r="D56" s="13" t="s">
        <v>1142</v>
      </c>
      <c r="E56" s="13">
        <v>0.253</v>
      </c>
      <c r="F56" s="13">
        <v>0</v>
      </c>
      <c r="G56" s="13">
        <v>5.6000000000000001E-2</v>
      </c>
      <c r="H56" s="13">
        <v>2E-3</v>
      </c>
      <c r="I56" s="13" t="s">
        <v>229</v>
      </c>
      <c r="J56" s="13">
        <v>0.311</v>
      </c>
      <c r="K56" s="244">
        <v>2010</v>
      </c>
      <c r="L56" s="13">
        <v>0.17299999999999999</v>
      </c>
      <c r="M56" s="264" t="s">
        <v>236</v>
      </c>
      <c r="N56" s="13">
        <v>0.17299999999999999</v>
      </c>
      <c r="O56" s="13">
        <v>0.318</v>
      </c>
      <c r="P56" s="13">
        <v>0.182</v>
      </c>
      <c r="Q56" s="264" t="s">
        <v>231</v>
      </c>
      <c r="R56" s="13">
        <v>0.182</v>
      </c>
      <c r="S56" s="13">
        <v>1.4E-2</v>
      </c>
      <c r="T56" s="13">
        <v>1E-3</v>
      </c>
      <c r="U56" s="13">
        <v>0.68899999999999995</v>
      </c>
      <c r="V56" s="13">
        <v>1</v>
      </c>
    </row>
    <row r="57" spans="1:22" ht="13.5" thickBot="1" x14ac:dyDescent="0.25">
      <c r="A57" s="54">
        <v>2011</v>
      </c>
      <c r="B57" s="264">
        <v>0.25900000000000001</v>
      </c>
      <c r="C57" s="264">
        <v>4.0000000000000001E-3</v>
      </c>
      <c r="D57" s="264">
        <v>1.2E-2</v>
      </c>
      <c r="E57" s="264">
        <v>0.27500000000000002</v>
      </c>
      <c r="F57" s="264">
        <v>2E-3</v>
      </c>
      <c r="G57" s="264">
        <v>4.1000000000000002E-2</v>
      </c>
      <c r="H57" s="264">
        <v>3.0000000000000001E-3</v>
      </c>
      <c r="I57" s="264" t="s">
        <v>229</v>
      </c>
      <c r="J57" s="264">
        <v>0.32</v>
      </c>
      <c r="K57" s="244">
        <v>2011</v>
      </c>
      <c r="L57" s="264">
        <v>0.14599999999999999</v>
      </c>
      <c r="M57" s="264">
        <v>1E-3</v>
      </c>
      <c r="N57" s="264">
        <v>0.14699999999999999</v>
      </c>
      <c r="O57" s="264">
        <v>0.32100000000000001</v>
      </c>
      <c r="P57" s="264">
        <v>0.189</v>
      </c>
      <c r="Q57" s="264">
        <v>2E-3</v>
      </c>
      <c r="R57" s="264">
        <v>0.191</v>
      </c>
      <c r="S57" s="264">
        <v>1.7999999999999999E-2</v>
      </c>
      <c r="T57" s="264">
        <v>2E-3</v>
      </c>
      <c r="U57" s="264">
        <v>0.68</v>
      </c>
      <c r="V57" s="264">
        <v>1</v>
      </c>
    </row>
    <row r="58" spans="1:22" ht="13.5" thickBot="1" x14ac:dyDescent="0.25">
      <c r="A58" s="54">
        <v>2012</v>
      </c>
      <c r="B58" s="264">
        <v>0.253</v>
      </c>
      <c r="C58" s="264">
        <v>6.0000000000000001E-3</v>
      </c>
      <c r="D58" s="264">
        <v>1.4E-2</v>
      </c>
      <c r="E58" s="264">
        <v>0.27300000000000002</v>
      </c>
      <c r="F58" s="264">
        <v>1E-3</v>
      </c>
      <c r="G58" s="264">
        <v>3.2000000000000001E-2</v>
      </c>
      <c r="H58" s="264">
        <v>4.0000000000000001E-3</v>
      </c>
      <c r="I58" s="13" t="s">
        <v>229</v>
      </c>
      <c r="J58" s="264">
        <v>0.31</v>
      </c>
      <c r="K58" s="244">
        <v>2012</v>
      </c>
      <c r="L58" s="264">
        <v>0.16200000000000001</v>
      </c>
      <c r="M58" s="13" t="s">
        <v>281</v>
      </c>
      <c r="N58" s="264">
        <v>0.16300000000000001</v>
      </c>
      <c r="O58" s="264">
        <v>0.32300000000000001</v>
      </c>
      <c r="P58" s="264">
        <v>0.183</v>
      </c>
      <c r="Q58" s="264">
        <v>6.0000000000000001E-3</v>
      </c>
      <c r="R58" s="264">
        <v>0.189</v>
      </c>
      <c r="S58" s="264">
        <v>1.2999999999999999E-2</v>
      </c>
      <c r="T58" s="264">
        <v>2E-3</v>
      </c>
      <c r="U58" s="264">
        <v>0.69</v>
      </c>
      <c r="V58" s="264">
        <v>1</v>
      </c>
    </row>
    <row r="59" spans="1:22" ht="13.5" thickBot="1" x14ac:dyDescent="0.25">
      <c r="A59" s="54">
        <v>2013</v>
      </c>
      <c r="B59" s="264">
        <v>0.22700000000000001</v>
      </c>
      <c r="C59" s="264">
        <v>1.0999999999999999E-2</v>
      </c>
      <c r="D59" s="264">
        <v>1.0999999999999999E-2</v>
      </c>
      <c r="E59" s="264">
        <v>0.248</v>
      </c>
      <c r="F59" s="264">
        <v>1E-3</v>
      </c>
      <c r="G59" s="264">
        <v>3.3000000000000002E-2</v>
      </c>
      <c r="H59" s="264">
        <v>4.0000000000000001E-3</v>
      </c>
      <c r="I59" s="264" t="s">
        <v>229</v>
      </c>
      <c r="J59" s="264">
        <v>0.28599999999999998</v>
      </c>
      <c r="K59" s="244">
        <v>2013</v>
      </c>
      <c r="L59" s="264">
        <v>0.16500000000000001</v>
      </c>
      <c r="M59" s="264">
        <v>1E-3</v>
      </c>
      <c r="N59" s="264">
        <v>0.16600000000000001</v>
      </c>
      <c r="O59" s="264">
        <v>0.33800000000000002</v>
      </c>
      <c r="P59" s="264">
        <v>0.188</v>
      </c>
      <c r="Q59" s="264">
        <v>5.0000000000000001E-3</v>
      </c>
      <c r="R59" s="264">
        <v>0.193</v>
      </c>
      <c r="S59" s="264">
        <v>1.6E-2</v>
      </c>
      <c r="T59" s="264">
        <v>2E-3</v>
      </c>
      <c r="U59" s="264">
        <v>0.71399999999999997</v>
      </c>
      <c r="V59" s="264">
        <v>1</v>
      </c>
    </row>
    <row r="60" spans="1:22" ht="13.5" thickBot="1" x14ac:dyDescent="0.25">
      <c r="A60" s="54">
        <v>2014</v>
      </c>
      <c r="B60" s="264">
        <v>0.22800000000000001</v>
      </c>
      <c r="C60" s="264">
        <v>6.0000000000000001E-3</v>
      </c>
      <c r="D60" s="264">
        <v>1.6E-2</v>
      </c>
      <c r="E60" s="264">
        <v>0.249</v>
      </c>
      <c r="F60" s="264">
        <v>1E-3</v>
      </c>
      <c r="G60" s="264">
        <v>2.9000000000000001E-2</v>
      </c>
      <c r="H60" s="264">
        <v>4.0000000000000001E-3</v>
      </c>
      <c r="I60" s="264" t="s">
        <v>229</v>
      </c>
      <c r="J60" s="264">
        <v>0.28399999999999997</v>
      </c>
      <c r="K60" s="244">
        <v>2014</v>
      </c>
      <c r="L60" s="264">
        <v>0.157</v>
      </c>
      <c r="M60" s="264">
        <v>1E-3</v>
      </c>
      <c r="N60" s="264">
        <v>0.158</v>
      </c>
      <c r="O60" s="264">
        <v>0.312</v>
      </c>
      <c r="P60" s="264">
        <v>0.214</v>
      </c>
      <c r="Q60" s="264">
        <v>1.2999999999999999E-2</v>
      </c>
      <c r="R60" s="264">
        <v>0.22700000000000001</v>
      </c>
      <c r="S60" s="264">
        <v>1.7000000000000001E-2</v>
      </c>
      <c r="T60" s="264">
        <v>2E-3</v>
      </c>
      <c r="U60" s="264">
        <v>0.71599999999999997</v>
      </c>
      <c r="V60" s="264">
        <v>1</v>
      </c>
    </row>
    <row r="61" spans="1:22" ht="13.5" thickBot="1" x14ac:dyDescent="0.25">
      <c r="A61" s="54">
        <v>2015</v>
      </c>
      <c r="B61" s="264">
        <v>0.23304532200499831</v>
      </c>
      <c r="C61" s="264">
        <v>4.8535211027336423E-3</v>
      </c>
      <c r="D61" s="264">
        <v>1.5625590214892036E-2</v>
      </c>
      <c r="E61" s="264">
        <v>0.25352443332262403</v>
      </c>
      <c r="F61" s="264">
        <v>4.9511032982172817E-3</v>
      </c>
      <c r="G61" s="264">
        <v>2.3843006189615306E-2</v>
      </c>
      <c r="H61" s="264">
        <v>1.3630029240134247E-3</v>
      </c>
      <c r="I61" s="243" t="s">
        <v>229</v>
      </c>
      <c r="J61" s="264">
        <v>0.28368154573447002</v>
      </c>
      <c r="K61" s="244">
        <v>2015</v>
      </c>
      <c r="L61" s="264">
        <v>0.14885087572150915</v>
      </c>
      <c r="M61" s="264">
        <v>5.0172073661255544E-4</v>
      </c>
      <c r="N61" s="264">
        <v>0.14935259645812171</v>
      </c>
      <c r="O61" s="264">
        <v>0.33833280463617987</v>
      </c>
      <c r="P61" s="264">
        <v>0.19641188947156143</v>
      </c>
      <c r="Q61" s="264">
        <v>1.518418563240777E-2</v>
      </c>
      <c r="R61" s="264">
        <v>0.21159607510396919</v>
      </c>
      <c r="S61" s="264">
        <v>1.4809342058393347E-2</v>
      </c>
      <c r="T61" s="264">
        <v>2.2277375512128827E-3</v>
      </c>
      <c r="U61" s="264">
        <v>0.71631855580787696</v>
      </c>
      <c r="V61" s="264">
        <v>1</v>
      </c>
    </row>
    <row r="62" spans="1:22" ht="13.5" thickBot="1" x14ac:dyDescent="0.25">
      <c r="A62" s="54">
        <v>2016</v>
      </c>
      <c r="B62" s="264">
        <v>0.21175350396978432</v>
      </c>
      <c r="C62" s="264">
        <v>7.0393039209752694E-3</v>
      </c>
      <c r="D62" s="264">
        <v>1.5377758928523522E-2</v>
      </c>
      <c r="E62" s="264">
        <v>0.23417056681928311</v>
      </c>
      <c r="F62" s="264">
        <v>1.0290114994100945E-2</v>
      </c>
      <c r="G62" s="264">
        <v>2.4923854322386328E-2</v>
      </c>
      <c r="H62" s="264">
        <v>1.1394461110534747E-3</v>
      </c>
      <c r="I62" s="243" t="s">
        <v>229</v>
      </c>
      <c r="J62" s="264">
        <v>0.28368154573447002</v>
      </c>
      <c r="K62" s="244">
        <v>2016</v>
      </c>
      <c r="L62" s="264">
        <v>0.16795492839776596</v>
      </c>
      <c r="M62" s="264">
        <v>1.5575873326726844E-3</v>
      </c>
      <c r="N62" s="264">
        <v>0.16951251573043866</v>
      </c>
      <c r="O62" s="264">
        <v>0.35890556812776075</v>
      </c>
      <c r="P62" s="264">
        <v>0.16505421469954679</v>
      </c>
      <c r="Q62" s="264">
        <v>1.5056042406409498E-2</v>
      </c>
      <c r="R62" s="264">
        <v>0.1801102571059563</v>
      </c>
      <c r="S62" s="264">
        <v>1.7683026289444684E-2</v>
      </c>
      <c r="T62" s="264">
        <v>3.2646504995757159E-3</v>
      </c>
      <c r="U62" s="264">
        <v>0.72947606789602559</v>
      </c>
      <c r="V62" s="264">
        <v>1</v>
      </c>
    </row>
    <row r="63" spans="1:22" ht="13.5" thickBot="1" x14ac:dyDescent="0.25">
      <c r="A63" s="54">
        <v>2017</v>
      </c>
      <c r="B63" s="264">
        <v>0.22779883895994932</v>
      </c>
      <c r="C63" s="264">
        <v>9.2175894467676003E-3</v>
      </c>
      <c r="D63" s="264">
        <v>1.2783326305954716E-2</v>
      </c>
      <c r="E63" s="264">
        <v>0.24979975471267166</v>
      </c>
      <c r="F63" s="264">
        <v>1.2449603476542034E-3</v>
      </c>
      <c r="G63" s="264">
        <v>2.7999543627357761E-2</v>
      </c>
      <c r="H63" s="264">
        <v>1.6598565179842932E-3</v>
      </c>
      <c r="I63" s="243" t="s">
        <v>229</v>
      </c>
      <c r="J63" s="264">
        <v>0.2807041152056679</v>
      </c>
      <c r="K63" s="244">
        <v>2017</v>
      </c>
      <c r="L63" s="264">
        <v>0.1773841937879298</v>
      </c>
      <c r="M63" s="264">
        <v>2.5337552119664743E-3</v>
      </c>
      <c r="N63" s="264">
        <v>0.1799179489998963</v>
      </c>
      <c r="O63" s="264">
        <v>0.33982590366386378</v>
      </c>
      <c r="P63" s="264">
        <v>0.16405270783097092</v>
      </c>
      <c r="Q63" s="264">
        <v>1.0396014563082695E-2</v>
      </c>
      <c r="R63" s="264">
        <v>0.17444872239405362</v>
      </c>
      <c r="S63" s="264">
        <v>2.2527421697729401E-2</v>
      </c>
      <c r="T63" s="264">
        <v>2.5758880387890724E-3</v>
      </c>
      <c r="U63" s="264">
        <v>0.71929588479433215</v>
      </c>
      <c r="V63" s="264">
        <v>1</v>
      </c>
    </row>
    <row r="64" spans="1:22" ht="13.5" thickBot="1" x14ac:dyDescent="0.25">
      <c r="A64" s="54">
        <v>2018</v>
      </c>
      <c r="B64" s="264">
        <v>0.23171</v>
      </c>
      <c r="C64" s="264">
        <v>1.124E-2</v>
      </c>
      <c r="D64" s="264">
        <v>8.6899999999999998E-3</v>
      </c>
      <c r="E64" s="264">
        <v>0.25164999999999998</v>
      </c>
      <c r="F64" s="264">
        <v>4.45E-3</v>
      </c>
      <c r="G64" s="264">
        <v>2.5690000000000001E-2</v>
      </c>
      <c r="H64" s="264">
        <v>1.7600000000000001E-3</v>
      </c>
      <c r="I64" s="243" t="s">
        <v>229</v>
      </c>
      <c r="J64" s="264">
        <v>0.28355000000000002</v>
      </c>
      <c r="K64" s="244">
        <v>2018</v>
      </c>
      <c r="L64" s="264">
        <v>0.17807999999999999</v>
      </c>
      <c r="M64" s="264">
        <v>4.1599999999999996E-3</v>
      </c>
      <c r="N64" s="264">
        <v>0.18224000000000001</v>
      </c>
      <c r="O64" s="264">
        <v>0.35233999999999999</v>
      </c>
      <c r="P64" s="264">
        <v>0.14673</v>
      </c>
      <c r="Q64" s="264">
        <v>1.0189999999999999E-2</v>
      </c>
      <c r="R64" s="264">
        <v>0.15692</v>
      </c>
      <c r="S64" s="264">
        <v>2.402E-2</v>
      </c>
      <c r="T64" s="264">
        <v>9.2000000000000003E-4</v>
      </c>
      <c r="U64" s="264">
        <v>0.71645000000000003</v>
      </c>
      <c r="V64" s="264">
        <v>1</v>
      </c>
    </row>
    <row r="65" spans="1:22" ht="13.5" thickBot="1" x14ac:dyDescent="0.25">
      <c r="A65" s="54">
        <v>2019</v>
      </c>
      <c r="B65" s="264">
        <v>0.20519999999999999</v>
      </c>
      <c r="C65" s="264">
        <v>9.4199999999999996E-3</v>
      </c>
      <c r="D65" s="264">
        <v>9.41E-3</v>
      </c>
      <c r="E65" s="264">
        <v>0.22402</v>
      </c>
      <c r="F65" s="264">
        <v>7.5700000000000003E-3</v>
      </c>
      <c r="G65" s="264">
        <v>2.7730000000000001E-2</v>
      </c>
      <c r="H65" s="264">
        <v>1.32E-3</v>
      </c>
      <c r="I65" s="243" t="s">
        <v>229</v>
      </c>
      <c r="J65" s="264">
        <v>0.26063999999999998</v>
      </c>
      <c r="K65" s="244">
        <v>2019</v>
      </c>
      <c r="L65" s="264">
        <v>0.20372000000000001</v>
      </c>
      <c r="M65" s="264">
        <v>2.82E-3</v>
      </c>
      <c r="N65" s="264">
        <v>0.20654</v>
      </c>
      <c r="O65" s="264">
        <v>0.32594000000000001</v>
      </c>
      <c r="P65" s="264">
        <v>0.16775999999999999</v>
      </c>
      <c r="Q65" s="264">
        <v>1.319E-2</v>
      </c>
      <c r="R65" s="264">
        <v>0.18093999999999999</v>
      </c>
      <c r="S65" s="264">
        <v>2.494E-2</v>
      </c>
      <c r="T65" s="264">
        <v>9.8999999999999999E-4</v>
      </c>
      <c r="U65" s="264">
        <v>0.73936000000000002</v>
      </c>
      <c r="V65" s="264">
        <v>1</v>
      </c>
    </row>
    <row r="66" spans="1:22" ht="13.5" thickBot="1" x14ac:dyDescent="0.25">
      <c r="A66" s="54">
        <v>2020</v>
      </c>
      <c r="B66" s="264">
        <f>ROUND(B36/$V$36,5)</f>
        <v>0.18861</v>
      </c>
      <c r="C66" s="264">
        <v>9.4199999999999996E-3</v>
      </c>
      <c r="D66" s="264">
        <v>9.41E-3</v>
      </c>
      <c r="E66" s="264">
        <v>0.22402</v>
      </c>
      <c r="F66" s="264">
        <v>7.5700000000000003E-3</v>
      </c>
      <c r="G66" s="264">
        <v>2.7730000000000001E-2</v>
      </c>
      <c r="H66" s="264">
        <v>1.32E-3</v>
      </c>
      <c r="I66" s="243" t="s">
        <v>229</v>
      </c>
      <c r="J66" s="264">
        <f>ROUND(J36/$V$36,5)</f>
        <v>0.24489</v>
      </c>
      <c r="K66" s="244">
        <v>2020</v>
      </c>
      <c r="L66" s="264">
        <f t="shared" ref="L66:V66" si="0">ROUND(L36/$V$36,5)</f>
        <v>0.19031999999999999</v>
      </c>
      <c r="M66" s="264">
        <f t="shared" si="0"/>
        <v>1.7600000000000001E-3</v>
      </c>
      <c r="N66" s="264">
        <f t="shared" si="0"/>
        <v>0.19208</v>
      </c>
      <c r="O66" s="264">
        <f t="shared" si="0"/>
        <v>0.33594000000000002</v>
      </c>
      <c r="P66" s="264">
        <f t="shared" si="0"/>
        <v>0.19514999999999999</v>
      </c>
      <c r="Q66" s="264">
        <f t="shared" si="0"/>
        <v>1.0869999999999999E-2</v>
      </c>
      <c r="R66" s="264">
        <f t="shared" si="0"/>
        <v>0.20602000000000001</v>
      </c>
      <c r="S66" s="264">
        <f t="shared" si="0"/>
        <v>2.0039999999999999E-2</v>
      </c>
      <c r="T66" s="264">
        <f t="shared" si="0"/>
        <v>1.0200000000000001E-3</v>
      </c>
      <c r="U66" s="264">
        <f t="shared" si="0"/>
        <v>0.75510999999999995</v>
      </c>
      <c r="V66" s="264">
        <f t="shared" si="0"/>
        <v>1</v>
      </c>
    </row>
    <row r="67" spans="1:22" x14ac:dyDescent="0.2">
      <c r="A67" s="199" t="s">
        <v>240</v>
      </c>
    </row>
    <row r="68" spans="1:22" x14ac:dyDescent="0.2">
      <c r="A68" s="199" t="s">
        <v>241</v>
      </c>
    </row>
    <row r="69" spans="1:22" x14ac:dyDescent="0.2">
      <c r="A69" s="199" t="s">
        <v>1150</v>
      </c>
    </row>
    <row r="70" spans="1:22" x14ac:dyDescent="0.2">
      <c r="A70" s="199" t="s">
        <v>1151</v>
      </c>
    </row>
    <row r="71" spans="1:22" x14ac:dyDescent="0.2">
      <c r="A71" s="199" t="s">
        <v>1152</v>
      </c>
    </row>
    <row r="72" spans="1:22" x14ac:dyDescent="0.2">
      <c r="A72" s="199" t="s">
        <v>249</v>
      </c>
    </row>
    <row r="73" spans="1:22" x14ac:dyDescent="0.2">
      <c r="A73" s="199" t="s">
        <v>240</v>
      </c>
    </row>
    <row r="74" spans="1:22" x14ac:dyDescent="0.2">
      <c r="A74" s="199" t="s">
        <v>1153</v>
      </c>
    </row>
    <row r="75" spans="1:22" x14ac:dyDescent="0.2">
      <c r="A75" s="199" t="s">
        <v>246</v>
      </c>
    </row>
    <row r="76" spans="1:22" x14ac:dyDescent="0.2">
      <c r="A76" s="199" t="s">
        <v>247</v>
      </c>
    </row>
    <row r="77" spans="1:22" x14ac:dyDescent="0.2">
      <c r="A77" s="209" t="s">
        <v>249</v>
      </c>
    </row>
  </sheetData>
  <mergeCells count="27">
    <mergeCell ref="A37:J37"/>
    <mergeCell ref="K37:V37"/>
    <mergeCell ref="T5:T6"/>
    <mergeCell ref="U5:U6"/>
    <mergeCell ref="V5:V6"/>
    <mergeCell ref="L5:N5"/>
    <mergeCell ref="O5:O6"/>
    <mergeCell ref="P5:R5"/>
    <mergeCell ref="K7:V7"/>
    <mergeCell ref="A7:J7"/>
    <mergeCell ref="K1:V1"/>
    <mergeCell ref="K2:V2"/>
    <mergeCell ref="K3:V3"/>
    <mergeCell ref="A1:J1"/>
    <mergeCell ref="A2:J2"/>
    <mergeCell ref="A3:J3"/>
    <mergeCell ref="A4:J4"/>
    <mergeCell ref="A5:A6"/>
    <mergeCell ref="B5:E5"/>
    <mergeCell ref="F5:F6"/>
    <mergeCell ref="K4:V4"/>
    <mergeCell ref="K5:K6"/>
    <mergeCell ref="S5:S6"/>
    <mergeCell ref="G5:G6"/>
    <mergeCell ref="H5:H6"/>
    <mergeCell ref="I5:I6"/>
    <mergeCell ref="J5:J6"/>
  </mergeCells>
  <hyperlinks>
    <hyperlink ref="W6" location="TOC!A1" display="RETURN TO TABLE OF CONTENTS"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65"/>
  <sheetViews>
    <sheetView workbookViewId="0">
      <pane ySplit="4" topLeftCell="A14" activePane="bottomLeft" state="frozen"/>
      <selection activeCell="I105" sqref="I105"/>
      <selection pane="bottomLeft" activeCell="I105" sqref="I105"/>
    </sheetView>
  </sheetViews>
  <sheetFormatPr defaultRowHeight="12.75" x14ac:dyDescent="0.2"/>
  <cols>
    <col min="2" max="5" width="10.5703125" customWidth="1"/>
  </cols>
  <sheetData>
    <row r="1" spans="1:10" ht="12.75" customHeight="1" x14ac:dyDescent="0.2">
      <c r="A1" s="556" t="s">
        <v>1139</v>
      </c>
      <c r="B1" s="556"/>
      <c r="C1" s="556"/>
      <c r="D1" s="556"/>
      <c r="E1" s="556"/>
      <c r="F1" s="147"/>
      <c r="G1" s="147"/>
      <c r="H1" s="147"/>
      <c r="I1" s="147"/>
      <c r="J1" s="147"/>
    </row>
    <row r="2" spans="1:10" ht="13.5" thickBot="1" x14ac:dyDescent="0.25">
      <c r="A2" s="596" t="s">
        <v>200</v>
      </c>
      <c r="B2" s="596"/>
      <c r="C2" s="596"/>
      <c r="D2" s="596"/>
      <c r="E2" s="596"/>
    </row>
    <row r="3" spans="1:10" ht="36.75" customHeight="1" thickBot="1" x14ac:dyDescent="0.25">
      <c r="A3" s="606" t="s">
        <v>1154</v>
      </c>
      <c r="B3" s="607"/>
      <c r="C3" s="607"/>
      <c r="D3" s="607"/>
      <c r="E3" s="608"/>
      <c r="G3" s="235" t="s">
        <v>228</v>
      </c>
    </row>
    <row r="4" spans="1:10" ht="13.5" thickBot="1" x14ac:dyDescent="0.25">
      <c r="A4" s="271" t="s">
        <v>204</v>
      </c>
      <c r="B4" s="249" t="s">
        <v>1155</v>
      </c>
      <c r="C4" s="249" t="s">
        <v>1156</v>
      </c>
      <c r="D4" s="249" t="s">
        <v>453</v>
      </c>
      <c r="E4" s="249" t="s">
        <v>320</v>
      </c>
    </row>
    <row r="5" spans="1:10" ht="13.5" thickBot="1" x14ac:dyDescent="0.25">
      <c r="A5" s="620" t="s">
        <v>1141</v>
      </c>
      <c r="B5" s="621"/>
      <c r="C5" s="621"/>
      <c r="D5" s="621"/>
      <c r="E5" s="622"/>
    </row>
    <row r="6" spans="1:10" ht="13.5" thickBot="1" x14ac:dyDescent="0.25">
      <c r="A6" s="271">
        <v>1992</v>
      </c>
      <c r="B6" s="270">
        <v>1347.7</v>
      </c>
      <c r="C6" s="270">
        <v>2986.9</v>
      </c>
      <c r="D6" s="270">
        <v>1101.0999999999999</v>
      </c>
      <c r="E6" s="270">
        <v>5435.7</v>
      </c>
    </row>
    <row r="7" spans="1:10" ht="13.5" thickBot="1" x14ac:dyDescent="0.25">
      <c r="A7" s="271">
        <v>1993</v>
      </c>
      <c r="B7" s="270">
        <v>1616.2</v>
      </c>
      <c r="C7" s="270">
        <v>2826.3</v>
      </c>
      <c r="D7" s="270">
        <v>1397.1</v>
      </c>
      <c r="E7" s="270">
        <v>5839.6</v>
      </c>
    </row>
    <row r="8" spans="1:10" ht="13.5" thickBot="1" x14ac:dyDescent="0.25">
      <c r="A8" s="271">
        <v>1994</v>
      </c>
      <c r="B8" s="270">
        <v>1340.6</v>
      </c>
      <c r="C8" s="270">
        <v>3159.2</v>
      </c>
      <c r="D8" s="270">
        <v>1332.9</v>
      </c>
      <c r="E8" s="270">
        <v>5832.7</v>
      </c>
    </row>
    <row r="9" spans="1:10" ht="13.5" thickBot="1" x14ac:dyDescent="0.25">
      <c r="A9" s="271">
        <v>1995</v>
      </c>
      <c r="B9" s="246">
        <v>1834.5</v>
      </c>
      <c r="C9" s="246">
        <v>3836.9</v>
      </c>
      <c r="D9" s="246">
        <v>1558.9</v>
      </c>
      <c r="E9" s="246">
        <v>7230.3</v>
      </c>
    </row>
    <row r="10" spans="1:10" ht="13.5" thickBot="1" x14ac:dyDescent="0.25">
      <c r="A10" s="271">
        <v>1996</v>
      </c>
      <c r="B10" s="246">
        <v>1834.4</v>
      </c>
      <c r="C10" s="246">
        <v>3810.7</v>
      </c>
      <c r="D10" s="246">
        <v>1438.7</v>
      </c>
      <c r="E10" s="246">
        <v>7083.8</v>
      </c>
    </row>
    <row r="11" spans="1:10" ht="13.5" thickBot="1" x14ac:dyDescent="0.25">
      <c r="A11" s="271">
        <v>1997</v>
      </c>
      <c r="B11" s="246">
        <v>2355.6999999999998</v>
      </c>
      <c r="C11" s="246">
        <v>4468.1000000000004</v>
      </c>
      <c r="D11" s="246">
        <v>1025.7</v>
      </c>
      <c r="E11" s="246">
        <v>7849.5</v>
      </c>
    </row>
    <row r="12" spans="1:10" ht="13.5" thickBot="1" x14ac:dyDescent="0.25">
      <c r="A12" s="271">
        <v>1998</v>
      </c>
      <c r="B12" s="246">
        <v>2721.8</v>
      </c>
      <c r="C12" s="246">
        <v>4267.8999999999996</v>
      </c>
      <c r="D12" s="246">
        <v>903.1</v>
      </c>
      <c r="E12" s="246">
        <v>7892.8</v>
      </c>
    </row>
    <row r="13" spans="1:10" ht="13.5" thickBot="1" x14ac:dyDescent="0.25">
      <c r="A13" s="271">
        <v>1999</v>
      </c>
      <c r="B13" s="246">
        <v>3239.4</v>
      </c>
      <c r="C13" s="246">
        <v>4697.8</v>
      </c>
      <c r="D13" s="246">
        <v>1037.5</v>
      </c>
      <c r="E13" s="246">
        <v>8974.7000000000007</v>
      </c>
    </row>
    <row r="14" spans="1:10" ht="13.5" thickBot="1" x14ac:dyDescent="0.25">
      <c r="A14" s="271">
        <v>2000</v>
      </c>
      <c r="B14" s="246">
        <v>3138.6</v>
      </c>
      <c r="C14" s="246">
        <v>5405.2</v>
      </c>
      <c r="D14" s="246">
        <v>1043.2</v>
      </c>
      <c r="E14" s="246">
        <v>9587</v>
      </c>
    </row>
    <row r="15" spans="1:10" ht="13.5" thickBot="1" x14ac:dyDescent="0.25">
      <c r="A15" s="271">
        <v>2001</v>
      </c>
      <c r="B15" s="246">
        <v>4027.4</v>
      </c>
      <c r="C15" s="246">
        <v>6301.8</v>
      </c>
      <c r="D15" s="246">
        <v>1089.5</v>
      </c>
      <c r="E15" s="246">
        <v>11418.7</v>
      </c>
    </row>
    <row r="16" spans="1:10" ht="13.5" thickBot="1" x14ac:dyDescent="0.25">
      <c r="A16" s="271">
        <v>2002</v>
      </c>
      <c r="B16" s="246">
        <v>4351.1000000000004</v>
      </c>
      <c r="C16" s="246">
        <v>7409.1</v>
      </c>
      <c r="D16" s="246">
        <v>1087.4000000000001</v>
      </c>
      <c r="E16" s="246">
        <v>12847.6</v>
      </c>
    </row>
    <row r="17" spans="1:5" ht="13.5" thickBot="1" x14ac:dyDescent="0.25">
      <c r="A17" s="271">
        <v>2003</v>
      </c>
      <c r="B17" s="246">
        <v>3728.2</v>
      </c>
      <c r="C17" s="246">
        <v>7568.9</v>
      </c>
      <c r="D17" s="246">
        <v>1943.6</v>
      </c>
      <c r="E17" s="246">
        <v>13240.6</v>
      </c>
    </row>
    <row r="18" spans="1:5" ht="13.5" thickBot="1" x14ac:dyDescent="0.25">
      <c r="A18" s="271">
        <v>2004</v>
      </c>
      <c r="B18" s="246">
        <v>3687.4</v>
      </c>
      <c r="C18" s="246">
        <v>7543.7</v>
      </c>
      <c r="D18" s="246">
        <v>2015</v>
      </c>
      <c r="E18" s="246">
        <v>13246</v>
      </c>
    </row>
    <row r="19" spans="1:5" ht="13.5" thickBot="1" x14ac:dyDescent="0.25">
      <c r="A19" s="271">
        <v>2005</v>
      </c>
      <c r="B19" s="246">
        <v>3405.9</v>
      </c>
      <c r="C19" s="246">
        <v>7544.5</v>
      </c>
      <c r="D19" s="246">
        <v>1433</v>
      </c>
      <c r="E19" s="246">
        <v>12383.4</v>
      </c>
    </row>
    <row r="20" spans="1:5" ht="13.5" thickBot="1" x14ac:dyDescent="0.25">
      <c r="A20" s="271">
        <v>2006</v>
      </c>
      <c r="B20" s="246">
        <v>3389.8</v>
      </c>
      <c r="C20" s="246">
        <v>8357.5</v>
      </c>
      <c r="D20" s="246">
        <v>1593.1</v>
      </c>
      <c r="E20" s="246">
        <v>13340.4</v>
      </c>
    </row>
    <row r="21" spans="1:5" ht="13.5" thickBot="1" x14ac:dyDescent="0.25">
      <c r="A21" s="271">
        <v>2007</v>
      </c>
      <c r="B21" s="246">
        <v>3837.3</v>
      </c>
      <c r="C21" s="246">
        <v>8842.5</v>
      </c>
      <c r="D21" s="246">
        <v>1848.5</v>
      </c>
      <c r="E21" s="246">
        <v>14528.3</v>
      </c>
    </row>
    <row r="22" spans="1:5" ht="13.5" thickBot="1" x14ac:dyDescent="0.25">
      <c r="A22" s="271">
        <v>2008</v>
      </c>
      <c r="B22" s="26">
        <v>5327</v>
      </c>
      <c r="C22" s="26">
        <v>10451.299999999999</v>
      </c>
      <c r="D22" s="26">
        <v>1986.5</v>
      </c>
      <c r="E22" s="246">
        <v>17764.8</v>
      </c>
    </row>
    <row r="23" spans="1:5" ht="13.5" thickBot="1" x14ac:dyDescent="0.25">
      <c r="A23" s="271">
        <v>2009</v>
      </c>
      <c r="B23" s="26">
        <v>5844.4</v>
      </c>
      <c r="C23" s="26">
        <v>10207.5</v>
      </c>
      <c r="D23" s="26">
        <v>1867.3</v>
      </c>
      <c r="E23" s="246">
        <v>17919.2</v>
      </c>
    </row>
    <row r="24" spans="1:5" ht="13.5" thickBot="1" x14ac:dyDescent="0.25">
      <c r="A24" s="271">
        <v>2010</v>
      </c>
      <c r="B24" s="26">
        <v>5201</v>
      </c>
      <c r="C24" s="26">
        <v>10495.3</v>
      </c>
      <c r="D24" s="26">
        <v>2128.1999999999998</v>
      </c>
      <c r="E24" s="246">
        <v>17824.400000000001</v>
      </c>
    </row>
    <row r="25" spans="1:5" ht="13.5" thickBot="1" x14ac:dyDescent="0.25">
      <c r="A25" s="271">
        <v>2011</v>
      </c>
      <c r="B25" s="26">
        <v>4825.6000000000004</v>
      </c>
      <c r="C25" s="26">
        <v>9982.6</v>
      </c>
      <c r="D25" s="26">
        <v>2249</v>
      </c>
      <c r="E25" s="246">
        <v>17057.099999999999</v>
      </c>
    </row>
    <row r="26" spans="1:5" ht="13.5" thickBot="1" x14ac:dyDescent="0.25">
      <c r="A26" s="271">
        <v>2012</v>
      </c>
      <c r="B26" s="26">
        <v>4497.7</v>
      </c>
      <c r="C26" s="26">
        <v>11222.3</v>
      </c>
      <c r="D26" s="26">
        <v>2447.8000000000002</v>
      </c>
      <c r="E26" s="246">
        <v>18167.8</v>
      </c>
    </row>
    <row r="27" spans="1:5" ht="13.5" thickBot="1" x14ac:dyDescent="0.25">
      <c r="A27" s="271">
        <v>2013</v>
      </c>
      <c r="B27" s="246">
        <v>4542.7</v>
      </c>
      <c r="C27" s="246">
        <v>10783.3</v>
      </c>
      <c r="D27" s="246">
        <v>2902.8</v>
      </c>
      <c r="E27" s="246">
        <v>18228.900000000001</v>
      </c>
    </row>
    <row r="28" spans="1:5" ht="13.5" thickBot="1" x14ac:dyDescent="0.25">
      <c r="A28" s="271">
        <v>2014</v>
      </c>
      <c r="B28" s="246">
        <v>5051.8999999999996</v>
      </c>
      <c r="C28" s="246">
        <v>10648</v>
      </c>
      <c r="D28" s="246">
        <v>2766</v>
      </c>
      <c r="E28" s="246">
        <v>18465.900000000001</v>
      </c>
    </row>
    <row r="29" spans="1:5" ht="13.5" thickBot="1" x14ac:dyDescent="0.25">
      <c r="A29" s="271">
        <v>2015</v>
      </c>
      <c r="B29" s="246">
        <v>5068.6710000000003</v>
      </c>
      <c r="C29" s="246">
        <v>11909.862999999999</v>
      </c>
      <c r="D29" s="246">
        <v>2717.6819999999998</v>
      </c>
      <c r="E29" s="246">
        <v>19696.216</v>
      </c>
    </row>
    <row r="30" spans="1:5" ht="13.5" thickBot="1" x14ac:dyDescent="0.25">
      <c r="A30" s="271">
        <v>2016</v>
      </c>
      <c r="B30" s="270">
        <v>5076.4790000000003</v>
      </c>
      <c r="C30" s="246">
        <v>11938.794</v>
      </c>
      <c r="D30" s="246">
        <v>2927.7510000000002</v>
      </c>
      <c r="E30" s="22">
        <v>19943.023000000001</v>
      </c>
    </row>
    <row r="31" spans="1:5" ht="13.5" thickBot="1" x14ac:dyDescent="0.25">
      <c r="A31" s="271">
        <v>2017</v>
      </c>
      <c r="B31" s="270">
        <v>5605.8611811601832</v>
      </c>
      <c r="C31" s="246">
        <v>11720.016881079417</v>
      </c>
      <c r="D31" s="246">
        <v>2859.0371018053479</v>
      </c>
      <c r="E31" s="22">
        <v>20184.915164044945</v>
      </c>
    </row>
    <row r="32" spans="1:5" ht="13.5" thickBot="1" x14ac:dyDescent="0.25">
      <c r="A32" s="271">
        <v>2018</v>
      </c>
      <c r="B32" s="270">
        <v>5963.9309999999996</v>
      </c>
      <c r="C32" s="246">
        <v>12558.133</v>
      </c>
      <c r="D32" s="246">
        <v>3250.1860000000001</v>
      </c>
      <c r="E32" s="22">
        <v>21772.25</v>
      </c>
    </row>
    <row r="33" spans="1:5" ht="13.5" thickBot="1" x14ac:dyDescent="0.25">
      <c r="A33" s="271">
        <v>2019</v>
      </c>
      <c r="B33" s="270">
        <v>6552.2120000000004</v>
      </c>
      <c r="C33" s="246">
        <v>14796.537</v>
      </c>
      <c r="D33" s="246">
        <v>2937.393</v>
      </c>
      <c r="E33" s="22">
        <v>24286.142</v>
      </c>
    </row>
    <row r="34" spans="1:5" ht="13.5" thickBot="1" x14ac:dyDescent="0.25">
      <c r="A34" s="271">
        <v>2020</v>
      </c>
      <c r="B34" s="270">
        <v>5667.7150000000001</v>
      </c>
      <c r="C34" s="246">
        <v>15169.555</v>
      </c>
      <c r="D34" s="246">
        <v>2880.3240000000001</v>
      </c>
      <c r="E34" s="22">
        <v>23717.761999999999</v>
      </c>
    </row>
    <row r="35" spans="1:5" ht="13.5" thickBot="1" x14ac:dyDescent="0.25">
      <c r="A35" s="628" t="s">
        <v>1146</v>
      </c>
      <c r="B35" s="629"/>
      <c r="C35" s="629"/>
      <c r="D35" s="629"/>
      <c r="E35" s="630"/>
    </row>
    <row r="36" spans="1:5" ht="13.5" thickBot="1" x14ac:dyDescent="0.25">
      <c r="A36" s="62">
        <v>1992</v>
      </c>
      <c r="B36" s="15">
        <v>0.248</v>
      </c>
      <c r="C36" s="15">
        <v>0.54900000000000004</v>
      </c>
      <c r="D36" s="15">
        <v>0.20300000000000001</v>
      </c>
      <c r="E36" s="15">
        <v>1</v>
      </c>
    </row>
    <row r="37" spans="1:5" ht="13.5" thickBot="1" x14ac:dyDescent="0.25">
      <c r="A37" s="62">
        <v>1993</v>
      </c>
      <c r="B37" s="15">
        <v>0.27700000000000002</v>
      </c>
      <c r="C37" s="15">
        <v>0.48399999999999999</v>
      </c>
      <c r="D37" s="15">
        <v>0.23899999999999999</v>
      </c>
      <c r="E37" s="15">
        <v>1</v>
      </c>
    </row>
    <row r="38" spans="1:5" ht="13.5" thickBot="1" x14ac:dyDescent="0.25">
      <c r="A38" s="62">
        <v>1994</v>
      </c>
      <c r="B38" s="15">
        <v>0.23</v>
      </c>
      <c r="C38" s="15">
        <v>0.54200000000000004</v>
      </c>
      <c r="D38" s="15">
        <v>0.22900000000000001</v>
      </c>
      <c r="E38" s="15">
        <v>1</v>
      </c>
    </row>
    <row r="39" spans="1:5" ht="13.5" thickBot="1" x14ac:dyDescent="0.25">
      <c r="A39" s="62">
        <v>1995</v>
      </c>
      <c r="B39" s="15">
        <v>0.254</v>
      </c>
      <c r="C39" s="15">
        <v>0.53100000000000003</v>
      </c>
      <c r="D39" s="15">
        <v>0.216</v>
      </c>
      <c r="E39" s="15">
        <v>1</v>
      </c>
    </row>
    <row r="40" spans="1:5" ht="13.5" thickBot="1" x14ac:dyDescent="0.25">
      <c r="A40" s="62">
        <v>1996</v>
      </c>
      <c r="B40" s="15">
        <v>0.25900000000000001</v>
      </c>
      <c r="C40" s="15">
        <v>0.53800000000000003</v>
      </c>
      <c r="D40" s="15">
        <v>0.20300000000000001</v>
      </c>
      <c r="E40" s="15">
        <v>1</v>
      </c>
    </row>
    <row r="41" spans="1:5" ht="13.5" thickBot="1" x14ac:dyDescent="0.25">
      <c r="A41" s="62">
        <v>1997</v>
      </c>
      <c r="B41" s="15">
        <v>0.3</v>
      </c>
      <c r="C41" s="15">
        <v>0.56899999999999995</v>
      </c>
      <c r="D41" s="15">
        <v>0.13100000000000001</v>
      </c>
      <c r="E41" s="15">
        <v>1</v>
      </c>
    </row>
    <row r="42" spans="1:5" ht="13.5" thickBot="1" x14ac:dyDescent="0.25">
      <c r="A42" s="62">
        <v>1998</v>
      </c>
      <c r="B42" s="15">
        <v>0.34499999999999997</v>
      </c>
      <c r="C42" s="15">
        <v>0.54100000000000004</v>
      </c>
      <c r="D42" s="15">
        <v>0.114</v>
      </c>
      <c r="E42" s="15">
        <v>1</v>
      </c>
    </row>
    <row r="43" spans="1:5" ht="13.5" thickBot="1" x14ac:dyDescent="0.25">
      <c r="A43" s="62">
        <v>1999</v>
      </c>
      <c r="B43" s="15">
        <v>0.36099999999999999</v>
      </c>
      <c r="C43" s="15">
        <v>0.52300000000000002</v>
      </c>
      <c r="D43" s="15">
        <v>0.11600000000000001</v>
      </c>
      <c r="E43" s="15">
        <v>1</v>
      </c>
    </row>
    <row r="44" spans="1:5" ht="13.5" thickBot="1" x14ac:dyDescent="0.25">
      <c r="A44" s="62">
        <v>2000</v>
      </c>
      <c r="B44" s="15">
        <v>0.32700000000000001</v>
      </c>
      <c r="C44" s="15">
        <v>0.56399999999999995</v>
      </c>
      <c r="D44" s="15">
        <v>0.109</v>
      </c>
      <c r="E44" s="15">
        <v>1</v>
      </c>
    </row>
    <row r="45" spans="1:5" ht="13.5" thickBot="1" x14ac:dyDescent="0.25">
      <c r="A45" s="62">
        <v>2001</v>
      </c>
      <c r="B45" s="15">
        <v>0.35299999999999998</v>
      </c>
      <c r="C45" s="15">
        <v>0.55200000000000005</v>
      </c>
      <c r="D45" s="15">
        <v>9.5000000000000001E-2</v>
      </c>
      <c r="E45" s="15">
        <v>1</v>
      </c>
    </row>
    <row r="46" spans="1:5" ht="13.5" thickBot="1" x14ac:dyDescent="0.25">
      <c r="A46" s="62">
        <v>2002</v>
      </c>
      <c r="B46" s="15">
        <v>0.33900000000000002</v>
      </c>
      <c r="C46" s="15">
        <v>0.57699999999999996</v>
      </c>
      <c r="D46" s="15">
        <v>8.5000000000000006E-2</v>
      </c>
      <c r="E46" s="15">
        <v>1</v>
      </c>
    </row>
    <row r="47" spans="1:5" ht="13.5" thickBot="1" x14ac:dyDescent="0.25">
      <c r="A47" s="62">
        <v>2003</v>
      </c>
      <c r="B47" s="15">
        <v>0.28199999999999997</v>
      </c>
      <c r="C47" s="15">
        <v>0.57199999999999995</v>
      </c>
      <c r="D47" s="15">
        <v>0.14699999999999999</v>
      </c>
      <c r="E47" s="15">
        <v>1</v>
      </c>
    </row>
    <row r="48" spans="1:5" ht="13.5" thickBot="1" x14ac:dyDescent="0.25">
      <c r="A48" s="62">
        <v>2004</v>
      </c>
      <c r="B48" s="15">
        <v>0.27800000000000002</v>
      </c>
      <c r="C48" s="15">
        <v>0.56999999999999995</v>
      </c>
      <c r="D48" s="15">
        <v>0.152</v>
      </c>
      <c r="E48" s="15">
        <v>1</v>
      </c>
    </row>
    <row r="49" spans="1:5" ht="13.5" thickBot="1" x14ac:dyDescent="0.25">
      <c r="A49" s="62">
        <v>2005</v>
      </c>
      <c r="B49" s="15">
        <v>0.27500000000000002</v>
      </c>
      <c r="C49" s="15">
        <v>0.60899999999999999</v>
      </c>
      <c r="D49" s="15">
        <v>0.11600000000000001</v>
      </c>
      <c r="E49" s="15">
        <v>1</v>
      </c>
    </row>
    <row r="50" spans="1:5" ht="13.5" thickBot="1" x14ac:dyDescent="0.25">
      <c r="A50" s="62">
        <v>2006</v>
      </c>
      <c r="B50" s="15">
        <v>0.254</v>
      </c>
      <c r="C50" s="15">
        <v>0.626</v>
      </c>
      <c r="D50" s="15">
        <v>0.11899999999999999</v>
      </c>
      <c r="E50" s="15">
        <v>1</v>
      </c>
    </row>
    <row r="51" spans="1:5" ht="13.5" thickBot="1" x14ac:dyDescent="0.25">
      <c r="A51" s="62">
        <v>2007</v>
      </c>
      <c r="B51" s="15">
        <v>0.26400000000000001</v>
      </c>
      <c r="C51" s="15">
        <v>0.60899999999999999</v>
      </c>
      <c r="D51" s="15">
        <v>0.127</v>
      </c>
      <c r="E51" s="15">
        <v>1</v>
      </c>
    </row>
    <row r="52" spans="1:5" ht="13.5" thickBot="1" x14ac:dyDescent="0.25">
      <c r="A52" s="62">
        <v>2008</v>
      </c>
      <c r="B52" s="15">
        <v>0.3</v>
      </c>
      <c r="C52" s="15">
        <v>0.58799999999999997</v>
      </c>
      <c r="D52" s="15">
        <v>0.112</v>
      </c>
      <c r="E52" s="15">
        <v>1</v>
      </c>
    </row>
    <row r="53" spans="1:5" ht="13.5" thickBot="1" x14ac:dyDescent="0.25">
      <c r="A53" s="62">
        <v>2009</v>
      </c>
      <c r="B53" s="15">
        <v>0.32600000000000001</v>
      </c>
      <c r="C53" s="15">
        <v>0.56999999999999995</v>
      </c>
      <c r="D53" s="15">
        <v>0.104</v>
      </c>
      <c r="E53" s="15">
        <v>1</v>
      </c>
    </row>
    <row r="54" spans="1:5" ht="13.5" thickBot="1" x14ac:dyDescent="0.25">
      <c r="A54" s="62">
        <v>2010</v>
      </c>
      <c r="B54" s="15">
        <v>0.29199999999999998</v>
      </c>
      <c r="C54" s="15">
        <v>0.58899999999999997</v>
      </c>
      <c r="D54" s="15">
        <v>0.11899999999999999</v>
      </c>
      <c r="E54" s="15">
        <v>1</v>
      </c>
    </row>
    <row r="55" spans="1:5" ht="13.5" thickBot="1" x14ac:dyDescent="0.25">
      <c r="A55" s="62">
        <v>2011</v>
      </c>
      <c r="B55" s="15">
        <v>0.28299999999999997</v>
      </c>
      <c r="C55" s="15">
        <v>0.58499999999999996</v>
      </c>
      <c r="D55" s="15">
        <v>0.13200000000000001</v>
      </c>
      <c r="E55" s="15">
        <v>1</v>
      </c>
    </row>
    <row r="56" spans="1:5" ht="13.5" thickBot="1" x14ac:dyDescent="0.25">
      <c r="A56" s="62">
        <v>2012</v>
      </c>
      <c r="B56" s="15">
        <v>0.248</v>
      </c>
      <c r="C56" s="15">
        <v>0.61799999999999999</v>
      </c>
      <c r="D56" s="15">
        <v>0.13500000000000001</v>
      </c>
      <c r="E56" s="15">
        <v>1</v>
      </c>
    </row>
    <row r="57" spans="1:5" ht="13.5" thickBot="1" x14ac:dyDescent="0.25">
      <c r="A57" s="62">
        <v>2013</v>
      </c>
      <c r="B57" s="15">
        <v>0.249</v>
      </c>
      <c r="C57" s="15">
        <v>0.59199999999999997</v>
      </c>
      <c r="D57" s="15">
        <v>0.159</v>
      </c>
      <c r="E57" s="15">
        <v>1</v>
      </c>
    </row>
    <row r="58" spans="1:5" ht="13.5" thickBot="1" x14ac:dyDescent="0.25">
      <c r="A58" s="62">
        <v>2014</v>
      </c>
      <c r="B58" s="15">
        <v>0.27400000000000002</v>
      </c>
      <c r="C58" s="15">
        <v>0.57699999999999996</v>
      </c>
      <c r="D58" s="15">
        <v>0.15</v>
      </c>
      <c r="E58" s="15">
        <v>1</v>
      </c>
    </row>
    <row r="59" spans="1:5" ht="13.5" thickBot="1" x14ac:dyDescent="0.25">
      <c r="A59" s="62">
        <v>2015</v>
      </c>
      <c r="B59" s="15">
        <v>0.25734237479930155</v>
      </c>
      <c r="C59" s="15">
        <v>0.6046777208373425</v>
      </c>
      <c r="D59" s="15">
        <v>0.13797990436335586</v>
      </c>
      <c r="E59" s="15">
        <v>1</v>
      </c>
    </row>
    <row r="60" spans="1:5" ht="13.5" thickBot="1" x14ac:dyDescent="0.25">
      <c r="A60" s="62">
        <v>2016</v>
      </c>
      <c r="B60" s="15">
        <v>0.25454912226697024</v>
      </c>
      <c r="C60" s="15">
        <v>0.59864515023625053</v>
      </c>
      <c r="D60" s="15">
        <v>0.14680577763962865</v>
      </c>
      <c r="E60" s="15">
        <v>1</v>
      </c>
    </row>
    <row r="61" spans="1:5" ht="13.5" thickBot="1" x14ac:dyDescent="0.25">
      <c r="A61" s="62">
        <v>2017</v>
      </c>
      <c r="B61" s="15">
        <v>0.27772527828830368</v>
      </c>
      <c r="C61" s="15">
        <v>0.58063245675444242</v>
      </c>
      <c r="D61" s="15">
        <v>0.14164226495725399</v>
      </c>
      <c r="E61" s="15">
        <v>1</v>
      </c>
    </row>
    <row r="62" spans="1:5" ht="13.5" thickBot="1" x14ac:dyDescent="0.25">
      <c r="A62" s="62">
        <v>2018</v>
      </c>
      <c r="B62" s="15">
        <v>0.27392</v>
      </c>
      <c r="C62" s="15">
        <v>0.57679999999999998</v>
      </c>
      <c r="D62" s="15">
        <v>0.14928</v>
      </c>
      <c r="E62" s="15">
        <v>1</v>
      </c>
    </row>
    <row r="63" spans="1:5" ht="13.5" thickBot="1" x14ac:dyDescent="0.25">
      <c r="A63" s="62">
        <v>2019</v>
      </c>
      <c r="B63" s="15">
        <v>0.26978999999999997</v>
      </c>
      <c r="C63" s="15">
        <v>0.60926000000000002</v>
      </c>
      <c r="D63" s="15">
        <v>0.12095</v>
      </c>
      <c r="E63" s="15">
        <v>1</v>
      </c>
    </row>
    <row r="64" spans="1:5" ht="13.5" thickBot="1" x14ac:dyDescent="0.25">
      <c r="A64" s="62">
        <v>2020</v>
      </c>
      <c r="B64" s="15">
        <v>0.23896999999999999</v>
      </c>
      <c r="C64" s="15">
        <v>0.63958999999999999</v>
      </c>
      <c r="D64" s="15">
        <v>0.12144000000000001</v>
      </c>
      <c r="E64" s="15">
        <v>1</v>
      </c>
    </row>
    <row r="65" spans="1:1" x14ac:dyDescent="0.2">
      <c r="A65" s="199" t="s">
        <v>249</v>
      </c>
    </row>
  </sheetData>
  <mergeCells count="5">
    <mergeCell ref="A1:E1"/>
    <mergeCell ref="A2:E2"/>
    <mergeCell ref="A3:E3"/>
    <mergeCell ref="A5:E5"/>
    <mergeCell ref="A35:E35"/>
  </mergeCells>
  <hyperlinks>
    <hyperlink ref="G3" location="TOC!A1" display="RETURN TO TABLE OF CONTENTS"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49"/>
  <sheetViews>
    <sheetView workbookViewId="0">
      <selection activeCell="I105" sqref="I105"/>
    </sheetView>
  </sheetViews>
  <sheetFormatPr defaultRowHeight="12.75" x14ac:dyDescent="0.2"/>
  <cols>
    <col min="2" max="9" width="11" customWidth="1"/>
  </cols>
  <sheetData>
    <row r="1" spans="1:11" x14ac:dyDescent="0.2">
      <c r="A1" s="623" t="s">
        <v>1139</v>
      </c>
      <c r="B1" s="623"/>
      <c r="C1" s="623"/>
      <c r="D1" s="623"/>
      <c r="E1" s="623"/>
      <c r="F1" s="623"/>
      <c r="G1" s="623"/>
      <c r="H1" s="623"/>
      <c r="I1" s="623"/>
      <c r="J1" s="118"/>
    </row>
    <row r="2" spans="1:11" ht="13.5" thickBot="1" x14ac:dyDescent="0.25">
      <c r="A2" s="616" t="s">
        <v>200</v>
      </c>
      <c r="B2" s="616"/>
      <c r="C2" s="616"/>
      <c r="D2" s="616"/>
      <c r="E2" s="616"/>
      <c r="F2" s="616"/>
      <c r="G2" s="616"/>
      <c r="H2" s="616"/>
      <c r="I2" s="616"/>
      <c r="J2" s="118"/>
    </row>
    <row r="3" spans="1:11" x14ac:dyDescent="0.2">
      <c r="A3" s="752" t="s">
        <v>1157</v>
      </c>
      <c r="B3" s="753"/>
      <c r="C3" s="753"/>
      <c r="D3" s="753"/>
      <c r="E3" s="753"/>
      <c r="F3" s="753"/>
      <c r="G3" s="753"/>
      <c r="H3" s="753"/>
      <c r="I3" s="754"/>
      <c r="J3" s="751"/>
    </row>
    <row r="4" spans="1:11" ht="13.5" thickBot="1" x14ac:dyDescent="0.25">
      <c r="A4" s="755" t="s">
        <v>1158</v>
      </c>
      <c r="B4" s="756"/>
      <c r="C4" s="756"/>
      <c r="D4" s="756"/>
      <c r="E4" s="756"/>
      <c r="F4" s="756"/>
      <c r="G4" s="756"/>
      <c r="H4" s="756"/>
      <c r="I4" s="757"/>
      <c r="J4" s="751"/>
    </row>
    <row r="5" spans="1:11" ht="33" customHeight="1" thickBot="1" x14ac:dyDescent="0.25">
      <c r="A5" s="609" t="s">
        <v>204</v>
      </c>
      <c r="B5" s="611" t="s">
        <v>1159</v>
      </c>
      <c r="C5" s="612"/>
      <c r="D5" s="612"/>
      <c r="E5" s="612"/>
      <c r="F5" s="612"/>
      <c r="G5" s="613"/>
      <c r="H5" s="609" t="s">
        <v>1160</v>
      </c>
      <c r="I5" s="609" t="s">
        <v>1161</v>
      </c>
      <c r="J5" s="118"/>
      <c r="K5" s="235" t="s">
        <v>228</v>
      </c>
    </row>
    <row r="6" spans="1:11" ht="27.75" customHeight="1" thickBot="1" x14ac:dyDescent="0.25">
      <c r="A6" s="610"/>
      <c r="B6" s="63" t="s">
        <v>1162</v>
      </c>
      <c r="C6" s="63" t="s">
        <v>405</v>
      </c>
      <c r="D6" s="249" t="s">
        <v>207</v>
      </c>
      <c r="E6" s="63" t="s">
        <v>212</v>
      </c>
      <c r="F6" s="63" t="s">
        <v>398</v>
      </c>
      <c r="G6" s="63" t="s">
        <v>1163</v>
      </c>
      <c r="H6" s="610"/>
      <c r="I6" s="610"/>
      <c r="J6" s="118"/>
    </row>
    <row r="7" spans="1:11" ht="13.5" thickBot="1" x14ac:dyDescent="0.25">
      <c r="A7" s="620" t="s">
        <v>1141</v>
      </c>
      <c r="B7" s="621"/>
      <c r="C7" s="621"/>
      <c r="D7" s="621"/>
      <c r="E7" s="621"/>
      <c r="F7" s="621"/>
      <c r="G7" s="621"/>
      <c r="H7" s="621"/>
      <c r="I7" s="744"/>
      <c r="J7" s="118"/>
    </row>
    <row r="8" spans="1:11" ht="13.5" thickBot="1" x14ac:dyDescent="0.25">
      <c r="A8" s="62">
        <v>2003</v>
      </c>
      <c r="B8" s="26">
        <v>1570.3</v>
      </c>
      <c r="C8" s="26">
        <v>712.6</v>
      </c>
      <c r="D8" s="26">
        <v>160.9</v>
      </c>
      <c r="E8" s="24">
        <v>807.5</v>
      </c>
      <c r="F8" s="26">
        <v>327.10000000000002</v>
      </c>
      <c r="G8" s="26">
        <v>151.69999999999999</v>
      </c>
      <c r="H8" s="24">
        <v>70.599999999999994</v>
      </c>
      <c r="I8" s="24">
        <v>3800.7</v>
      </c>
      <c r="J8" s="118"/>
    </row>
    <row r="9" spans="1:11" ht="13.5" thickBot="1" x14ac:dyDescent="0.25">
      <c r="A9" s="62">
        <v>2004</v>
      </c>
      <c r="B9" s="26">
        <v>1953.5</v>
      </c>
      <c r="C9" s="26">
        <v>728.7</v>
      </c>
      <c r="D9" s="26">
        <v>130.5</v>
      </c>
      <c r="E9" s="24">
        <v>329.6</v>
      </c>
      <c r="F9" s="26">
        <v>380.8</v>
      </c>
      <c r="G9" s="26">
        <v>154.19999999999999</v>
      </c>
      <c r="H9" s="24">
        <v>58.7</v>
      </c>
      <c r="I9" s="24">
        <v>3736</v>
      </c>
      <c r="J9" s="118"/>
    </row>
    <row r="10" spans="1:11" ht="13.5" thickBot="1" x14ac:dyDescent="0.25">
      <c r="A10" s="62">
        <v>2005</v>
      </c>
      <c r="B10" s="26">
        <v>1326.3</v>
      </c>
      <c r="C10" s="26">
        <v>945.8</v>
      </c>
      <c r="D10" s="26">
        <v>168.7</v>
      </c>
      <c r="E10" s="24">
        <v>479.2</v>
      </c>
      <c r="F10" s="26">
        <v>311.8</v>
      </c>
      <c r="G10" s="26">
        <v>174</v>
      </c>
      <c r="H10" s="24">
        <v>143.69999999999999</v>
      </c>
      <c r="I10" s="24">
        <v>3549.5</v>
      </c>
      <c r="J10" s="118"/>
    </row>
    <row r="11" spans="1:11" ht="13.5" thickBot="1" x14ac:dyDescent="0.25">
      <c r="A11" s="62">
        <v>2006</v>
      </c>
      <c r="B11" s="26">
        <v>1728.1</v>
      </c>
      <c r="C11" s="26">
        <v>713.3</v>
      </c>
      <c r="D11" s="26">
        <v>143.9</v>
      </c>
      <c r="E11" s="24">
        <v>419.3</v>
      </c>
      <c r="F11" s="26">
        <v>250.7</v>
      </c>
      <c r="G11" s="26">
        <v>134.4</v>
      </c>
      <c r="H11" s="24">
        <v>75.7</v>
      </c>
      <c r="I11" s="24">
        <v>3465.4</v>
      </c>
      <c r="J11" s="118"/>
    </row>
    <row r="12" spans="1:11" ht="13.5" thickBot="1" x14ac:dyDescent="0.25">
      <c r="A12" s="62">
        <v>2007</v>
      </c>
      <c r="B12" s="26">
        <v>1680.5</v>
      </c>
      <c r="C12" s="26">
        <v>427.8</v>
      </c>
      <c r="D12" s="26">
        <v>495.4</v>
      </c>
      <c r="E12" s="24">
        <v>774</v>
      </c>
      <c r="F12" s="26">
        <v>323.39999999999998</v>
      </c>
      <c r="G12" s="26">
        <v>136.30000000000001</v>
      </c>
      <c r="H12" s="24">
        <v>89.7</v>
      </c>
      <c r="I12" s="24">
        <v>3927</v>
      </c>
      <c r="J12" s="118"/>
    </row>
    <row r="13" spans="1:11" ht="13.5" thickBot="1" x14ac:dyDescent="0.25">
      <c r="A13" s="62">
        <v>2008</v>
      </c>
      <c r="B13" s="26">
        <v>2045.8</v>
      </c>
      <c r="C13" s="26">
        <v>698.4</v>
      </c>
      <c r="D13" s="26">
        <v>583</v>
      </c>
      <c r="E13" s="24">
        <v>1212.0999999999999</v>
      </c>
      <c r="F13" s="26">
        <v>514</v>
      </c>
      <c r="G13" s="26">
        <v>162.19999999999999</v>
      </c>
      <c r="H13" s="24">
        <v>111.6</v>
      </c>
      <c r="I13" s="24">
        <v>5327</v>
      </c>
      <c r="J13" s="118"/>
    </row>
    <row r="14" spans="1:11" ht="13.5" thickBot="1" x14ac:dyDescent="0.25">
      <c r="A14" s="62">
        <v>2009</v>
      </c>
      <c r="B14" s="26">
        <v>2439.1999999999998</v>
      </c>
      <c r="C14" s="26">
        <v>456.4</v>
      </c>
      <c r="D14" s="26">
        <v>560.6</v>
      </c>
      <c r="E14" s="26">
        <v>1646.3</v>
      </c>
      <c r="F14" s="26">
        <v>404</v>
      </c>
      <c r="G14" s="26">
        <v>242.1</v>
      </c>
      <c r="H14" s="24">
        <v>95.8</v>
      </c>
      <c r="I14" s="24">
        <v>5844.4</v>
      </c>
      <c r="J14" s="118"/>
    </row>
    <row r="15" spans="1:11" ht="13.5" thickBot="1" x14ac:dyDescent="0.25">
      <c r="A15" s="62">
        <v>2010</v>
      </c>
      <c r="B15" s="26">
        <v>2598.3000000000002</v>
      </c>
      <c r="C15" s="26">
        <v>409</v>
      </c>
      <c r="D15" s="26">
        <v>694.5</v>
      </c>
      <c r="E15" s="26">
        <v>881.3</v>
      </c>
      <c r="F15" s="26">
        <v>328.4</v>
      </c>
      <c r="G15" s="26">
        <v>197.9</v>
      </c>
      <c r="H15" s="24">
        <v>91.5</v>
      </c>
      <c r="I15" s="24">
        <v>5201</v>
      </c>
      <c r="J15" s="118"/>
    </row>
    <row r="16" spans="1:11" ht="13.5" thickBot="1" x14ac:dyDescent="0.25">
      <c r="A16" s="62">
        <v>2011</v>
      </c>
      <c r="B16" s="26">
        <v>2543.9</v>
      </c>
      <c r="C16" s="26">
        <v>741.1</v>
      </c>
      <c r="D16" s="26">
        <v>506.4</v>
      </c>
      <c r="E16" s="26">
        <v>442.2</v>
      </c>
      <c r="F16" s="26">
        <v>270.2</v>
      </c>
      <c r="G16" s="26">
        <v>239.9</v>
      </c>
      <c r="H16" s="24">
        <v>81.900000000000006</v>
      </c>
      <c r="I16" s="24">
        <v>4825.6000000000004</v>
      </c>
      <c r="J16" s="118"/>
    </row>
    <row r="17" spans="1:10" ht="13.5" thickBot="1" x14ac:dyDescent="0.25">
      <c r="A17" s="62">
        <v>2012</v>
      </c>
      <c r="B17" s="26">
        <v>2689.3</v>
      </c>
      <c r="C17" s="26">
        <v>631.5</v>
      </c>
      <c r="D17" s="26">
        <v>392.6</v>
      </c>
      <c r="E17" s="26">
        <v>248.5</v>
      </c>
      <c r="F17" s="26">
        <v>232.3</v>
      </c>
      <c r="G17" s="26">
        <v>189.5</v>
      </c>
      <c r="H17" s="24">
        <v>114</v>
      </c>
      <c r="I17" s="24">
        <v>4497.7</v>
      </c>
      <c r="J17" s="118"/>
    </row>
    <row r="18" spans="1:10" ht="13.5" thickBot="1" x14ac:dyDescent="0.25">
      <c r="A18" s="62">
        <v>2013</v>
      </c>
      <c r="B18" s="26">
        <v>2325</v>
      </c>
      <c r="C18" s="26">
        <v>763.9</v>
      </c>
      <c r="D18" s="26">
        <v>410.9</v>
      </c>
      <c r="E18" s="26">
        <v>378.1</v>
      </c>
      <c r="F18" s="26">
        <v>306.39999999999998</v>
      </c>
      <c r="G18" s="26">
        <v>234.6</v>
      </c>
      <c r="H18" s="24">
        <v>123.8</v>
      </c>
      <c r="I18" s="24">
        <v>4542.7</v>
      </c>
      <c r="J18" s="118"/>
    </row>
    <row r="19" spans="1:10" ht="13.5" thickBot="1" x14ac:dyDescent="0.25">
      <c r="A19" s="62">
        <v>2014</v>
      </c>
      <c r="B19" s="246">
        <v>2572.1999999999998</v>
      </c>
      <c r="C19" s="246">
        <v>675.7</v>
      </c>
      <c r="D19" s="246">
        <v>393.9</v>
      </c>
      <c r="E19" s="246">
        <v>687.1</v>
      </c>
      <c r="F19" s="246">
        <v>350.9</v>
      </c>
      <c r="G19" s="246">
        <v>265.10000000000002</v>
      </c>
      <c r="H19" s="270">
        <v>107</v>
      </c>
      <c r="I19" s="270">
        <v>5051.8999999999996</v>
      </c>
      <c r="J19" s="118"/>
    </row>
    <row r="20" spans="1:10" ht="13.5" thickBot="1" x14ac:dyDescent="0.25">
      <c r="A20" s="62">
        <v>2015</v>
      </c>
      <c r="B20" s="246">
        <v>2989.5680000000002</v>
      </c>
      <c r="C20" s="246">
        <v>601.76700000000005</v>
      </c>
      <c r="D20" s="246">
        <v>318.07600000000002</v>
      </c>
      <c r="E20" s="246">
        <v>400.23700000000002</v>
      </c>
      <c r="F20" s="246">
        <v>338.06</v>
      </c>
      <c r="G20" s="246">
        <v>307.54199999999997</v>
      </c>
      <c r="H20" s="270">
        <v>113.42</v>
      </c>
      <c r="I20" s="270">
        <v>5068.670000000001</v>
      </c>
      <c r="J20" s="118"/>
    </row>
    <row r="21" spans="1:10" ht="13.5" thickBot="1" x14ac:dyDescent="0.25">
      <c r="A21" s="62">
        <v>2016</v>
      </c>
      <c r="B21" s="246">
        <v>2883.5349999999999</v>
      </c>
      <c r="C21" s="246">
        <v>603.14800000000002</v>
      </c>
      <c r="D21" s="246">
        <v>366.46499999999997</v>
      </c>
      <c r="E21" s="246">
        <v>568.59299999999996</v>
      </c>
      <c r="F21" s="246">
        <v>314.536</v>
      </c>
      <c r="G21" s="246">
        <v>232.28700000000001</v>
      </c>
      <c r="H21" s="270">
        <v>107.914</v>
      </c>
      <c r="I21" s="270">
        <v>5076.4790000000003</v>
      </c>
      <c r="J21" s="118"/>
    </row>
    <row r="22" spans="1:10" ht="13.5" thickBot="1" x14ac:dyDescent="0.25">
      <c r="A22" s="62">
        <v>2017</v>
      </c>
      <c r="B22" s="246">
        <v>3002.9760000000001</v>
      </c>
      <c r="C22" s="246">
        <v>479.48805166973352</v>
      </c>
      <c r="D22" s="246">
        <v>438.92267167101568</v>
      </c>
      <c r="E22" s="246">
        <v>784.77740400000005</v>
      </c>
      <c r="F22" s="246">
        <v>533.887382</v>
      </c>
      <c r="G22" s="246">
        <v>270.06900000000002</v>
      </c>
      <c r="H22" s="246">
        <v>95.74</v>
      </c>
      <c r="I22" s="246">
        <v>5605.8609999999999</v>
      </c>
      <c r="J22" s="118"/>
    </row>
    <row r="23" spans="1:10" ht="13.5" thickBot="1" x14ac:dyDescent="0.25">
      <c r="A23" s="62">
        <v>2018</v>
      </c>
      <c r="B23" s="246">
        <v>3405.5030000000002</v>
      </c>
      <c r="C23" s="246">
        <v>463.512</v>
      </c>
      <c r="D23" s="246">
        <v>491.88600000000002</v>
      </c>
      <c r="E23" s="246">
        <v>802.68600000000004</v>
      </c>
      <c r="F23" s="246">
        <v>450.69299999999998</v>
      </c>
      <c r="G23" s="246">
        <v>229.60499999999999</v>
      </c>
      <c r="H23" s="246">
        <v>120.04600000000001</v>
      </c>
      <c r="I23" s="246">
        <v>5963.9309999999996</v>
      </c>
      <c r="J23" s="118"/>
    </row>
    <row r="24" spans="1:10" ht="13.5" thickBot="1" x14ac:dyDescent="0.25">
      <c r="A24" s="62">
        <v>2019</v>
      </c>
      <c r="B24" s="246">
        <v>3370.1640000000002</v>
      </c>
      <c r="C24" s="246">
        <v>756.59400000000005</v>
      </c>
      <c r="D24" s="246">
        <v>497.22899999999998</v>
      </c>
      <c r="E24" s="246">
        <v>750.13300000000004</v>
      </c>
      <c r="F24" s="246">
        <v>636.93200000000002</v>
      </c>
      <c r="G24" s="246">
        <v>393.23399999999998</v>
      </c>
      <c r="H24" s="246">
        <v>147.92699999999999</v>
      </c>
      <c r="I24" s="246">
        <v>6552.2120000000004</v>
      </c>
      <c r="J24" s="118"/>
    </row>
    <row r="25" spans="1:10" ht="13.5" thickBot="1" x14ac:dyDescent="0.25">
      <c r="A25" s="62">
        <v>2020</v>
      </c>
      <c r="B25" s="246">
        <v>2670.6</v>
      </c>
      <c r="C25" s="246">
        <v>645.01199999999994</v>
      </c>
      <c r="D25" s="246">
        <v>494.29899999999998</v>
      </c>
      <c r="E25" s="246">
        <v>662.67700000000002</v>
      </c>
      <c r="F25" s="246">
        <v>427.404</v>
      </c>
      <c r="G25" s="246">
        <v>314.59300000000002</v>
      </c>
      <c r="H25" s="246">
        <v>453.13499999999999</v>
      </c>
      <c r="I25" s="246">
        <v>5667.7150000000001</v>
      </c>
      <c r="J25" s="118"/>
    </row>
    <row r="26" spans="1:10" ht="13.5" thickBot="1" x14ac:dyDescent="0.25">
      <c r="A26" s="620" t="s">
        <v>1164</v>
      </c>
      <c r="B26" s="621"/>
      <c r="C26" s="621"/>
      <c r="D26" s="621"/>
      <c r="E26" s="621"/>
      <c r="F26" s="621"/>
      <c r="G26" s="621"/>
      <c r="H26" s="621"/>
      <c r="I26" s="622"/>
      <c r="J26" s="118"/>
    </row>
    <row r="27" spans="1:10" ht="13.5" thickBot="1" x14ac:dyDescent="0.25">
      <c r="A27" s="62">
        <v>2003</v>
      </c>
      <c r="B27" s="15">
        <v>0.41299999999999998</v>
      </c>
      <c r="C27" s="15">
        <v>0.187</v>
      </c>
      <c r="D27" s="15">
        <v>4.2000000000000003E-2</v>
      </c>
      <c r="E27" s="15">
        <v>0.21199999999999999</v>
      </c>
      <c r="F27" s="15">
        <v>8.5999999999999993E-2</v>
      </c>
      <c r="G27" s="15">
        <v>0.04</v>
      </c>
      <c r="H27" s="15">
        <v>1.9E-2</v>
      </c>
      <c r="I27" s="15">
        <v>1</v>
      </c>
      <c r="J27" s="118"/>
    </row>
    <row r="28" spans="1:10" ht="13.5" thickBot="1" x14ac:dyDescent="0.25">
      <c r="A28" s="62">
        <v>2004</v>
      </c>
      <c r="B28" s="15">
        <v>0.52300000000000002</v>
      </c>
      <c r="C28" s="15">
        <v>0.19500000000000001</v>
      </c>
      <c r="D28" s="15">
        <v>3.5000000000000003E-2</v>
      </c>
      <c r="E28" s="15">
        <v>8.7999999999999995E-2</v>
      </c>
      <c r="F28" s="15">
        <v>0.10199999999999999</v>
      </c>
      <c r="G28" s="15">
        <v>4.1000000000000002E-2</v>
      </c>
      <c r="H28" s="15">
        <v>1.6E-2</v>
      </c>
      <c r="I28" s="15">
        <v>1</v>
      </c>
      <c r="J28" s="118"/>
    </row>
    <row r="29" spans="1:10" ht="13.5" thickBot="1" x14ac:dyDescent="0.25">
      <c r="A29" s="62">
        <v>2005</v>
      </c>
      <c r="B29" s="15">
        <v>0.374</v>
      </c>
      <c r="C29" s="15">
        <v>0.26600000000000001</v>
      </c>
      <c r="D29" s="15">
        <v>4.8000000000000001E-2</v>
      </c>
      <c r="E29" s="15">
        <v>0.13500000000000001</v>
      </c>
      <c r="F29" s="15">
        <v>8.7999999999999995E-2</v>
      </c>
      <c r="G29" s="15">
        <v>4.9000000000000002E-2</v>
      </c>
      <c r="H29" s="15">
        <v>0.04</v>
      </c>
      <c r="I29" s="15">
        <v>1</v>
      </c>
      <c r="J29" s="118"/>
    </row>
    <row r="30" spans="1:10" ht="13.5" thickBot="1" x14ac:dyDescent="0.25">
      <c r="A30" s="62">
        <v>2006</v>
      </c>
      <c r="B30" s="15">
        <v>0.499</v>
      </c>
      <c r="C30" s="15">
        <v>0.20599999999999999</v>
      </c>
      <c r="D30" s="15">
        <v>4.2000000000000003E-2</v>
      </c>
      <c r="E30" s="15">
        <v>0.121</v>
      </c>
      <c r="F30" s="15">
        <v>7.1999999999999995E-2</v>
      </c>
      <c r="G30" s="15">
        <v>3.9E-2</v>
      </c>
      <c r="H30" s="15">
        <v>2.1999999999999999E-2</v>
      </c>
      <c r="I30" s="15">
        <v>1</v>
      </c>
      <c r="J30" s="118"/>
    </row>
    <row r="31" spans="1:10" ht="13.5" thickBot="1" x14ac:dyDescent="0.25">
      <c r="A31" s="62">
        <v>2007</v>
      </c>
      <c r="B31" s="15">
        <v>0.42799999999999999</v>
      </c>
      <c r="C31" s="15">
        <v>0.109</v>
      </c>
      <c r="D31" s="15">
        <v>0.126</v>
      </c>
      <c r="E31" s="15">
        <v>0.19700000000000001</v>
      </c>
      <c r="F31" s="15">
        <v>8.2000000000000003E-2</v>
      </c>
      <c r="G31" s="15">
        <v>3.5000000000000003E-2</v>
      </c>
      <c r="H31" s="15">
        <v>2.3E-2</v>
      </c>
      <c r="I31" s="15">
        <v>1</v>
      </c>
      <c r="J31" s="118"/>
    </row>
    <row r="32" spans="1:10" ht="13.5" thickBot="1" x14ac:dyDescent="0.25">
      <c r="A32" s="62">
        <v>2008</v>
      </c>
      <c r="B32" s="15">
        <v>0.38400000000000001</v>
      </c>
      <c r="C32" s="15">
        <v>0.13100000000000001</v>
      </c>
      <c r="D32" s="15">
        <v>0.109</v>
      </c>
      <c r="E32" s="15">
        <v>0.22800000000000001</v>
      </c>
      <c r="F32" s="15">
        <v>9.6000000000000002E-2</v>
      </c>
      <c r="G32" s="15">
        <v>0.03</v>
      </c>
      <c r="H32" s="15">
        <v>2.1000000000000001E-2</v>
      </c>
      <c r="I32" s="15">
        <v>1</v>
      </c>
      <c r="J32" s="118"/>
    </row>
    <row r="33" spans="1:10" ht="13.5" thickBot="1" x14ac:dyDescent="0.25">
      <c r="A33" s="62">
        <v>2009</v>
      </c>
      <c r="B33" s="15">
        <v>0.41699999999999998</v>
      </c>
      <c r="C33" s="15">
        <v>7.8E-2</v>
      </c>
      <c r="D33" s="15">
        <v>9.6000000000000002E-2</v>
      </c>
      <c r="E33" s="15">
        <v>0.28199999999999997</v>
      </c>
      <c r="F33" s="15">
        <v>6.9000000000000006E-2</v>
      </c>
      <c r="G33" s="15">
        <v>4.1000000000000002E-2</v>
      </c>
      <c r="H33" s="15">
        <v>1.6E-2</v>
      </c>
      <c r="I33" s="15">
        <v>1</v>
      </c>
      <c r="J33" s="118"/>
    </row>
    <row r="34" spans="1:10" ht="13.5" thickBot="1" x14ac:dyDescent="0.25">
      <c r="A34" s="62">
        <v>2010</v>
      </c>
      <c r="B34" s="15">
        <v>0.5</v>
      </c>
      <c r="C34" s="15">
        <v>7.9000000000000001E-2</v>
      </c>
      <c r="D34" s="15">
        <v>0.13400000000000001</v>
      </c>
      <c r="E34" s="15">
        <v>0.16900000000000001</v>
      </c>
      <c r="F34" s="15">
        <v>6.3E-2</v>
      </c>
      <c r="G34" s="15">
        <v>3.7999999999999999E-2</v>
      </c>
      <c r="H34" s="15">
        <v>1.7999999999999999E-2</v>
      </c>
      <c r="I34" s="15">
        <v>1</v>
      </c>
      <c r="J34" s="118"/>
    </row>
    <row r="35" spans="1:10" ht="13.5" thickBot="1" x14ac:dyDescent="0.25">
      <c r="A35" s="62">
        <v>2011</v>
      </c>
      <c r="B35" s="260">
        <v>0.52700000000000002</v>
      </c>
      <c r="C35" s="260">
        <v>0.154</v>
      </c>
      <c r="D35" s="260">
        <v>0.105</v>
      </c>
      <c r="E35" s="260">
        <v>9.1999999999999998E-2</v>
      </c>
      <c r="F35" s="260">
        <v>5.6000000000000001E-2</v>
      </c>
      <c r="G35" s="260">
        <v>0.05</v>
      </c>
      <c r="H35" s="260">
        <v>1.7000000000000001E-2</v>
      </c>
      <c r="I35" s="260">
        <v>1</v>
      </c>
      <c r="J35" s="118"/>
    </row>
    <row r="36" spans="1:10" ht="13.5" thickBot="1" x14ac:dyDescent="0.25">
      <c r="A36" s="62">
        <v>2012</v>
      </c>
      <c r="B36" s="260">
        <v>0.59799999999999998</v>
      </c>
      <c r="C36" s="260">
        <v>0.14000000000000001</v>
      </c>
      <c r="D36" s="260">
        <v>8.6999999999999994E-2</v>
      </c>
      <c r="E36" s="260">
        <v>5.5E-2</v>
      </c>
      <c r="F36" s="260">
        <v>5.1999999999999998E-2</v>
      </c>
      <c r="G36" s="260">
        <v>4.2000000000000003E-2</v>
      </c>
      <c r="H36" s="260">
        <v>2.5000000000000001E-2</v>
      </c>
      <c r="I36" s="260">
        <v>1</v>
      </c>
      <c r="J36" s="118"/>
    </row>
    <row r="37" spans="1:10" ht="13.5" thickBot="1" x14ac:dyDescent="0.25">
      <c r="A37" s="62">
        <v>2013</v>
      </c>
      <c r="B37" s="260">
        <v>0.51200000000000001</v>
      </c>
      <c r="C37" s="260">
        <v>0.16800000000000001</v>
      </c>
      <c r="D37" s="260">
        <v>0.09</v>
      </c>
      <c r="E37" s="260">
        <v>8.3000000000000004E-2</v>
      </c>
      <c r="F37" s="260">
        <v>6.7000000000000004E-2</v>
      </c>
      <c r="G37" s="260">
        <v>5.1999999999999998E-2</v>
      </c>
      <c r="H37" s="260">
        <v>2.7E-2</v>
      </c>
      <c r="I37" s="260">
        <v>1</v>
      </c>
      <c r="J37" s="118"/>
    </row>
    <row r="38" spans="1:10" ht="13.5" thickBot="1" x14ac:dyDescent="0.25">
      <c r="A38" s="62">
        <v>2014</v>
      </c>
      <c r="B38" s="260">
        <v>0.50900000000000001</v>
      </c>
      <c r="C38" s="260">
        <v>0.13400000000000001</v>
      </c>
      <c r="D38" s="260">
        <v>7.8E-2</v>
      </c>
      <c r="E38" s="260">
        <v>0.13600000000000001</v>
      </c>
      <c r="F38" s="260">
        <v>6.9000000000000006E-2</v>
      </c>
      <c r="G38" s="260">
        <v>5.1999999999999998E-2</v>
      </c>
      <c r="H38" s="260">
        <v>2.1000000000000001E-2</v>
      </c>
      <c r="I38" s="260">
        <v>1</v>
      </c>
      <c r="J38" s="118"/>
    </row>
    <row r="39" spans="1:10" ht="13.5" thickBot="1" x14ac:dyDescent="0.25">
      <c r="A39" s="62">
        <v>2015</v>
      </c>
      <c r="B39" s="260">
        <v>0.58981310679132781</v>
      </c>
      <c r="C39" s="260">
        <v>0.11872286023749819</v>
      </c>
      <c r="D39" s="260">
        <v>6.2753345552186271E-2</v>
      </c>
      <c r="E39" s="260">
        <v>7.8962923212598166E-2</v>
      </c>
      <c r="F39" s="260">
        <v>6.6695997174801264E-2</v>
      </c>
      <c r="G39" s="260">
        <v>6.0675088336782611E-2</v>
      </c>
      <c r="H39" s="260">
        <v>2.2376678694805537E-2</v>
      </c>
      <c r="I39" s="260">
        <v>1</v>
      </c>
      <c r="J39" s="118"/>
    </row>
    <row r="40" spans="1:10" ht="13.5" thickBot="1" x14ac:dyDescent="0.25">
      <c r="A40" s="62">
        <v>2016</v>
      </c>
      <c r="B40" s="260">
        <v>0.56801869957504003</v>
      </c>
      <c r="C40" s="260">
        <v>0.11881227126124229</v>
      </c>
      <c r="D40" s="260">
        <v>7.2188814333714366E-2</v>
      </c>
      <c r="E40" s="260">
        <v>0.11200538798643704</v>
      </c>
      <c r="F40" s="260">
        <v>6.1959480183016613E-2</v>
      </c>
      <c r="G40" s="260">
        <v>4.5757502394868567E-2</v>
      </c>
      <c r="H40" s="260">
        <v>2.1257647278753639E-2</v>
      </c>
      <c r="I40" s="260">
        <v>1</v>
      </c>
      <c r="J40" s="118"/>
    </row>
    <row r="41" spans="1:10" ht="13.5" thickBot="1" x14ac:dyDescent="0.25">
      <c r="A41" s="62">
        <v>2017</v>
      </c>
      <c r="B41" s="260">
        <v>0.53569</v>
      </c>
      <c r="C41" s="260">
        <v>8.5529999999999995E-2</v>
      </c>
      <c r="D41" s="260">
        <v>7.8299999999999995E-2</v>
      </c>
      <c r="E41" s="260">
        <v>0.13999</v>
      </c>
      <c r="F41" s="260">
        <v>9.5240000000000005E-2</v>
      </c>
      <c r="G41" s="260">
        <v>4.8180000000000001E-2</v>
      </c>
      <c r="H41" s="260">
        <v>1.7080000000000001E-2</v>
      </c>
      <c r="I41" s="260">
        <v>1</v>
      </c>
      <c r="J41" s="118"/>
    </row>
    <row r="42" spans="1:10" ht="13.5" thickBot="1" x14ac:dyDescent="0.25">
      <c r="A42" s="62">
        <v>2018</v>
      </c>
      <c r="B42" s="260">
        <v>0.57101999999999997</v>
      </c>
      <c r="C42" s="260">
        <v>7.7719999999999997E-2</v>
      </c>
      <c r="D42" s="260">
        <v>8.2479999999999998E-2</v>
      </c>
      <c r="E42" s="260">
        <v>0.13458999999999999</v>
      </c>
      <c r="F42" s="260">
        <v>7.5569999999999998E-2</v>
      </c>
      <c r="G42" s="260">
        <v>3.85E-2</v>
      </c>
      <c r="H42" s="260">
        <v>2.0129999999999999E-2</v>
      </c>
      <c r="I42" s="260">
        <v>1</v>
      </c>
      <c r="J42" s="118"/>
    </row>
    <row r="43" spans="1:10" ht="13.5" thickBot="1" x14ac:dyDescent="0.25">
      <c r="A43" s="62">
        <v>2019</v>
      </c>
      <c r="B43" s="260">
        <v>0.51436000000000004</v>
      </c>
      <c r="C43" s="260">
        <v>0.11547</v>
      </c>
      <c r="D43" s="260">
        <v>7.5889999999999999E-2</v>
      </c>
      <c r="E43" s="260">
        <v>0.11448999999999999</v>
      </c>
      <c r="F43" s="260">
        <v>9.7210000000000005E-2</v>
      </c>
      <c r="G43" s="260">
        <v>6.0019999999999997E-2</v>
      </c>
      <c r="H43" s="260">
        <v>2.2579999999999999E-2</v>
      </c>
      <c r="I43" s="260">
        <v>1</v>
      </c>
      <c r="J43" s="118"/>
    </row>
    <row r="44" spans="1:10" ht="13.5" thickBot="1" x14ac:dyDescent="0.25">
      <c r="A44" s="62">
        <v>2020</v>
      </c>
      <c r="B44" s="260">
        <v>0.47120000000000001</v>
      </c>
      <c r="C44" s="260">
        <v>0.1138</v>
      </c>
      <c r="D44" s="260">
        <v>8.7209999999999996E-2</v>
      </c>
      <c r="E44" s="260">
        <v>0.11692</v>
      </c>
      <c r="F44" s="260">
        <v>7.5410000000000005E-2</v>
      </c>
      <c r="G44" s="260">
        <v>5.5509999999999997E-2</v>
      </c>
      <c r="H44" s="260">
        <v>7.9949999999999993E-2</v>
      </c>
      <c r="I44" s="260">
        <v>1</v>
      </c>
      <c r="J44" s="118"/>
    </row>
    <row r="45" spans="1:10" x14ac:dyDescent="0.2">
      <c r="A45" s="71" t="s">
        <v>1165</v>
      </c>
    </row>
    <row r="46" spans="1:10" x14ac:dyDescent="0.2">
      <c r="A46" s="71" t="s">
        <v>1166</v>
      </c>
    </row>
    <row r="47" spans="1:10" x14ac:dyDescent="0.2">
      <c r="A47" s="71" t="s">
        <v>549</v>
      </c>
    </row>
    <row r="48" spans="1:10" x14ac:dyDescent="0.2">
      <c r="A48" s="71" t="s">
        <v>1167</v>
      </c>
    </row>
    <row r="49" spans="1:1" x14ac:dyDescent="0.2">
      <c r="A49" s="199" t="s">
        <v>249</v>
      </c>
    </row>
  </sheetData>
  <mergeCells count="11">
    <mergeCell ref="A7:I7"/>
    <mergeCell ref="A26:I26"/>
    <mergeCell ref="A1:I1"/>
    <mergeCell ref="A2:I2"/>
    <mergeCell ref="A3:I3"/>
    <mergeCell ref="A4:I4"/>
    <mergeCell ref="J3:J4"/>
    <mergeCell ref="A5:A6"/>
    <mergeCell ref="B5:G5"/>
    <mergeCell ref="H5:H6"/>
    <mergeCell ref="I5:I6"/>
  </mergeCells>
  <hyperlinks>
    <hyperlink ref="K5" location="TOC!A1" display="RETURN TO TABLE OF CONTENTS"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44"/>
  <sheetViews>
    <sheetView workbookViewId="0">
      <pane ySplit="5" topLeftCell="A21" activePane="bottomLeft" state="frozen"/>
      <selection activeCell="I105" sqref="I105"/>
      <selection pane="bottomLeft" activeCell="I105" sqref="I105"/>
    </sheetView>
  </sheetViews>
  <sheetFormatPr defaultRowHeight="12.75" x14ac:dyDescent="0.2"/>
  <cols>
    <col min="2" max="6" width="12.5703125" customWidth="1"/>
    <col min="7" max="7" width="10" bestFit="1" customWidth="1"/>
  </cols>
  <sheetData>
    <row r="1" spans="1:8" x14ac:dyDescent="0.2">
      <c r="A1" s="623" t="s">
        <v>1168</v>
      </c>
      <c r="B1" s="623"/>
      <c r="C1" s="623"/>
      <c r="D1" s="623"/>
      <c r="E1" s="623"/>
      <c r="F1" s="623"/>
      <c r="G1" s="118"/>
    </row>
    <row r="2" spans="1:8" ht="13.5" thickBot="1" x14ac:dyDescent="0.25">
      <c r="A2" s="758" t="s">
        <v>200</v>
      </c>
      <c r="B2" s="758"/>
      <c r="C2" s="758"/>
      <c r="D2" s="758"/>
      <c r="E2" s="758"/>
      <c r="F2" s="758"/>
      <c r="G2" s="118"/>
    </row>
    <row r="3" spans="1:8" ht="22.5" customHeight="1" x14ac:dyDescent="0.2">
      <c r="A3" s="759" t="s">
        <v>1169</v>
      </c>
      <c r="B3" s="760"/>
      <c r="C3" s="760"/>
      <c r="D3" s="760"/>
      <c r="E3" s="760"/>
      <c r="F3" s="761"/>
      <c r="G3" s="751"/>
    </row>
    <row r="4" spans="1:8" ht="13.5" thickBot="1" x14ac:dyDescent="0.25">
      <c r="A4" s="755" t="s">
        <v>1158</v>
      </c>
      <c r="B4" s="756"/>
      <c r="C4" s="756"/>
      <c r="D4" s="756"/>
      <c r="E4" s="756"/>
      <c r="F4" s="757"/>
      <c r="G4" s="751"/>
    </row>
    <row r="5" spans="1:8" ht="34.5" thickBot="1" x14ac:dyDescent="0.25">
      <c r="A5" s="62" t="s">
        <v>204</v>
      </c>
      <c r="B5" s="63" t="s">
        <v>1170</v>
      </c>
      <c r="C5" s="63" t="s">
        <v>1171</v>
      </c>
      <c r="D5" s="63" t="s">
        <v>1172</v>
      </c>
      <c r="E5" s="63" t="s">
        <v>1173</v>
      </c>
      <c r="F5" s="63" t="s">
        <v>1174</v>
      </c>
      <c r="G5" s="118"/>
      <c r="H5" s="235" t="s">
        <v>228</v>
      </c>
    </row>
    <row r="6" spans="1:8" ht="13.5" thickBot="1" x14ac:dyDescent="0.25">
      <c r="A6" s="620" t="s">
        <v>1141</v>
      </c>
      <c r="B6" s="621"/>
      <c r="C6" s="621"/>
      <c r="D6" s="621"/>
      <c r="E6" s="621"/>
      <c r="F6" s="744"/>
      <c r="G6" s="118"/>
    </row>
    <row r="7" spans="1:8" ht="13.5" thickBot="1" x14ac:dyDescent="0.25">
      <c r="A7" s="62">
        <v>2003</v>
      </c>
      <c r="B7" s="26">
        <v>3592.1</v>
      </c>
      <c r="C7" s="26">
        <v>1987.1</v>
      </c>
      <c r="D7" s="26">
        <v>121.6</v>
      </c>
      <c r="E7" s="24">
        <v>1868.2</v>
      </c>
      <c r="F7" s="26">
        <v>7569</v>
      </c>
      <c r="G7" s="118"/>
    </row>
    <row r="8" spans="1:8" ht="13.5" thickBot="1" x14ac:dyDescent="0.25">
      <c r="A8" s="62">
        <v>2004</v>
      </c>
      <c r="B8" s="26">
        <v>4072.7</v>
      </c>
      <c r="C8" s="26">
        <v>2116.6999999999998</v>
      </c>
      <c r="D8" s="26">
        <v>151.30000000000001</v>
      </c>
      <c r="E8" s="24">
        <v>1203</v>
      </c>
      <c r="F8" s="26">
        <v>7543.7</v>
      </c>
      <c r="G8" s="118"/>
    </row>
    <row r="9" spans="1:8" ht="13.5" thickBot="1" x14ac:dyDescent="0.25">
      <c r="A9" s="62">
        <v>2005</v>
      </c>
      <c r="B9" s="26">
        <v>3979</v>
      </c>
      <c r="C9" s="26">
        <v>1964.7</v>
      </c>
      <c r="D9" s="26">
        <v>225</v>
      </c>
      <c r="E9" s="24">
        <v>1375.9</v>
      </c>
      <c r="F9" s="26">
        <v>7544.6</v>
      </c>
      <c r="G9" s="118"/>
    </row>
    <row r="10" spans="1:8" ht="13.5" thickBot="1" x14ac:dyDescent="0.25">
      <c r="A10" s="62">
        <v>2006</v>
      </c>
      <c r="B10" s="26">
        <v>4551.7</v>
      </c>
      <c r="C10" s="26">
        <v>2257</v>
      </c>
      <c r="D10" s="26">
        <v>181.5</v>
      </c>
      <c r="E10" s="24">
        <v>1367.4</v>
      </c>
      <c r="F10" s="26">
        <v>8357.6</v>
      </c>
      <c r="G10" s="118"/>
    </row>
    <row r="11" spans="1:8" ht="13.5" thickBot="1" x14ac:dyDescent="0.25">
      <c r="A11" s="62">
        <v>2007</v>
      </c>
      <c r="B11" s="26">
        <v>4820.1000000000004</v>
      </c>
      <c r="C11" s="26">
        <v>2096.8000000000002</v>
      </c>
      <c r="D11" s="26">
        <v>199.9</v>
      </c>
      <c r="E11" s="24">
        <v>1725.7</v>
      </c>
      <c r="F11" s="26">
        <v>8842.5</v>
      </c>
      <c r="G11" s="118"/>
    </row>
    <row r="12" spans="1:8" ht="13.5" thickBot="1" x14ac:dyDescent="0.25">
      <c r="A12" s="62">
        <v>2008</v>
      </c>
      <c r="B12" s="26">
        <v>5889.4</v>
      </c>
      <c r="C12" s="26">
        <v>2267.3000000000002</v>
      </c>
      <c r="D12" s="26">
        <v>259.89999999999998</v>
      </c>
      <c r="E12" s="24">
        <v>2034.8</v>
      </c>
      <c r="F12" s="26">
        <v>10451.299999999999</v>
      </c>
      <c r="G12" s="118"/>
    </row>
    <row r="13" spans="1:8" ht="13.5" thickBot="1" x14ac:dyDescent="0.25">
      <c r="A13" s="62">
        <v>2009</v>
      </c>
      <c r="B13" s="26">
        <v>6400.5</v>
      </c>
      <c r="C13" s="26">
        <v>2480.6</v>
      </c>
      <c r="D13" s="26">
        <v>234.4</v>
      </c>
      <c r="E13" s="26">
        <v>1092</v>
      </c>
      <c r="F13" s="26">
        <v>10207.5</v>
      </c>
      <c r="G13" s="118"/>
    </row>
    <row r="14" spans="1:8" ht="13.5" thickBot="1" x14ac:dyDescent="0.25">
      <c r="A14" s="62">
        <v>2010</v>
      </c>
      <c r="B14" s="26">
        <v>6287.1</v>
      </c>
      <c r="C14" s="26">
        <v>2827.3</v>
      </c>
      <c r="D14" s="26">
        <v>318.39999999999998</v>
      </c>
      <c r="E14" s="26">
        <v>1062.5</v>
      </c>
      <c r="F14" s="26">
        <v>10495.3</v>
      </c>
      <c r="G14" s="118"/>
    </row>
    <row r="15" spans="1:8" ht="13.5" thickBot="1" x14ac:dyDescent="0.25">
      <c r="A15" s="62">
        <v>2011</v>
      </c>
      <c r="B15" s="26">
        <v>5388.1</v>
      </c>
      <c r="C15" s="26">
        <v>3235.5</v>
      </c>
      <c r="D15" s="26">
        <v>250.1</v>
      </c>
      <c r="E15" s="26">
        <v>1108.9000000000001</v>
      </c>
      <c r="F15" s="26">
        <v>9982.6</v>
      </c>
      <c r="G15" s="118"/>
    </row>
    <row r="16" spans="1:8" ht="13.5" thickBot="1" x14ac:dyDescent="0.25">
      <c r="A16" s="62">
        <v>2012</v>
      </c>
      <c r="B16" s="26">
        <v>6248.5</v>
      </c>
      <c r="C16" s="26">
        <v>3353.2</v>
      </c>
      <c r="D16" s="26">
        <v>252.1</v>
      </c>
      <c r="E16" s="26">
        <v>1368.4</v>
      </c>
      <c r="F16" s="26">
        <v>11222.3</v>
      </c>
      <c r="G16" s="118"/>
    </row>
    <row r="17" spans="1:11" ht="13.5" thickBot="1" x14ac:dyDescent="0.25">
      <c r="A17" s="62">
        <v>2013</v>
      </c>
      <c r="B17" s="26">
        <v>6411.5</v>
      </c>
      <c r="C17" s="26">
        <v>2977.5</v>
      </c>
      <c r="D17" s="26">
        <v>277.60000000000002</v>
      </c>
      <c r="E17" s="26">
        <v>1116.9000000000001</v>
      </c>
      <c r="F17" s="26">
        <v>10783.4</v>
      </c>
      <c r="G17" s="118"/>
    </row>
    <row r="18" spans="1:11" ht="13.5" thickBot="1" x14ac:dyDescent="0.25">
      <c r="A18" s="62">
        <v>2014</v>
      </c>
      <c r="B18" s="26">
        <v>6521.7</v>
      </c>
      <c r="C18" s="26">
        <v>2680</v>
      </c>
      <c r="D18" s="26">
        <v>223.4</v>
      </c>
      <c r="E18" s="26">
        <v>1223</v>
      </c>
      <c r="F18" s="26" t="s">
        <v>1175</v>
      </c>
      <c r="G18" s="118"/>
    </row>
    <row r="19" spans="1:11" ht="13.5" thickBot="1" x14ac:dyDescent="0.25">
      <c r="A19" s="62">
        <v>2015</v>
      </c>
      <c r="B19" s="26">
        <v>7494.1180000000004</v>
      </c>
      <c r="C19" s="26">
        <v>2745.0529999999999</v>
      </c>
      <c r="D19" s="26">
        <v>235.61600000000001</v>
      </c>
      <c r="E19" s="26">
        <v>1435.076</v>
      </c>
      <c r="F19" s="26">
        <v>11909.863000000001</v>
      </c>
      <c r="G19" s="118"/>
    </row>
    <row r="20" spans="1:11" ht="13.5" thickBot="1" x14ac:dyDescent="0.25">
      <c r="A20" s="62">
        <v>2016</v>
      </c>
      <c r="B20" s="26">
        <v>7767.902</v>
      </c>
      <c r="C20" s="26">
        <v>2643.998</v>
      </c>
      <c r="D20" s="26">
        <v>241.31700000000001</v>
      </c>
      <c r="E20" s="26">
        <v>1285.577</v>
      </c>
      <c r="F20" s="246">
        <v>11938.794</v>
      </c>
      <c r="G20" s="118"/>
    </row>
    <row r="21" spans="1:11" ht="13.5" thickBot="1" x14ac:dyDescent="0.25">
      <c r="A21" s="62">
        <v>2017</v>
      </c>
      <c r="B21" s="26">
        <v>7321.4105044347361</v>
      </c>
      <c r="C21" s="26">
        <v>2724.0714895191145</v>
      </c>
      <c r="D21" s="26">
        <v>264.98713864574211</v>
      </c>
      <c r="E21" s="26">
        <v>1409.5477484798237</v>
      </c>
      <c r="F21" s="246">
        <v>11720.016881079417</v>
      </c>
      <c r="G21" s="118"/>
      <c r="H21" s="118"/>
      <c r="I21" s="118"/>
      <c r="J21" s="118"/>
      <c r="K21" s="118"/>
    </row>
    <row r="22" spans="1:11" ht="13.5" thickBot="1" x14ac:dyDescent="0.25">
      <c r="A22" s="62">
        <v>2018</v>
      </c>
      <c r="B22" s="26">
        <v>7399.1909999999998</v>
      </c>
      <c r="C22" s="26">
        <v>3445.6280000000002</v>
      </c>
      <c r="D22" s="26">
        <v>293.33800000000002</v>
      </c>
      <c r="E22" s="26">
        <v>1419.9760000000001</v>
      </c>
      <c r="F22" s="246">
        <v>12558.133</v>
      </c>
      <c r="G22" s="118"/>
      <c r="H22" s="118"/>
      <c r="I22" s="118"/>
      <c r="J22" s="118"/>
      <c r="K22" s="118"/>
    </row>
    <row r="23" spans="1:11" ht="13.5" thickBot="1" x14ac:dyDescent="0.25">
      <c r="A23" s="62">
        <v>2019</v>
      </c>
      <c r="B23" s="26">
        <v>9171.24</v>
      </c>
      <c r="C23" s="26">
        <v>3653.5329999999999</v>
      </c>
      <c r="D23" s="26">
        <v>296.77300000000002</v>
      </c>
      <c r="E23" s="26">
        <v>1674.991</v>
      </c>
      <c r="F23" s="246">
        <v>14796.537</v>
      </c>
      <c r="G23" s="118"/>
      <c r="H23" s="118"/>
      <c r="I23" s="118"/>
      <c r="J23" s="118"/>
      <c r="K23" s="118"/>
    </row>
    <row r="24" spans="1:11" ht="13.5" thickBot="1" x14ac:dyDescent="0.25">
      <c r="A24" s="62">
        <v>2020</v>
      </c>
      <c r="B24" s="26">
        <v>9186.6949999999997</v>
      </c>
      <c r="C24" s="26">
        <v>3638.3969999999999</v>
      </c>
      <c r="D24" s="26">
        <v>500.87299999999999</v>
      </c>
      <c r="E24" s="26">
        <v>1843.59</v>
      </c>
      <c r="F24" s="246">
        <v>15169.555</v>
      </c>
      <c r="G24" s="118"/>
      <c r="H24" s="118"/>
      <c r="I24" s="118"/>
      <c r="J24" s="118"/>
      <c r="K24" s="118"/>
    </row>
    <row r="25" spans="1:11" ht="13.5" thickBot="1" x14ac:dyDescent="0.25">
      <c r="A25" s="620" t="s">
        <v>1164</v>
      </c>
      <c r="B25" s="621"/>
      <c r="C25" s="621"/>
      <c r="D25" s="621"/>
      <c r="E25" s="621"/>
      <c r="F25" s="622"/>
      <c r="G25" s="118"/>
    </row>
    <row r="26" spans="1:11" ht="13.5" thickBot="1" x14ac:dyDescent="0.25">
      <c r="A26" s="62">
        <v>2003</v>
      </c>
      <c r="B26" s="15">
        <v>0.47499999999999998</v>
      </c>
      <c r="C26" s="15">
        <v>0.26300000000000001</v>
      </c>
      <c r="D26" s="15">
        <v>1.6E-2</v>
      </c>
      <c r="E26" s="15">
        <v>0.247</v>
      </c>
      <c r="F26" s="15">
        <v>1</v>
      </c>
      <c r="G26" s="118"/>
    </row>
    <row r="27" spans="1:11" ht="13.5" thickBot="1" x14ac:dyDescent="0.25">
      <c r="A27" s="62">
        <v>2004</v>
      </c>
      <c r="B27" s="15">
        <v>0.54</v>
      </c>
      <c r="C27" s="15">
        <v>0.28100000000000003</v>
      </c>
      <c r="D27" s="15">
        <v>0.02</v>
      </c>
      <c r="E27" s="15">
        <v>0.159</v>
      </c>
      <c r="F27" s="15">
        <v>1</v>
      </c>
      <c r="G27" s="118"/>
    </row>
    <row r="28" spans="1:11" ht="13.5" thickBot="1" x14ac:dyDescent="0.25">
      <c r="A28" s="62">
        <v>2005</v>
      </c>
      <c r="B28" s="15">
        <v>0.52700000000000002</v>
      </c>
      <c r="C28" s="15">
        <v>0.26</v>
      </c>
      <c r="D28" s="15">
        <v>0.03</v>
      </c>
      <c r="E28" s="15">
        <v>0.182</v>
      </c>
      <c r="F28" s="15">
        <v>1</v>
      </c>
      <c r="G28" s="118"/>
    </row>
    <row r="29" spans="1:11" ht="13.5" thickBot="1" x14ac:dyDescent="0.25">
      <c r="A29" s="62">
        <v>2006</v>
      </c>
      <c r="B29" s="15">
        <v>0.54500000000000004</v>
      </c>
      <c r="C29" s="15">
        <v>0.27</v>
      </c>
      <c r="D29" s="15">
        <v>2.1999999999999999E-2</v>
      </c>
      <c r="E29" s="15">
        <v>0.16400000000000001</v>
      </c>
      <c r="F29" s="15">
        <v>1</v>
      </c>
      <c r="G29" s="118"/>
    </row>
    <row r="30" spans="1:11" ht="13.5" thickBot="1" x14ac:dyDescent="0.25">
      <c r="A30" s="62">
        <v>2007</v>
      </c>
      <c r="B30" s="15">
        <v>0.54500000000000004</v>
      </c>
      <c r="C30" s="15">
        <v>0.23699999999999999</v>
      </c>
      <c r="D30" s="15">
        <v>2.3E-2</v>
      </c>
      <c r="E30" s="15">
        <v>0.19500000000000001</v>
      </c>
      <c r="F30" s="15">
        <v>1</v>
      </c>
      <c r="G30" s="118"/>
    </row>
    <row r="31" spans="1:11" ht="13.5" thickBot="1" x14ac:dyDescent="0.25">
      <c r="A31" s="62">
        <v>2008</v>
      </c>
      <c r="B31" s="15">
        <v>0.56399999999999995</v>
      </c>
      <c r="C31" s="15">
        <v>0.217</v>
      </c>
      <c r="D31" s="15">
        <v>2.5000000000000001E-2</v>
      </c>
      <c r="E31" s="15">
        <v>0.19500000000000001</v>
      </c>
      <c r="F31" s="15">
        <v>1</v>
      </c>
      <c r="G31" s="118"/>
    </row>
    <row r="32" spans="1:11" ht="13.5" thickBot="1" x14ac:dyDescent="0.25">
      <c r="A32" s="62">
        <v>2009</v>
      </c>
      <c r="B32" s="15">
        <v>0.627</v>
      </c>
      <c r="C32" s="15">
        <v>0.24299999999999999</v>
      </c>
      <c r="D32" s="15">
        <v>2.3E-2</v>
      </c>
      <c r="E32" s="15">
        <v>0.107</v>
      </c>
      <c r="F32" s="15">
        <v>1</v>
      </c>
      <c r="G32" s="118"/>
    </row>
    <row r="33" spans="1:11" ht="13.5" thickBot="1" x14ac:dyDescent="0.25">
      <c r="A33" s="62">
        <v>2010</v>
      </c>
      <c r="B33" s="15">
        <v>0.59899999999999998</v>
      </c>
      <c r="C33" s="15">
        <v>0.26900000000000002</v>
      </c>
      <c r="D33" s="15">
        <v>0.03</v>
      </c>
      <c r="E33" s="15">
        <v>0.10100000000000001</v>
      </c>
      <c r="F33" s="15">
        <v>1</v>
      </c>
      <c r="G33" s="118"/>
    </row>
    <row r="34" spans="1:11" ht="13.5" thickBot="1" x14ac:dyDescent="0.25">
      <c r="A34" s="62">
        <v>2011</v>
      </c>
      <c r="B34" s="260">
        <v>0.54</v>
      </c>
      <c r="C34" s="260">
        <v>0.32400000000000001</v>
      </c>
      <c r="D34" s="260">
        <v>2.5000000000000001E-2</v>
      </c>
      <c r="E34" s="260">
        <v>0.111</v>
      </c>
      <c r="F34" s="260">
        <v>1</v>
      </c>
      <c r="G34" s="118"/>
    </row>
    <row r="35" spans="1:11" ht="13.5" thickBot="1" x14ac:dyDescent="0.25">
      <c r="A35" s="62">
        <v>2012</v>
      </c>
      <c r="B35" s="260">
        <v>0.55700000000000005</v>
      </c>
      <c r="C35" s="260">
        <v>0.29899999999999999</v>
      </c>
      <c r="D35" s="260">
        <v>2.1999999999999999E-2</v>
      </c>
      <c r="E35" s="260">
        <v>0.122</v>
      </c>
      <c r="F35" s="260">
        <v>1</v>
      </c>
      <c r="G35" s="118"/>
    </row>
    <row r="36" spans="1:11" ht="13.5" thickBot="1" x14ac:dyDescent="0.25">
      <c r="A36" s="62">
        <v>2013</v>
      </c>
      <c r="B36" s="260">
        <v>0.59499999999999997</v>
      </c>
      <c r="C36" s="260">
        <v>0.27600000000000002</v>
      </c>
      <c r="D36" s="260">
        <v>2.5999999999999999E-2</v>
      </c>
      <c r="E36" s="260">
        <v>0.104</v>
      </c>
      <c r="F36" s="260">
        <v>1</v>
      </c>
      <c r="G36" s="118"/>
    </row>
    <row r="37" spans="1:11" ht="13.5" thickBot="1" x14ac:dyDescent="0.25">
      <c r="A37" s="62">
        <v>2014</v>
      </c>
      <c r="B37" s="260">
        <v>0.61199999999999999</v>
      </c>
      <c r="C37" s="260">
        <v>0.252</v>
      </c>
      <c r="D37" s="260">
        <v>2.1000000000000001E-2</v>
      </c>
      <c r="E37" s="260">
        <v>0.115</v>
      </c>
      <c r="F37" s="260">
        <v>1</v>
      </c>
      <c r="G37" s="118"/>
    </row>
    <row r="38" spans="1:11" ht="13.5" thickBot="1" x14ac:dyDescent="0.25">
      <c r="A38" s="62">
        <v>2015</v>
      </c>
      <c r="B38" s="260">
        <v>0.62923628928393216</v>
      </c>
      <c r="C38" s="260">
        <v>0.23048569072540964</v>
      </c>
      <c r="D38" s="260">
        <v>1.978326702834449E-2</v>
      </c>
      <c r="E38" s="260">
        <v>0.12049475296231366</v>
      </c>
      <c r="F38" s="260">
        <v>1</v>
      </c>
      <c r="G38" s="118"/>
    </row>
    <row r="39" spans="1:11" ht="13.5" thickBot="1" x14ac:dyDescent="0.25">
      <c r="A39" s="62">
        <v>2016</v>
      </c>
      <c r="B39" s="260">
        <v>0.65064377524229</v>
      </c>
      <c r="C39" s="260">
        <v>0.22146273735856403</v>
      </c>
      <c r="D39" s="260">
        <v>2.0212845619080121E-2</v>
      </c>
      <c r="E39" s="260">
        <v>0.10768064178006589</v>
      </c>
      <c r="F39" s="260">
        <v>1</v>
      </c>
      <c r="G39" s="118"/>
    </row>
    <row r="40" spans="1:11" ht="13.5" thickBot="1" x14ac:dyDescent="0.25">
      <c r="A40" s="62">
        <v>2017</v>
      </c>
      <c r="B40" s="260">
        <v>0.62469282926155922</v>
      </c>
      <c r="C40" s="260">
        <v>0.2324289731968566</v>
      </c>
      <c r="D40" s="260">
        <v>2.2609791550175371E-2</v>
      </c>
      <c r="E40" s="260">
        <v>0.12026840599140877</v>
      </c>
      <c r="F40" s="260">
        <v>1</v>
      </c>
      <c r="G40" s="118"/>
      <c r="H40" s="118"/>
      <c r="I40" s="118"/>
      <c r="J40" s="118"/>
      <c r="K40" s="118"/>
    </row>
    <row r="41" spans="1:11" ht="13.5" thickBot="1" x14ac:dyDescent="0.25">
      <c r="A41" s="62">
        <v>2018</v>
      </c>
      <c r="B41" s="260">
        <v>0.58919999999999995</v>
      </c>
      <c r="C41" s="260">
        <v>0.27437</v>
      </c>
      <c r="D41" s="260">
        <v>2.3359999999999999E-2</v>
      </c>
      <c r="E41" s="260">
        <v>0.11307</v>
      </c>
      <c r="F41" s="260">
        <v>1</v>
      </c>
      <c r="G41" s="118"/>
      <c r="H41" s="118"/>
      <c r="I41" s="118"/>
      <c r="J41" s="118"/>
      <c r="K41" s="118"/>
    </row>
    <row r="42" spans="1:11" ht="13.5" thickBot="1" x14ac:dyDescent="0.25">
      <c r="A42" s="62">
        <v>2019</v>
      </c>
      <c r="B42" s="260">
        <v>0.61982000000000004</v>
      </c>
      <c r="C42" s="260">
        <v>0.24692</v>
      </c>
      <c r="D42" s="260">
        <v>2.0060000000000001E-2</v>
      </c>
      <c r="E42" s="260">
        <v>0.1132</v>
      </c>
      <c r="F42" s="260">
        <v>1</v>
      </c>
      <c r="G42" s="118"/>
      <c r="H42" s="118"/>
      <c r="I42" s="118"/>
      <c r="J42" s="118"/>
      <c r="K42" s="118"/>
    </row>
    <row r="43" spans="1:11" ht="13.5" thickBot="1" x14ac:dyDescent="0.25">
      <c r="A43" s="62">
        <v>2020</v>
      </c>
      <c r="B43" s="260">
        <v>0.60560000000000003</v>
      </c>
      <c r="C43" s="260">
        <v>0.23985000000000001</v>
      </c>
      <c r="D43" s="260">
        <v>3.3020000000000001E-2</v>
      </c>
      <c r="E43" s="260">
        <v>0.12153</v>
      </c>
      <c r="F43" s="260">
        <v>1</v>
      </c>
      <c r="G43" s="118"/>
      <c r="H43" s="118"/>
      <c r="I43" s="118"/>
      <c r="J43" s="118"/>
      <c r="K43" s="118"/>
    </row>
    <row r="44" spans="1:11" x14ac:dyDescent="0.2">
      <c r="A44" s="71" t="s">
        <v>1176</v>
      </c>
    </row>
  </sheetData>
  <mergeCells count="7">
    <mergeCell ref="G3:G4"/>
    <mergeCell ref="A6:F6"/>
    <mergeCell ref="A25:F25"/>
    <mergeCell ref="A1:F1"/>
    <mergeCell ref="A2:F2"/>
    <mergeCell ref="A3:F3"/>
    <mergeCell ref="A4:F4"/>
  </mergeCells>
  <hyperlinks>
    <hyperlink ref="H5" location="TOC!A1" display="RETURN TO TABLE OF CONTENTS"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44"/>
  <sheetViews>
    <sheetView workbookViewId="0">
      <pane ySplit="5" topLeftCell="A15" activePane="bottomLeft" state="frozen"/>
      <selection activeCell="I105" sqref="I105"/>
      <selection pane="bottomLeft" activeCell="I105" sqref="I105"/>
    </sheetView>
  </sheetViews>
  <sheetFormatPr defaultRowHeight="12.75" x14ac:dyDescent="0.2"/>
  <cols>
    <col min="2" max="5" width="13.5703125" customWidth="1"/>
    <col min="6" max="6" width="10" bestFit="1" customWidth="1"/>
  </cols>
  <sheetData>
    <row r="1" spans="1:7" ht="12.75" customHeight="1" x14ac:dyDescent="0.2">
      <c r="A1" s="623" t="s">
        <v>1168</v>
      </c>
      <c r="B1" s="623"/>
      <c r="C1" s="623"/>
      <c r="D1" s="623"/>
      <c r="E1" s="623"/>
      <c r="F1" s="148"/>
    </row>
    <row r="2" spans="1:7" ht="13.5" customHeight="1" thickBot="1" x14ac:dyDescent="0.25">
      <c r="A2" s="758" t="s">
        <v>200</v>
      </c>
      <c r="B2" s="758"/>
      <c r="C2" s="758"/>
      <c r="D2" s="758"/>
      <c r="E2" s="758"/>
      <c r="F2" s="164"/>
    </row>
    <row r="3" spans="1:7" ht="22.5" customHeight="1" x14ac:dyDescent="0.2">
      <c r="A3" s="759" t="s">
        <v>1177</v>
      </c>
      <c r="B3" s="760"/>
      <c r="C3" s="760"/>
      <c r="D3" s="760"/>
      <c r="E3" s="761"/>
      <c r="F3" s="751"/>
    </row>
    <row r="4" spans="1:7" ht="13.5" thickBot="1" x14ac:dyDescent="0.25">
      <c r="A4" s="755" t="s">
        <v>1158</v>
      </c>
      <c r="B4" s="756"/>
      <c r="C4" s="756"/>
      <c r="D4" s="756"/>
      <c r="E4" s="757"/>
      <c r="F4" s="751"/>
    </row>
    <row r="5" spans="1:7" ht="34.5" thickBot="1" x14ac:dyDescent="0.25">
      <c r="A5" s="62" t="s">
        <v>204</v>
      </c>
      <c r="B5" s="63" t="s">
        <v>1178</v>
      </c>
      <c r="C5" s="63" t="s">
        <v>1179</v>
      </c>
      <c r="D5" s="63" t="s">
        <v>453</v>
      </c>
      <c r="E5" s="63" t="s">
        <v>1180</v>
      </c>
      <c r="F5" s="118"/>
      <c r="G5" s="235" t="s">
        <v>228</v>
      </c>
    </row>
    <row r="6" spans="1:7" ht="13.5" thickBot="1" x14ac:dyDescent="0.25">
      <c r="A6" s="620" t="s">
        <v>1141</v>
      </c>
      <c r="B6" s="621"/>
      <c r="C6" s="621"/>
      <c r="D6" s="621"/>
      <c r="E6" s="744"/>
      <c r="F6" s="118"/>
    </row>
    <row r="7" spans="1:7" ht="13.5" thickBot="1" x14ac:dyDescent="0.25">
      <c r="A7" s="62">
        <v>2003</v>
      </c>
      <c r="B7" s="26">
        <v>112.7</v>
      </c>
      <c r="C7" s="26">
        <v>911.6</v>
      </c>
      <c r="D7" s="26">
        <v>849.1</v>
      </c>
      <c r="E7" s="26">
        <v>1873.4</v>
      </c>
      <c r="F7" s="118"/>
    </row>
    <row r="8" spans="1:7" ht="13.5" thickBot="1" x14ac:dyDescent="0.25">
      <c r="A8" s="62">
        <v>2004</v>
      </c>
      <c r="B8" s="26">
        <v>142.6</v>
      </c>
      <c r="C8" s="26">
        <v>1009.5</v>
      </c>
      <c r="D8" s="26">
        <v>804</v>
      </c>
      <c r="E8" s="26">
        <v>1956.1</v>
      </c>
      <c r="F8" s="118"/>
    </row>
    <row r="9" spans="1:7" ht="13.5" thickBot="1" x14ac:dyDescent="0.25">
      <c r="A9" s="62">
        <v>2005</v>
      </c>
      <c r="B9" s="26">
        <v>153.9</v>
      </c>
      <c r="C9" s="26">
        <v>696.1</v>
      </c>
      <c r="D9" s="26">
        <v>533.70000000000005</v>
      </c>
      <c r="E9" s="26">
        <v>1383.7</v>
      </c>
      <c r="F9" s="118"/>
    </row>
    <row r="10" spans="1:7" ht="13.5" thickBot="1" x14ac:dyDescent="0.25">
      <c r="A10" s="62">
        <v>2006</v>
      </c>
      <c r="B10" s="26">
        <v>219.8</v>
      </c>
      <c r="C10" s="26">
        <v>833.4</v>
      </c>
      <c r="D10" s="26">
        <v>464.2</v>
      </c>
      <c r="E10" s="26">
        <v>1517.4</v>
      </c>
      <c r="F10" s="118"/>
    </row>
    <row r="11" spans="1:7" ht="13.5" thickBot="1" x14ac:dyDescent="0.25">
      <c r="A11" s="62">
        <v>2007</v>
      </c>
      <c r="B11" s="26">
        <v>214.2</v>
      </c>
      <c r="C11" s="26">
        <v>885.9</v>
      </c>
      <c r="D11" s="26">
        <v>658.7</v>
      </c>
      <c r="E11" s="26">
        <v>1758.8</v>
      </c>
      <c r="F11" s="118"/>
    </row>
    <row r="12" spans="1:7" ht="13.5" thickBot="1" x14ac:dyDescent="0.25">
      <c r="A12" s="62">
        <v>2008</v>
      </c>
      <c r="B12" s="26">
        <v>225.6</v>
      </c>
      <c r="C12" s="26">
        <v>1144.9000000000001</v>
      </c>
      <c r="D12" s="26">
        <v>615.9</v>
      </c>
      <c r="E12" s="26">
        <v>1986.5</v>
      </c>
      <c r="F12" s="118"/>
    </row>
    <row r="13" spans="1:7" ht="13.5" thickBot="1" x14ac:dyDescent="0.25">
      <c r="A13" s="62">
        <v>2009</v>
      </c>
      <c r="B13" s="26">
        <v>237.5</v>
      </c>
      <c r="C13" s="26">
        <v>1103.0999999999999</v>
      </c>
      <c r="D13" s="26">
        <v>526.70000000000005</v>
      </c>
      <c r="E13" s="26">
        <v>1867.3</v>
      </c>
      <c r="F13" s="118"/>
    </row>
    <row r="14" spans="1:7" ht="13.5" thickBot="1" x14ac:dyDescent="0.25">
      <c r="A14" s="62">
        <v>2010</v>
      </c>
      <c r="B14" s="26">
        <v>190.9</v>
      </c>
      <c r="C14" s="26">
        <v>1195</v>
      </c>
      <c r="D14" s="26">
        <v>742.3</v>
      </c>
      <c r="E14" s="26">
        <v>2128.1999999999998</v>
      </c>
      <c r="F14" s="118"/>
    </row>
    <row r="15" spans="1:7" ht="13.5" thickBot="1" x14ac:dyDescent="0.25">
      <c r="A15" s="62">
        <v>2011</v>
      </c>
      <c r="B15" s="26">
        <v>165.7</v>
      </c>
      <c r="C15" s="26">
        <v>1351.2</v>
      </c>
      <c r="D15" s="26">
        <v>732</v>
      </c>
      <c r="E15" s="26">
        <v>2249</v>
      </c>
      <c r="F15" s="118"/>
    </row>
    <row r="16" spans="1:7" ht="13.5" thickBot="1" x14ac:dyDescent="0.25">
      <c r="A16" s="62">
        <v>2012</v>
      </c>
      <c r="B16" s="26">
        <v>123.1</v>
      </c>
      <c r="C16" s="26">
        <v>1603.9</v>
      </c>
      <c r="D16" s="26">
        <v>720.8</v>
      </c>
      <c r="E16" s="26" t="s">
        <v>1181</v>
      </c>
      <c r="F16" s="118"/>
    </row>
    <row r="17" spans="1:9" ht="13.5" thickBot="1" x14ac:dyDescent="0.25">
      <c r="A17" s="62">
        <v>2013</v>
      </c>
      <c r="B17" s="26">
        <v>198.2</v>
      </c>
      <c r="C17" s="26">
        <v>1592.1</v>
      </c>
      <c r="D17" s="26">
        <v>1112.5</v>
      </c>
      <c r="E17" s="26">
        <v>2902.8</v>
      </c>
      <c r="F17" s="118"/>
    </row>
    <row r="18" spans="1:9" ht="13.5" thickBot="1" x14ac:dyDescent="0.25">
      <c r="A18" s="62">
        <v>2014</v>
      </c>
      <c r="B18" s="26">
        <v>178.9</v>
      </c>
      <c r="C18" s="26">
        <v>1778.5</v>
      </c>
      <c r="D18" s="26">
        <v>808.6</v>
      </c>
      <c r="E18" s="26">
        <v>2766</v>
      </c>
      <c r="F18" s="118"/>
    </row>
    <row r="19" spans="1:9" ht="13.5" thickBot="1" x14ac:dyDescent="0.25">
      <c r="A19" s="62">
        <v>2015</v>
      </c>
      <c r="B19" s="26">
        <v>151.00899999999999</v>
      </c>
      <c r="C19" s="26">
        <v>1829.492</v>
      </c>
      <c r="D19" s="26">
        <v>737.18100000000004</v>
      </c>
      <c r="E19" s="26">
        <v>2717.6819999999998</v>
      </c>
      <c r="F19" s="118"/>
    </row>
    <row r="20" spans="1:9" ht="13.5" thickBot="1" x14ac:dyDescent="0.25">
      <c r="A20" s="62">
        <v>2016</v>
      </c>
      <c r="B20" s="26">
        <v>257.43099999999998</v>
      </c>
      <c r="C20" s="26">
        <v>1740.0139999999999</v>
      </c>
      <c r="D20" s="26">
        <v>930.30499999999995</v>
      </c>
      <c r="E20" s="26">
        <v>2927.7510000000002</v>
      </c>
      <c r="F20" s="118"/>
    </row>
    <row r="21" spans="1:9" ht="13.5" thickBot="1" x14ac:dyDescent="0.25">
      <c r="A21" s="62">
        <v>2017</v>
      </c>
      <c r="B21" s="26">
        <v>189.08733402259577</v>
      </c>
      <c r="C21" s="26">
        <v>1799.3972440849793</v>
      </c>
      <c r="D21" s="26">
        <v>870.55252369777293</v>
      </c>
      <c r="E21" s="26">
        <v>2859.0371018053479</v>
      </c>
      <c r="F21" s="118"/>
      <c r="G21" s="118"/>
      <c r="H21" s="118"/>
      <c r="I21" s="118"/>
    </row>
    <row r="22" spans="1:9" ht="13.5" thickBot="1" x14ac:dyDescent="0.25">
      <c r="A22" s="62">
        <v>2018</v>
      </c>
      <c r="B22" s="26">
        <v>227.791</v>
      </c>
      <c r="C22" s="26">
        <v>2174.9450000000002</v>
      </c>
      <c r="D22" s="26">
        <v>847.45</v>
      </c>
      <c r="E22" s="26">
        <v>3250.1860000000001</v>
      </c>
      <c r="F22" s="118"/>
      <c r="G22" s="118"/>
      <c r="H22" s="118"/>
      <c r="I22" s="118"/>
    </row>
    <row r="23" spans="1:9" ht="13.5" thickBot="1" x14ac:dyDescent="0.25">
      <c r="A23" s="62">
        <v>2019</v>
      </c>
      <c r="B23" s="26">
        <v>231.42400000000001</v>
      </c>
      <c r="C23" s="26">
        <v>2195.069</v>
      </c>
      <c r="D23" s="26">
        <v>510.9</v>
      </c>
      <c r="E23" s="26">
        <v>2937.393</v>
      </c>
      <c r="F23" s="118"/>
      <c r="G23" s="118"/>
      <c r="H23" s="118"/>
      <c r="I23" s="118"/>
    </row>
    <row r="24" spans="1:9" ht="13.5" thickBot="1" x14ac:dyDescent="0.25">
      <c r="A24" s="62">
        <v>2020</v>
      </c>
      <c r="B24" s="26">
        <v>268.57100000000003</v>
      </c>
      <c r="C24" s="26">
        <v>1877.568</v>
      </c>
      <c r="D24" s="26">
        <v>734.18499999999995</v>
      </c>
      <c r="E24" s="26">
        <v>2880.3240000000001</v>
      </c>
      <c r="F24" s="118"/>
      <c r="G24" s="118"/>
      <c r="H24" s="118"/>
      <c r="I24" s="118"/>
    </row>
    <row r="25" spans="1:9" ht="13.5" thickBot="1" x14ac:dyDescent="0.25">
      <c r="A25" s="620" t="s">
        <v>1164</v>
      </c>
      <c r="B25" s="621"/>
      <c r="C25" s="621"/>
      <c r="D25" s="621"/>
      <c r="E25" s="744"/>
      <c r="F25" s="118"/>
    </row>
    <row r="26" spans="1:9" ht="13.5" thickBot="1" x14ac:dyDescent="0.25">
      <c r="A26" s="62">
        <v>2003</v>
      </c>
      <c r="B26" s="15">
        <v>0.06</v>
      </c>
      <c r="C26" s="15">
        <v>0.48699999999999999</v>
      </c>
      <c r="D26" s="15">
        <v>0.45300000000000001</v>
      </c>
      <c r="E26" s="15">
        <v>1</v>
      </c>
      <c r="F26" s="118"/>
    </row>
    <row r="27" spans="1:9" ht="13.5" thickBot="1" x14ac:dyDescent="0.25">
      <c r="A27" s="62">
        <v>2004</v>
      </c>
      <c r="B27" s="15">
        <v>7.2999999999999995E-2</v>
      </c>
      <c r="C27" s="15">
        <v>0.51600000000000001</v>
      </c>
      <c r="D27" s="15">
        <v>0.41099999999999998</v>
      </c>
      <c r="E27" s="15">
        <v>1</v>
      </c>
      <c r="F27" s="118"/>
    </row>
    <row r="28" spans="1:9" ht="13.5" thickBot="1" x14ac:dyDescent="0.25">
      <c r="A28" s="62">
        <v>2005</v>
      </c>
      <c r="B28" s="15">
        <v>0.111</v>
      </c>
      <c r="C28" s="15">
        <v>0.503</v>
      </c>
      <c r="D28" s="15">
        <v>0.38600000000000001</v>
      </c>
      <c r="E28" s="15">
        <v>1</v>
      </c>
      <c r="F28" s="118"/>
    </row>
    <row r="29" spans="1:9" ht="13.5" thickBot="1" x14ac:dyDescent="0.25">
      <c r="A29" s="62">
        <v>2006</v>
      </c>
      <c r="B29" s="15">
        <v>0.14499999999999999</v>
      </c>
      <c r="C29" s="15">
        <v>0.54900000000000004</v>
      </c>
      <c r="D29" s="15">
        <v>0.30599999999999999</v>
      </c>
      <c r="E29" s="15">
        <v>1</v>
      </c>
      <c r="F29" s="118"/>
    </row>
    <row r="30" spans="1:9" ht="13.5" thickBot="1" x14ac:dyDescent="0.25">
      <c r="A30" s="62">
        <v>2007</v>
      </c>
      <c r="B30" s="15">
        <v>0.122</v>
      </c>
      <c r="C30" s="15">
        <v>0.504</v>
      </c>
      <c r="D30" s="15">
        <v>0.375</v>
      </c>
      <c r="E30" s="15">
        <v>1</v>
      </c>
      <c r="F30" s="118"/>
    </row>
    <row r="31" spans="1:9" ht="13.5" thickBot="1" x14ac:dyDescent="0.25">
      <c r="A31" s="62">
        <v>2008</v>
      </c>
      <c r="B31" s="15">
        <v>0.114</v>
      </c>
      <c r="C31" s="15">
        <v>0.57599999999999996</v>
      </c>
      <c r="D31" s="15">
        <v>0.31</v>
      </c>
      <c r="E31" s="15">
        <v>1</v>
      </c>
      <c r="F31" s="118"/>
    </row>
    <row r="32" spans="1:9" ht="13.5" thickBot="1" x14ac:dyDescent="0.25">
      <c r="A32" s="62">
        <v>2009</v>
      </c>
      <c r="B32" s="15">
        <v>0.127</v>
      </c>
      <c r="C32" s="15">
        <v>0.59099999999999997</v>
      </c>
      <c r="D32" s="15">
        <v>0.28199999999999997</v>
      </c>
      <c r="E32" s="15">
        <v>1</v>
      </c>
      <c r="F32" s="118"/>
    </row>
    <row r="33" spans="1:9" ht="13.5" thickBot="1" x14ac:dyDescent="0.25">
      <c r="A33" s="62">
        <v>2010</v>
      </c>
      <c r="B33" s="15">
        <v>0.09</v>
      </c>
      <c r="C33" s="15">
        <v>0.56200000000000006</v>
      </c>
      <c r="D33" s="15">
        <v>0.34899999999999998</v>
      </c>
      <c r="E33" s="15">
        <v>1</v>
      </c>
      <c r="F33" s="118"/>
    </row>
    <row r="34" spans="1:9" ht="13.5" thickBot="1" x14ac:dyDescent="0.25">
      <c r="A34" s="62">
        <v>2011</v>
      </c>
      <c r="B34" s="260">
        <v>7.3999999999999996E-2</v>
      </c>
      <c r="C34" s="260">
        <v>0.60099999999999998</v>
      </c>
      <c r="D34" s="260">
        <v>0.32500000000000001</v>
      </c>
      <c r="E34" s="260">
        <v>1</v>
      </c>
      <c r="F34" s="118"/>
    </row>
    <row r="35" spans="1:9" ht="13.5" thickBot="1" x14ac:dyDescent="0.25">
      <c r="A35" s="62">
        <v>2012</v>
      </c>
      <c r="B35" s="260">
        <v>0.05</v>
      </c>
      <c r="C35" s="260">
        <v>0.65500000000000003</v>
      </c>
      <c r="D35" s="260">
        <v>0.29399999999999998</v>
      </c>
      <c r="E35" s="260">
        <v>1</v>
      </c>
      <c r="F35" s="118"/>
    </row>
    <row r="36" spans="1:9" ht="13.5" thickBot="1" x14ac:dyDescent="0.25">
      <c r="A36" s="62">
        <v>2013</v>
      </c>
      <c r="B36" s="260">
        <v>6.8000000000000005E-2</v>
      </c>
      <c r="C36" s="260">
        <v>0.54800000000000004</v>
      </c>
      <c r="D36" s="260">
        <v>0.38300000000000001</v>
      </c>
      <c r="E36" s="260">
        <v>1</v>
      </c>
      <c r="F36" s="118"/>
    </row>
    <row r="37" spans="1:9" ht="13.5" thickBot="1" x14ac:dyDescent="0.25">
      <c r="A37" s="62">
        <v>2014</v>
      </c>
      <c r="B37" s="260">
        <v>6.5000000000000002E-2</v>
      </c>
      <c r="C37" s="260">
        <v>0.64300000000000002</v>
      </c>
      <c r="D37" s="260">
        <v>0.29199999999999998</v>
      </c>
      <c r="E37" s="260">
        <v>1</v>
      </c>
      <c r="F37" s="118"/>
    </row>
    <row r="38" spans="1:9" ht="13.5" thickBot="1" x14ac:dyDescent="0.25">
      <c r="A38" s="62">
        <v>2015</v>
      </c>
      <c r="B38" s="260">
        <v>5.5570000000000001E-2</v>
      </c>
      <c r="C38" s="260">
        <v>0.67318</v>
      </c>
      <c r="D38" s="260">
        <v>0.27124999999999999</v>
      </c>
      <c r="E38" s="260">
        <v>1</v>
      </c>
      <c r="F38" s="118"/>
    </row>
    <row r="39" spans="1:9" ht="13.5" thickBot="1" x14ac:dyDescent="0.25">
      <c r="A39" s="62">
        <v>2016</v>
      </c>
      <c r="B39" s="260">
        <v>8.7929999999999994E-2</v>
      </c>
      <c r="C39" s="260">
        <v>0.59431999999999996</v>
      </c>
      <c r="D39" s="260">
        <v>0.31774999999999998</v>
      </c>
      <c r="E39" s="260">
        <v>1</v>
      </c>
      <c r="F39" s="118"/>
    </row>
    <row r="40" spans="1:9" ht="13.5" thickBot="1" x14ac:dyDescent="0.25">
      <c r="A40" s="62">
        <v>2017</v>
      </c>
      <c r="B40" s="260">
        <v>6.6140000000000004E-2</v>
      </c>
      <c r="C40" s="260">
        <v>0.62936999999999999</v>
      </c>
      <c r="D40" s="260">
        <v>0.30448999999999998</v>
      </c>
      <c r="E40" s="260">
        <v>1</v>
      </c>
      <c r="F40" s="118"/>
      <c r="G40" s="118"/>
      <c r="H40" s="118"/>
      <c r="I40" s="118"/>
    </row>
    <row r="41" spans="1:9" ht="13.5" thickBot="1" x14ac:dyDescent="0.25">
      <c r="A41" s="62">
        <v>2018</v>
      </c>
      <c r="B41" s="260">
        <v>7.009E-2</v>
      </c>
      <c r="C41" s="260">
        <v>0.66918</v>
      </c>
      <c r="D41" s="260">
        <v>0.26074000000000003</v>
      </c>
      <c r="E41" s="260">
        <v>1</v>
      </c>
      <c r="F41" s="118"/>
      <c r="G41" s="118"/>
      <c r="H41" s="118"/>
      <c r="I41" s="118"/>
    </row>
    <row r="42" spans="1:9" ht="13.5" thickBot="1" x14ac:dyDescent="0.25">
      <c r="A42" s="62">
        <v>2019</v>
      </c>
      <c r="B42" s="260">
        <v>7.8789999999999999E-2</v>
      </c>
      <c r="C42" s="260">
        <v>0.74728000000000006</v>
      </c>
      <c r="D42" s="260">
        <v>0.17393</v>
      </c>
      <c r="E42" s="260">
        <v>1</v>
      </c>
      <c r="F42" s="118"/>
      <c r="G42" s="118"/>
      <c r="H42" s="118"/>
      <c r="I42" s="118"/>
    </row>
    <row r="43" spans="1:9" ht="13.5" thickBot="1" x14ac:dyDescent="0.25">
      <c r="A43" s="62">
        <v>2020</v>
      </c>
      <c r="B43" s="260">
        <v>9.3240000000000003E-2</v>
      </c>
      <c r="C43" s="260">
        <v>0.65185999999999999</v>
      </c>
      <c r="D43" s="260">
        <v>0.25490000000000002</v>
      </c>
      <c r="E43" s="260">
        <v>1</v>
      </c>
      <c r="F43" s="118"/>
      <c r="G43" s="118"/>
      <c r="H43" s="118"/>
      <c r="I43" s="118"/>
    </row>
    <row r="44" spans="1:9" x14ac:dyDescent="0.2">
      <c r="A44" s="71" t="s">
        <v>1176</v>
      </c>
    </row>
  </sheetData>
  <mergeCells count="7">
    <mergeCell ref="F3:F4"/>
    <mergeCell ref="A6:E6"/>
    <mergeCell ref="A25:E25"/>
    <mergeCell ref="A1:E1"/>
    <mergeCell ref="A2:E2"/>
    <mergeCell ref="A3:E3"/>
    <mergeCell ref="A4:E4"/>
  </mergeCells>
  <hyperlinks>
    <hyperlink ref="G5" location="TOC!A1" display="RETURN TO TABLE OF CONTENTS"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N201"/>
  <sheetViews>
    <sheetView topLeftCell="A10" workbookViewId="0">
      <selection activeCell="I105" sqref="I105"/>
    </sheetView>
  </sheetViews>
  <sheetFormatPr defaultRowHeight="12.75" x14ac:dyDescent="0.2"/>
  <cols>
    <col min="2" max="9" width="9.140625" style="23"/>
    <col min="12" max="19" width="9.140625" style="169"/>
    <col min="22" max="29" width="9.140625" style="169"/>
    <col min="32" max="39" width="9.140625" style="169"/>
  </cols>
  <sheetData>
    <row r="1" spans="1:39" ht="12.75" customHeight="1" x14ac:dyDescent="0.2">
      <c r="A1" s="623" t="s">
        <v>1182</v>
      </c>
      <c r="B1" s="623"/>
      <c r="C1" s="623"/>
      <c r="D1" s="623"/>
      <c r="E1" s="623"/>
      <c r="F1" s="623"/>
      <c r="G1" s="623"/>
      <c r="H1" s="623"/>
      <c r="I1" s="623"/>
      <c r="K1" s="623" t="s">
        <v>1182</v>
      </c>
      <c r="L1" s="623"/>
      <c r="M1" s="623"/>
      <c r="N1" s="623"/>
      <c r="O1" s="623"/>
      <c r="P1" s="623"/>
      <c r="Q1" s="623"/>
      <c r="R1" s="623"/>
      <c r="S1" s="623"/>
      <c r="U1" s="623" t="s">
        <v>1182</v>
      </c>
      <c r="V1" s="623"/>
      <c r="W1" s="623"/>
      <c r="X1" s="623"/>
      <c r="Y1" s="623"/>
      <c r="Z1" s="623"/>
      <c r="AA1" s="623"/>
      <c r="AB1" s="623"/>
      <c r="AC1" s="623"/>
      <c r="AE1" s="623" t="s">
        <v>1182</v>
      </c>
      <c r="AF1" s="623"/>
      <c r="AG1" s="623"/>
      <c r="AH1" s="623"/>
      <c r="AI1" s="623"/>
      <c r="AJ1" s="623"/>
      <c r="AK1" s="623"/>
      <c r="AL1" s="623"/>
      <c r="AM1" s="623"/>
    </row>
    <row r="2" spans="1:39" ht="13.5" customHeight="1" thickBot="1" x14ac:dyDescent="0.25">
      <c r="A2" s="616" t="s">
        <v>200</v>
      </c>
      <c r="B2" s="616"/>
      <c r="C2" s="616"/>
      <c r="D2" s="616"/>
      <c r="E2" s="616"/>
      <c r="F2" s="616"/>
      <c r="G2" s="616"/>
      <c r="H2" s="616"/>
      <c r="I2" s="616"/>
      <c r="K2" s="616" t="s">
        <v>200</v>
      </c>
      <c r="L2" s="616"/>
      <c r="M2" s="616"/>
      <c r="N2" s="616"/>
      <c r="O2" s="616"/>
      <c r="P2" s="616"/>
      <c r="Q2" s="616"/>
      <c r="R2" s="616"/>
      <c r="S2" s="616"/>
      <c r="U2" s="616" t="s">
        <v>200</v>
      </c>
      <c r="V2" s="616"/>
      <c r="W2" s="616"/>
      <c r="X2" s="616"/>
      <c r="Y2" s="616"/>
      <c r="Z2" s="616"/>
      <c r="AA2" s="616"/>
      <c r="AB2" s="616"/>
      <c r="AC2" s="616"/>
      <c r="AE2" s="616" t="s">
        <v>200</v>
      </c>
      <c r="AF2" s="616"/>
      <c r="AG2" s="616"/>
      <c r="AH2" s="616"/>
      <c r="AI2" s="616"/>
      <c r="AJ2" s="616"/>
      <c r="AK2" s="616"/>
      <c r="AL2" s="616"/>
      <c r="AM2" s="616"/>
    </row>
    <row r="3" spans="1:39" ht="12.75" customHeight="1" x14ac:dyDescent="0.2">
      <c r="A3" s="752" t="s">
        <v>1183</v>
      </c>
      <c r="B3" s="753"/>
      <c r="C3" s="753"/>
      <c r="D3" s="753"/>
      <c r="E3" s="753"/>
      <c r="F3" s="753"/>
      <c r="G3" s="753"/>
      <c r="H3" s="753"/>
      <c r="I3" s="754"/>
      <c r="K3" s="752" t="s">
        <v>1183</v>
      </c>
      <c r="L3" s="753"/>
      <c r="M3" s="753"/>
      <c r="N3" s="753"/>
      <c r="O3" s="753"/>
      <c r="P3" s="753"/>
      <c r="Q3" s="753"/>
      <c r="R3" s="753"/>
      <c r="S3" s="754"/>
      <c r="U3" s="752" t="s">
        <v>1183</v>
      </c>
      <c r="V3" s="753"/>
      <c r="W3" s="753"/>
      <c r="X3" s="753"/>
      <c r="Y3" s="753"/>
      <c r="Z3" s="753"/>
      <c r="AA3" s="753"/>
      <c r="AB3" s="753"/>
      <c r="AC3" s="754"/>
      <c r="AE3" s="752" t="s">
        <v>1183</v>
      </c>
      <c r="AF3" s="753"/>
      <c r="AG3" s="753"/>
      <c r="AH3" s="753"/>
      <c r="AI3" s="753"/>
      <c r="AJ3" s="753"/>
      <c r="AK3" s="753"/>
      <c r="AL3" s="753"/>
      <c r="AM3" s="754"/>
    </row>
    <row r="4" spans="1:39" ht="27" customHeight="1" thickBot="1" x14ac:dyDescent="0.25">
      <c r="A4" s="755" t="s">
        <v>1184</v>
      </c>
      <c r="B4" s="756"/>
      <c r="C4" s="756"/>
      <c r="D4" s="756"/>
      <c r="E4" s="756"/>
      <c r="F4" s="756"/>
      <c r="G4" s="756"/>
      <c r="H4" s="756"/>
      <c r="I4" s="757"/>
      <c r="K4" s="672" t="s">
        <v>1185</v>
      </c>
      <c r="L4" s="673"/>
      <c r="M4" s="673"/>
      <c r="N4" s="673"/>
      <c r="O4" s="673"/>
      <c r="P4" s="673"/>
      <c r="Q4" s="673"/>
      <c r="R4" s="673"/>
      <c r="S4" s="674"/>
      <c r="U4" s="755" t="s">
        <v>1186</v>
      </c>
      <c r="V4" s="756"/>
      <c r="W4" s="756"/>
      <c r="X4" s="756"/>
      <c r="Y4" s="756"/>
      <c r="Z4" s="756"/>
      <c r="AA4" s="756"/>
      <c r="AB4" s="756"/>
      <c r="AC4" s="757"/>
      <c r="AE4" s="737" t="s">
        <v>1187</v>
      </c>
      <c r="AF4" s="738"/>
      <c r="AG4" s="738"/>
      <c r="AH4" s="738"/>
      <c r="AI4" s="738"/>
      <c r="AJ4" s="738"/>
      <c r="AK4" s="738"/>
      <c r="AL4" s="738"/>
      <c r="AM4" s="739"/>
    </row>
    <row r="5" spans="1:39" ht="69.75" customHeight="1" thickBot="1" x14ac:dyDescent="0.25">
      <c r="A5" s="60" t="s">
        <v>1188</v>
      </c>
      <c r="B5" s="165" t="s">
        <v>1102</v>
      </c>
      <c r="C5" s="165" t="s">
        <v>1189</v>
      </c>
      <c r="D5" s="166" t="s">
        <v>207</v>
      </c>
      <c r="E5" s="165" t="s">
        <v>212</v>
      </c>
      <c r="F5" s="165" t="s">
        <v>1190</v>
      </c>
      <c r="G5" s="165" t="s">
        <v>347</v>
      </c>
      <c r="H5" s="165" t="s">
        <v>453</v>
      </c>
      <c r="I5" s="165" t="s">
        <v>320</v>
      </c>
      <c r="J5" s="235" t="s">
        <v>228</v>
      </c>
      <c r="K5" s="60" t="s">
        <v>1188</v>
      </c>
      <c r="L5" s="167" t="s">
        <v>1102</v>
      </c>
      <c r="M5" s="167" t="s">
        <v>1189</v>
      </c>
      <c r="N5" s="168" t="s">
        <v>207</v>
      </c>
      <c r="O5" s="167" t="s">
        <v>212</v>
      </c>
      <c r="P5" s="167" t="s">
        <v>1190</v>
      </c>
      <c r="Q5" s="167" t="s">
        <v>347</v>
      </c>
      <c r="R5" s="167" t="s">
        <v>453</v>
      </c>
      <c r="S5" s="167" t="s">
        <v>320</v>
      </c>
      <c r="U5" s="60" t="s">
        <v>1188</v>
      </c>
      <c r="V5" s="167" t="s">
        <v>1102</v>
      </c>
      <c r="W5" s="167" t="s">
        <v>1189</v>
      </c>
      <c r="X5" s="168" t="s">
        <v>207</v>
      </c>
      <c r="Y5" s="167" t="s">
        <v>212</v>
      </c>
      <c r="Z5" s="167" t="s">
        <v>1190</v>
      </c>
      <c r="AA5" s="167" t="s">
        <v>347</v>
      </c>
      <c r="AB5" s="167" t="s">
        <v>453</v>
      </c>
      <c r="AC5" s="167" t="s">
        <v>320</v>
      </c>
      <c r="AE5" s="60" t="s">
        <v>1188</v>
      </c>
      <c r="AF5" s="167" t="s">
        <v>1102</v>
      </c>
      <c r="AG5" s="167" t="s">
        <v>1189</v>
      </c>
      <c r="AH5" s="170" t="s">
        <v>207</v>
      </c>
      <c r="AI5" s="167" t="s">
        <v>212</v>
      </c>
      <c r="AJ5" s="167" t="s">
        <v>1190</v>
      </c>
      <c r="AK5" s="167" t="s">
        <v>347</v>
      </c>
      <c r="AL5" s="167" t="s">
        <v>453</v>
      </c>
      <c r="AM5" s="167" t="s">
        <v>320</v>
      </c>
    </row>
    <row r="6" spans="1:39" ht="13.5" thickBot="1" x14ac:dyDescent="0.25">
      <c r="A6" s="762" t="s">
        <v>1191</v>
      </c>
      <c r="B6" s="763"/>
      <c r="C6" s="763"/>
      <c r="D6" s="763"/>
      <c r="E6" s="763"/>
      <c r="F6" s="763"/>
      <c r="G6" s="763"/>
      <c r="H6" s="763"/>
      <c r="I6" s="764"/>
      <c r="K6" s="762" t="s">
        <v>1191</v>
      </c>
      <c r="L6" s="763"/>
      <c r="M6" s="763"/>
      <c r="N6" s="763"/>
      <c r="O6" s="763"/>
      <c r="P6" s="763"/>
      <c r="Q6" s="763"/>
      <c r="R6" s="763"/>
      <c r="S6" s="764"/>
      <c r="U6" s="762" t="s">
        <v>1191</v>
      </c>
      <c r="V6" s="763"/>
      <c r="W6" s="763"/>
      <c r="X6" s="763"/>
      <c r="Y6" s="763"/>
      <c r="Z6" s="763"/>
      <c r="AA6" s="763"/>
      <c r="AB6" s="763"/>
      <c r="AC6" s="764"/>
      <c r="AE6" s="762" t="s">
        <v>1191</v>
      </c>
      <c r="AF6" s="763"/>
      <c r="AG6" s="763"/>
      <c r="AH6" s="763"/>
      <c r="AI6" s="763"/>
      <c r="AJ6" s="763"/>
      <c r="AK6" s="763"/>
      <c r="AL6" s="763"/>
      <c r="AM6" s="764"/>
    </row>
    <row r="7" spans="1:39" ht="13.5" thickBot="1" x14ac:dyDescent="0.25">
      <c r="A7" s="62">
        <v>2007</v>
      </c>
      <c r="B7" s="26">
        <v>151.69999999999999</v>
      </c>
      <c r="C7" s="26">
        <v>1045.7</v>
      </c>
      <c r="D7" s="26">
        <v>0</v>
      </c>
      <c r="E7" s="26">
        <v>1390.7</v>
      </c>
      <c r="F7" s="26">
        <v>2211.8000000000002</v>
      </c>
      <c r="G7" s="26">
        <v>18.3</v>
      </c>
      <c r="H7" s="26">
        <v>1.9</v>
      </c>
      <c r="I7" s="26">
        <v>4820.1000000000004</v>
      </c>
      <c r="K7" s="62">
        <v>2007</v>
      </c>
      <c r="L7" s="15">
        <v>3.1E-2</v>
      </c>
      <c r="M7" s="15">
        <v>0.217</v>
      </c>
      <c r="N7" s="15">
        <v>0</v>
      </c>
      <c r="O7" s="15">
        <v>0.28899999999999998</v>
      </c>
      <c r="P7" s="15">
        <v>0.45900000000000002</v>
      </c>
      <c r="Q7" s="15">
        <v>4.0000000000000001E-3</v>
      </c>
      <c r="R7" s="15">
        <v>0</v>
      </c>
      <c r="S7" s="15">
        <v>1</v>
      </c>
      <c r="U7" s="62">
        <v>2007</v>
      </c>
      <c r="V7" s="15">
        <v>4.5999999999999999E-2</v>
      </c>
      <c r="W7" s="15">
        <v>0.42699999999999999</v>
      </c>
      <c r="X7" s="15">
        <v>0</v>
      </c>
      <c r="Y7" s="15">
        <v>0.29599999999999999</v>
      </c>
      <c r="Z7" s="15">
        <v>0.72699999999999998</v>
      </c>
      <c r="AA7" s="15">
        <v>0.58099999999999996</v>
      </c>
      <c r="AB7" s="15">
        <v>7.0000000000000001E-3</v>
      </c>
      <c r="AC7" s="15">
        <v>0.33200000000000002</v>
      </c>
      <c r="AE7" s="62">
        <v>2007</v>
      </c>
      <c r="AF7" s="15">
        <v>0.01</v>
      </c>
      <c r="AG7" s="15">
        <v>7.1999999999999995E-2</v>
      </c>
      <c r="AH7" s="15">
        <v>0</v>
      </c>
      <c r="AI7" s="15">
        <v>9.6000000000000002E-2</v>
      </c>
      <c r="AJ7" s="15">
        <v>0.152</v>
      </c>
      <c r="AK7" s="15">
        <v>1E-3</v>
      </c>
      <c r="AL7" s="15">
        <v>0</v>
      </c>
      <c r="AM7" s="15">
        <v>0.33200000000000002</v>
      </c>
    </row>
    <row r="8" spans="1:39" ht="13.5" thickBot="1" x14ac:dyDescent="0.25">
      <c r="A8" s="62">
        <v>2008</v>
      </c>
      <c r="B8" s="26">
        <v>183.7</v>
      </c>
      <c r="C8" s="26">
        <v>1043.2</v>
      </c>
      <c r="D8" s="26">
        <v>0</v>
      </c>
      <c r="E8" s="26">
        <v>2143.4</v>
      </c>
      <c r="F8" s="26">
        <v>2501.1999999999998</v>
      </c>
      <c r="G8" s="26">
        <v>12</v>
      </c>
      <c r="H8" s="26">
        <v>5.8</v>
      </c>
      <c r="I8" s="26">
        <v>5889.4</v>
      </c>
      <c r="K8" s="62">
        <v>2008</v>
      </c>
      <c r="L8" s="15">
        <v>3.1E-2</v>
      </c>
      <c r="M8" s="15">
        <v>0.17699999999999999</v>
      </c>
      <c r="N8" s="15">
        <v>0</v>
      </c>
      <c r="O8" s="15">
        <v>0.36399999999999999</v>
      </c>
      <c r="P8" s="15">
        <v>0.42499999999999999</v>
      </c>
      <c r="Q8" s="15">
        <v>2E-3</v>
      </c>
      <c r="R8" s="15">
        <v>1E-3</v>
      </c>
      <c r="S8" s="15">
        <v>1</v>
      </c>
      <c r="U8" s="62">
        <v>2008</v>
      </c>
      <c r="V8" s="15">
        <v>4.4999999999999998E-2</v>
      </c>
      <c r="W8" s="15">
        <v>0.38</v>
      </c>
      <c r="X8" s="15">
        <v>0</v>
      </c>
      <c r="Y8" s="15">
        <v>0.34799999999999998</v>
      </c>
      <c r="Z8" s="15">
        <v>0.68300000000000005</v>
      </c>
      <c r="AA8" s="15">
        <v>0.26900000000000002</v>
      </c>
      <c r="AB8" s="15">
        <v>2.4E-2</v>
      </c>
      <c r="AC8" s="15">
        <v>0.33200000000000002</v>
      </c>
      <c r="AE8" s="62">
        <v>2008</v>
      </c>
      <c r="AF8" s="15">
        <v>0.01</v>
      </c>
      <c r="AG8" s="15">
        <v>5.8999999999999997E-2</v>
      </c>
      <c r="AH8" s="15">
        <v>0</v>
      </c>
      <c r="AI8" s="15">
        <v>0.121</v>
      </c>
      <c r="AJ8" s="15">
        <v>0.14099999999999999</v>
      </c>
      <c r="AK8" s="15">
        <v>1E-3</v>
      </c>
      <c r="AL8" s="15">
        <v>0</v>
      </c>
      <c r="AM8" s="15">
        <v>0.33200000000000002</v>
      </c>
    </row>
    <row r="9" spans="1:39" ht="13.5" thickBot="1" x14ac:dyDescent="0.25">
      <c r="A9" s="62">
        <v>2009</v>
      </c>
      <c r="B9" s="26">
        <v>100.2</v>
      </c>
      <c r="C9" s="26">
        <v>1383.7</v>
      </c>
      <c r="D9" s="26">
        <v>0</v>
      </c>
      <c r="E9" s="26">
        <v>2333.4</v>
      </c>
      <c r="F9" s="26">
        <v>2539.9</v>
      </c>
      <c r="G9" s="26">
        <v>5.5</v>
      </c>
      <c r="H9" s="26">
        <v>37.9</v>
      </c>
      <c r="I9" s="26">
        <v>6400.5</v>
      </c>
      <c r="K9" s="62">
        <v>2009</v>
      </c>
      <c r="L9" s="15">
        <v>1.6E-2</v>
      </c>
      <c r="M9" s="15">
        <v>0.216</v>
      </c>
      <c r="N9" s="15">
        <v>0</v>
      </c>
      <c r="O9" s="15">
        <v>0.36499999999999999</v>
      </c>
      <c r="P9" s="15">
        <v>0.39700000000000002</v>
      </c>
      <c r="Q9" s="15">
        <v>1E-3</v>
      </c>
      <c r="R9" s="15">
        <v>6.0000000000000001E-3</v>
      </c>
      <c r="S9" s="15">
        <v>1</v>
      </c>
      <c r="U9" s="62">
        <v>2009</v>
      </c>
      <c r="V9" s="15">
        <v>2.4E-2</v>
      </c>
      <c r="W9" s="15">
        <v>0.503</v>
      </c>
      <c r="X9" s="15">
        <v>0</v>
      </c>
      <c r="Y9" s="15">
        <v>0.375</v>
      </c>
      <c r="Z9" s="15">
        <v>0.69599999999999995</v>
      </c>
      <c r="AA9" s="15">
        <v>0.24</v>
      </c>
      <c r="AB9" s="15">
        <v>0.10299999999999999</v>
      </c>
      <c r="AC9" s="15">
        <v>0.35699999999999998</v>
      </c>
      <c r="AE9" s="62">
        <v>2009</v>
      </c>
      <c r="AF9" s="15">
        <v>6.0000000000000001E-3</v>
      </c>
      <c r="AG9" s="15">
        <v>7.6999999999999999E-2</v>
      </c>
      <c r="AH9" s="15">
        <v>0</v>
      </c>
      <c r="AI9" s="15">
        <v>0.13</v>
      </c>
      <c r="AJ9" s="15">
        <v>0.14199999999999999</v>
      </c>
      <c r="AK9" s="15">
        <v>0</v>
      </c>
      <c r="AL9" s="15">
        <v>2E-3</v>
      </c>
      <c r="AM9" s="15">
        <v>0.35699999999999998</v>
      </c>
    </row>
    <row r="10" spans="1:39" ht="13.5" thickBot="1" x14ac:dyDescent="0.25">
      <c r="A10" s="62">
        <v>2010</v>
      </c>
      <c r="B10" s="26">
        <v>143.69999999999999</v>
      </c>
      <c r="C10" s="26">
        <v>1841.2</v>
      </c>
      <c r="D10" s="26">
        <v>0</v>
      </c>
      <c r="E10" s="26">
        <v>2014</v>
      </c>
      <c r="F10" s="26">
        <v>2284.1</v>
      </c>
      <c r="G10" s="26">
        <v>1.3</v>
      </c>
      <c r="H10" s="26">
        <v>2.9</v>
      </c>
      <c r="I10" s="26">
        <v>6287.1</v>
      </c>
      <c r="K10" s="62">
        <v>2010</v>
      </c>
      <c r="L10" s="15">
        <v>2.3E-2</v>
      </c>
      <c r="M10" s="15">
        <v>0.29299999999999998</v>
      </c>
      <c r="N10" s="15">
        <v>0</v>
      </c>
      <c r="O10" s="15">
        <v>0.32</v>
      </c>
      <c r="P10" s="15">
        <v>0.36299999999999999</v>
      </c>
      <c r="Q10" s="15">
        <v>0</v>
      </c>
      <c r="R10" s="15">
        <v>0</v>
      </c>
      <c r="S10" s="15">
        <v>1</v>
      </c>
      <c r="U10" s="62">
        <v>2010</v>
      </c>
      <c r="V10" s="15">
        <v>3.2000000000000001E-2</v>
      </c>
      <c r="W10" s="15">
        <v>0.59899999999999998</v>
      </c>
      <c r="X10" s="15">
        <v>0</v>
      </c>
      <c r="Y10" s="15">
        <v>0.35499999999999998</v>
      </c>
      <c r="Z10" s="15">
        <v>0.70299999999999996</v>
      </c>
      <c r="AA10" s="15">
        <v>0.245</v>
      </c>
      <c r="AB10" s="15">
        <v>8.9999999999999993E-3</v>
      </c>
      <c r="AC10" s="15">
        <v>0.35299999999999998</v>
      </c>
      <c r="AE10" s="62">
        <v>2010</v>
      </c>
      <c r="AF10" s="15">
        <v>8.0000000000000002E-3</v>
      </c>
      <c r="AG10" s="15">
        <v>0.10299999999999999</v>
      </c>
      <c r="AH10" s="15">
        <v>0</v>
      </c>
      <c r="AI10" s="15">
        <v>0.113</v>
      </c>
      <c r="AJ10" s="15">
        <v>0.128</v>
      </c>
      <c r="AK10" s="15">
        <v>0</v>
      </c>
      <c r="AL10" s="15">
        <v>0</v>
      </c>
      <c r="AM10" s="15">
        <v>0.35299999999999998</v>
      </c>
    </row>
    <row r="11" spans="1:39" ht="13.5" thickBot="1" x14ac:dyDescent="0.25">
      <c r="A11" s="62">
        <v>2011</v>
      </c>
      <c r="B11" s="26">
        <v>228.8</v>
      </c>
      <c r="C11" s="26">
        <v>979.4</v>
      </c>
      <c r="D11" s="26">
        <v>0</v>
      </c>
      <c r="E11" s="26">
        <v>1927.9</v>
      </c>
      <c r="F11" s="26">
        <v>2232.1</v>
      </c>
      <c r="G11" s="26">
        <v>16.899999999999999</v>
      </c>
      <c r="H11" s="26">
        <v>2.9</v>
      </c>
      <c r="I11" s="26">
        <v>5388.1</v>
      </c>
      <c r="K11" s="62">
        <v>2011</v>
      </c>
      <c r="L11" s="15">
        <v>4.2000000000000003E-2</v>
      </c>
      <c r="M11" s="15">
        <v>0.182</v>
      </c>
      <c r="N11" s="15">
        <v>0</v>
      </c>
      <c r="O11" s="15">
        <v>0.35799999999999998</v>
      </c>
      <c r="P11" s="15">
        <v>0.41399999999999998</v>
      </c>
      <c r="Q11" s="15">
        <v>3.0000000000000001E-3</v>
      </c>
      <c r="R11" s="15">
        <v>1E-3</v>
      </c>
      <c r="S11" s="15">
        <v>1</v>
      </c>
      <c r="U11" s="62">
        <v>2011</v>
      </c>
      <c r="V11" s="15">
        <v>4.9000000000000002E-2</v>
      </c>
      <c r="W11" s="15">
        <v>0.39</v>
      </c>
      <c r="X11" s="15">
        <v>0</v>
      </c>
      <c r="Y11" s="15">
        <v>0.35199999999999998</v>
      </c>
      <c r="Z11" s="15">
        <v>0.68400000000000005</v>
      </c>
      <c r="AA11" s="15">
        <v>0.63100000000000001</v>
      </c>
      <c r="AB11" s="15">
        <v>7.0000000000000001E-3</v>
      </c>
      <c r="AC11" s="15">
        <v>0.316</v>
      </c>
      <c r="AE11" s="62">
        <v>2011</v>
      </c>
      <c r="AF11" s="15">
        <v>1.2999999999999999E-2</v>
      </c>
      <c r="AG11" s="15">
        <v>5.7000000000000002E-2</v>
      </c>
      <c r="AH11" s="15">
        <v>0</v>
      </c>
      <c r="AI11" s="15">
        <v>0.113</v>
      </c>
      <c r="AJ11" s="15">
        <v>0.13100000000000001</v>
      </c>
      <c r="AK11" s="15">
        <v>1E-3</v>
      </c>
      <c r="AL11" s="15">
        <v>0</v>
      </c>
      <c r="AM11" s="15">
        <v>0.316</v>
      </c>
    </row>
    <row r="12" spans="1:39" ht="13.5" thickBot="1" x14ac:dyDescent="0.25">
      <c r="A12" s="62">
        <v>2012</v>
      </c>
      <c r="B12" s="26">
        <v>285.7</v>
      </c>
      <c r="C12" s="26">
        <v>1510.1</v>
      </c>
      <c r="D12" s="26">
        <v>0</v>
      </c>
      <c r="E12" s="26">
        <v>1902.8</v>
      </c>
      <c r="F12" s="26">
        <v>2531.8000000000002</v>
      </c>
      <c r="G12" s="26">
        <v>14.5</v>
      </c>
      <c r="H12" s="26">
        <v>3.6</v>
      </c>
      <c r="I12" s="26">
        <v>6248.5</v>
      </c>
      <c r="K12" s="62">
        <v>2012</v>
      </c>
      <c r="L12" s="15">
        <v>4.5999999999999999E-2</v>
      </c>
      <c r="M12" s="15">
        <v>0.24199999999999999</v>
      </c>
      <c r="N12" s="15">
        <v>0</v>
      </c>
      <c r="O12" s="15">
        <v>0.30499999999999999</v>
      </c>
      <c r="P12" s="15">
        <v>0.40500000000000003</v>
      </c>
      <c r="Q12" s="15">
        <v>2E-3</v>
      </c>
      <c r="R12" s="15">
        <v>1E-3</v>
      </c>
      <c r="S12" s="15">
        <v>1</v>
      </c>
      <c r="U12" s="62">
        <v>2012</v>
      </c>
      <c r="V12" s="15">
        <v>5.8000000000000003E-2</v>
      </c>
      <c r="W12" s="15">
        <v>0.51100000000000001</v>
      </c>
      <c r="X12" s="15">
        <v>0</v>
      </c>
      <c r="Y12" s="15">
        <v>0.32400000000000001</v>
      </c>
      <c r="Z12" s="15">
        <v>0.73899999999999999</v>
      </c>
      <c r="AA12" s="15">
        <v>0.66200000000000003</v>
      </c>
      <c r="AB12" s="15">
        <v>0.01</v>
      </c>
      <c r="AC12" s="15">
        <v>0.34399999999999997</v>
      </c>
      <c r="AE12" s="62">
        <v>2012</v>
      </c>
      <c r="AF12" s="15">
        <v>1.6E-2</v>
      </c>
      <c r="AG12" s="15">
        <v>8.3000000000000004E-2</v>
      </c>
      <c r="AH12" s="15">
        <v>0</v>
      </c>
      <c r="AI12" s="15">
        <v>0.105</v>
      </c>
      <c r="AJ12" s="15">
        <v>0.13900000000000001</v>
      </c>
      <c r="AK12" s="15">
        <v>1E-3</v>
      </c>
      <c r="AL12" s="15">
        <v>0</v>
      </c>
      <c r="AM12" s="15">
        <v>0.34399999999999997</v>
      </c>
    </row>
    <row r="13" spans="1:39" ht="13.5" thickBot="1" x14ac:dyDescent="0.25">
      <c r="A13" s="62">
        <v>2013</v>
      </c>
      <c r="B13" s="26">
        <v>215.6</v>
      </c>
      <c r="C13" s="26">
        <v>1276.9000000000001</v>
      </c>
      <c r="D13" s="26">
        <v>0</v>
      </c>
      <c r="E13" s="26">
        <v>2344.4</v>
      </c>
      <c r="F13" s="26">
        <v>2569.4</v>
      </c>
      <c r="G13" s="26">
        <v>4.0999999999999996</v>
      </c>
      <c r="H13" s="26">
        <v>1.2</v>
      </c>
      <c r="I13" s="26">
        <v>6411.5</v>
      </c>
      <c r="K13" s="62">
        <v>2013</v>
      </c>
      <c r="L13" s="15">
        <v>3.4000000000000002E-2</v>
      </c>
      <c r="M13" s="15">
        <v>0.19900000000000001</v>
      </c>
      <c r="N13" s="15">
        <v>0</v>
      </c>
      <c r="O13" s="15">
        <v>0.36599999999999999</v>
      </c>
      <c r="P13" s="15">
        <v>0.40100000000000002</v>
      </c>
      <c r="Q13" s="15">
        <v>1E-3</v>
      </c>
      <c r="R13" s="15">
        <v>0</v>
      </c>
      <c r="S13" s="15">
        <v>1</v>
      </c>
      <c r="U13" s="62">
        <v>2013</v>
      </c>
      <c r="V13" s="15">
        <v>4.8000000000000001E-2</v>
      </c>
      <c r="W13" s="15">
        <v>0.42199999999999999</v>
      </c>
      <c r="X13" s="15">
        <v>0</v>
      </c>
      <c r="Y13" s="15">
        <v>0.38100000000000001</v>
      </c>
      <c r="Z13" s="15">
        <v>0.73099999999999998</v>
      </c>
      <c r="AA13" s="15">
        <v>0.34499999999999997</v>
      </c>
      <c r="AB13" s="15">
        <v>3.0000000000000001E-3</v>
      </c>
      <c r="AC13" s="15">
        <v>0.35199999999999998</v>
      </c>
      <c r="AE13" s="62">
        <v>2013</v>
      </c>
      <c r="AF13" s="15">
        <v>1.2E-2</v>
      </c>
      <c r="AG13" s="15">
        <v>7.0000000000000007E-2</v>
      </c>
      <c r="AH13" s="15">
        <v>0</v>
      </c>
      <c r="AI13" s="15">
        <v>0.129</v>
      </c>
      <c r="AJ13" s="15">
        <v>0.14099999999999999</v>
      </c>
      <c r="AK13" s="15">
        <v>0</v>
      </c>
      <c r="AL13" s="15">
        <v>0</v>
      </c>
      <c r="AM13" s="15">
        <v>0.35199999999999998</v>
      </c>
    </row>
    <row r="14" spans="1:39" ht="13.5" thickBot="1" x14ac:dyDescent="0.25">
      <c r="A14" s="62">
        <v>2014</v>
      </c>
      <c r="B14" s="246">
        <v>177.9</v>
      </c>
      <c r="C14" s="246">
        <v>1252.3</v>
      </c>
      <c r="D14" s="246">
        <v>0</v>
      </c>
      <c r="E14" s="246">
        <v>1922.7</v>
      </c>
      <c r="F14" s="246">
        <v>3159</v>
      </c>
      <c r="G14" s="246">
        <v>5.9</v>
      </c>
      <c r="H14" s="246">
        <v>4</v>
      </c>
      <c r="I14" s="246">
        <v>6521.7</v>
      </c>
      <c r="K14" s="62">
        <v>2014</v>
      </c>
      <c r="L14" s="260">
        <v>2.7E-2</v>
      </c>
      <c r="M14" s="260">
        <v>0.192</v>
      </c>
      <c r="N14" s="260">
        <v>0</v>
      </c>
      <c r="O14" s="260">
        <v>0.29499999999999998</v>
      </c>
      <c r="P14" s="260">
        <v>0.48399999999999999</v>
      </c>
      <c r="Q14" s="260">
        <v>1E-3</v>
      </c>
      <c r="R14" s="260">
        <v>1E-3</v>
      </c>
      <c r="S14" s="260">
        <v>1</v>
      </c>
      <c r="U14" s="62">
        <v>2014</v>
      </c>
      <c r="V14" s="260">
        <v>3.9E-2</v>
      </c>
      <c r="W14" s="260">
        <v>0.42899999999999999</v>
      </c>
      <c r="X14" s="260">
        <v>0</v>
      </c>
      <c r="Y14" s="260">
        <v>0.33400000000000002</v>
      </c>
      <c r="Z14" s="260">
        <v>0.753</v>
      </c>
      <c r="AA14" s="260">
        <v>0.24</v>
      </c>
      <c r="AB14" s="260">
        <v>8.9999999999999993E-3</v>
      </c>
      <c r="AC14" s="260">
        <v>0.35299999999999998</v>
      </c>
      <c r="AE14" s="62">
        <v>2014</v>
      </c>
      <c r="AF14" s="260">
        <v>0.01</v>
      </c>
      <c r="AG14" s="260">
        <v>6.8000000000000005E-2</v>
      </c>
      <c r="AH14" s="260">
        <v>0</v>
      </c>
      <c r="AI14" s="260">
        <v>0.104</v>
      </c>
      <c r="AJ14" s="260">
        <v>0.17100000000000001</v>
      </c>
      <c r="AK14" s="260">
        <v>0</v>
      </c>
      <c r="AL14" s="260">
        <v>0</v>
      </c>
      <c r="AM14" s="260">
        <v>0.35299999999999998</v>
      </c>
    </row>
    <row r="15" spans="1:39" ht="13.5" thickBot="1" x14ac:dyDescent="0.25">
      <c r="A15" s="62">
        <v>2015</v>
      </c>
      <c r="B15" s="246">
        <v>186.11699999999999</v>
      </c>
      <c r="C15" s="246">
        <v>1431.249</v>
      </c>
      <c r="D15" s="246">
        <v>0</v>
      </c>
      <c r="E15" s="246">
        <v>2728.223</v>
      </c>
      <c r="F15" s="246">
        <v>3143.011</v>
      </c>
      <c r="G15" s="246">
        <v>2.59</v>
      </c>
      <c r="H15" s="246">
        <v>2.9289999999999998</v>
      </c>
      <c r="I15" s="246">
        <v>7494.1180000000004</v>
      </c>
      <c r="K15" s="62">
        <v>2015</v>
      </c>
      <c r="L15" s="260">
        <v>2.4835077323308759E-2</v>
      </c>
      <c r="M15" s="260">
        <v>0.19098298158635879</v>
      </c>
      <c r="N15" s="260">
        <v>0</v>
      </c>
      <c r="O15" s="260">
        <v>0.36404857783130712</v>
      </c>
      <c r="P15" s="260">
        <v>0.41939705246167724</v>
      </c>
      <c r="Q15" s="260">
        <v>3.4560437932789419E-4</v>
      </c>
      <c r="R15" s="260">
        <v>3.9083985600440232E-4</v>
      </c>
      <c r="S15" s="260">
        <v>1</v>
      </c>
      <c r="U15" s="62">
        <v>2015</v>
      </c>
      <c r="V15" s="260">
        <v>3.7272069868834724E-2</v>
      </c>
      <c r="W15" s="260">
        <v>0.48654119872277107</v>
      </c>
      <c r="X15" s="260">
        <v>0</v>
      </c>
      <c r="Y15" s="260">
        <v>0.40940482686052382</v>
      </c>
      <c r="Z15" s="260">
        <v>0.75414629043144554</v>
      </c>
      <c r="AA15" s="260">
        <v>2.6559199327303676E-2</v>
      </c>
      <c r="AB15" s="260">
        <v>8.0819619659393185E-3</v>
      </c>
      <c r="AC15" s="260">
        <v>0.38048516527235487</v>
      </c>
      <c r="AE15" s="62">
        <v>2015</v>
      </c>
      <c r="AF15" s="260">
        <v>9.449378499910845E-3</v>
      </c>
      <c r="AG15" s="260">
        <v>7.2666191313092834E-2</v>
      </c>
      <c r="AH15" s="260">
        <v>0</v>
      </c>
      <c r="AI15" s="260">
        <v>0.13851508330331064</v>
      </c>
      <c r="AJ15" s="260">
        <v>0.15957435682061974</v>
      </c>
      <c r="AK15" s="260">
        <v>1.3149733938742344E-4</v>
      </c>
      <c r="AL15" s="260">
        <v>1.487087672068584E-4</v>
      </c>
      <c r="AM15" s="260">
        <v>0.38048516527235487</v>
      </c>
    </row>
    <row r="16" spans="1:39" ht="13.5" thickBot="1" x14ac:dyDescent="0.25">
      <c r="A16" s="62">
        <v>2016</v>
      </c>
      <c r="B16" s="246">
        <v>434.52</v>
      </c>
      <c r="C16" s="246">
        <v>1712.8209999999999</v>
      </c>
      <c r="D16" s="246">
        <v>0</v>
      </c>
      <c r="E16" s="246">
        <v>3057.2280000000001</v>
      </c>
      <c r="F16" s="246">
        <v>2531.4789999999998</v>
      </c>
      <c r="G16" s="246">
        <v>2.2829999999999999</v>
      </c>
      <c r="H16" s="246">
        <v>29.571000000000002</v>
      </c>
      <c r="I16" s="246">
        <v>7767.902</v>
      </c>
      <c r="K16" s="62">
        <v>2016</v>
      </c>
      <c r="L16" s="260">
        <v>5.5937883871346468E-2</v>
      </c>
      <c r="M16" s="260">
        <v>0.22049982092976969</v>
      </c>
      <c r="N16" s="260">
        <v>0</v>
      </c>
      <c r="O16" s="260">
        <v>0.39357190654567992</v>
      </c>
      <c r="P16" s="260">
        <v>0.32588966750610393</v>
      </c>
      <c r="Q16" s="260">
        <v>2.939017510777041E-4</v>
      </c>
      <c r="R16" s="260">
        <v>3.8068193960222466E-3</v>
      </c>
      <c r="S16" s="260">
        <v>1</v>
      </c>
      <c r="U16" s="62">
        <v>2016</v>
      </c>
      <c r="V16" s="260">
        <v>9.3043593146054149E-2</v>
      </c>
      <c r="W16" s="260">
        <v>0.50666303416679681</v>
      </c>
      <c r="X16" s="260">
        <v>0</v>
      </c>
      <c r="Y16" s="260">
        <v>0.4271266231906452</v>
      </c>
      <c r="Z16" s="260">
        <v>0.70476591638564412</v>
      </c>
      <c r="AA16" s="260">
        <v>1.1124863558397004E-2</v>
      </c>
      <c r="AB16" s="260">
        <v>6.7132819505772046E-2</v>
      </c>
      <c r="AC16" s="260">
        <v>0.3895047405802019</v>
      </c>
      <c r="AE16" s="62">
        <v>2016</v>
      </c>
      <c r="AF16" s="260">
        <v>2.1788070945914267E-2</v>
      </c>
      <c r="AG16" s="260">
        <v>8.5885725549230921E-2</v>
      </c>
      <c r="AH16" s="260">
        <v>0</v>
      </c>
      <c r="AI16" s="260">
        <v>0.15329812335873053</v>
      </c>
      <c r="AJ16" s="260">
        <v>0.12693557039973327</v>
      </c>
      <c r="AK16" s="260">
        <v>1.1447612530958821E-4</v>
      </c>
      <c r="AL16" s="260">
        <v>1.482774201283326E-3</v>
      </c>
      <c r="AM16" s="260">
        <v>0.3895047405802019</v>
      </c>
    </row>
    <row r="17" spans="1:40" ht="13.5" thickBot="1" x14ac:dyDescent="0.25">
      <c r="A17" s="62">
        <v>2017</v>
      </c>
      <c r="B17" s="246">
        <v>331.65899999999999</v>
      </c>
      <c r="C17" s="246">
        <v>1954.7380000000001</v>
      </c>
      <c r="D17" s="246">
        <v>0</v>
      </c>
      <c r="E17" s="246">
        <v>2848.7370000000001</v>
      </c>
      <c r="F17" s="246">
        <v>2173.9760000000001</v>
      </c>
      <c r="G17" s="246">
        <v>3.355</v>
      </c>
      <c r="H17" s="246">
        <v>8.9450000000000003</v>
      </c>
      <c r="I17" s="246">
        <v>7321.4110000000001</v>
      </c>
      <c r="K17" s="62">
        <v>2017</v>
      </c>
      <c r="L17" s="260">
        <v>4.5299874573357511E-2</v>
      </c>
      <c r="M17" s="260">
        <v>0.26698924565223836</v>
      </c>
      <c r="N17" s="260">
        <v>0</v>
      </c>
      <c r="O17" s="260">
        <v>0.38909671919797972</v>
      </c>
      <c r="P17" s="260">
        <v>0.2969340199587211</v>
      </c>
      <c r="Q17" s="260">
        <v>4.5824500222702973E-4</v>
      </c>
      <c r="R17" s="260">
        <v>1.221759029782647E-3</v>
      </c>
      <c r="S17" s="260">
        <v>1</v>
      </c>
      <c r="U17" s="62">
        <v>2017</v>
      </c>
      <c r="V17" s="260">
        <v>6.5776814703619679E-2</v>
      </c>
      <c r="W17" s="260">
        <v>0.53825376986470808</v>
      </c>
      <c r="X17" s="260">
        <v>0</v>
      </c>
      <c r="Y17" s="260">
        <v>0.41530671169323891</v>
      </c>
      <c r="Z17" s="260">
        <v>0.61739055609214155</v>
      </c>
      <c r="AA17" s="260">
        <v>0.13351108281268653</v>
      </c>
      <c r="AB17" s="260">
        <v>1.655831414333632E-2</v>
      </c>
      <c r="AC17" s="260">
        <v>0.3627169596701299</v>
      </c>
      <c r="AE17" s="62">
        <v>2017</v>
      </c>
      <c r="AF17" s="260">
        <v>1.6431032778686457E-2</v>
      </c>
      <c r="AG17" s="260">
        <v>9.6841527447601342E-2</v>
      </c>
      <c r="AH17" s="260">
        <v>0</v>
      </c>
      <c r="AI17" s="260">
        <v>0.14113197900511348</v>
      </c>
      <c r="AJ17" s="260">
        <v>0.10770300494205698</v>
      </c>
      <c r="AK17" s="260">
        <v>1.6621323399182013E-4</v>
      </c>
      <c r="AL17" s="260">
        <v>4.4315272073228943E-4</v>
      </c>
      <c r="AM17" s="260">
        <v>0.3627169596701299</v>
      </c>
      <c r="AN17" s="480"/>
    </row>
    <row r="18" spans="1:40" ht="13.5" thickBot="1" x14ac:dyDescent="0.25">
      <c r="A18" s="62">
        <v>2018</v>
      </c>
      <c r="B18" s="246">
        <v>261.36099999999999</v>
      </c>
      <c r="C18" s="246">
        <v>2109.5329999999999</v>
      </c>
      <c r="D18" s="246">
        <v>0</v>
      </c>
      <c r="E18" s="246">
        <v>2884.88</v>
      </c>
      <c r="F18" s="246">
        <v>2138.2080000000001</v>
      </c>
      <c r="G18" s="246">
        <v>3.0619999999999998</v>
      </c>
      <c r="H18" s="246">
        <v>2.1469999999999998</v>
      </c>
      <c r="I18" s="246">
        <v>7399.19</v>
      </c>
      <c r="K18" s="62">
        <v>2018</v>
      </c>
      <c r="L18" s="260">
        <v>3.5319999999999997E-2</v>
      </c>
      <c r="M18" s="260">
        <v>0.28510000000000002</v>
      </c>
      <c r="N18" s="260">
        <v>0</v>
      </c>
      <c r="O18" s="260">
        <v>0.38989000000000001</v>
      </c>
      <c r="P18" s="260">
        <v>0.28898000000000001</v>
      </c>
      <c r="Q18" s="260">
        <v>4.0999999999999999E-4</v>
      </c>
      <c r="R18" s="260">
        <v>2.9E-4</v>
      </c>
      <c r="S18" s="260">
        <v>1</v>
      </c>
      <c r="U18" s="62">
        <v>2018</v>
      </c>
      <c r="V18" s="260">
        <v>4.7699999999999999E-2</v>
      </c>
      <c r="W18" s="260">
        <v>0.53166999999999998</v>
      </c>
      <c r="X18" s="260">
        <v>0</v>
      </c>
      <c r="Y18" s="260">
        <v>0.37606000000000001</v>
      </c>
      <c r="Z18" s="260">
        <v>0.62583999999999995</v>
      </c>
      <c r="AA18" s="260">
        <v>3.1579999999999997E-2</v>
      </c>
      <c r="AB18" s="260">
        <v>3.6900000000000001E-3</v>
      </c>
      <c r="AC18" s="260">
        <v>0.33983999999999998</v>
      </c>
      <c r="AE18" s="62">
        <v>2018</v>
      </c>
      <c r="AF18" s="260">
        <v>1.2E-2</v>
      </c>
      <c r="AG18" s="260">
        <v>9.6890000000000004E-2</v>
      </c>
      <c r="AH18" s="260">
        <v>0</v>
      </c>
      <c r="AI18" s="260">
        <v>0.13250000000000001</v>
      </c>
      <c r="AJ18" s="260">
        <v>9.8210000000000006E-2</v>
      </c>
      <c r="AK18" s="260">
        <v>1.3999999999999999E-4</v>
      </c>
      <c r="AL18" s="260">
        <v>1E-4</v>
      </c>
      <c r="AM18" s="260">
        <v>0.33983999999999998</v>
      </c>
      <c r="AN18" s="480"/>
    </row>
    <row r="19" spans="1:40" ht="13.5" thickBot="1" x14ac:dyDescent="0.25">
      <c r="A19" s="62">
        <v>2019</v>
      </c>
      <c r="B19" s="246">
        <v>271.06400000000002</v>
      </c>
      <c r="C19" s="246">
        <v>2735.5210000000002</v>
      </c>
      <c r="D19" s="246">
        <v>0</v>
      </c>
      <c r="E19" s="246">
        <v>3374.9250000000002</v>
      </c>
      <c r="F19" s="246">
        <v>2766.0129999999999</v>
      </c>
      <c r="G19" s="246">
        <v>9.4309999999999992</v>
      </c>
      <c r="H19" s="246">
        <v>14.285</v>
      </c>
      <c r="I19" s="246">
        <v>9171.24</v>
      </c>
      <c r="K19" s="62">
        <v>2019</v>
      </c>
      <c r="L19" s="260">
        <v>2.9559999999999999E-2</v>
      </c>
      <c r="M19" s="260">
        <v>0.29826999999999998</v>
      </c>
      <c r="N19" s="260">
        <v>0</v>
      </c>
      <c r="O19" s="260">
        <v>0.36798999999999998</v>
      </c>
      <c r="P19" s="260">
        <v>0.30159999999999998</v>
      </c>
      <c r="Q19" s="260">
        <v>1.0300000000000001E-3</v>
      </c>
      <c r="R19" s="260">
        <v>1.56E-3</v>
      </c>
      <c r="S19" s="260">
        <v>1</v>
      </c>
      <c r="U19" s="62">
        <v>2019</v>
      </c>
      <c r="V19" s="260">
        <v>4.9820000000000003E-2</v>
      </c>
      <c r="W19" s="260">
        <v>0.54534000000000005</v>
      </c>
      <c r="X19" s="260">
        <v>0</v>
      </c>
      <c r="Y19" s="260">
        <v>0.42636000000000002</v>
      </c>
      <c r="Z19" s="260">
        <v>0.62944999999999995</v>
      </c>
      <c r="AA19" s="260">
        <v>5.1290000000000002E-2</v>
      </c>
      <c r="AB19" s="260">
        <v>2.1579999999999998E-2</v>
      </c>
      <c r="AC19" s="260">
        <v>0.37763000000000002</v>
      </c>
      <c r="AE19" s="62">
        <v>2019</v>
      </c>
      <c r="AF19" s="260">
        <v>1.116E-2</v>
      </c>
      <c r="AG19" s="260">
        <v>0.11264</v>
      </c>
      <c r="AH19" s="260">
        <v>0</v>
      </c>
      <c r="AI19" s="260">
        <v>0.13897000000000001</v>
      </c>
      <c r="AJ19" s="260">
        <v>0.11389000000000001</v>
      </c>
      <c r="AK19" s="260">
        <v>3.8999999999999999E-4</v>
      </c>
      <c r="AL19" s="260">
        <v>5.9000000000000003E-4</v>
      </c>
      <c r="AM19" s="260">
        <v>0.37763000000000002</v>
      </c>
      <c r="AN19" s="480"/>
    </row>
    <row r="20" spans="1:40" ht="13.5" thickBot="1" x14ac:dyDescent="0.25">
      <c r="A20" s="62">
        <v>2020</v>
      </c>
      <c r="B20" s="246">
        <v>235.851</v>
      </c>
      <c r="C20" s="246">
        <v>2221.8980000000001</v>
      </c>
      <c r="D20" s="246">
        <v>0</v>
      </c>
      <c r="E20" s="246">
        <v>3389.5030000000002</v>
      </c>
      <c r="F20" s="246">
        <v>3261.8519999999999</v>
      </c>
      <c r="G20" s="246">
        <v>75.668999999999997</v>
      </c>
      <c r="H20" s="246">
        <v>1.921</v>
      </c>
      <c r="I20" s="246">
        <v>9186.6949999999997</v>
      </c>
      <c r="K20" s="62">
        <v>2020</v>
      </c>
      <c r="L20" s="260">
        <v>2.5669999999999998E-2</v>
      </c>
      <c r="M20" s="260">
        <v>0.24185999999999999</v>
      </c>
      <c r="N20" s="260">
        <v>0</v>
      </c>
      <c r="O20" s="260">
        <v>0.36896000000000001</v>
      </c>
      <c r="P20" s="260">
        <v>0.35505999999999999</v>
      </c>
      <c r="Q20" s="260">
        <v>8.2400000000000008E-3</v>
      </c>
      <c r="R20" s="260">
        <v>2.1000000000000001E-4</v>
      </c>
      <c r="S20" s="260">
        <v>1</v>
      </c>
      <c r="U20" s="62">
        <v>2020</v>
      </c>
      <c r="V20" s="260">
        <v>4.8340000000000001E-2</v>
      </c>
      <c r="W20" s="260">
        <v>0.48770999999999998</v>
      </c>
      <c r="X20" s="260">
        <v>0</v>
      </c>
      <c r="Y20" s="260">
        <v>0.42541000000000001</v>
      </c>
      <c r="Z20" s="260">
        <v>0.66752999999999996</v>
      </c>
      <c r="AA20" s="260">
        <v>0.22661000000000001</v>
      </c>
      <c r="AB20" s="260">
        <v>3.7499999999999999E-3</v>
      </c>
      <c r="AC20" s="260">
        <v>0.38733000000000001</v>
      </c>
      <c r="AE20" s="62">
        <v>2020</v>
      </c>
      <c r="AF20" s="260">
        <v>9.9399999999999992E-3</v>
      </c>
      <c r="AG20" s="260">
        <v>9.3679999999999999E-2</v>
      </c>
      <c r="AH20" s="260">
        <v>0</v>
      </c>
      <c r="AI20" s="260">
        <v>0.14291000000000001</v>
      </c>
      <c r="AJ20" s="260">
        <v>0.13753000000000001</v>
      </c>
      <c r="AK20" s="260">
        <v>3.1900000000000001E-3</v>
      </c>
      <c r="AL20" s="260">
        <v>8.0000000000000007E-5</v>
      </c>
      <c r="AM20" s="260">
        <v>0.38733000000000001</v>
      </c>
      <c r="AN20" s="480"/>
    </row>
    <row r="21" spans="1:40" ht="13.5" customHeight="1" thickBot="1" x14ac:dyDescent="0.25">
      <c r="A21" s="762" t="s">
        <v>1171</v>
      </c>
      <c r="B21" s="763"/>
      <c r="C21" s="763"/>
      <c r="D21" s="763"/>
      <c r="E21" s="763"/>
      <c r="F21" s="763"/>
      <c r="G21" s="763"/>
      <c r="H21" s="763"/>
      <c r="I21" s="764"/>
      <c r="K21" s="762" t="s">
        <v>1171</v>
      </c>
      <c r="L21" s="763"/>
      <c r="M21" s="763"/>
      <c r="N21" s="763"/>
      <c r="O21" s="763"/>
      <c r="P21" s="763"/>
      <c r="Q21" s="763"/>
      <c r="R21" s="763"/>
      <c r="S21" s="764"/>
      <c r="U21" s="762" t="s">
        <v>1171</v>
      </c>
      <c r="V21" s="763"/>
      <c r="W21" s="763"/>
      <c r="X21" s="763"/>
      <c r="Y21" s="763"/>
      <c r="Z21" s="763"/>
      <c r="AA21" s="763"/>
      <c r="AB21" s="763"/>
      <c r="AC21" s="764"/>
      <c r="AE21" s="762" t="s">
        <v>1171</v>
      </c>
      <c r="AF21" s="763"/>
      <c r="AG21" s="763"/>
      <c r="AH21" s="763"/>
      <c r="AI21" s="763"/>
      <c r="AJ21" s="763"/>
      <c r="AK21" s="763"/>
      <c r="AL21" s="763"/>
      <c r="AM21" s="764"/>
    </row>
    <row r="22" spans="1:40" ht="13.5" thickBot="1" x14ac:dyDescent="0.25">
      <c r="A22" s="62">
        <v>2007</v>
      </c>
      <c r="B22" s="26">
        <v>308.3</v>
      </c>
      <c r="C22" s="26">
        <v>419.2</v>
      </c>
      <c r="D22" s="26">
        <v>7.2</v>
      </c>
      <c r="E22" s="26">
        <v>1104.9000000000001</v>
      </c>
      <c r="F22" s="26">
        <v>175.1</v>
      </c>
      <c r="G22" s="26">
        <v>0.1</v>
      </c>
      <c r="H22" s="26">
        <v>82</v>
      </c>
      <c r="I22" s="26">
        <v>2096.8000000000002</v>
      </c>
      <c r="K22" s="62">
        <v>2007</v>
      </c>
      <c r="L22" s="15">
        <v>0.14699999999999999</v>
      </c>
      <c r="M22" s="15">
        <v>0.2</v>
      </c>
      <c r="N22" s="15">
        <v>3.0000000000000001E-3</v>
      </c>
      <c r="O22" s="15">
        <v>0.52700000000000002</v>
      </c>
      <c r="P22" s="15">
        <v>8.4000000000000005E-2</v>
      </c>
      <c r="Q22" s="15">
        <v>0</v>
      </c>
      <c r="R22" s="15">
        <v>3.9E-2</v>
      </c>
      <c r="S22" s="15">
        <v>1</v>
      </c>
      <c r="U22" s="62">
        <v>2007</v>
      </c>
      <c r="V22" s="15">
        <v>9.4E-2</v>
      </c>
      <c r="W22" s="15">
        <v>0.17100000000000001</v>
      </c>
      <c r="X22" s="15">
        <v>0.01</v>
      </c>
      <c r="Y22" s="15">
        <v>0.23599999999999999</v>
      </c>
      <c r="Z22" s="15">
        <v>5.8000000000000003E-2</v>
      </c>
      <c r="AA22" s="15">
        <v>3.0000000000000001E-3</v>
      </c>
      <c r="AB22" s="15">
        <v>0.29299999999999998</v>
      </c>
      <c r="AC22" s="15">
        <v>0.14399999999999999</v>
      </c>
      <c r="AE22" s="62">
        <v>2007</v>
      </c>
      <c r="AF22" s="15">
        <v>2.1000000000000001E-2</v>
      </c>
      <c r="AG22" s="15">
        <v>2.9000000000000001E-2</v>
      </c>
      <c r="AH22" s="15">
        <v>0</v>
      </c>
      <c r="AI22" s="15">
        <v>7.5999999999999998E-2</v>
      </c>
      <c r="AJ22" s="15">
        <v>1.2E-2</v>
      </c>
      <c r="AK22" s="15">
        <v>0</v>
      </c>
      <c r="AL22" s="15">
        <v>6.0000000000000001E-3</v>
      </c>
      <c r="AM22" s="15">
        <v>0.14399999999999999</v>
      </c>
    </row>
    <row r="23" spans="1:40" ht="13.5" thickBot="1" x14ac:dyDescent="0.25">
      <c r="A23" s="62">
        <v>2008</v>
      </c>
      <c r="B23" s="26">
        <v>383.1</v>
      </c>
      <c r="C23" s="26">
        <v>450.9</v>
      </c>
      <c r="D23" s="26">
        <v>13.4</v>
      </c>
      <c r="E23" s="26">
        <v>1054.5999999999999</v>
      </c>
      <c r="F23" s="26">
        <v>305.3</v>
      </c>
      <c r="G23" s="26">
        <v>0</v>
      </c>
      <c r="H23" s="26">
        <v>60.1</v>
      </c>
      <c r="I23" s="26">
        <v>2267.3000000000002</v>
      </c>
      <c r="K23" s="62">
        <v>2008</v>
      </c>
      <c r="L23" s="15">
        <v>0.16900000000000001</v>
      </c>
      <c r="M23" s="15">
        <v>0.19900000000000001</v>
      </c>
      <c r="N23" s="15">
        <v>6.0000000000000001E-3</v>
      </c>
      <c r="O23" s="15">
        <v>0.46500000000000002</v>
      </c>
      <c r="P23" s="15">
        <v>0.13500000000000001</v>
      </c>
      <c r="Q23" s="15">
        <v>0</v>
      </c>
      <c r="R23" s="15">
        <v>2.7E-2</v>
      </c>
      <c r="S23" s="15">
        <v>1</v>
      </c>
      <c r="U23" s="62">
        <v>2008</v>
      </c>
      <c r="V23" s="15">
        <v>9.4E-2</v>
      </c>
      <c r="W23" s="15">
        <v>0.16400000000000001</v>
      </c>
      <c r="X23" s="15">
        <v>1.6E-2</v>
      </c>
      <c r="Y23" s="15">
        <v>0.17100000000000001</v>
      </c>
      <c r="Z23" s="15">
        <v>8.3000000000000004E-2</v>
      </c>
      <c r="AA23" s="15">
        <v>0</v>
      </c>
      <c r="AB23" s="15">
        <v>0.252</v>
      </c>
      <c r="AC23" s="15">
        <v>0.128</v>
      </c>
      <c r="AE23" s="62">
        <v>2008</v>
      </c>
      <c r="AF23" s="15">
        <v>2.1999999999999999E-2</v>
      </c>
      <c r="AG23" s="15">
        <v>2.5000000000000001E-2</v>
      </c>
      <c r="AH23" s="15">
        <v>1E-3</v>
      </c>
      <c r="AI23" s="15">
        <v>5.8999999999999997E-2</v>
      </c>
      <c r="AJ23" s="15">
        <v>1.7000000000000001E-2</v>
      </c>
      <c r="AK23" s="15">
        <v>0</v>
      </c>
      <c r="AL23" s="15">
        <v>3.0000000000000001E-3</v>
      </c>
      <c r="AM23" s="15">
        <v>0.128</v>
      </c>
    </row>
    <row r="24" spans="1:40" ht="13.5" thickBot="1" x14ac:dyDescent="0.25">
      <c r="A24" s="62">
        <v>2009</v>
      </c>
      <c r="B24" s="26">
        <v>341.7</v>
      </c>
      <c r="C24" s="26">
        <v>412.7</v>
      </c>
      <c r="D24" s="26">
        <v>5.8</v>
      </c>
      <c r="E24" s="26">
        <v>1311.4</v>
      </c>
      <c r="F24" s="26">
        <v>358.4</v>
      </c>
      <c r="G24" s="26">
        <v>0.2</v>
      </c>
      <c r="H24" s="26">
        <v>50.5</v>
      </c>
      <c r="I24" s="26">
        <v>2480.6</v>
      </c>
      <c r="K24" s="62">
        <v>2009</v>
      </c>
      <c r="L24" s="15">
        <v>0.13800000000000001</v>
      </c>
      <c r="M24" s="15">
        <v>0.16600000000000001</v>
      </c>
      <c r="N24" s="15">
        <v>2E-3</v>
      </c>
      <c r="O24" s="15">
        <v>0.52900000000000003</v>
      </c>
      <c r="P24" s="15">
        <v>0.14399999999999999</v>
      </c>
      <c r="Q24" s="15">
        <v>0</v>
      </c>
      <c r="R24" s="15">
        <v>0.02</v>
      </c>
      <c r="S24" s="15">
        <v>1</v>
      </c>
      <c r="U24" s="62">
        <v>2009</v>
      </c>
      <c r="V24" s="15">
        <v>8.3000000000000004E-2</v>
      </c>
      <c r="W24" s="15">
        <v>0.15</v>
      </c>
      <c r="X24" s="15">
        <v>8.0000000000000002E-3</v>
      </c>
      <c r="Y24" s="15">
        <v>0.21099999999999999</v>
      </c>
      <c r="Z24" s="15">
        <v>9.8000000000000004E-2</v>
      </c>
      <c r="AA24" s="15">
        <v>8.9999999999999993E-3</v>
      </c>
      <c r="AB24" s="15">
        <v>0.13700000000000001</v>
      </c>
      <c r="AC24" s="15">
        <v>0.13800000000000001</v>
      </c>
      <c r="AE24" s="62">
        <v>2009</v>
      </c>
      <c r="AF24" s="15">
        <v>1.9E-2</v>
      </c>
      <c r="AG24" s="15">
        <v>2.3E-2</v>
      </c>
      <c r="AH24" s="15">
        <v>0</v>
      </c>
      <c r="AI24" s="15">
        <v>7.2999999999999995E-2</v>
      </c>
      <c r="AJ24" s="15">
        <v>0.02</v>
      </c>
      <c r="AK24" s="15">
        <v>0</v>
      </c>
      <c r="AL24" s="15">
        <v>3.0000000000000001E-3</v>
      </c>
      <c r="AM24" s="15">
        <v>0.13800000000000001</v>
      </c>
    </row>
    <row r="25" spans="1:40" ht="13.5" thickBot="1" x14ac:dyDescent="0.25">
      <c r="A25" s="62">
        <v>2010</v>
      </c>
      <c r="B25" s="26">
        <v>410.2</v>
      </c>
      <c r="C25" s="26">
        <v>434.3</v>
      </c>
      <c r="D25" s="26">
        <v>1.7</v>
      </c>
      <c r="E25" s="26">
        <v>1578.6</v>
      </c>
      <c r="F25" s="26">
        <v>342.2</v>
      </c>
      <c r="G25" s="26">
        <v>0.8</v>
      </c>
      <c r="H25" s="26">
        <v>59.5</v>
      </c>
      <c r="I25" s="26">
        <v>2827.3</v>
      </c>
      <c r="K25" s="62">
        <v>2010</v>
      </c>
      <c r="L25" s="15">
        <v>0.14499999999999999</v>
      </c>
      <c r="M25" s="15">
        <v>0.154</v>
      </c>
      <c r="N25" s="15">
        <v>1E-3</v>
      </c>
      <c r="O25" s="15">
        <v>0.55800000000000005</v>
      </c>
      <c r="P25" s="15">
        <v>0.121</v>
      </c>
      <c r="Q25" s="15">
        <v>0</v>
      </c>
      <c r="R25" s="15">
        <v>2.1000000000000001E-2</v>
      </c>
      <c r="S25" s="15">
        <v>1</v>
      </c>
      <c r="U25" s="62">
        <v>2010</v>
      </c>
      <c r="V25" s="15">
        <v>9.0999999999999998E-2</v>
      </c>
      <c r="W25" s="15">
        <v>0.14099999999999999</v>
      </c>
      <c r="X25" s="15">
        <v>2E-3</v>
      </c>
      <c r="Y25" s="15">
        <v>0.27800000000000002</v>
      </c>
      <c r="Z25" s="15">
        <v>0.105</v>
      </c>
      <c r="AA25" s="15">
        <v>0.151</v>
      </c>
      <c r="AB25" s="15">
        <v>0.193</v>
      </c>
      <c r="AC25" s="15">
        <v>0.159</v>
      </c>
      <c r="AE25" s="62">
        <v>2010</v>
      </c>
      <c r="AF25" s="15">
        <v>2.3E-2</v>
      </c>
      <c r="AG25" s="15">
        <v>2.4E-2</v>
      </c>
      <c r="AH25" s="15">
        <v>0</v>
      </c>
      <c r="AI25" s="15">
        <v>8.8999999999999996E-2</v>
      </c>
      <c r="AJ25" s="15">
        <v>1.9E-2</v>
      </c>
      <c r="AK25" s="15">
        <v>0</v>
      </c>
      <c r="AL25" s="15">
        <v>3.0000000000000001E-3</v>
      </c>
      <c r="AM25" s="15">
        <v>0.159</v>
      </c>
    </row>
    <row r="26" spans="1:40" ht="13.5" thickBot="1" x14ac:dyDescent="0.25">
      <c r="A26" s="62">
        <v>2011</v>
      </c>
      <c r="B26" s="26">
        <v>451</v>
      </c>
      <c r="C26" s="26">
        <v>418.1</v>
      </c>
      <c r="D26" s="26">
        <v>5</v>
      </c>
      <c r="E26" s="26">
        <v>1815.8</v>
      </c>
      <c r="F26" s="26">
        <v>429.8</v>
      </c>
      <c r="G26" s="26">
        <v>0.6</v>
      </c>
      <c r="H26" s="26">
        <v>115.3</v>
      </c>
      <c r="I26" s="26">
        <v>3235.5</v>
      </c>
      <c r="K26" s="62">
        <v>2011</v>
      </c>
      <c r="L26" s="15">
        <v>0.13900000000000001</v>
      </c>
      <c r="M26" s="15">
        <v>0.129</v>
      </c>
      <c r="N26" s="15">
        <v>2E-3</v>
      </c>
      <c r="O26" s="15">
        <v>0.56100000000000005</v>
      </c>
      <c r="P26" s="15">
        <v>0.13300000000000001</v>
      </c>
      <c r="Q26" s="15">
        <v>0</v>
      </c>
      <c r="R26" s="15">
        <v>3.5999999999999997E-2</v>
      </c>
      <c r="S26" s="15">
        <v>1</v>
      </c>
      <c r="U26" s="62">
        <v>2011</v>
      </c>
      <c r="V26" s="15">
        <v>9.6000000000000002E-2</v>
      </c>
      <c r="W26" s="15">
        <v>0.16700000000000001</v>
      </c>
      <c r="X26" s="15">
        <v>7.0000000000000001E-3</v>
      </c>
      <c r="Y26" s="15">
        <v>0.33200000000000002</v>
      </c>
      <c r="Z26" s="15">
        <v>0.13200000000000001</v>
      </c>
      <c r="AA26" s="15">
        <v>2.1999999999999999E-2</v>
      </c>
      <c r="AB26" s="15">
        <v>0.28599999999999998</v>
      </c>
      <c r="AC26" s="15">
        <v>0.19</v>
      </c>
      <c r="AE26" s="62">
        <v>2011</v>
      </c>
      <c r="AF26" s="15">
        <v>2.5999999999999999E-2</v>
      </c>
      <c r="AG26" s="15">
        <v>2.5000000000000001E-2</v>
      </c>
      <c r="AH26" s="15">
        <v>0</v>
      </c>
      <c r="AI26" s="15">
        <v>0.106</v>
      </c>
      <c r="AJ26" s="15">
        <v>2.5000000000000001E-2</v>
      </c>
      <c r="AK26" s="15">
        <v>0</v>
      </c>
      <c r="AL26" s="15">
        <v>7.0000000000000001E-3</v>
      </c>
      <c r="AM26" s="15">
        <v>0.19</v>
      </c>
    </row>
    <row r="27" spans="1:40" ht="13.5" thickBot="1" x14ac:dyDescent="0.25">
      <c r="A27" s="62">
        <v>2012</v>
      </c>
      <c r="B27" s="26">
        <v>396.4</v>
      </c>
      <c r="C27" s="26">
        <v>304.5</v>
      </c>
      <c r="D27" s="26">
        <v>4.0999999999999996</v>
      </c>
      <c r="E27" s="26">
        <v>2103.3000000000002</v>
      </c>
      <c r="F27" s="26">
        <v>407.7</v>
      </c>
      <c r="G27" s="26">
        <v>0.8</v>
      </c>
      <c r="H27" s="26">
        <v>136.5</v>
      </c>
      <c r="I27" s="26">
        <v>3353.2</v>
      </c>
      <c r="K27" s="62">
        <v>2012</v>
      </c>
      <c r="L27" s="15">
        <v>0.11799999999999999</v>
      </c>
      <c r="M27" s="15">
        <v>9.0999999999999998E-2</v>
      </c>
      <c r="N27" s="15">
        <v>1E-3</v>
      </c>
      <c r="O27" s="15">
        <v>0.627</v>
      </c>
      <c r="P27" s="15">
        <v>0.122</v>
      </c>
      <c r="Q27" s="15">
        <v>0</v>
      </c>
      <c r="R27" s="15">
        <v>4.1000000000000002E-2</v>
      </c>
      <c r="S27" s="15">
        <v>1</v>
      </c>
      <c r="U27" s="62">
        <v>2012</v>
      </c>
      <c r="V27" s="15">
        <v>0.08</v>
      </c>
      <c r="W27" s="15">
        <v>0.10299999999999999</v>
      </c>
      <c r="X27" s="15">
        <v>7.0000000000000001E-3</v>
      </c>
      <c r="Y27" s="15">
        <v>0.35799999999999998</v>
      </c>
      <c r="Z27" s="15">
        <v>0.11899999999999999</v>
      </c>
      <c r="AA27" s="15">
        <v>3.6999999999999998E-2</v>
      </c>
      <c r="AB27" s="15">
        <v>0.38900000000000001</v>
      </c>
      <c r="AC27" s="15">
        <v>0.185</v>
      </c>
      <c r="AE27" s="62">
        <v>2012</v>
      </c>
      <c r="AF27" s="15">
        <v>2.1999999999999999E-2</v>
      </c>
      <c r="AG27" s="15">
        <v>1.7000000000000001E-2</v>
      </c>
      <c r="AH27" s="15">
        <v>0</v>
      </c>
      <c r="AI27" s="15">
        <v>0.11600000000000001</v>
      </c>
      <c r="AJ27" s="15">
        <v>2.1999999999999999E-2</v>
      </c>
      <c r="AK27" s="15">
        <v>0</v>
      </c>
      <c r="AL27" s="15">
        <v>8.0000000000000002E-3</v>
      </c>
      <c r="AM27" s="15">
        <v>0.185</v>
      </c>
    </row>
    <row r="28" spans="1:40" ht="13.5" thickBot="1" x14ac:dyDescent="0.25">
      <c r="A28" s="62">
        <v>2013</v>
      </c>
      <c r="B28" s="26">
        <v>443.8</v>
      </c>
      <c r="C28" s="26">
        <v>339.2</v>
      </c>
      <c r="D28" s="26">
        <v>22.4</v>
      </c>
      <c r="E28" s="26">
        <v>1718.5</v>
      </c>
      <c r="F28" s="26">
        <v>307.7</v>
      </c>
      <c r="G28" s="26">
        <v>0.4</v>
      </c>
      <c r="H28" s="26">
        <v>145.4</v>
      </c>
      <c r="I28" s="26">
        <v>2977.5</v>
      </c>
      <c r="K28" s="62">
        <v>2013</v>
      </c>
      <c r="L28" s="15">
        <v>0.14899999999999999</v>
      </c>
      <c r="M28" s="15">
        <v>0.114</v>
      </c>
      <c r="N28" s="15">
        <v>8.0000000000000002E-3</v>
      </c>
      <c r="O28" s="15">
        <v>0.57699999999999996</v>
      </c>
      <c r="P28" s="15">
        <v>0.10299999999999999</v>
      </c>
      <c r="Q28" s="15">
        <v>0</v>
      </c>
      <c r="R28" s="15">
        <v>4.9000000000000002E-2</v>
      </c>
      <c r="S28" s="15">
        <v>1</v>
      </c>
      <c r="U28" s="62">
        <v>2013</v>
      </c>
      <c r="V28" s="15">
        <v>9.8000000000000004E-2</v>
      </c>
      <c r="W28" s="15">
        <v>0.112</v>
      </c>
      <c r="X28" s="15">
        <v>3.6999999999999998E-2</v>
      </c>
      <c r="Y28" s="15">
        <v>0.27900000000000003</v>
      </c>
      <c r="Z28" s="15">
        <v>8.7999999999999995E-2</v>
      </c>
      <c r="AA28" s="15">
        <v>3.4000000000000002E-2</v>
      </c>
      <c r="AB28" s="15">
        <v>0.36699999999999999</v>
      </c>
      <c r="AC28" s="15">
        <v>0.16300000000000001</v>
      </c>
      <c r="AE28" s="62">
        <v>2013</v>
      </c>
      <c r="AF28" s="15">
        <v>2.4E-2</v>
      </c>
      <c r="AG28" s="15">
        <v>1.9E-2</v>
      </c>
      <c r="AH28" s="15">
        <v>1E-3</v>
      </c>
      <c r="AI28" s="15">
        <v>9.4E-2</v>
      </c>
      <c r="AJ28" s="15">
        <v>1.7000000000000001E-2</v>
      </c>
      <c r="AK28" s="15">
        <v>0</v>
      </c>
      <c r="AL28" s="15">
        <v>8.0000000000000002E-3</v>
      </c>
      <c r="AM28" s="15">
        <v>0.16300000000000001</v>
      </c>
    </row>
    <row r="29" spans="1:40" ht="13.5" thickBot="1" x14ac:dyDescent="0.25">
      <c r="A29" s="62">
        <v>2014</v>
      </c>
      <c r="B29" s="246">
        <v>327.8</v>
      </c>
      <c r="C29" s="246">
        <v>326.8</v>
      </c>
      <c r="D29" s="246">
        <v>0</v>
      </c>
      <c r="E29" s="246">
        <v>1670</v>
      </c>
      <c r="F29" s="246">
        <v>227.9</v>
      </c>
      <c r="G29" s="246">
        <v>1.4</v>
      </c>
      <c r="H29" s="246">
        <v>126</v>
      </c>
      <c r="I29" s="246">
        <v>2680</v>
      </c>
      <c r="K29" s="62">
        <v>2014</v>
      </c>
      <c r="L29" s="260">
        <v>0.122</v>
      </c>
      <c r="M29" s="260">
        <v>0.122</v>
      </c>
      <c r="N29" s="260">
        <v>0</v>
      </c>
      <c r="O29" s="260">
        <v>0.623</v>
      </c>
      <c r="P29" s="260">
        <v>8.5000000000000006E-2</v>
      </c>
      <c r="Q29" s="260">
        <v>1E-3</v>
      </c>
      <c r="R29" s="260">
        <v>4.7E-2</v>
      </c>
      <c r="S29" s="260">
        <v>1</v>
      </c>
      <c r="U29" s="62">
        <v>2014</v>
      </c>
      <c r="V29" s="260">
        <v>7.0999999999999994E-2</v>
      </c>
      <c r="W29" s="260">
        <v>0.112</v>
      </c>
      <c r="X29" s="260">
        <v>0</v>
      </c>
      <c r="Y29" s="260">
        <v>0.28999999999999998</v>
      </c>
      <c r="Z29" s="260">
        <v>5.3999999999999999E-2</v>
      </c>
      <c r="AA29" s="260">
        <v>5.8999999999999997E-2</v>
      </c>
      <c r="AB29" s="260">
        <v>0.29499999999999998</v>
      </c>
      <c r="AC29" s="260">
        <v>0.14499999999999999</v>
      </c>
      <c r="AE29" s="62">
        <v>2014</v>
      </c>
      <c r="AF29" s="260">
        <v>1.7999999999999999E-2</v>
      </c>
      <c r="AG29" s="260">
        <v>1.7999999999999999E-2</v>
      </c>
      <c r="AH29" s="260">
        <v>0</v>
      </c>
      <c r="AI29" s="260">
        <v>0.09</v>
      </c>
      <c r="AJ29" s="260">
        <v>1.2E-2</v>
      </c>
      <c r="AK29" s="260">
        <v>0</v>
      </c>
      <c r="AL29" s="260">
        <v>7.0000000000000001E-3</v>
      </c>
      <c r="AM29" s="260">
        <v>0.14499999999999999</v>
      </c>
    </row>
    <row r="30" spans="1:40" ht="13.5" thickBot="1" x14ac:dyDescent="0.25">
      <c r="A30" s="62">
        <v>2015</v>
      </c>
      <c r="B30" s="246">
        <v>335.42500000000001</v>
      </c>
      <c r="C30" s="246">
        <v>274.64600000000002</v>
      </c>
      <c r="D30" s="246">
        <v>0</v>
      </c>
      <c r="E30" s="246">
        <v>1798.6079999999999</v>
      </c>
      <c r="F30" s="246">
        <v>224.64599999999999</v>
      </c>
      <c r="G30" s="246">
        <v>0</v>
      </c>
      <c r="H30" s="246">
        <v>111.72799999999999</v>
      </c>
      <c r="I30" s="246">
        <v>2745.0529999999999</v>
      </c>
      <c r="K30" s="62">
        <v>2015</v>
      </c>
      <c r="L30" s="260">
        <v>0.12219254054475452</v>
      </c>
      <c r="M30" s="260">
        <v>0.10005125584096192</v>
      </c>
      <c r="N30" s="260">
        <v>0</v>
      </c>
      <c r="O30" s="260">
        <v>0.65521795025451235</v>
      </c>
      <c r="P30" s="260">
        <v>8.183667127738517E-2</v>
      </c>
      <c r="Q30" s="260">
        <v>0</v>
      </c>
      <c r="R30" s="260">
        <v>4.0701582082386022E-2</v>
      </c>
      <c r="S30" s="260">
        <v>1</v>
      </c>
      <c r="U30" s="62">
        <v>2015</v>
      </c>
      <c r="V30" s="260">
        <v>6.7172714130111111E-2</v>
      </c>
      <c r="W30" s="260">
        <v>9.3363624403869763E-2</v>
      </c>
      <c r="X30" s="260">
        <v>0</v>
      </c>
      <c r="Y30" s="260">
        <v>0.26990418189053939</v>
      </c>
      <c r="Z30" s="260">
        <v>5.3902435454493323E-2</v>
      </c>
      <c r="AA30" s="260">
        <v>0</v>
      </c>
      <c r="AB30" s="260">
        <v>0.30829001247199322</v>
      </c>
      <c r="AC30" s="260">
        <v>0.13936956215346136</v>
      </c>
      <c r="AE30" s="62">
        <v>2015</v>
      </c>
      <c r="AF30" s="260">
        <v>1.702992087414151E-2</v>
      </c>
      <c r="AG30" s="260">
        <v>1.3944099719458805E-2</v>
      </c>
      <c r="AH30" s="260">
        <v>0</v>
      </c>
      <c r="AI30" s="260">
        <v>9.1317438842059812E-2</v>
      </c>
      <c r="AJ30" s="260">
        <v>1.1405541044025918E-2</v>
      </c>
      <c r="AK30" s="260">
        <v>0</v>
      </c>
      <c r="AL30" s="260">
        <v>5.6725616737753077E-3</v>
      </c>
      <c r="AM30" s="260">
        <v>0.13936956215346136</v>
      </c>
    </row>
    <row r="31" spans="1:40" ht="13.5" thickBot="1" x14ac:dyDescent="0.25">
      <c r="A31" s="62">
        <v>2016</v>
      </c>
      <c r="B31" s="246">
        <v>290.654</v>
      </c>
      <c r="C31" s="246">
        <v>306.67099999999999</v>
      </c>
      <c r="D31" s="246">
        <v>0</v>
      </c>
      <c r="E31" s="246">
        <v>1630.3309999999999</v>
      </c>
      <c r="F31" s="246">
        <v>278.46100000000001</v>
      </c>
      <c r="G31" s="246">
        <v>0</v>
      </c>
      <c r="H31" s="246">
        <v>137.88200000000001</v>
      </c>
      <c r="I31" s="246">
        <v>2643.998</v>
      </c>
      <c r="K31" s="62">
        <v>2016</v>
      </c>
      <c r="L31" s="260">
        <v>0.1099297351964714</v>
      </c>
      <c r="M31" s="260">
        <v>0.11598760664720624</v>
      </c>
      <c r="N31" s="260">
        <v>0</v>
      </c>
      <c r="O31" s="260">
        <v>0.61661582194842801</v>
      </c>
      <c r="P31" s="260">
        <v>0.10531815833446168</v>
      </c>
      <c r="Q31" s="260">
        <v>0</v>
      </c>
      <c r="R31" s="260">
        <v>5.2149056088544699E-2</v>
      </c>
      <c r="S31" s="260">
        <v>1</v>
      </c>
      <c r="U31" s="62">
        <v>2016</v>
      </c>
      <c r="V31" s="260">
        <v>6.223762432632151E-2</v>
      </c>
      <c r="W31" s="260">
        <v>9.0715176513462725E-2</v>
      </c>
      <c r="X31" s="260">
        <v>0</v>
      </c>
      <c r="Y31" s="260">
        <v>0.22777423689467313</v>
      </c>
      <c r="Z31" s="260">
        <v>7.7523780304977002E-2</v>
      </c>
      <c r="AA31" s="260">
        <v>0</v>
      </c>
      <c r="AB31" s="260">
        <v>0.31302314494250655</v>
      </c>
      <c r="AC31" s="260">
        <v>0.13257759367774885</v>
      </c>
      <c r="AE31" s="62">
        <v>2016</v>
      </c>
      <c r="AF31" s="260">
        <v>1.4574219765980312E-2</v>
      </c>
      <c r="AG31" s="260">
        <v>1.5377357785727869E-2</v>
      </c>
      <c r="AH31" s="260">
        <v>0</v>
      </c>
      <c r="AI31" s="260">
        <v>8.1749441897549832E-2</v>
      </c>
      <c r="AJ31" s="260">
        <v>1.3962828002555079E-2</v>
      </c>
      <c r="AK31" s="260">
        <v>0</v>
      </c>
      <c r="AL31" s="260">
        <v>6.913796368785214E-3</v>
      </c>
      <c r="AM31" s="260">
        <v>0.13257759367774885</v>
      </c>
    </row>
    <row r="32" spans="1:40" ht="13.5" thickBot="1" x14ac:dyDescent="0.25">
      <c r="A32" s="62">
        <v>2017</v>
      </c>
      <c r="B32" s="246">
        <v>309.00900000000001</v>
      </c>
      <c r="C32" s="246">
        <v>449.44</v>
      </c>
      <c r="D32" s="246">
        <v>0</v>
      </c>
      <c r="E32" s="246">
        <v>1429.8240000000001</v>
      </c>
      <c r="F32" s="246">
        <v>396.88400000000001</v>
      </c>
      <c r="G32" s="246">
        <v>0</v>
      </c>
      <c r="H32" s="246">
        <v>138.91300000000001</v>
      </c>
      <c r="I32" s="246">
        <v>2724.0709999999999</v>
      </c>
      <c r="K32" s="62">
        <v>2017</v>
      </c>
      <c r="L32" s="260">
        <v>0.11343647063531018</v>
      </c>
      <c r="M32" s="260">
        <v>0.16498835749875829</v>
      </c>
      <c r="N32" s="260">
        <v>0</v>
      </c>
      <c r="O32" s="260">
        <v>0.52488499749088779</v>
      </c>
      <c r="P32" s="260">
        <v>0.1456951746118218</v>
      </c>
      <c r="Q32" s="260">
        <v>0</v>
      </c>
      <c r="R32" s="260">
        <v>5.0994632665594994E-2</v>
      </c>
      <c r="S32" s="260">
        <v>1</v>
      </c>
      <c r="U32" s="62">
        <v>2017</v>
      </c>
      <c r="V32" s="260">
        <v>6.1284716334400136E-2</v>
      </c>
      <c r="W32" s="260">
        <v>0.12375713488354675</v>
      </c>
      <c r="X32" s="260">
        <v>0</v>
      </c>
      <c r="Y32" s="260">
        <v>0.20844869278563574</v>
      </c>
      <c r="Z32" s="260">
        <v>0.11271165526393738</v>
      </c>
      <c r="AA32" s="260">
        <v>0</v>
      </c>
      <c r="AB32" s="260">
        <v>0.25714534293943864</v>
      </c>
      <c r="AC32" s="260">
        <v>0.13495578257327315</v>
      </c>
      <c r="AE32" s="62">
        <v>2017</v>
      </c>
      <c r="AF32" s="260">
        <v>1.5308907666938404E-2</v>
      </c>
      <c r="AG32" s="260">
        <v>2.2266132901723884E-2</v>
      </c>
      <c r="AH32" s="260">
        <v>0</v>
      </c>
      <c r="AI32" s="260">
        <v>7.0836265597353273E-2</v>
      </c>
      <c r="AJ32" s="260">
        <v>1.9662406306888088E-2</v>
      </c>
      <c r="AK32" s="260">
        <v>0</v>
      </c>
      <c r="AL32" s="260">
        <v>6.8820205584219701E-3</v>
      </c>
      <c r="AM32" s="260">
        <v>0.13495578257327315</v>
      </c>
    </row>
    <row r="33" spans="1:40" ht="13.5" thickBot="1" x14ac:dyDescent="0.25">
      <c r="A33" s="62">
        <v>2018</v>
      </c>
      <c r="B33" s="246">
        <v>351.20800000000003</v>
      </c>
      <c r="C33" s="246">
        <v>477.846</v>
      </c>
      <c r="D33" s="246">
        <v>0</v>
      </c>
      <c r="E33" s="246">
        <v>1914.423</v>
      </c>
      <c r="F33" s="246">
        <v>472.589</v>
      </c>
      <c r="G33" s="246">
        <v>0</v>
      </c>
      <c r="H33" s="246">
        <v>229.56200000000001</v>
      </c>
      <c r="I33" s="246">
        <v>3445.6280000000002</v>
      </c>
      <c r="K33" s="62">
        <v>2018</v>
      </c>
      <c r="L33" s="260">
        <v>0.10193000000000001</v>
      </c>
      <c r="M33" s="260">
        <v>0.13868</v>
      </c>
      <c r="N33" s="260">
        <v>0</v>
      </c>
      <c r="O33" s="260">
        <v>0.55561000000000005</v>
      </c>
      <c r="P33" s="260">
        <v>0.13716</v>
      </c>
      <c r="Q33" s="260">
        <v>0</v>
      </c>
      <c r="R33" s="260">
        <v>6.6619999999999999E-2</v>
      </c>
      <c r="S33" s="260">
        <v>1</v>
      </c>
      <c r="U33" s="62">
        <v>2018</v>
      </c>
      <c r="V33" s="260">
        <v>6.4100000000000004E-2</v>
      </c>
      <c r="W33" s="260">
        <v>0.12043</v>
      </c>
      <c r="X33" s="260">
        <v>0</v>
      </c>
      <c r="Y33" s="260">
        <v>0.24956</v>
      </c>
      <c r="Z33" s="260">
        <v>0.13832</v>
      </c>
      <c r="AA33" s="260">
        <v>0</v>
      </c>
      <c r="AB33" s="260">
        <v>0.39472000000000002</v>
      </c>
      <c r="AC33" s="260">
        <v>0.15826000000000001</v>
      </c>
      <c r="AE33" s="62">
        <v>2018</v>
      </c>
      <c r="AF33" s="260">
        <v>1.6129999999999999E-2</v>
      </c>
      <c r="AG33" s="260">
        <v>2.1950000000000001E-2</v>
      </c>
      <c r="AH33" s="260">
        <v>0</v>
      </c>
      <c r="AI33" s="260">
        <v>8.7929999999999994E-2</v>
      </c>
      <c r="AJ33" s="260">
        <v>2.171E-2</v>
      </c>
      <c r="AK33" s="260">
        <v>0</v>
      </c>
      <c r="AL33" s="260">
        <v>1.0540000000000001E-2</v>
      </c>
      <c r="AM33" s="260">
        <v>0.15826000000000001</v>
      </c>
      <c r="AN33" s="480"/>
    </row>
    <row r="34" spans="1:40" ht="13.5" thickBot="1" x14ac:dyDescent="0.25">
      <c r="A34" s="62">
        <v>2019</v>
      </c>
      <c r="B34" s="246">
        <v>423.12299999999999</v>
      </c>
      <c r="C34" s="246">
        <v>566.92100000000005</v>
      </c>
      <c r="D34" s="246">
        <v>0</v>
      </c>
      <c r="E34" s="246">
        <v>1883.453</v>
      </c>
      <c r="F34" s="246">
        <v>550.23699999999997</v>
      </c>
      <c r="G34" s="246">
        <v>0</v>
      </c>
      <c r="H34" s="246">
        <v>229.8</v>
      </c>
      <c r="I34" s="246">
        <v>3653.5329999999999</v>
      </c>
      <c r="K34" s="62">
        <v>2019</v>
      </c>
      <c r="L34" s="260">
        <v>0.11581</v>
      </c>
      <c r="M34" s="260">
        <v>0.15517</v>
      </c>
      <c r="N34" s="260">
        <v>0</v>
      </c>
      <c r="O34" s="260">
        <v>0.51551999999999998</v>
      </c>
      <c r="P34" s="260">
        <v>0.15060000000000001</v>
      </c>
      <c r="Q34" s="260">
        <v>0</v>
      </c>
      <c r="R34" s="260">
        <v>6.2899999999999998E-2</v>
      </c>
      <c r="S34" s="260">
        <v>1</v>
      </c>
      <c r="U34" s="62">
        <v>2019</v>
      </c>
      <c r="V34" s="260">
        <v>7.7770000000000006E-2</v>
      </c>
      <c r="W34" s="260">
        <v>0.11302</v>
      </c>
      <c r="X34" s="260">
        <v>0</v>
      </c>
      <c r="Y34" s="260">
        <v>0.23794000000000001</v>
      </c>
      <c r="Z34" s="260">
        <v>0.12520999999999999</v>
      </c>
      <c r="AA34" s="260">
        <v>0</v>
      </c>
      <c r="AB34" s="260">
        <v>0.34712999999999999</v>
      </c>
      <c r="AC34" s="260">
        <v>0.15043999999999999</v>
      </c>
      <c r="AE34" s="62">
        <v>2019</v>
      </c>
      <c r="AF34" s="260">
        <v>1.7420000000000001E-2</v>
      </c>
      <c r="AG34" s="260">
        <v>2.334E-2</v>
      </c>
      <c r="AH34" s="260">
        <v>0</v>
      </c>
      <c r="AI34" s="260">
        <v>7.7549999999999994E-2</v>
      </c>
      <c r="AJ34" s="260">
        <v>2.266E-2</v>
      </c>
      <c r="AK34" s="260">
        <v>0</v>
      </c>
      <c r="AL34" s="260">
        <v>9.4599999999999997E-3</v>
      </c>
      <c r="AM34" s="260">
        <v>0.15043999999999999</v>
      </c>
      <c r="AN34" s="480"/>
    </row>
    <row r="35" spans="1:40" ht="13.5" thickBot="1" x14ac:dyDescent="0.25">
      <c r="A35" s="62">
        <v>2020</v>
      </c>
      <c r="B35" s="246">
        <v>397.68299999999999</v>
      </c>
      <c r="C35" s="246">
        <v>710.62599999999998</v>
      </c>
      <c r="D35" s="246">
        <v>0</v>
      </c>
      <c r="E35" s="246">
        <v>1781.653</v>
      </c>
      <c r="F35" s="246">
        <v>579.78899999999999</v>
      </c>
      <c r="G35" s="246">
        <v>6.944</v>
      </c>
      <c r="H35" s="246">
        <v>161.703</v>
      </c>
      <c r="I35" s="246">
        <v>3638.3969999999999</v>
      </c>
      <c r="K35" s="62">
        <v>2020</v>
      </c>
      <c r="L35" s="260">
        <v>0.10929999999999999</v>
      </c>
      <c r="M35" s="260">
        <v>0.19531000000000001</v>
      </c>
      <c r="N35" s="260">
        <v>0</v>
      </c>
      <c r="O35" s="260">
        <v>0.48968</v>
      </c>
      <c r="P35" s="260">
        <v>0.15934999999999999</v>
      </c>
      <c r="Q35" s="260">
        <v>1.91E-3</v>
      </c>
      <c r="R35" s="260">
        <v>4.444E-2</v>
      </c>
      <c r="S35" s="260">
        <v>1</v>
      </c>
      <c r="U35" s="62">
        <v>2020</v>
      </c>
      <c r="V35" s="260">
        <v>8.1509999999999999E-2</v>
      </c>
      <c r="W35" s="260">
        <v>0.15598000000000001</v>
      </c>
      <c r="X35" s="260">
        <v>0</v>
      </c>
      <c r="Y35" s="260">
        <v>0.22361</v>
      </c>
      <c r="Z35" s="260">
        <v>0.11865000000000001</v>
      </c>
      <c r="AA35" s="260">
        <v>2.0799999999999999E-2</v>
      </c>
      <c r="AB35" s="260">
        <v>0.31584000000000001</v>
      </c>
      <c r="AC35" s="260">
        <v>0.15340000000000001</v>
      </c>
      <c r="AE35" s="62">
        <v>2020</v>
      </c>
      <c r="AF35" s="260">
        <v>1.677E-2</v>
      </c>
      <c r="AG35" s="260">
        <v>2.9960000000000001E-2</v>
      </c>
      <c r="AH35" s="260">
        <v>0</v>
      </c>
      <c r="AI35" s="260">
        <v>7.5120000000000006E-2</v>
      </c>
      <c r="AJ35" s="260">
        <v>2.445E-2</v>
      </c>
      <c r="AK35" s="260">
        <v>2.9E-4</v>
      </c>
      <c r="AL35" s="260">
        <v>6.8199999999999997E-3</v>
      </c>
      <c r="AM35" s="260">
        <v>0.15340000000000001</v>
      </c>
      <c r="AN35" s="480"/>
    </row>
    <row r="36" spans="1:40" ht="13.5" customHeight="1" thickBot="1" x14ac:dyDescent="0.25">
      <c r="A36" s="762" t="s">
        <v>1172</v>
      </c>
      <c r="B36" s="763"/>
      <c r="C36" s="763"/>
      <c r="D36" s="763"/>
      <c r="E36" s="763"/>
      <c r="F36" s="763"/>
      <c r="G36" s="763"/>
      <c r="H36" s="763"/>
      <c r="I36" s="764"/>
      <c r="K36" s="762" t="s">
        <v>1172</v>
      </c>
      <c r="L36" s="763"/>
      <c r="M36" s="763"/>
      <c r="N36" s="763"/>
      <c r="O36" s="763"/>
      <c r="P36" s="763"/>
      <c r="Q36" s="763"/>
      <c r="R36" s="763"/>
      <c r="S36" s="764"/>
      <c r="U36" s="762" t="s">
        <v>1172</v>
      </c>
      <c r="V36" s="763"/>
      <c r="W36" s="763"/>
      <c r="X36" s="763"/>
      <c r="Y36" s="763"/>
      <c r="Z36" s="763"/>
      <c r="AA36" s="763"/>
      <c r="AB36" s="763"/>
      <c r="AC36" s="764"/>
      <c r="AE36" s="762" t="s">
        <v>1172</v>
      </c>
      <c r="AF36" s="763"/>
      <c r="AG36" s="763"/>
      <c r="AH36" s="763"/>
      <c r="AI36" s="763"/>
      <c r="AJ36" s="763"/>
      <c r="AK36" s="763"/>
      <c r="AL36" s="763"/>
      <c r="AM36" s="764"/>
    </row>
    <row r="37" spans="1:40" ht="13.5" thickBot="1" x14ac:dyDescent="0.25">
      <c r="A37" s="62">
        <v>2007</v>
      </c>
      <c r="B37" s="26">
        <v>142.69999999999999</v>
      </c>
      <c r="C37" s="26">
        <v>18.5</v>
      </c>
      <c r="D37" s="26">
        <v>19.8</v>
      </c>
      <c r="E37" s="26">
        <v>11.9</v>
      </c>
      <c r="F37" s="26">
        <v>6.1</v>
      </c>
      <c r="G37" s="26">
        <v>0.3</v>
      </c>
      <c r="H37" s="26">
        <v>0.6</v>
      </c>
      <c r="I37" s="26">
        <v>199.9</v>
      </c>
      <c r="K37" s="62">
        <v>2007</v>
      </c>
      <c r="L37" s="15">
        <v>0.71399999999999997</v>
      </c>
      <c r="M37" s="15">
        <v>9.2999999999999999E-2</v>
      </c>
      <c r="N37" s="15">
        <v>9.9000000000000005E-2</v>
      </c>
      <c r="O37" s="15">
        <v>0.06</v>
      </c>
      <c r="P37" s="15">
        <v>3.1E-2</v>
      </c>
      <c r="Q37" s="15">
        <v>2E-3</v>
      </c>
      <c r="R37" s="15">
        <v>3.0000000000000001E-3</v>
      </c>
      <c r="S37" s="15">
        <v>1</v>
      </c>
      <c r="U37" s="62">
        <v>2007</v>
      </c>
      <c r="V37" s="15">
        <v>4.2999999999999997E-2</v>
      </c>
      <c r="W37" s="15">
        <v>8.0000000000000002E-3</v>
      </c>
      <c r="X37" s="15">
        <v>2.5999999999999999E-2</v>
      </c>
      <c r="Y37" s="15">
        <v>3.0000000000000001E-3</v>
      </c>
      <c r="Z37" s="15">
        <v>2E-3</v>
      </c>
      <c r="AA37" s="15">
        <v>0.01</v>
      </c>
      <c r="AB37" s="15">
        <v>2E-3</v>
      </c>
      <c r="AC37" s="15">
        <v>1.4E-2</v>
      </c>
      <c r="AE37" s="62">
        <v>2007</v>
      </c>
      <c r="AF37" s="15">
        <v>0.01</v>
      </c>
      <c r="AG37" s="15">
        <v>1E-3</v>
      </c>
      <c r="AH37" s="15">
        <v>1E-3</v>
      </c>
      <c r="AI37" s="15">
        <v>1E-3</v>
      </c>
      <c r="AJ37" s="15">
        <v>0</v>
      </c>
      <c r="AK37" s="15">
        <v>0</v>
      </c>
      <c r="AL37" s="15">
        <v>0</v>
      </c>
      <c r="AM37" s="15">
        <v>1.4E-2</v>
      </c>
    </row>
    <row r="38" spans="1:40" ht="13.5" thickBot="1" x14ac:dyDescent="0.25">
      <c r="A38" s="62">
        <v>2008</v>
      </c>
      <c r="B38" s="26">
        <v>186.4</v>
      </c>
      <c r="C38" s="26">
        <v>3.8</v>
      </c>
      <c r="D38" s="26">
        <v>18.899999999999999</v>
      </c>
      <c r="E38" s="26">
        <v>47.1</v>
      </c>
      <c r="F38" s="26">
        <v>1.1000000000000001</v>
      </c>
      <c r="G38" s="26">
        <v>1</v>
      </c>
      <c r="H38" s="26">
        <v>1.8</v>
      </c>
      <c r="I38" s="26">
        <v>259.89999999999998</v>
      </c>
      <c r="K38" s="62">
        <v>2008</v>
      </c>
      <c r="L38" s="15">
        <v>0.71699999999999997</v>
      </c>
      <c r="M38" s="15">
        <v>1.4999999999999999E-2</v>
      </c>
      <c r="N38" s="15">
        <v>7.2999999999999995E-2</v>
      </c>
      <c r="O38" s="15">
        <v>0.18099999999999999</v>
      </c>
      <c r="P38" s="15">
        <v>4.0000000000000001E-3</v>
      </c>
      <c r="Q38" s="15">
        <v>4.0000000000000001E-3</v>
      </c>
      <c r="R38" s="15">
        <v>7.0000000000000001E-3</v>
      </c>
      <c r="S38" s="15">
        <v>1</v>
      </c>
      <c r="U38" s="62">
        <v>2008</v>
      </c>
      <c r="V38" s="15">
        <v>4.5999999999999999E-2</v>
      </c>
      <c r="W38" s="15">
        <v>1E-3</v>
      </c>
      <c r="X38" s="15">
        <v>2.1999999999999999E-2</v>
      </c>
      <c r="Y38" s="15">
        <v>8.0000000000000002E-3</v>
      </c>
      <c r="Z38" s="15">
        <v>0</v>
      </c>
      <c r="AA38" s="15">
        <v>2.1999999999999999E-2</v>
      </c>
      <c r="AB38" s="15">
        <v>8.0000000000000002E-3</v>
      </c>
      <c r="AC38" s="15">
        <v>1.4999999999999999E-2</v>
      </c>
      <c r="AE38" s="62">
        <v>2008</v>
      </c>
      <c r="AF38" s="15">
        <v>0.01</v>
      </c>
      <c r="AG38" s="15">
        <v>0</v>
      </c>
      <c r="AH38" s="15">
        <v>1E-3</v>
      </c>
      <c r="AI38" s="15">
        <v>3.0000000000000001E-3</v>
      </c>
      <c r="AJ38" s="15">
        <v>0</v>
      </c>
      <c r="AK38" s="15">
        <v>0</v>
      </c>
      <c r="AL38" s="15">
        <v>0</v>
      </c>
      <c r="AM38" s="15">
        <v>1.4999999999999999E-2</v>
      </c>
    </row>
    <row r="39" spans="1:40" ht="13.5" thickBot="1" x14ac:dyDescent="0.25">
      <c r="A39" s="62">
        <v>2009</v>
      </c>
      <c r="B39" s="26">
        <v>159.9</v>
      </c>
      <c r="C39" s="26">
        <v>3.3</v>
      </c>
      <c r="D39" s="26">
        <v>36.6</v>
      </c>
      <c r="E39" s="26">
        <v>16.2</v>
      </c>
      <c r="F39" s="26">
        <v>1.7</v>
      </c>
      <c r="G39" s="26">
        <v>0</v>
      </c>
      <c r="H39" s="26">
        <v>16.600000000000001</v>
      </c>
      <c r="I39" s="26">
        <v>234.4</v>
      </c>
      <c r="K39" s="62">
        <v>2009</v>
      </c>
      <c r="L39" s="15">
        <v>0.68200000000000005</v>
      </c>
      <c r="M39" s="15">
        <v>1.4E-2</v>
      </c>
      <c r="N39" s="15">
        <v>0.156</v>
      </c>
      <c r="O39" s="15">
        <v>6.9000000000000006E-2</v>
      </c>
      <c r="P39" s="15">
        <v>7.0000000000000001E-3</v>
      </c>
      <c r="Q39" s="15">
        <v>0</v>
      </c>
      <c r="R39" s="15">
        <v>7.0999999999999994E-2</v>
      </c>
      <c r="S39" s="15">
        <v>1</v>
      </c>
      <c r="U39" s="62">
        <v>2009</v>
      </c>
      <c r="V39" s="15">
        <v>3.9E-2</v>
      </c>
      <c r="W39" s="15">
        <v>1E-3</v>
      </c>
      <c r="X39" s="15">
        <v>4.8000000000000001E-2</v>
      </c>
      <c r="Y39" s="15">
        <v>3.0000000000000001E-3</v>
      </c>
      <c r="Z39" s="15">
        <v>0</v>
      </c>
      <c r="AA39" s="15">
        <v>0</v>
      </c>
      <c r="AB39" s="15">
        <v>4.4999999999999998E-2</v>
      </c>
      <c r="AC39" s="15">
        <v>1.2999999999999999E-2</v>
      </c>
      <c r="AE39" s="62">
        <v>2009</v>
      </c>
      <c r="AF39" s="15">
        <v>8.9999999999999993E-3</v>
      </c>
      <c r="AG39" s="15">
        <v>0</v>
      </c>
      <c r="AH39" s="15">
        <v>2E-3</v>
      </c>
      <c r="AI39" s="15">
        <v>1E-3</v>
      </c>
      <c r="AJ39" s="15">
        <v>0</v>
      </c>
      <c r="AK39" s="15">
        <v>0</v>
      </c>
      <c r="AL39" s="15">
        <v>1E-3</v>
      </c>
      <c r="AM39" s="15">
        <v>1.2999999999999999E-2</v>
      </c>
    </row>
    <row r="40" spans="1:40" ht="13.5" thickBot="1" x14ac:dyDescent="0.25">
      <c r="A40" s="62">
        <v>2010</v>
      </c>
      <c r="B40" s="26">
        <v>205.1</v>
      </c>
      <c r="C40" s="26">
        <v>5.2</v>
      </c>
      <c r="D40" s="26">
        <v>62.1</v>
      </c>
      <c r="E40" s="26">
        <v>29.7</v>
      </c>
      <c r="F40" s="26">
        <v>8</v>
      </c>
      <c r="G40" s="26">
        <v>0.3</v>
      </c>
      <c r="H40" s="26">
        <v>8</v>
      </c>
      <c r="I40" s="26">
        <v>318.39999999999998</v>
      </c>
      <c r="K40" s="62">
        <v>2010</v>
      </c>
      <c r="L40" s="15">
        <v>0.64400000000000002</v>
      </c>
      <c r="M40" s="15">
        <v>1.6E-2</v>
      </c>
      <c r="N40" s="15">
        <v>0.19500000000000001</v>
      </c>
      <c r="O40" s="15">
        <v>9.2999999999999999E-2</v>
      </c>
      <c r="P40" s="15">
        <v>2.5000000000000001E-2</v>
      </c>
      <c r="Q40" s="15">
        <v>1E-3</v>
      </c>
      <c r="R40" s="15">
        <v>2.5000000000000001E-2</v>
      </c>
      <c r="S40" s="15">
        <v>1</v>
      </c>
      <c r="U40" s="62">
        <v>2010</v>
      </c>
      <c r="V40" s="15">
        <v>4.4999999999999998E-2</v>
      </c>
      <c r="W40" s="15">
        <v>2E-3</v>
      </c>
      <c r="X40" s="15">
        <v>6.2E-2</v>
      </c>
      <c r="Y40" s="15">
        <v>5.0000000000000001E-3</v>
      </c>
      <c r="Z40" s="15">
        <v>2E-3</v>
      </c>
      <c r="AA40" s="15">
        <v>5.7000000000000002E-2</v>
      </c>
      <c r="AB40" s="15">
        <v>2.5999999999999999E-2</v>
      </c>
      <c r="AC40" s="15">
        <v>1.7999999999999999E-2</v>
      </c>
      <c r="AE40" s="62">
        <v>2010</v>
      </c>
      <c r="AF40" s="15">
        <v>1.2E-2</v>
      </c>
      <c r="AG40" s="15">
        <v>0</v>
      </c>
      <c r="AH40" s="15">
        <v>3.0000000000000001E-3</v>
      </c>
      <c r="AI40" s="15">
        <v>2E-3</v>
      </c>
      <c r="AJ40" s="15">
        <v>0</v>
      </c>
      <c r="AK40" s="15">
        <v>0</v>
      </c>
      <c r="AL40" s="15">
        <v>0</v>
      </c>
      <c r="AM40" s="15">
        <v>1.7999999999999999E-2</v>
      </c>
    </row>
    <row r="41" spans="1:40" ht="13.5" thickBot="1" x14ac:dyDescent="0.25">
      <c r="A41" s="62">
        <v>2011</v>
      </c>
      <c r="B41" s="26">
        <v>176.2</v>
      </c>
      <c r="C41" s="26">
        <v>7.9</v>
      </c>
      <c r="D41" s="26">
        <v>39.799999999999997</v>
      </c>
      <c r="E41" s="26">
        <v>18.3</v>
      </c>
      <c r="F41" s="26">
        <v>5.9</v>
      </c>
      <c r="G41" s="26">
        <v>0</v>
      </c>
      <c r="H41" s="26">
        <v>1.9</v>
      </c>
      <c r="I41" s="26">
        <v>250.1</v>
      </c>
      <c r="K41" s="62">
        <v>2011</v>
      </c>
      <c r="L41" s="15">
        <v>0.70499999999999996</v>
      </c>
      <c r="M41" s="15">
        <v>3.2000000000000001E-2</v>
      </c>
      <c r="N41" s="15">
        <v>0.159</v>
      </c>
      <c r="O41" s="15">
        <v>7.2999999999999995E-2</v>
      </c>
      <c r="P41" s="15">
        <v>2.4E-2</v>
      </c>
      <c r="Q41" s="15">
        <v>0</v>
      </c>
      <c r="R41" s="15">
        <v>8.0000000000000002E-3</v>
      </c>
      <c r="S41" s="15">
        <v>1</v>
      </c>
      <c r="U41" s="62">
        <v>2011</v>
      </c>
      <c r="V41" s="15">
        <v>3.7999999999999999E-2</v>
      </c>
      <c r="W41" s="15">
        <v>3.0000000000000001E-3</v>
      </c>
      <c r="X41" s="15">
        <v>5.7000000000000002E-2</v>
      </c>
      <c r="Y41" s="15">
        <v>3.0000000000000001E-3</v>
      </c>
      <c r="Z41" s="15">
        <v>2E-3</v>
      </c>
      <c r="AA41" s="15">
        <v>0</v>
      </c>
      <c r="AB41" s="15">
        <v>5.0000000000000001E-3</v>
      </c>
      <c r="AC41" s="15">
        <v>1.4999999999999999E-2</v>
      </c>
      <c r="AE41" s="62">
        <v>2011</v>
      </c>
      <c r="AF41" s="15">
        <v>0.01</v>
      </c>
      <c r="AG41" s="15">
        <v>0</v>
      </c>
      <c r="AH41" s="15">
        <v>2E-3</v>
      </c>
      <c r="AI41" s="15">
        <v>1E-3</v>
      </c>
      <c r="AJ41" s="15">
        <v>0</v>
      </c>
      <c r="AK41" s="15">
        <v>0</v>
      </c>
      <c r="AL41" s="15">
        <v>0</v>
      </c>
      <c r="AM41" s="15">
        <v>1.4999999999999999E-2</v>
      </c>
    </row>
    <row r="42" spans="1:40" ht="13.5" thickBot="1" x14ac:dyDescent="0.25">
      <c r="A42" s="62">
        <v>2012</v>
      </c>
      <c r="B42" s="26">
        <v>165.6</v>
      </c>
      <c r="C42" s="26">
        <v>7.7</v>
      </c>
      <c r="D42" s="26">
        <v>50.4</v>
      </c>
      <c r="E42" s="26">
        <v>25.4</v>
      </c>
      <c r="F42" s="26">
        <v>2.5</v>
      </c>
      <c r="G42" s="26">
        <v>0.2</v>
      </c>
      <c r="H42" s="26">
        <v>0.5</v>
      </c>
      <c r="I42" s="26">
        <v>252.1</v>
      </c>
      <c r="K42" s="62">
        <v>2012</v>
      </c>
      <c r="L42" s="15">
        <v>0.65700000000000003</v>
      </c>
      <c r="M42" s="15">
        <v>3.1E-2</v>
      </c>
      <c r="N42" s="15">
        <v>0.2</v>
      </c>
      <c r="O42" s="15">
        <v>0.10100000000000001</v>
      </c>
      <c r="P42" s="15">
        <v>0.01</v>
      </c>
      <c r="Q42" s="15">
        <v>1E-3</v>
      </c>
      <c r="R42" s="15">
        <v>2E-3</v>
      </c>
      <c r="S42" s="15">
        <v>1</v>
      </c>
      <c r="U42" s="62">
        <v>2012</v>
      </c>
      <c r="V42" s="15">
        <v>3.3000000000000002E-2</v>
      </c>
      <c r="W42" s="15">
        <v>3.0000000000000001E-3</v>
      </c>
      <c r="X42" s="15">
        <v>8.6999999999999994E-2</v>
      </c>
      <c r="Y42" s="15">
        <v>4.0000000000000001E-3</v>
      </c>
      <c r="Z42" s="15">
        <v>1E-3</v>
      </c>
      <c r="AA42" s="15">
        <v>8.9999999999999993E-3</v>
      </c>
      <c r="AB42" s="15">
        <v>1E-3</v>
      </c>
      <c r="AC42" s="15">
        <v>1.4E-2</v>
      </c>
      <c r="AE42" s="62">
        <v>2012</v>
      </c>
      <c r="AF42" s="15">
        <v>8.9999999999999993E-3</v>
      </c>
      <c r="AG42" s="15">
        <v>0</v>
      </c>
      <c r="AH42" s="15">
        <v>3.0000000000000001E-3</v>
      </c>
      <c r="AI42" s="15">
        <v>1E-3</v>
      </c>
      <c r="AJ42" s="15">
        <v>0</v>
      </c>
      <c r="AK42" s="15">
        <v>0</v>
      </c>
      <c r="AL42" s="15">
        <v>0</v>
      </c>
      <c r="AM42" s="15">
        <v>1.4E-2</v>
      </c>
    </row>
    <row r="43" spans="1:40" ht="13.5" thickBot="1" x14ac:dyDescent="0.25">
      <c r="A43" s="62">
        <v>2013</v>
      </c>
      <c r="B43" s="26">
        <v>159.69999999999999</v>
      </c>
      <c r="C43" s="26">
        <v>10</v>
      </c>
      <c r="D43" s="26">
        <v>56.3</v>
      </c>
      <c r="E43" s="26">
        <v>45.7</v>
      </c>
      <c r="F43" s="26">
        <v>4.0999999999999996</v>
      </c>
      <c r="G43" s="26">
        <v>0.5</v>
      </c>
      <c r="H43" s="26">
        <v>1.1000000000000001</v>
      </c>
      <c r="I43" s="26">
        <v>277.60000000000002</v>
      </c>
      <c r="K43" s="62">
        <v>2013</v>
      </c>
      <c r="L43" s="15">
        <v>0.57499999999999996</v>
      </c>
      <c r="M43" s="15">
        <v>3.5999999999999997E-2</v>
      </c>
      <c r="N43" s="15">
        <v>0.20300000000000001</v>
      </c>
      <c r="O43" s="15">
        <v>0.16500000000000001</v>
      </c>
      <c r="P43" s="15">
        <v>1.4999999999999999E-2</v>
      </c>
      <c r="Q43" s="15">
        <v>2E-3</v>
      </c>
      <c r="R43" s="15">
        <v>4.0000000000000001E-3</v>
      </c>
      <c r="S43" s="15">
        <v>1</v>
      </c>
      <c r="U43" s="62">
        <v>2013</v>
      </c>
      <c r="V43" s="15">
        <v>3.5000000000000003E-2</v>
      </c>
      <c r="W43" s="15">
        <v>3.0000000000000001E-3</v>
      </c>
      <c r="X43" s="15">
        <v>9.4E-2</v>
      </c>
      <c r="Y43" s="15">
        <v>7.0000000000000001E-3</v>
      </c>
      <c r="Z43" s="15">
        <v>1E-3</v>
      </c>
      <c r="AA43" s="15">
        <v>4.2000000000000003E-2</v>
      </c>
      <c r="AB43" s="15">
        <v>3.0000000000000001E-3</v>
      </c>
      <c r="AC43" s="15">
        <v>1.4999999999999999E-2</v>
      </c>
      <c r="AE43" s="62">
        <v>2013</v>
      </c>
      <c r="AF43" s="15">
        <v>8.9999999999999993E-3</v>
      </c>
      <c r="AG43" s="15">
        <v>1E-3</v>
      </c>
      <c r="AH43" s="15">
        <v>3.0000000000000001E-3</v>
      </c>
      <c r="AI43" s="15">
        <v>3.0000000000000001E-3</v>
      </c>
      <c r="AJ43" s="15">
        <v>0</v>
      </c>
      <c r="AK43" s="15">
        <v>0</v>
      </c>
      <c r="AL43" s="15">
        <v>0</v>
      </c>
      <c r="AM43" s="15">
        <v>1.4999999999999999E-2</v>
      </c>
    </row>
    <row r="44" spans="1:40" ht="13.5" thickBot="1" x14ac:dyDescent="0.25">
      <c r="A44" s="62">
        <v>2014</v>
      </c>
      <c r="B44" s="246">
        <v>135.6</v>
      </c>
      <c r="C44" s="246">
        <v>13.2</v>
      </c>
      <c r="D44" s="246">
        <v>12.9</v>
      </c>
      <c r="E44" s="246">
        <v>59.7</v>
      </c>
      <c r="F44" s="246">
        <v>0.7</v>
      </c>
      <c r="G44" s="246">
        <v>0.8</v>
      </c>
      <c r="H44" s="246">
        <v>0.5</v>
      </c>
      <c r="I44" s="246">
        <v>223.4</v>
      </c>
      <c r="K44" s="62">
        <v>2015</v>
      </c>
      <c r="L44" s="260">
        <v>0.60699999999999998</v>
      </c>
      <c r="M44" s="260">
        <v>5.8999999999999997E-2</v>
      </c>
      <c r="N44" s="260">
        <v>5.8000000000000003E-2</v>
      </c>
      <c r="O44" s="260">
        <v>0.26700000000000002</v>
      </c>
      <c r="P44" s="260">
        <v>3.0000000000000001E-3</v>
      </c>
      <c r="Q44" s="260">
        <v>4.0000000000000001E-3</v>
      </c>
      <c r="R44" s="260">
        <v>2E-3</v>
      </c>
      <c r="S44" s="260">
        <v>1</v>
      </c>
      <c r="U44" s="62">
        <v>2014</v>
      </c>
      <c r="V44" s="260">
        <v>2.9000000000000001E-2</v>
      </c>
      <c r="W44" s="260">
        <v>5.0000000000000001E-3</v>
      </c>
      <c r="X44" s="260">
        <v>2.4E-2</v>
      </c>
      <c r="Y44" s="260">
        <v>0.01</v>
      </c>
      <c r="Z44" s="260">
        <v>0</v>
      </c>
      <c r="AA44" s="260">
        <v>3.2000000000000001E-2</v>
      </c>
      <c r="AB44" s="260">
        <v>1E-3</v>
      </c>
      <c r="AC44" s="260">
        <v>1.2E-2</v>
      </c>
      <c r="AE44" s="62">
        <v>2014</v>
      </c>
      <c r="AF44" s="260">
        <v>7.0000000000000001E-3</v>
      </c>
      <c r="AG44" s="260">
        <v>1E-3</v>
      </c>
      <c r="AH44" s="260">
        <v>1E-3</v>
      </c>
      <c r="AI44" s="260">
        <v>3.0000000000000001E-3</v>
      </c>
      <c r="AJ44" s="260">
        <v>0</v>
      </c>
      <c r="AK44" s="260">
        <v>0</v>
      </c>
      <c r="AL44" s="260">
        <v>0</v>
      </c>
      <c r="AM44" s="260">
        <v>1.2E-2</v>
      </c>
    </row>
    <row r="45" spans="1:40" ht="13.5" thickBot="1" x14ac:dyDescent="0.25">
      <c r="A45" s="62">
        <v>2015</v>
      </c>
      <c r="B45" s="246">
        <v>158.672</v>
      </c>
      <c r="C45" s="246">
        <v>17.262</v>
      </c>
      <c r="D45" s="246">
        <v>10.226000000000001</v>
      </c>
      <c r="E45" s="246">
        <v>46.695999999999998</v>
      </c>
      <c r="F45" s="246">
        <v>1.6140000000000001</v>
      </c>
      <c r="G45" s="246">
        <v>0.64700000000000002</v>
      </c>
      <c r="H45" s="246">
        <v>0.501</v>
      </c>
      <c r="I45" s="246">
        <v>235.61600000000001</v>
      </c>
      <c r="K45" s="62">
        <v>2015</v>
      </c>
      <c r="L45" s="260">
        <v>0.67343474127393721</v>
      </c>
      <c r="M45" s="260">
        <v>7.3263275838652719E-2</v>
      </c>
      <c r="N45" s="260">
        <v>4.3401127257911176E-2</v>
      </c>
      <c r="O45" s="260">
        <v>0.19818688034768434</v>
      </c>
      <c r="P45" s="260">
        <v>6.850129023495858E-3</v>
      </c>
      <c r="Q45" s="260">
        <v>2.7459934809181039E-3</v>
      </c>
      <c r="R45" s="260">
        <v>2.1263411652858886E-3</v>
      </c>
      <c r="S45" s="260">
        <v>1</v>
      </c>
      <c r="U45" s="62">
        <v>2015</v>
      </c>
      <c r="V45" s="260">
        <v>3.1775892961028514E-2</v>
      </c>
      <c r="W45" s="260">
        <v>5.8680733906905612E-3</v>
      </c>
      <c r="X45" s="260">
        <v>2.1775191272888333E-2</v>
      </c>
      <c r="Y45" s="260">
        <v>7.007333269706699E-3</v>
      </c>
      <c r="Z45" s="260">
        <v>3.8726944091393674E-4</v>
      </c>
      <c r="AA45" s="260">
        <v>6.634672573268525E-3</v>
      </c>
      <c r="AB45" s="260">
        <v>1.3824045561405252E-3</v>
      </c>
      <c r="AC45" s="260">
        <v>1.1962500817415895E-2</v>
      </c>
      <c r="AE45" s="62">
        <v>2015</v>
      </c>
      <c r="AF45" s="260">
        <v>8.0559636429657355E-3</v>
      </c>
      <c r="AG45" s="260">
        <v>8.7641199710644928E-4</v>
      </c>
      <c r="AH45" s="260">
        <v>5.1918602029953369E-4</v>
      </c>
      <c r="AI45" s="260">
        <v>2.37081071816028E-3</v>
      </c>
      <c r="AJ45" s="260">
        <v>8.1944674042973536E-5</v>
      </c>
      <c r="AK45" s="260">
        <v>3.2848949260101535E-5</v>
      </c>
      <c r="AL45" s="260">
        <v>2.543635792783751E-5</v>
      </c>
      <c r="AM45" s="260">
        <v>1.1962500817415895E-2</v>
      </c>
    </row>
    <row r="46" spans="1:40" ht="13.5" thickBot="1" x14ac:dyDescent="0.25">
      <c r="A46" s="62">
        <v>2016</v>
      </c>
      <c r="B46" s="246">
        <v>142.26400000000001</v>
      </c>
      <c r="C46" s="246">
        <v>37.229999999999997</v>
      </c>
      <c r="D46" s="246">
        <v>13.563000000000001</v>
      </c>
      <c r="E46" s="246">
        <v>39.387999999999998</v>
      </c>
      <c r="F46" s="246">
        <v>8.2750000000000004</v>
      </c>
      <c r="G46" s="246">
        <v>0.05</v>
      </c>
      <c r="H46" s="246">
        <v>0.54600000000000004</v>
      </c>
      <c r="I46" s="246">
        <v>241.31700000000001</v>
      </c>
      <c r="K46" s="62">
        <v>2016</v>
      </c>
      <c r="L46" s="260">
        <v>0.58953161194611237</v>
      </c>
      <c r="M46" s="260">
        <v>0.15427839729484452</v>
      </c>
      <c r="N46" s="260">
        <v>5.6204080110394211E-2</v>
      </c>
      <c r="O46" s="260">
        <v>0.16322099147594241</v>
      </c>
      <c r="P46" s="260">
        <v>3.4290994832523194E-2</v>
      </c>
      <c r="Q46" s="260">
        <v>2.071963433989317E-4</v>
      </c>
      <c r="R46" s="260">
        <v>2.2625840699163342E-3</v>
      </c>
      <c r="S46" s="260">
        <v>1</v>
      </c>
      <c r="U46" s="62">
        <v>2016</v>
      </c>
      <c r="V46" s="260">
        <v>3.0462933202914131E-2</v>
      </c>
      <c r="W46" s="260">
        <v>1.1012864019083047E-2</v>
      </c>
      <c r="X46" s="260">
        <v>2.7286608980458982E-2</v>
      </c>
      <c r="Y46" s="260">
        <v>5.5029142197549974E-3</v>
      </c>
      <c r="Z46" s="260">
        <v>2.3037670698003838E-3</v>
      </c>
      <c r="AA46" s="260">
        <v>2.4364571963199751E-4</v>
      </c>
      <c r="AB46" s="260">
        <v>1.2395427767120334E-3</v>
      </c>
      <c r="AC46" s="260">
        <v>1.2100322002336355E-2</v>
      </c>
      <c r="AE46" s="62">
        <v>2016</v>
      </c>
      <c r="AF46" s="260">
        <v>7.1335223351043624E-3</v>
      </c>
      <c r="AG46" s="260">
        <v>1.8668182852719969E-3</v>
      </c>
      <c r="AH46" s="260">
        <v>6.8008746718087819E-4</v>
      </c>
      <c r="AI46" s="260">
        <v>1.9750265543995007E-3</v>
      </c>
      <c r="AJ46" s="260">
        <v>4.1493207925398268E-4</v>
      </c>
      <c r="AK46" s="260">
        <v>2.5071424728337324E-6</v>
      </c>
      <c r="AL46" s="260">
        <v>2.7377995803344357E-5</v>
      </c>
      <c r="AM46" s="260">
        <v>1.2100322002336355E-2</v>
      </c>
    </row>
    <row r="47" spans="1:40" ht="13.5" thickBot="1" x14ac:dyDescent="0.25">
      <c r="A47" s="62">
        <v>2017</v>
      </c>
      <c r="B47" s="246">
        <v>156.57499999999999</v>
      </c>
      <c r="C47" s="246">
        <v>10.967000000000001</v>
      </c>
      <c r="D47" s="246">
        <v>34.792000000000002</v>
      </c>
      <c r="E47" s="246">
        <v>41.999000000000002</v>
      </c>
      <c r="F47" s="246">
        <v>19.529</v>
      </c>
      <c r="G47" s="246">
        <v>0.35</v>
      </c>
      <c r="H47" s="246">
        <v>0.77500000000000002</v>
      </c>
      <c r="I47" s="246">
        <v>264.98700000000002</v>
      </c>
      <c r="K47" s="62">
        <v>2017</v>
      </c>
      <c r="L47" s="260">
        <v>0.59087804307381109</v>
      </c>
      <c r="M47" s="260">
        <v>4.138693596289629E-2</v>
      </c>
      <c r="N47" s="260">
        <v>0.13129700702298602</v>
      </c>
      <c r="O47" s="260">
        <v>0.15849456765803605</v>
      </c>
      <c r="P47" s="260">
        <v>7.3697954994018572E-2</v>
      </c>
      <c r="Q47" s="260">
        <v>1.3208195119005835E-3</v>
      </c>
      <c r="R47" s="260">
        <v>2.9246717763512925E-3</v>
      </c>
      <c r="S47" s="260">
        <v>1</v>
      </c>
      <c r="U47" s="62">
        <v>2017</v>
      </c>
      <c r="V47" s="260">
        <v>3.1052993472871989E-2</v>
      </c>
      <c r="W47" s="260">
        <v>3.0198569292182657E-3</v>
      </c>
      <c r="X47" s="260">
        <v>6.1560456359878835E-2</v>
      </c>
      <c r="Y47" s="260">
        <v>6.1228771151581709E-3</v>
      </c>
      <c r="Z47" s="260">
        <v>5.5460686640162694E-3</v>
      </c>
      <c r="AA47" s="260">
        <v>1.3928130844840621E-2</v>
      </c>
      <c r="AB47" s="260">
        <v>1.4346219632292508E-3</v>
      </c>
      <c r="AC47" s="260">
        <v>1.3127972052396556E-2</v>
      </c>
      <c r="AE47" s="62">
        <v>2017</v>
      </c>
      <c r="AF47" s="260">
        <v>7.7570304358477596E-3</v>
      </c>
      <c r="AG47" s="260">
        <v>5.4332653865522839E-4</v>
      </c>
      <c r="AH47" s="260">
        <v>1.7236634387610748E-3</v>
      </c>
      <c r="AI47" s="260">
        <v>2.0807122546713723E-3</v>
      </c>
      <c r="AJ47" s="260">
        <v>9.6750469348025488E-4</v>
      </c>
      <c r="AK47" s="260">
        <v>1.7339681638490922E-5</v>
      </c>
      <c r="AL47" s="260">
        <v>3.8395009342372756E-5</v>
      </c>
      <c r="AM47" s="260">
        <v>1.3127972052396556E-2</v>
      </c>
    </row>
    <row r="48" spans="1:40" ht="13.5" thickBot="1" x14ac:dyDescent="0.25">
      <c r="A48" s="62">
        <v>2018</v>
      </c>
      <c r="B48" s="246">
        <v>219.55799999999999</v>
      </c>
      <c r="C48" s="246">
        <v>18.29</v>
      </c>
      <c r="D48" s="246">
        <v>15.055</v>
      </c>
      <c r="E48" s="246">
        <v>29.285</v>
      </c>
      <c r="F48" s="246">
        <v>8.2609999999999992</v>
      </c>
      <c r="G48" s="246">
        <v>1.9870000000000001</v>
      </c>
      <c r="H48" s="246">
        <v>0.90200000000000002</v>
      </c>
      <c r="I48" s="246">
        <v>293.33800000000002</v>
      </c>
      <c r="K48" s="62">
        <v>2018</v>
      </c>
      <c r="L48" s="260">
        <v>0.74848000000000003</v>
      </c>
      <c r="M48" s="260">
        <v>6.2350000000000003E-2</v>
      </c>
      <c r="N48" s="260">
        <v>5.1319999999999998E-2</v>
      </c>
      <c r="O48" s="260">
        <v>9.9830000000000002E-2</v>
      </c>
      <c r="P48" s="260">
        <v>2.8160000000000001E-2</v>
      </c>
      <c r="Q48" s="260">
        <v>6.77E-3</v>
      </c>
      <c r="R48" s="260">
        <v>3.0699999999999998E-3</v>
      </c>
      <c r="S48" s="260">
        <v>1</v>
      </c>
      <c r="U48" s="62">
        <v>2018</v>
      </c>
      <c r="V48" s="260">
        <v>4.0070000000000001E-2</v>
      </c>
      <c r="W48" s="260">
        <v>4.6100000000000004E-3</v>
      </c>
      <c r="X48" s="260">
        <v>2.6919999999999999E-2</v>
      </c>
      <c r="Y48" s="260">
        <v>3.82E-3</v>
      </c>
      <c r="Z48" s="260">
        <v>2.4199999999999998E-3</v>
      </c>
      <c r="AA48" s="260">
        <v>2.0490000000000001E-2</v>
      </c>
      <c r="AB48" s="260">
        <v>1.5499999999999999E-3</v>
      </c>
      <c r="AC48" s="260">
        <v>1.3469999999999999E-2</v>
      </c>
      <c r="AE48" s="62">
        <v>2018</v>
      </c>
      <c r="AF48" s="260">
        <v>1.008E-2</v>
      </c>
      <c r="AG48" s="260">
        <v>8.4000000000000003E-4</v>
      </c>
      <c r="AH48" s="260">
        <v>6.8999999999999997E-4</v>
      </c>
      <c r="AI48" s="260">
        <v>1.3500000000000001E-3</v>
      </c>
      <c r="AJ48" s="260">
        <v>3.8000000000000002E-4</v>
      </c>
      <c r="AK48" s="260">
        <v>9.0000000000000006E-5</v>
      </c>
      <c r="AL48" s="260">
        <v>4.0000000000000003E-5</v>
      </c>
      <c r="AM48" s="260">
        <v>1.3469999999999999E-2</v>
      </c>
      <c r="AN48" s="480"/>
    </row>
    <row r="49" spans="1:40" ht="13.5" thickBot="1" x14ac:dyDescent="0.25">
      <c r="A49" s="62">
        <v>2019</v>
      </c>
      <c r="B49" s="246">
        <v>169.863</v>
      </c>
      <c r="C49" s="246">
        <v>20.283000000000001</v>
      </c>
      <c r="D49" s="246">
        <v>30.131</v>
      </c>
      <c r="E49" s="246">
        <v>61.828000000000003</v>
      </c>
      <c r="F49" s="246">
        <v>11.646000000000001</v>
      </c>
      <c r="G49" s="246">
        <v>1.1539999999999999</v>
      </c>
      <c r="H49" s="246">
        <v>1.8680000000000001</v>
      </c>
      <c r="I49" s="246">
        <v>296.77300000000002</v>
      </c>
      <c r="K49" s="62">
        <v>2019</v>
      </c>
      <c r="L49" s="260">
        <v>0.57237000000000005</v>
      </c>
      <c r="M49" s="260">
        <v>6.8349999999999994E-2</v>
      </c>
      <c r="N49" s="260">
        <v>0.10153</v>
      </c>
      <c r="O49" s="260">
        <v>0.20832999999999999</v>
      </c>
      <c r="P49" s="260">
        <v>3.9239999999999997E-2</v>
      </c>
      <c r="Q49" s="260">
        <v>3.8899999999999998E-3</v>
      </c>
      <c r="R49" s="260">
        <v>6.2899999999999996E-3</v>
      </c>
      <c r="S49" s="260">
        <v>1</v>
      </c>
      <c r="U49" s="62">
        <v>2019</v>
      </c>
      <c r="V49" s="260">
        <v>3.1220000000000001E-2</v>
      </c>
      <c r="W49" s="260">
        <v>4.0400000000000002E-3</v>
      </c>
      <c r="X49" s="260">
        <v>4.4740000000000002E-2</v>
      </c>
      <c r="Y49" s="260">
        <v>7.8100000000000001E-3</v>
      </c>
      <c r="Z49" s="260">
        <v>2.65E-3</v>
      </c>
      <c r="AA49" s="260">
        <v>6.28E-3</v>
      </c>
      <c r="AB49" s="260">
        <v>2.82E-3</v>
      </c>
      <c r="AC49" s="260">
        <v>1.222E-2</v>
      </c>
      <c r="AE49" s="62">
        <v>2019</v>
      </c>
      <c r="AF49" s="260">
        <v>6.9899999999999997E-3</v>
      </c>
      <c r="AG49" s="260">
        <v>8.4000000000000003E-4</v>
      </c>
      <c r="AH49" s="260">
        <v>1.24E-3</v>
      </c>
      <c r="AI49" s="260">
        <v>2.5500000000000002E-3</v>
      </c>
      <c r="AJ49" s="260">
        <v>4.8000000000000001E-4</v>
      </c>
      <c r="AK49" s="260">
        <v>5.0000000000000002E-5</v>
      </c>
      <c r="AL49" s="260">
        <v>8.0000000000000007E-5</v>
      </c>
      <c r="AM49" s="260">
        <v>1.222E-2</v>
      </c>
      <c r="AN49" s="480"/>
    </row>
    <row r="50" spans="1:40" ht="13.5" thickBot="1" x14ac:dyDescent="0.25">
      <c r="A50" s="62">
        <v>2020</v>
      </c>
      <c r="B50" s="246">
        <v>204.30500000000001</v>
      </c>
      <c r="C50" s="246">
        <v>37.493000000000002</v>
      </c>
      <c r="D50" s="246">
        <v>21.327000000000002</v>
      </c>
      <c r="E50" s="246">
        <v>196.66399999999999</v>
      </c>
      <c r="F50" s="246">
        <v>21.292000000000002</v>
      </c>
      <c r="G50" s="246">
        <v>15.382999999999999</v>
      </c>
      <c r="H50" s="246">
        <v>4.41</v>
      </c>
      <c r="I50" s="246">
        <v>500.87299999999999</v>
      </c>
      <c r="K50" s="62">
        <v>2020</v>
      </c>
      <c r="L50" s="260">
        <v>0.40789999999999998</v>
      </c>
      <c r="M50" s="260">
        <v>7.4859999999999996E-2</v>
      </c>
      <c r="N50" s="260">
        <v>4.258E-2</v>
      </c>
      <c r="O50" s="260">
        <v>0.39263999999999999</v>
      </c>
      <c r="P50" s="260">
        <v>4.2509999999999999E-2</v>
      </c>
      <c r="Q50" s="260">
        <v>3.0710000000000001E-2</v>
      </c>
      <c r="R50" s="260">
        <v>8.8000000000000005E-3</v>
      </c>
      <c r="S50" s="260">
        <v>1</v>
      </c>
      <c r="U50" s="62">
        <v>2020</v>
      </c>
      <c r="V50" s="260">
        <v>4.1880000000000001E-2</v>
      </c>
      <c r="W50" s="260">
        <v>8.2299999999999995E-3</v>
      </c>
      <c r="X50" s="260">
        <v>3.6569999999999998E-2</v>
      </c>
      <c r="Y50" s="260">
        <v>2.4680000000000001E-2</v>
      </c>
      <c r="Z50" s="260">
        <v>4.3600000000000002E-3</v>
      </c>
      <c r="AA50" s="260">
        <v>4.607E-2</v>
      </c>
      <c r="AB50" s="260">
        <v>8.6099999999999996E-3</v>
      </c>
      <c r="AC50" s="260">
        <v>2.112E-2</v>
      </c>
      <c r="AE50" s="62">
        <v>2020</v>
      </c>
      <c r="AF50" s="260">
        <v>8.6099999999999996E-3</v>
      </c>
      <c r="AG50" s="260">
        <v>1.58E-3</v>
      </c>
      <c r="AH50" s="260">
        <v>8.9999999999999998E-4</v>
      </c>
      <c r="AI50" s="260">
        <v>8.2900000000000005E-3</v>
      </c>
      <c r="AJ50" s="260">
        <v>8.9999999999999998E-4</v>
      </c>
      <c r="AK50" s="260">
        <v>6.4999999999999997E-4</v>
      </c>
      <c r="AL50" s="260">
        <v>1.9000000000000001E-4</v>
      </c>
      <c r="AM50" s="260">
        <v>2.112E-2</v>
      </c>
      <c r="AN50" s="480"/>
    </row>
    <row r="51" spans="1:40" ht="13.5" customHeight="1" thickBot="1" x14ac:dyDescent="0.25">
      <c r="A51" s="762" t="s">
        <v>1173</v>
      </c>
      <c r="B51" s="763"/>
      <c r="C51" s="763"/>
      <c r="D51" s="763"/>
      <c r="E51" s="763"/>
      <c r="F51" s="763"/>
      <c r="G51" s="763"/>
      <c r="H51" s="763"/>
      <c r="I51" s="764"/>
      <c r="K51" s="762" t="s">
        <v>1173</v>
      </c>
      <c r="L51" s="763"/>
      <c r="M51" s="763"/>
      <c r="N51" s="763"/>
      <c r="O51" s="763"/>
      <c r="P51" s="763"/>
      <c r="Q51" s="763"/>
      <c r="R51" s="763"/>
      <c r="S51" s="764"/>
      <c r="U51" s="762" t="s">
        <v>1173</v>
      </c>
      <c r="V51" s="763"/>
      <c r="W51" s="763"/>
      <c r="X51" s="763"/>
      <c r="Y51" s="763"/>
      <c r="Z51" s="763"/>
      <c r="AA51" s="763"/>
      <c r="AB51" s="763"/>
      <c r="AC51" s="764"/>
      <c r="AE51" s="762" t="s">
        <v>1173</v>
      </c>
      <c r="AF51" s="763"/>
      <c r="AG51" s="763"/>
      <c r="AH51" s="763"/>
      <c r="AI51" s="763"/>
      <c r="AJ51" s="763"/>
      <c r="AK51" s="763"/>
      <c r="AL51" s="763"/>
      <c r="AM51" s="764"/>
    </row>
    <row r="52" spans="1:40" ht="13.5" thickBot="1" x14ac:dyDescent="0.25">
      <c r="A52" s="62">
        <v>2007</v>
      </c>
      <c r="B52" s="26">
        <v>471.8</v>
      </c>
      <c r="C52" s="26">
        <v>329.1</v>
      </c>
      <c r="D52" s="26">
        <v>143.6</v>
      </c>
      <c r="E52" s="26">
        <v>654.6</v>
      </c>
      <c r="F52" s="26">
        <v>119.2</v>
      </c>
      <c r="G52" s="26">
        <v>0.7</v>
      </c>
      <c r="H52" s="26">
        <v>6.7</v>
      </c>
      <c r="I52" s="26">
        <v>1725.7</v>
      </c>
      <c r="K52" s="62">
        <v>2007</v>
      </c>
      <c r="L52" s="15">
        <v>0.27300000000000002</v>
      </c>
      <c r="M52" s="15">
        <v>0.191</v>
      </c>
      <c r="N52" s="15">
        <v>8.3000000000000004E-2</v>
      </c>
      <c r="O52" s="15">
        <v>0.379</v>
      </c>
      <c r="P52" s="15">
        <v>6.9000000000000006E-2</v>
      </c>
      <c r="Q52" s="15">
        <v>0</v>
      </c>
      <c r="R52" s="15">
        <v>4.0000000000000001E-3</v>
      </c>
      <c r="S52" s="15">
        <v>1</v>
      </c>
      <c r="U52" s="62">
        <v>2007</v>
      </c>
      <c r="V52" s="15">
        <v>0.14299999999999999</v>
      </c>
      <c r="W52" s="15">
        <v>0.13500000000000001</v>
      </c>
      <c r="X52" s="15">
        <v>0.192</v>
      </c>
      <c r="Y52" s="15">
        <v>0.14000000000000001</v>
      </c>
      <c r="Z52" s="15">
        <v>3.9E-2</v>
      </c>
      <c r="AA52" s="15">
        <v>2.1999999999999999E-2</v>
      </c>
      <c r="AB52" s="15">
        <v>2.4E-2</v>
      </c>
      <c r="AC52" s="15">
        <v>0.11899999999999999</v>
      </c>
      <c r="AE52" s="62">
        <v>2007</v>
      </c>
      <c r="AF52" s="15">
        <v>3.2000000000000001E-2</v>
      </c>
      <c r="AG52" s="15">
        <v>2.3E-2</v>
      </c>
      <c r="AH52" s="15">
        <v>0.01</v>
      </c>
      <c r="AI52" s="15">
        <v>4.4999999999999998E-2</v>
      </c>
      <c r="AJ52" s="15">
        <v>8.0000000000000002E-3</v>
      </c>
      <c r="AK52" s="15">
        <v>0</v>
      </c>
      <c r="AL52" s="15">
        <v>0</v>
      </c>
      <c r="AM52" s="15">
        <v>0.11899999999999999</v>
      </c>
    </row>
    <row r="53" spans="1:40" ht="13.5" thickBot="1" x14ac:dyDescent="0.25">
      <c r="A53" s="62">
        <v>2008</v>
      </c>
      <c r="B53" s="26">
        <v>636.1</v>
      </c>
      <c r="C53" s="26">
        <v>313.2</v>
      </c>
      <c r="D53" s="26">
        <v>114</v>
      </c>
      <c r="E53" s="26">
        <v>827.1</v>
      </c>
      <c r="F53" s="26">
        <v>129</v>
      </c>
      <c r="G53" s="26">
        <v>0.3</v>
      </c>
      <c r="H53" s="26">
        <v>15.1</v>
      </c>
      <c r="I53" s="26">
        <v>2034.8</v>
      </c>
      <c r="K53" s="62">
        <v>2008</v>
      </c>
      <c r="L53" s="15">
        <v>0.313</v>
      </c>
      <c r="M53" s="15">
        <v>0.154</v>
      </c>
      <c r="N53" s="15">
        <v>5.6000000000000001E-2</v>
      </c>
      <c r="O53" s="15">
        <v>0.40600000000000003</v>
      </c>
      <c r="P53" s="15">
        <v>6.3E-2</v>
      </c>
      <c r="Q53" s="15">
        <v>0</v>
      </c>
      <c r="R53" s="15">
        <v>7.0000000000000001E-3</v>
      </c>
      <c r="S53" s="15">
        <v>1</v>
      </c>
      <c r="U53" s="62">
        <v>2008</v>
      </c>
      <c r="V53" s="15">
        <v>0.156</v>
      </c>
      <c r="W53" s="15">
        <v>0.114</v>
      </c>
      <c r="X53" s="15">
        <v>0.13600000000000001</v>
      </c>
      <c r="Y53" s="15">
        <v>0.13400000000000001</v>
      </c>
      <c r="Z53" s="15">
        <v>3.5000000000000003E-2</v>
      </c>
      <c r="AA53" s="15">
        <v>7.0000000000000001E-3</v>
      </c>
      <c r="AB53" s="15">
        <v>6.3E-2</v>
      </c>
      <c r="AC53" s="15">
        <v>0.115</v>
      </c>
      <c r="AE53" s="62">
        <v>2008</v>
      </c>
      <c r="AF53" s="15">
        <v>3.5999999999999997E-2</v>
      </c>
      <c r="AG53" s="15">
        <v>1.7999999999999999E-2</v>
      </c>
      <c r="AH53" s="15">
        <v>6.0000000000000001E-3</v>
      </c>
      <c r="AI53" s="15">
        <v>4.7E-2</v>
      </c>
      <c r="AJ53" s="15">
        <v>7.0000000000000001E-3</v>
      </c>
      <c r="AK53" s="15">
        <v>0</v>
      </c>
      <c r="AL53" s="15">
        <v>1E-3</v>
      </c>
      <c r="AM53" s="15">
        <v>0.115</v>
      </c>
    </row>
    <row r="54" spans="1:40" ht="13.5" thickBot="1" x14ac:dyDescent="0.25">
      <c r="A54" s="62">
        <v>2009</v>
      </c>
      <c r="B54" s="26">
        <v>574.70000000000005</v>
      </c>
      <c r="C54" s="26">
        <v>246.2</v>
      </c>
      <c r="D54" s="26">
        <v>38.5</v>
      </c>
      <c r="E54" s="26">
        <v>59.7</v>
      </c>
      <c r="F54" s="26">
        <v>158.30000000000001</v>
      </c>
      <c r="G54" s="26">
        <v>0.1</v>
      </c>
      <c r="H54" s="26">
        <v>14.4</v>
      </c>
      <c r="I54" s="26">
        <v>1092</v>
      </c>
      <c r="K54" s="62">
        <v>2009</v>
      </c>
      <c r="L54" s="15">
        <v>0.52600000000000002</v>
      </c>
      <c r="M54" s="15">
        <v>0.22500000000000001</v>
      </c>
      <c r="N54" s="15">
        <v>3.5000000000000003E-2</v>
      </c>
      <c r="O54" s="15">
        <v>5.5E-2</v>
      </c>
      <c r="P54" s="15">
        <v>0.14499999999999999</v>
      </c>
      <c r="Q54" s="15">
        <v>0</v>
      </c>
      <c r="R54" s="15">
        <v>1.2999999999999999E-2</v>
      </c>
      <c r="S54" s="15">
        <v>1</v>
      </c>
      <c r="U54" s="62">
        <v>2009</v>
      </c>
      <c r="V54" s="15">
        <v>0.13900000000000001</v>
      </c>
      <c r="W54" s="15">
        <v>8.8999999999999996E-2</v>
      </c>
      <c r="X54" s="15">
        <v>0.05</v>
      </c>
      <c r="Y54" s="15">
        <v>0.01</v>
      </c>
      <c r="Z54" s="15">
        <v>4.2999999999999997E-2</v>
      </c>
      <c r="AA54" s="15">
        <v>4.0000000000000001E-3</v>
      </c>
      <c r="AB54" s="15">
        <v>3.9E-2</v>
      </c>
      <c r="AC54" s="15">
        <v>6.0999999999999999E-2</v>
      </c>
      <c r="AE54" s="62">
        <v>2009</v>
      </c>
      <c r="AF54" s="15">
        <v>3.2000000000000001E-2</v>
      </c>
      <c r="AG54" s="15">
        <v>1.4E-2</v>
      </c>
      <c r="AH54" s="15">
        <v>2E-3</v>
      </c>
      <c r="AI54" s="15">
        <v>3.0000000000000001E-3</v>
      </c>
      <c r="AJ54" s="15">
        <v>8.9999999999999993E-3</v>
      </c>
      <c r="AK54" s="15">
        <v>0</v>
      </c>
      <c r="AL54" s="15">
        <v>1E-3</v>
      </c>
      <c r="AM54" s="15">
        <v>6.0999999999999999E-2</v>
      </c>
    </row>
    <row r="55" spans="1:40" ht="13.5" thickBot="1" x14ac:dyDescent="0.25">
      <c r="A55" s="62">
        <v>2010</v>
      </c>
      <c r="B55" s="26">
        <v>592.6</v>
      </c>
      <c r="C55" s="26">
        <v>161.6</v>
      </c>
      <c r="D55" s="26">
        <v>116.8</v>
      </c>
      <c r="E55" s="26">
        <v>84</v>
      </c>
      <c r="F55" s="26">
        <v>92.9</v>
      </c>
      <c r="G55" s="26">
        <v>0</v>
      </c>
      <c r="H55" s="26">
        <v>14.6</v>
      </c>
      <c r="I55" s="26">
        <v>1062.5</v>
      </c>
      <c r="K55" s="62">
        <v>2010</v>
      </c>
      <c r="L55" s="15">
        <v>0.55800000000000005</v>
      </c>
      <c r="M55" s="15">
        <v>0.152</v>
      </c>
      <c r="N55" s="15">
        <v>0.11</v>
      </c>
      <c r="O55" s="15">
        <v>7.9000000000000001E-2</v>
      </c>
      <c r="P55" s="15">
        <v>8.6999999999999994E-2</v>
      </c>
      <c r="Q55" s="15">
        <v>0</v>
      </c>
      <c r="R55" s="15">
        <v>1.4E-2</v>
      </c>
      <c r="S55" s="15">
        <v>1</v>
      </c>
      <c r="U55" s="62">
        <v>2010</v>
      </c>
      <c r="V55" s="15">
        <v>0.13100000000000001</v>
      </c>
      <c r="W55" s="15">
        <v>5.2999999999999999E-2</v>
      </c>
      <c r="X55" s="15">
        <v>0.11700000000000001</v>
      </c>
      <c r="Y55" s="15">
        <v>1.4999999999999999E-2</v>
      </c>
      <c r="Z55" s="15">
        <v>2.9000000000000001E-2</v>
      </c>
      <c r="AA55" s="15">
        <v>0</v>
      </c>
      <c r="AB55" s="15">
        <v>4.7E-2</v>
      </c>
      <c r="AC55" s="15">
        <v>0.06</v>
      </c>
      <c r="AE55" s="62">
        <v>2010</v>
      </c>
      <c r="AF55" s="15">
        <v>3.3000000000000002E-2</v>
      </c>
      <c r="AG55" s="15">
        <v>8.9999999999999993E-3</v>
      </c>
      <c r="AH55" s="15">
        <v>7.0000000000000001E-3</v>
      </c>
      <c r="AI55" s="15">
        <v>5.0000000000000001E-3</v>
      </c>
      <c r="AJ55" s="15">
        <v>5.0000000000000001E-3</v>
      </c>
      <c r="AK55" s="15">
        <v>0</v>
      </c>
      <c r="AL55" s="15">
        <v>1E-3</v>
      </c>
      <c r="AM55" s="15">
        <v>0.06</v>
      </c>
    </row>
    <row r="56" spans="1:40" ht="13.5" thickBot="1" x14ac:dyDescent="0.25">
      <c r="A56" s="62">
        <v>2011</v>
      </c>
      <c r="B56" s="26">
        <v>676.8</v>
      </c>
      <c r="C56" s="26">
        <v>122.4</v>
      </c>
      <c r="D56" s="26">
        <v>39.299999999999997</v>
      </c>
      <c r="E56" s="26">
        <v>129.30000000000001</v>
      </c>
      <c r="F56" s="26">
        <v>130.5</v>
      </c>
      <c r="G56" s="26">
        <v>0</v>
      </c>
      <c r="H56" s="26">
        <v>10.5</v>
      </c>
      <c r="I56" s="26">
        <v>1108.9000000000001</v>
      </c>
      <c r="K56" s="62">
        <v>2011</v>
      </c>
      <c r="L56" s="15">
        <v>0.61</v>
      </c>
      <c r="M56" s="15">
        <v>0.11</v>
      </c>
      <c r="N56" s="15">
        <v>3.5000000000000003E-2</v>
      </c>
      <c r="O56" s="15">
        <v>0.11700000000000001</v>
      </c>
      <c r="P56" s="15">
        <v>0.11799999999999999</v>
      </c>
      <c r="Q56" s="15">
        <v>0</v>
      </c>
      <c r="R56" s="15">
        <v>8.9999999999999993E-3</v>
      </c>
      <c r="S56" s="15">
        <v>1</v>
      </c>
      <c r="U56" s="62">
        <v>2011</v>
      </c>
      <c r="V56" s="15">
        <v>0.14399999999999999</v>
      </c>
      <c r="W56" s="15">
        <v>4.9000000000000002E-2</v>
      </c>
      <c r="X56" s="15">
        <v>5.7000000000000002E-2</v>
      </c>
      <c r="Y56" s="15">
        <v>2.4E-2</v>
      </c>
      <c r="Z56" s="15">
        <v>0.04</v>
      </c>
      <c r="AA56" s="15">
        <v>0</v>
      </c>
      <c r="AB56" s="15">
        <v>2.5999999999999999E-2</v>
      </c>
      <c r="AC56" s="15">
        <v>6.5000000000000002E-2</v>
      </c>
      <c r="AE56" s="62">
        <v>2011</v>
      </c>
      <c r="AF56" s="15">
        <v>0.04</v>
      </c>
      <c r="AG56" s="15">
        <v>7.0000000000000001E-3</v>
      </c>
      <c r="AH56" s="15">
        <v>2E-3</v>
      </c>
      <c r="AI56" s="15">
        <v>8.0000000000000002E-3</v>
      </c>
      <c r="AJ56" s="15">
        <v>8.0000000000000002E-3</v>
      </c>
      <c r="AK56" s="15">
        <v>0</v>
      </c>
      <c r="AL56" s="15">
        <v>1E-3</v>
      </c>
      <c r="AM56" s="15">
        <v>6.5000000000000002E-2</v>
      </c>
    </row>
    <row r="57" spans="1:40" ht="13.5" thickBot="1" x14ac:dyDescent="0.25">
      <c r="A57" s="62">
        <v>2012</v>
      </c>
      <c r="B57" s="26">
        <v>676.5</v>
      </c>
      <c r="C57" s="26">
        <v>214.5</v>
      </c>
      <c r="D57" s="26">
        <v>33.9</v>
      </c>
      <c r="E57" s="26">
        <v>354.9</v>
      </c>
      <c r="F57" s="26">
        <v>74.8</v>
      </c>
      <c r="G57" s="26">
        <v>0</v>
      </c>
      <c r="H57" s="26">
        <v>13.7</v>
      </c>
      <c r="I57" s="26">
        <v>1368.4</v>
      </c>
      <c r="K57" s="62">
        <v>2012</v>
      </c>
      <c r="L57" s="15">
        <v>0.49399999999999999</v>
      </c>
      <c r="M57" s="15">
        <v>0.157</v>
      </c>
      <c r="N57" s="15">
        <v>2.5000000000000001E-2</v>
      </c>
      <c r="O57" s="15">
        <v>0.25900000000000001</v>
      </c>
      <c r="P57" s="15">
        <v>5.5E-2</v>
      </c>
      <c r="Q57" s="15">
        <v>0</v>
      </c>
      <c r="R57" s="15">
        <v>0.01</v>
      </c>
      <c r="S57" s="15">
        <v>1</v>
      </c>
      <c r="U57" s="62">
        <v>2012</v>
      </c>
      <c r="V57" s="15">
        <v>0.13600000000000001</v>
      </c>
      <c r="W57" s="15">
        <v>7.2999999999999995E-2</v>
      </c>
      <c r="X57" s="15">
        <v>5.8999999999999997E-2</v>
      </c>
      <c r="Y57" s="15">
        <v>0.06</v>
      </c>
      <c r="Z57" s="15">
        <v>2.1999999999999999E-2</v>
      </c>
      <c r="AA57" s="15">
        <v>0</v>
      </c>
      <c r="AB57" s="15">
        <v>3.9E-2</v>
      </c>
      <c r="AC57" s="15">
        <v>7.4999999999999997E-2</v>
      </c>
      <c r="AE57" s="62">
        <v>2012</v>
      </c>
      <c r="AF57" s="15">
        <v>3.6999999999999998E-2</v>
      </c>
      <c r="AG57" s="15">
        <v>1.2E-2</v>
      </c>
      <c r="AH57" s="15">
        <v>2E-3</v>
      </c>
      <c r="AI57" s="15">
        <v>0.02</v>
      </c>
      <c r="AJ57" s="15">
        <v>4.0000000000000001E-3</v>
      </c>
      <c r="AK57" s="15">
        <v>0</v>
      </c>
      <c r="AL57" s="15">
        <v>1E-3</v>
      </c>
      <c r="AM57" s="15">
        <v>7.4999999999999997E-2</v>
      </c>
    </row>
    <row r="58" spans="1:40" ht="13.5" thickBot="1" x14ac:dyDescent="0.25">
      <c r="A58" s="62">
        <v>2013</v>
      </c>
      <c r="B58" s="26">
        <v>596.9</v>
      </c>
      <c r="C58" s="26">
        <v>180.5</v>
      </c>
      <c r="D58" s="26">
        <v>27.6</v>
      </c>
      <c r="E58" s="26">
        <v>178.9</v>
      </c>
      <c r="F58" s="26">
        <v>126.3</v>
      </c>
      <c r="G58" s="26">
        <v>0</v>
      </c>
      <c r="H58" s="26">
        <v>6.7</v>
      </c>
      <c r="I58" s="26">
        <v>1116.9000000000001</v>
      </c>
      <c r="K58" s="62">
        <v>2013</v>
      </c>
      <c r="L58" s="15">
        <v>0.53400000000000003</v>
      </c>
      <c r="M58" s="15">
        <v>0.16200000000000001</v>
      </c>
      <c r="N58" s="15">
        <v>2.5000000000000001E-2</v>
      </c>
      <c r="O58" s="15">
        <v>0.16</v>
      </c>
      <c r="P58" s="15">
        <v>0.113</v>
      </c>
      <c r="Q58" s="15">
        <v>0</v>
      </c>
      <c r="R58" s="15">
        <v>6.0000000000000001E-3</v>
      </c>
      <c r="S58" s="15">
        <v>1</v>
      </c>
      <c r="U58" s="62">
        <v>2013</v>
      </c>
      <c r="V58" s="15">
        <v>0.13200000000000001</v>
      </c>
      <c r="W58" s="15">
        <v>0.06</v>
      </c>
      <c r="X58" s="15">
        <v>4.5999999999999999E-2</v>
      </c>
      <c r="Y58" s="15">
        <v>2.9000000000000001E-2</v>
      </c>
      <c r="Z58" s="15">
        <v>3.5999999999999997E-2</v>
      </c>
      <c r="AA58" s="15">
        <v>0</v>
      </c>
      <c r="AB58" s="15">
        <v>1.7000000000000001E-2</v>
      </c>
      <c r="AC58" s="15">
        <v>6.0999999999999999E-2</v>
      </c>
      <c r="AE58" s="62">
        <v>2013</v>
      </c>
      <c r="AF58" s="15">
        <v>3.3000000000000002E-2</v>
      </c>
      <c r="AG58" s="15">
        <v>0.01</v>
      </c>
      <c r="AH58" s="15">
        <v>2E-3</v>
      </c>
      <c r="AI58" s="15">
        <v>0.01</v>
      </c>
      <c r="AJ58" s="15">
        <v>7.0000000000000001E-3</v>
      </c>
      <c r="AK58" s="15">
        <v>0</v>
      </c>
      <c r="AL58" s="15">
        <v>0</v>
      </c>
      <c r="AM58" s="15">
        <v>6.0999999999999999E-2</v>
      </c>
    </row>
    <row r="59" spans="1:40" ht="13.5" thickBot="1" x14ac:dyDescent="0.25">
      <c r="A59" s="62">
        <v>2014</v>
      </c>
      <c r="B59" s="246">
        <v>661.5</v>
      </c>
      <c r="C59" s="246">
        <v>127.5</v>
      </c>
      <c r="D59" s="246">
        <v>53.7</v>
      </c>
      <c r="E59" s="246">
        <v>227.9</v>
      </c>
      <c r="F59" s="246">
        <v>138.1</v>
      </c>
      <c r="G59" s="246">
        <v>0</v>
      </c>
      <c r="H59" s="246">
        <v>14.3</v>
      </c>
      <c r="I59" s="246">
        <v>1223</v>
      </c>
      <c r="K59" s="62">
        <v>2014</v>
      </c>
      <c r="L59" s="260">
        <v>0.54100000000000004</v>
      </c>
      <c r="M59" s="260">
        <v>0.104</v>
      </c>
      <c r="N59" s="260">
        <v>4.3999999999999997E-2</v>
      </c>
      <c r="O59" s="260">
        <v>0.186</v>
      </c>
      <c r="P59" s="260">
        <v>0.113</v>
      </c>
      <c r="Q59" s="260">
        <v>0</v>
      </c>
      <c r="R59" s="260">
        <v>1.2E-2</v>
      </c>
      <c r="S59" s="260">
        <v>1</v>
      </c>
      <c r="U59" s="62">
        <v>2014</v>
      </c>
      <c r="V59" s="260">
        <v>0.14399999999999999</v>
      </c>
      <c r="W59" s="260">
        <v>4.3999999999999997E-2</v>
      </c>
      <c r="X59" s="260">
        <v>9.9000000000000005E-2</v>
      </c>
      <c r="Y59" s="260">
        <v>0.04</v>
      </c>
      <c r="Z59" s="260">
        <v>3.3000000000000002E-2</v>
      </c>
      <c r="AA59" s="260">
        <v>0</v>
      </c>
      <c r="AB59" s="260">
        <v>3.3000000000000002E-2</v>
      </c>
      <c r="AC59" s="260">
        <v>6.6000000000000003E-2</v>
      </c>
      <c r="AE59" s="62">
        <v>2014</v>
      </c>
      <c r="AF59" s="260">
        <v>3.5999999999999997E-2</v>
      </c>
      <c r="AG59" s="260">
        <v>7.0000000000000001E-3</v>
      </c>
      <c r="AH59" s="260">
        <v>3.0000000000000001E-3</v>
      </c>
      <c r="AI59" s="260">
        <v>1.2E-2</v>
      </c>
      <c r="AJ59" s="260">
        <v>7.0000000000000001E-3</v>
      </c>
      <c r="AK59" s="260">
        <v>0</v>
      </c>
      <c r="AL59" s="260">
        <v>1E-3</v>
      </c>
      <c r="AM59" s="260">
        <v>6.6000000000000003E-2</v>
      </c>
    </row>
    <row r="60" spans="1:40" ht="13.5" thickBot="1" x14ac:dyDescent="0.25">
      <c r="A60" s="62">
        <v>2015</v>
      </c>
      <c r="B60" s="246">
        <v>728.07899999999995</v>
      </c>
      <c r="C60" s="246">
        <v>109.59399999999999</v>
      </c>
      <c r="D60" s="246">
        <v>63.993000000000002</v>
      </c>
      <c r="E60" s="246">
        <v>379.065</v>
      </c>
      <c r="F60" s="246">
        <v>127.773</v>
      </c>
      <c r="G60" s="246">
        <v>0</v>
      </c>
      <c r="H60" s="246">
        <v>26.571999999999999</v>
      </c>
      <c r="I60" s="246">
        <v>1435.076</v>
      </c>
      <c r="K60" s="62">
        <v>2015</v>
      </c>
      <c r="L60" s="260">
        <v>0.50734525558228272</v>
      </c>
      <c r="M60" s="260">
        <v>7.6368080854254408E-2</v>
      </c>
      <c r="N60" s="260">
        <v>4.4592063416850396E-2</v>
      </c>
      <c r="O60" s="260">
        <v>0.26414280498036341</v>
      </c>
      <c r="P60" s="260">
        <v>8.9035702638745259E-2</v>
      </c>
      <c r="Q60" s="260">
        <v>0</v>
      </c>
      <c r="R60" s="260">
        <v>1.8516092527503768E-2</v>
      </c>
      <c r="S60" s="260">
        <v>1</v>
      </c>
      <c r="U60" s="62">
        <v>2015</v>
      </c>
      <c r="V60" s="260">
        <v>0.14580619372776973</v>
      </c>
      <c r="W60" s="260">
        <v>3.7255569179662919E-2</v>
      </c>
      <c r="X60" s="260">
        <v>0.13626636173733064</v>
      </c>
      <c r="Y60" s="260">
        <v>5.6883561458826663E-2</v>
      </c>
      <c r="Z60" s="260">
        <v>3.065835085123695E-2</v>
      </c>
      <c r="AA60" s="260">
        <v>0</v>
      </c>
      <c r="AB60" s="260">
        <v>7.3319867995540994E-2</v>
      </c>
      <c r="AC60" s="260">
        <v>7.2860492594110468E-2</v>
      </c>
      <c r="AE60" s="62">
        <v>2015</v>
      </c>
      <c r="AF60" s="260">
        <v>3.6965425237009991E-2</v>
      </c>
      <c r="AG60" s="260">
        <v>5.5642159895078324E-3</v>
      </c>
      <c r="AH60" s="260">
        <v>3.2489997063395327E-3</v>
      </c>
      <c r="AI60" s="260">
        <v>1.9245574886059331E-2</v>
      </c>
      <c r="AJ60" s="260">
        <v>6.4871851527217202E-3</v>
      </c>
      <c r="AK60" s="260">
        <v>0</v>
      </c>
      <c r="AL60" s="260">
        <v>1.3490916224720524E-3</v>
      </c>
      <c r="AM60" s="260">
        <v>7.2860492594110468E-2</v>
      </c>
    </row>
    <row r="61" spans="1:40" ht="13.5" thickBot="1" x14ac:dyDescent="0.25">
      <c r="A61" s="62">
        <v>2016</v>
      </c>
      <c r="B61" s="246">
        <v>540.29700000000003</v>
      </c>
      <c r="C61" s="246">
        <v>147.94900000000001</v>
      </c>
      <c r="D61" s="246">
        <v>54.029000000000003</v>
      </c>
      <c r="E61" s="246">
        <v>348.79300000000001</v>
      </c>
      <c r="F61" s="246">
        <v>172.661</v>
      </c>
      <c r="G61" s="246">
        <v>0</v>
      </c>
      <c r="H61" s="246">
        <v>21.847999999999999</v>
      </c>
      <c r="I61" s="246">
        <v>1285.577</v>
      </c>
      <c r="K61" s="62">
        <v>2016</v>
      </c>
      <c r="L61" s="260">
        <v>0.42027587612410616</v>
      </c>
      <c r="M61" s="260">
        <v>0.11508373282969438</v>
      </c>
      <c r="N61" s="260">
        <v>4.2027043109825399E-2</v>
      </c>
      <c r="O61" s="260">
        <v>0.27131241458115696</v>
      </c>
      <c r="P61" s="260">
        <v>0.13430622980964968</v>
      </c>
      <c r="Q61" s="260">
        <v>0</v>
      </c>
      <c r="R61" s="260">
        <v>1.6994703545567477E-2</v>
      </c>
      <c r="S61" s="260">
        <v>1</v>
      </c>
      <c r="U61" s="62">
        <v>2016</v>
      </c>
      <c r="V61" s="260">
        <v>0.11569357968800889</v>
      </c>
      <c r="W61" s="260">
        <v>4.3764228277177492E-2</v>
      </c>
      <c r="X61" s="260">
        <v>0.10869779522268071</v>
      </c>
      <c r="Y61" s="260">
        <v>4.8730018265740964E-2</v>
      </c>
      <c r="Z61" s="260">
        <v>4.806896991405487E-2</v>
      </c>
      <c r="AA61" s="260">
        <v>0</v>
      </c>
      <c r="AB61" s="260">
        <v>4.959987286740751E-2</v>
      </c>
      <c r="AC61" s="260">
        <v>6.4462493975963417E-2</v>
      </c>
      <c r="AE61" s="62">
        <v>2016</v>
      </c>
      <c r="AF61" s="260">
        <v>2.7092031132892942E-2</v>
      </c>
      <c r="AG61" s="260">
        <v>7.4185844342655573E-3</v>
      </c>
      <c r="AH61" s="260">
        <v>2.7091680132946745E-3</v>
      </c>
      <c r="AI61" s="260">
        <v>1.7489474890541919E-2</v>
      </c>
      <c r="AJ61" s="260">
        <v>8.6577145300389003E-3</v>
      </c>
      <c r="AK61" s="260">
        <v>0</v>
      </c>
      <c r="AL61" s="260">
        <v>1.0955209749294276E-3</v>
      </c>
      <c r="AM61" s="260">
        <v>6.4462493975963417E-2</v>
      </c>
    </row>
    <row r="62" spans="1:40" ht="13.5" thickBot="1" x14ac:dyDescent="0.25">
      <c r="A62" s="62">
        <v>2017</v>
      </c>
      <c r="B62" s="246">
        <v>633.59199999999998</v>
      </c>
      <c r="C62" s="246">
        <v>202.62799999999999</v>
      </c>
      <c r="D62" s="246">
        <v>28.547999999999998</v>
      </c>
      <c r="E62" s="246">
        <v>289.45699999999999</v>
      </c>
      <c r="F62" s="246">
        <v>179.73599999999999</v>
      </c>
      <c r="G62" s="246">
        <v>8.8999999999999996E-2</v>
      </c>
      <c r="H62" s="246">
        <v>75.498000000000005</v>
      </c>
      <c r="I62" s="246">
        <v>1409.548</v>
      </c>
      <c r="K62" s="62">
        <v>2017</v>
      </c>
      <c r="L62" s="260">
        <v>0.44950012344382739</v>
      </c>
      <c r="M62" s="260">
        <v>0.14375388422387886</v>
      </c>
      <c r="N62" s="260">
        <v>2.0253301058211569E-2</v>
      </c>
      <c r="O62" s="260">
        <v>0.20535448242982857</v>
      </c>
      <c r="P62" s="260">
        <v>0.12751321700289739</v>
      </c>
      <c r="Q62" s="260">
        <v>6.3140808259101502E-5</v>
      </c>
      <c r="R62" s="260">
        <v>5.3561851033097137E-2</v>
      </c>
      <c r="S62" s="260">
        <v>1</v>
      </c>
      <c r="U62" s="62">
        <v>2017</v>
      </c>
      <c r="V62" s="260">
        <v>0.12565817174174618</v>
      </c>
      <c r="W62" s="260">
        <v>5.5795346936595117E-2</v>
      </c>
      <c r="X62" s="260">
        <v>5.0512414007870224E-2</v>
      </c>
      <c r="Y62" s="260">
        <v>4.2198853332754076E-2</v>
      </c>
      <c r="Z62" s="260">
        <v>5.1043483916003281E-2</v>
      </c>
      <c r="AA62" s="260">
        <v>3.5417247005451865E-3</v>
      </c>
      <c r="AB62" s="260">
        <v>0.13975624384500901</v>
      </c>
      <c r="AC62" s="260">
        <v>6.9831753069061725E-2</v>
      </c>
      <c r="AE62" s="62">
        <v>2017</v>
      </c>
      <c r="AF62" s="260">
        <v>3.1389381624842116E-2</v>
      </c>
      <c r="AG62" s="260">
        <v>1.0038585745840396E-2</v>
      </c>
      <c r="AH62" s="260">
        <v>1.4143235183303965E-3</v>
      </c>
      <c r="AI62" s="260">
        <v>1.4340263508664762E-2</v>
      </c>
      <c r="AJ62" s="260">
        <v>8.9044714827880116E-3</v>
      </c>
      <c r="AK62" s="260">
        <v>4.4092333309305483E-6</v>
      </c>
      <c r="AL62" s="260">
        <v>3.7403179552651078E-3</v>
      </c>
      <c r="AM62" s="260">
        <v>6.9831753069061725E-2</v>
      </c>
    </row>
    <row r="63" spans="1:40" ht="13.5" thickBot="1" x14ac:dyDescent="0.25">
      <c r="A63" s="62">
        <v>2018</v>
      </c>
      <c r="B63" s="246">
        <v>641.21500000000003</v>
      </c>
      <c r="C63" s="246">
        <v>229.78700000000001</v>
      </c>
      <c r="D63" s="246">
        <v>22.666</v>
      </c>
      <c r="E63" s="246">
        <v>313.00400000000002</v>
      </c>
      <c r="F63" s="246">
        <v>152.50800000000001</v>
      </c>
      <c r="G63" s="246">
        <v>0.153</v>
      </c>
      <c r="H63" s="246">
        <v>60.642000000000003</v>
      </c>
      <c r="I63" s="246">
        <v>1419.9760000000001</v>
      </c>
      <c r="K63" s="62">
        <v>2018</v>
      </c>
      <c r="L63" s="260">
        <v>0.45157000000000003</v>
      </c>
      <c r="M63" s="260">
        <v>0.16181999999999999</v>
      </c>
      <c r="N63" s="260">
        <v>1.5959999999999998E-2</v>
      </c>
      <c r="O63" s="260">
        <v>0.22042999999999999</v>
      </c>
      <c r="P63" s="260">
        <v>0.1074</v>
      </c>
      <c r="Q63" s="260">
        <v>1.1E-4</v>
      </c>
      <c r="R63" s="260">
        <v>4.2709999999999998E-2</v>
      </c>
      <c r="S63" s="260">
        <v>1</v>
      </c>
      <c r="U63" s="62">
        <v>2018</v>
      </c>
      <c r="V63" s="260">
        <v>0.11703</v>
      </c>
      <c r="W63" s="260">
        <v>5.7910000000000003E-2</v>
      </c>
      <c r="X63" s="260">
        <v>4.0529999999999997E-2</v>
      </c>
      <c r="Y63" s="260">
        <v>4.0800000000000003E-2</v>
      </c>
      <c r="Z63" s="260">
        <v>4.4639999999999999E-2</v>
      </c>
      <c r="AA63" s="260">
        <v>1.58E-3</v>
      </c>
      <c r="AB63" s="260">
        <v>0.10427</v>
      </c>
      <c r="AC63" s="260">
        <v>6.522E-2</v>
      </c>
      <c r="AE63" s="62">
        <v>2018</v>
      </c>
      <c r="AF63" s="260">
        <v>2.945E-2</v>
      </c>
      <c r="AG63" s="260">
        <v>1.055E-2</v>
      </c>
      <c r="AH63" s="260">
        <v>1.0399999999999999E-3</v>
      </c>
      <c r="AI63" s="260">
        <v>1.438E-2</v>
      </c>
      <c r="AJ63" s="260">
        <v>7.0000000000000001E-3</v>
      </c>
      <c r="AK63" s="260">
        <v>1.0000000000000001E-5</v>
      </c>
      <c r="AL63" s="260">
        <v>2.7899999999999999E-3</v>
      </c>
      <c r="AM63" s="260">
        <v>6.522E-2</v>
      </c>
      <c r="AN63" s="480"/>
    </row>
    <row r="64" spans="1:40" ht="13.5" thickBot="1" x14ac:dyDescent="0.25">
      <c r="A64" s="62">
        <v>2019</v>
      </c>
      <c r="B64" s="246">
        <v>741.01900000000001</v>
      </c>
      <c r="C64" s="246">
        <v>272.24700000000001</v>
      </c>
      <c r="D64" s="246">
        <v>59.731000000000002</v>
      </c>
      <c r="E64" s="246">
        <v>382.48399999999998</v>
      </c>
      <c r="F64" s="246">
        <v>204.50800000000001</v>
      </c>
      <c r="G64" s="246">
        <v>1.2609999999999999</v>
      </c>
      <c r="H64" s="246">
        <v>13.74</v>
      </c>
      <c r="I64" s="246">
        <v>1674.991</v>
      </c>
      <c r="K64" s="62">
        <v>2019</v>
      </c>
      <c r="L64" s="260">
        <v>0.44240000000000002</v>
      </c>
      <c r="M64" s="260">
        <v>0.16253999999999999</v>
      </c>
      <c r="N64" s="260">
        <v>3.5659999999999997E-2</v>
      </c>
      <c r="O64" s="260">
        <v>0.22835</v>
      </c>
      <c r="P64" s="260">
        <v>0.12209</v>
      </c>
      <c r="Q64" s="260">
        <v>7.5000000000000002E-4</v>
      </c>
      <c r="R64" s="260">
        <v>8.2000000000000007E-3</v>
      </c>
      <c r="S64" s="260">
        <v>1</v>
      </c>
      <c r="U64" s="62">
        <v>2019</v>
      </c>
      <c r="V64" s="260">
        <v>0.13619999999999999</v>
      </c>
      <c r="W64" s="260">
        <v>5.4269999999999999E-2</v>
      </c>
      <c r="X64" s="260">
        <v>8.8700000000000001E-2</v>
      </c>
      <c r="Y64" s="260">
        <v>4.8320000000000002E-2</v>
      </c>
      <c r="Z64" s="260">
        <v>4.6539999999999998E-2</v>
      </c>
      <c r="AA64" s="260">
        <v>6.8599999999999998E-3</v>
      </c>
      <c r="AB64" s="260">
        <v>2.0760000000000001E-2</v>
      </c>
      <c r="AC64" s="260">
        <v>6.8970000000000004E-2</v>
      </c>
      <c r="AE64" s="62">
        <v>2019</v>
      </c>
      <c r="AF64" s="260">
        <v>3.0509999999999999E-2</v>
      </c>
      <c r="AG64" s="260">
        <v>1.1209999999999999E-2</v>
      </c>
      <c r="AH64" s="260">
        <v>2.4599999999999999E-3</v>
      </c>
      <c r="AI64" s="260">
        <v>1.575E-2</v>
      </c>
      <c r="AJ64" s="260">
        <v>8.4200000000000004E-3</v>
      </c>
      <c r="AK64" s="260">
        <v>5.0000000000000002E-5</v>
      </c>
      <c r="AL64" s="260">
        <v>5.6999999999999998E-4</v>
      </c>
      <c r="AM64" s="260">
        <v>6.8970000000000004E-2</v>
      </c>
      <c r="AN64" s="480"/>
    </row>
    <row r="65" spans="1:40" ht="13.5" thickBot="1" x14ac:dyDescent="0.25">
      <c r="A65" s="62">
        <v>2020</v>
      </c>
      <c r="B65" s="246">
        <v>720.54600000000005</v>
      </c>
      <c r="C65" s="246">
        <v>280.98599999999999</v>
      </c>
      <c r="D65" s="246">
        <v>21.6</v>
      </c>
      <c r="E65" s="246">
        <v>611.82399999999996</v>
      </c>
      <c r="F65" s="246">
        <v>189.625</v>
      </c>
      <c r="G65" s="246">
        <v>1.2609999999999999</v>
      </c>
      <c r="H65" s="246">
        <v>17.748999999999999</v>
      </c>
      <c r="I65" s="246">
        <v>1843.59</v>
      </c>
      <c r="K65" s="62">
        <v>2020</v>
      </c>
      <c r="L65" s="260">
        <v>0.39084000000000002</v>
      </c>
      <c r="M65" s="260">
        <v>0.15240999999999999</v>
      </c>
      <c r="N65" s="260">
        <v>1.172E-2</v>
      </c>
      <c r="O65" s="260">
        <v>0.33187</v>
      </c>
      <c r="P65" s="260">
        <v>0.10285999999999999</v>
      </c>
      <c r="Q65" s="260">
        <v>6.8000000000000005E-4</v>
      </c>
      <c r="R65" s="260">
        <v>9.6299999999999997E-3</v>
      </c>
      <c r="S65" s="260">
        <v>1</v>
      </c>
      <c r="U65" s="62">
        <v>2020</v>
      </c>
      <c r="V65" s="260">
        <v>0.14768999999999999</v>
      </c>
      <c r="W65" s="260">
        <v>6.1679999999999999E-2</v>
      </c>
      <c r="X65" s="260">
        <v>3.7039999999999997E-2</v>
      </c>
      <c r="Y65" s="260">
        <v>7.6789999999999997E-2</v>
      </c>
      <c r="Z65" s="260">
        <v>3.8809999999999997E-2</v>
      </c>
      <c r="AA65" s="260">
        <v>3.7799999999999999E-3</v>
      </c>
      <c r="AB65" s="260">
        <v>3.4669999999999999E-2</v>
      </c>
      <c r="AC65" s="260">
        <v>7.7729999999999994E-2</v>
      </c>
      <c r="AE65" s="62">
        <v>2020</v>
      </c>
      <c r="AF65" s="260">
        <v>3.0380000000000001E-2</v>
      </c>
      <c r="AG65" s="260">
        <v>1.1849999999999999E-2</v>
      </c>
      <c r="AH65" s="260">
        <v>9.1E-4</v>
      </c>
      <c r="AI65" s="260">
        <v>2.58E-2</v>
      </c>
      <c r="AJ65" s="260">
        <v>8.0000000000000002E-3</v>
      </c>
      <c r="AK65" s="260">
        <v>5.0000000000000002E-5</v>
      </c>
      <c r="AL65" s="260">
        <v>7.5000000000000002E-4</v>
      </c>
      <c r="AM65" s="260">
        <v>7.7729999999999994E-2</v>
      </c>
      <c r="AN65" s="480"/>
    </row>
    <row r="66" spans="1:40" ht="13.5" customHeight="1" thickBot="1" x14ac:dyDescent="0.25">
      <c r="A66" s="765" t="s">
        <v>1192</v>
      </c>
      <c r="B66" s="766"/>
      <c r="C66" s="766"/>
      <c r="D66" s="766"/>
      <c r="E66" s="766"/>
      <c r="F66" s="766"/>
      <c r="G66" s="766"/>
      <c r="H66" s="766"/>
      <c r="I66" s="767"/>
      <c r="K66" s="765" t="s">
        <v>1192</v>
      </c>
      <c r="L66" s="766"/>
      <c r="M66" s="766"/>
      <c r="N66" s="766"/>
      <c r="O66" s="766"/>
      <c r="P66" s="766"/>
      <c r="Q66" s="766"/>
      <c r="R66" s="766"/>
      <c r="S66" s="767"/>
      <c r="U66" s="765" t="s">
        <v>1192</v>
      </c>
      <c r="V66" s="766"/>
      <c r="W66" s="766"/>
      <c r="X66" s="766"/>
      <c r="Y66" s="766"/>
      <c r="Z66" s="766"/>
      <c r="AA66" s="766"/>
      <c r="AB66" s="766"/>
      <c r="AC66" s="767"/>
      <c r="AE66" s="765" t="s">
        <v>1192</v>
      </c>
      <c r="AF66" s="766"/>
      <c r="AG66" s="766"/>
      <c r="AH66" s="766"/>
      <c r="AI66" s="766"/>
      <c r="AJ66" s="766"/>
      <c r="AK66" s="766"/>
      <c r="AL66" s="766"/>
      <c r="AM66" s="767"/>
    </row>
    <row r="67" spans="1:40" ht="13.5" thickBot="1" x14ac:dyDescent="0.25">
      <c r="A67" s="62">
        <v>2007</v>
      </c>
      <c r="B67" s="26">
        <v>1074.5</v>
      </c>
      <c r="C67" s="26">
        <v>1812.5</v>
      </c>
      <c r="D67" s="26">
        <v>170.6</v>
      </c>
      <c r="E67" s="26">
        <v>3162.1</v>
      </c>
      <c r="F67" s="26">
        <v>2512.1999999999998</v>
      </c>
      <c r="G67" s="26">
        <v>19.399999999999999</v>
      </c>
      <c r="H67" s="26">
        <v>91.2</v>
      </c>
      <c r="I67" s="26">
        <v>8842.5</v>
      </c>
      <c r="K67" s="62">
        <v>2007</v>
      </c>
      <c r="L67" s="15">
        <v>0.122</v>
      </c>
      <c r="M67" s="15">
        <v>0.20499999999999999</v>
      </c>
      <c r="N67" s="15">
        <v>1.9E-2</v>
      </c>
      <c r="O67" s="15">
        <v>0.35799999999999998</v>
      </c>
      <c r="P67" s="15">
        <v>0.28399999999999997</v>
      </c>
      <c r="Q67" s="15">
        <v>2E-3</v>
      </c>
      <c r="R67" s="15">
        <v>0.01</v>
      </c>
      <c r="S67" s="15">
        <v>1</v>
      </c>
      <c r="U67" s="62">
        <v>2007</v>
      </c>
      <c r="V67" s="15">
        <v>0.32600000000000001</v>
      </c>
      <c r="W67" s="15">
        <v>0.74099999999999999</v>
      </c>
      <c r="X67" s="15">
        <v>0.22800000000000001</v>
      </c>
      <c r="Y67" s="15">
        <v>0.67400000000000004</v>
      </c>
      <c r="Z67" s="15">
        <v>0.82599999999999996</v>
      </c>
      <c r="AA67" s="15">
        <v>0.61599999999999999</v>
      </c>
      <c r="AB67" s="15">
        <v>0.32600000000000001</v>
      </c>
      <c r="AC67" s="15">
        <v>0.60899999999999999</v>
      </c>
      <c r="AE67" s="62">
        <v>2007</v>
      </c>
      <c r="AF67" s="15">
        <v>7.3999999999999996E-2</v>
      </c>
      <c r="AG67" s="15">
        <v>0.125</v>
      </c>
      <c r="AH67" s="15">
        <v>1.2E-2</v>
      </c>
      <c r="AI67" s="15">
        <v>0.218</v>
      </c>
      <c r="AJ67" s="15">
        <v>0.17299999999999999</v>
      </c>
      <c r="AK67" s="15">
        <v>1E-3</v>
      </c>
      <c r="AL67" s="15">
        <v>6.0000000000000001E-3</v>
      </c>
      <c r="AM67" s="15">
        <v>0.60899999999999999</v>
      </c>
    </row>
    <row r="68" spans="1:40" ht="13.5" thickBot="1" x14ac:dyDescent="0.25">
      <c r="A68" s="62">
        <v>2008</v>
      </c>
      <c r="B68" s="26">
        <v>1389.2</v>
      </c>
      <c r="C68" s="26">
        <v>1811.1</v>
      </c>
      <c r="D68" s="26">
        <v>146.30000000000001</v>
      </c>
      <c r="E68" s="26">
        <v>4072.2</v>
      </c>
      <c r="F68" s="26">
        <v>2936.6</v>
      </c>
      <c r="G68" s="26">
        <v>13.2</v>
      </c>
      <c r="H68" s="26">
        <v>82.7</v>
      </c>
      <c r="I68" s="26">
        <v>10451.299999999999</v>
      </c>
      <c r="K68" s="62">
        <v>2008</v>
      </c>
      <c r="L68" s="15">
        <v>0.13300000000000001</v>
      </c>
      <c r="M68" s="15">
        <v>0.17299999999999999</v>
      </c>
      <c r="N68" s="15">
        <v>1.4E-2</v>
      </c>
      <c r="O68" s="15">
        <v>0.39</v>
      </c>
      <c r="P68" s="15">
        <v>0.28100000000000003</v>
      </c>
      <c r="Q68" s="15">
        <v>1E-3</v>
      </c>
      <c r="R68" s="15">
        <v>8.0000000000000002E-3</v>
      </c>
      <c r="S68" s="15">
        <v>1</v>
      </c>
      <c r="U68" s="62">
        <v>2008</v>
      </c>
      <c r="V68" s="15">
        <v>0.34</v>
      </c>
      <c r="W68" s="15">
        <v>0.66</v>
      </c>
      <c r="X68" s="15">
        <v>0.17399999999999999</v>
      </c>
      <c r="Y68" s="15">
        <v>0.66200000000000003</v>
      </c>
      <c r="Z68" s="15">
        <v>0.80200000000000005</v>
      </c>
      <c r="AA68" s="15">
        <v>0.29599999999999999</v>
      </c>
      <c r="AB68" s="15">
        <v>0.34599999999999997</v>
      </c>
      <c r="AC68" s="15">
        <v>0.58799999999999997</v>
      </c>
      <c r="AE68" s="62">
        <v>2008</v>
      </c>
      <c r="AF68" s="15">
        <v>7.8E-2</v>
      </c>
      <c r="AG68" s="15">
        <v>0.10199999999999999</v>
      </c>
      <c r="AH68" s="15">
        <v>8.0000000000000002E-3</v>
      </c>
      <c r="AI68" s="15">
        <v>0.22900000000000001</v>
      </c>
      <c r="AJ68" s="15">
        <v>0.16500000000000001</v>
      </c>
      <c r="AK68" s="15">
        <v>1E-3</v>
      </c>
      <c r="AL68" s="15">
        <v>5.0000000000000001E-3</v>
      </c>
      <c r="AM68" s="15">
        <v>0.58799999999999997</v>
      </c>
    </row>
    <row r="69" spans="1:40" ht="13.5" thickBot="1" x14ac:dyDescent="0.25">
      <c r="A69" s="62">
        <v>2009</v>
      </c>
      <c r="B69" s="26">
        <v>1176.5</v>
      </c>
      <c r="C69" s="26">
        <v>2045.8</v>
      </c>
      <c r="D69" s="26">
        <v>80.900000000000006</v>
      </c>
      <c r="E69" s="26">
        <v>3720.7</v>
      </c>
      <c r="F69" s="26">
        <v>3058.4</v>
      </c>
      <c r="G69" s="26">
        <v>5.8</v>
      </c>
      <c r="H69" s="26">
        <v>119.4</v>
      </c>
      <c r="I69" s="26">
        <v>10207.5</v>
      </c>
      <c r="K69" s="62">
        <v>2009</v>
      </c>
      <c r="L69" s="15">
        <v>0.115</v>
      </c>
      <c r="M69" s="15">
        <v>0.2</v>
      </c>
      <c r="N69" s="15">
        <v>8.0000000000000002E-3</v>
      </c>
      <c r="O69" s="15">
        <v>0.36499999999999999</v>
      </c>
      <c r="P69" s="15">
        <v>0.3</v>
      </c>
      <c r="Q69" s="15">
        <v>1E-3</v>
      </c>
      <c r="R69" s="15">
        <v>1.2E-2</v>
      </c>
      <c r="S69" s="15">
        <v>1</v>
      </c>
      <c r="U69" s="62">
        <v>2009</v>
      </c>
      <c r="V69" s="15">
        <v>0.28399999999999997</v>
      </c>
      <c r="W69" s="15">
        <v>0.74399999999999999</v>
      </c>
      <c r="X69" s="15">
        <v>0.106</v>
      </c>
      <c r="Y69" s="15">
        <v>0.59699999999999998</v>
      </c>
      <c r="Z69" s="15">
        <v>0.83899999999999997</v>
      </c>
      <c r="AA69" s="15">
        <v>0.253</v>
      </c>
      <c r="AB69" s="15">
        <v>0.32400000000000001</v>
      </c>
      <c r="AC69" s="15">
        <v>0.56999999999999995</v>
      </c>
      <c r="AE69" s="62">
        <v>2009</v>
      </c>
      <c r="AF69" s="15">
        <v>6.6000000000000003E-2</v>
      </c>
      <c r="AG69" s="15">
        <v>0.114</v>
      </c>
      <c r="AH69" s="15">
        <v>5.0000000000000001E-3</v>
      </c>
      <c r="AI69" s="15">
        <v>0.20799999999999999</v>
      </c>
      <c r="AJ69" s="15">
        <v>0.17100000000000001</v>
      </c>
      <c r="AK69" s="15">
        <v>0</v>
      </c>
      <c r="AL69" s="15">
        <v>7.0000000000000001E-3</v>
      </c>
      <c r="AM69" s="15">
        <v>0.56999999999999995</v>
      </c>
    </row>
    <row r="70" spans="1:40" ht="13.5" thickBot="1" x14ac:dyDescent="0.25">
      <c r="A70" s="62">
        <v>2010</v>
      </c>
      <c r="B70" s="26">
        <v>1351.6</v>
      </c>
      <c r="C70" s="26">
        <v>2442.3000000000002</v>
      </c>
      <c r="D70" s="26">
        <v>180.7</v>
      </c>
      <c r="E70" s="26">
        <v>3706.1</v>
      </c>
      <c r="F70" s="26">
        <v>2727.2</v>
      </c>
      <c r="G70" s="26">
        <v>2.4</v>
      </c>
      <c r="H70" s="26">
        <v>85</v>
      </c>
      <c r="I70" s="26">
        <v>10495.3</v>
      </c>
      <c r="K70" s="62">
        <v>2010</v>
      </c>
      <c r="L70" s="15">
        <v>0.129</v>
      </c>
      <c r="M70" s="15">
        <v>0.23300000000000001</v>
      </c>
      <c r="N70" s="15">
        <v>1.7000000000000001E-2</v>
      </c>
      <c r="O70" s="15">
        <v>0.35299999999999998</v>
      </c>
      <c r="P70" s="15">
        <v>0.26</v>
      </c>
      <c r="Q70" s="15">
        <v>0</v>
      </c>
      <c r="R70" s="15">
        <v>8.0000000000000002E-3</v>
      </c>
      <c r="S70" s="15">
        <v>1</v>
      </c>
      <c r="U70" s="62">
        <v>2010</v>
      </c>
      <c r="V70" s="15">
        <v>0.29899999999999999</v>
      </c>
      <c r="W70" s="15">
        <v>0.79400000000000004</v>
      </c>
      <c r="X70" s="15">
        <v>0.18</v>
      </c>
      <c r="Y70" s="15">
        <v>0.65300000000000002</v>
      </c>
      <c r="Z70" s="15">
        <v>0.83899999999999997</v>
      </c>
      <c r="AA70" s="15">
        <v>0.45300000000000001</v>
      </c>
      <c r="AB70" s="15">
        <v>0.27600000000000002</v>
      </c>
      <c r="AC70" s="15">
        <v>0.58899999999999997</v>
      </c>
      <c r="AE70" s="62">
        <v>2010</v>
      </c>
      <c r="AF70" s="15">
        <v>7.5999999999999998E-2</v>
      </c>
      <c r="AG70" s="15">
        <v>0.13700000000000001</v>
      </c>
      <c r="AH70" s="15">
        <v>0.01</v>
      </c>
      <c r="AI70" s="15">
        <v>0.20799999999999999</v>
      </c>
      <c r="AJ70" s="15">
        <v>0.153</v>
      </c>
      <c r="AK70" s="15">
        <v>0</v>
      </c>
      <c r="AL70" s="15">
        <v>5.0000000000000001E-3</v>
      </c>
      <c r="AM70" s="15">
        <v>0.58899999999999997</v>
      </c>
    </row>
    <row r="71" spans="1:40" ht="13.5" thickBot="1" x14ac:dyDescent="0.25">
      <c r="A71" s="62">
        <v>2011</v>
      </c>
      <c r="B71" s="26">
        <v>1532.8</v>
      </c>
      <c r="C71" s="26">
        <v>1527.9</v>
      </c>
      <c r="D71" s="26">
        <v>84.1</v>
      </c>
      <c r="E71" s="26">
        <v>3891.4</v>
      </c>
      <c r="F71" s="26">
        <v>2798.3</v>
      </c>
      <c r="G71" s="26">
        <v>17.600000000000001</v>
      </c>
      <c r="H71" s="26">
        <v>130.6</v>
      </c>
      <c r="I71" s="26">
        <v>9982.6</v>
      </c>
      <c r="K71" s="62">
        <v>2011</v>
      </c>
      <c r="L71" s="15">
        <v>0.154</v>
      </c>
      <c r="M71" s="15">
        <v>0.153</v>
      </c>
      <c r="N71" s="15">
        <v>8.0000000000000002E-3</v>
      </c>
      <c r="O71" s="15">
        <v>0.39</v>
      </c>
      <c r="P71" s="15">
        <v>0.28000000000000003</v>
      </c>
      <c r="Q71" s="15">
        <v>2E-3</v>
      </c>
      <c r="R71" s="15">
        <v>1.2999999999999999E-2</v>
      </c>
      <c r="S71" s="15">
        <v>1</v>
      </c>
      <c r="U71" s="62">
        <v>2011</v>
      </c>
      <c r="V71" s="15">
        <v>0.32700000000000001</v>
      </c>
      <c r="W71" s="15">
        <v>0.60899999999999999</v>
      </c>
      <c r="X71" s="15">
        <v>0.121</v>
      </c>
      <c r="Y71" s="15">
        <v>0.71099999999999997</v>
      </c>
      <c r="Z71" s="15">
        <v>0.85799999999999998</v>
      </c>
      <c r="AA71" s="15">
        <v>0.65700000000000003</v>
      </c>
      <c r="AB71" s="15">
        <v>0.32400000000000001</v>
      </c>
      <c r="AC71" s="15">
        <v>0.58499999999999996</v>
      </c>
      <c r="AE71" s="62">
        <v>2011</v>
      </c>
      <c r="AF71" s="15">
        <v>0.09</v>
      </c>
      <c r="AG71" s="15">
        <v>0.09</v>
      </c>
      <c r="AH71" s="15">
        <v>5.0000000000000001E-3</v>
      </c>
      <c r="AI71" s="15">
        <v>0.22800000000000001</v>
      </c>
      <c r="AJ71" s="15">
        <v>0.16400000000000001</v>
      </c>
      <c r="AK71" s="15">
        <v>1E-3</v>
      </c>
      <c r="AL71" s="15">
        <v>8.0000000000000002E-3</v>
      </c>
      <c r="AM71" s="15">
        <v>0.58499999999999996</v>
      </c>
    </row>
    <row r="72" spans="1:40" ht="13.5" thickBot="1" x14ac:dyDescent="0.25">
      <c r="A72" s="62">
        <v>2012</v>
      </c>
      <c r="B72" s="26">
        <v>1524.2</v>
      </c>
      <c r="C72" s="26">
        <v>2036.9</v>
      </c>
      <c r="D72" s="26">
        <v>88.3</v>
      </c>
      <c r="E72" s="26">
        <v>4386.3999999999996</v>
      </c>
      <c r="F72" s="26">
        <v>3016.7</v>
      </c>
      <c r="G72" s="26">
        <v>15.5</v>
      </c>
      <c r="H72" s="26">
        <v>154.4</v>
      </c>
      <c r="I72" s="26">
        <v>11222.3</v>
      </c>
      <c r="K72" s="62">
        <v>2012</v>
      </c>
      <c r="L72" s="15">
        <v>0.13600000000000001</v>
      </c>
      <c r="M72" s="15">
        <v>0.182</v>
      </c>
      <c r="N72" s="15">
        <v>8.0000000000000002E-3</v>
      </c>
      <c r="O72" s="15">
        <v>0.39100000000000001</v>
      </c>
      <c r="P72" s="15">
        <v>0.26900000000000002</v>
      </c>
      <c r="Q72" s="15">
        <v>1E-3</v>
      </c>
      <c r="R72" s="15">
        <v>1.4E-2</v>
      </c>
      <c r="S72" s="15">
        <v>1</v>
      </c>
      <c r="U72" s="62">
        <v>2012</v>
      </c>
      <c r="V72" s="15">
        <v>0.307</v>
      </c>
      <c r="W72" s="15">
        <v>0.68899999999999995</v>
      </c>
      <c r="X72" s="15">
        <v>0.153</v>
      </c>
      <c r="Y72" s="15">
        <v>0.746</v>
      </c>
      <c r="Z72" s="15">
        <v>0.88</v>
      </c>
      <c r="AA72" s="15">
        <v>0.70799999999999996</v>
      </c>
      <c r="AB72" s="15">
        <v>0.44</v>
      </c>
      <c r="AC72" s="15">
        <v>0.61799999999999999</v>
      </c>
      <c r="AE72" s="62">
        <v>2012</v>
      </c>
      <c r="AF72" s="15">
        <v>8.4000000000000005E-2</v>
      </c>
      <c r="AG72" s="15">
        <v>0.112</v>
      </c>
      <c r="AH72" s="15">
        <v>5.0000000000000001E-3</v>
      </c>
      <c r="AI72" s="15">
        <v>0.24099999999999999</v>
      </c>
      <c r="AJ72" s="15">
        <v>0.16600000000000001</v>
      </c>
      <c r="AK72" s="15">
        <v>1E-3</v>
      </c>
      <c r="AL72" s="15">
        <v>8.0000000000000002E-3</v>
      </c>
      <c r="AM72" s="15">
        <v>0.61799999999999999</v>
      </c>
    </row>
    <row r="73" spans="1:40" ht="13.5" thickBot="1" x14ac:dyDescent="0.25">
      <c r="A73" s="62">
        <v>2013</v>
      </c>
      <c r="B73" s="26">
        <v>1416.1</v>
      </c>
      <c r="C73" s="26">
        <v>1806.6</v>
      </c>
      <c r="D73" s="26">
        <v>106.3</v>
      </c>
      <c r="E73" s="26">
        <v>4287.3999999999996</v>
      </c>
      <c r="F73" s="26">
        <v>3007.6</v>
      </c>
      <c r="G73" s="26">
        <v>5</v>
      </c>
      <c r="H73" s="26">
        <v>154.4</v>
      </c>
      <c r="I73" s="26">
        <v>10783.4</v>
      </c>
      <c r="K73" s="62">
        <v>2013</v>
      </c>
      <c r="L73" s="15">
        <v>0.13100000000000001</v>
      </c>
      <c r="M73" s="15">
        <v>0.16800000000000001</v>
      </c>
      <c r="N73" s="15">
        <v>0.01</v>
      </c>
      <c r="O73" s="15">
        <v>0.39800000000000002</v>
      </c>
      <c r="P73" s="15">
        <v>0.27900000000000003</v>
      </c>
      <c r="Q73" s="15">
        <v>0</v>
      </c>
      <c r="R73" s="15">
        <v>1.4E-2</v>
      </c>
      <c r="S73" s="15">
        <v>1</v>
      </c>
      <c r="U73" s="62">
        <v>2013</v>
      </c>
      <c r="V73" s="15">
        <v>0.313</v>
      </c>
      <c r="W73" s="15">
        <v>0.59699999999999998</v>
      </c>
      <c r="X73" s="15">
        <v>0.17699999999999999</v>
      </c>
      <c r="Y73" s="15">
        <v>0.69599999999999995</v>
      </c>
      <c r="Z73" s="15">
        <v>0.85599999999999998</v>
      </c>
      <c r="AA73" s="15">
        <v>0.42</v>
      </c>
      <c r="AB73" s="15">
        <v>0.39</v>
      </c>
      <c r="AC73" s="15">
        <v>0.59199999999999997</v>
      </c>
      <c r="AE73" s="62">
        <v>2013</v>
      </c>
      <c r="AF73" s="15">
        <v>7.8E-2</v>
      </c>
      <c r="AG73" s="15">
        <v>9.9000000000000005E-2</v>
      </c>
      <c r="AH73" s="15">
        <v>6.0000000000000001E-3</v>
      </c>
      <c r="AI73" s="15">
        <v>0.23499999999999999</v>
      </c>
      <c r="AJ73" s="15">
        <v>0.16500000000000001</v>
      </c>
      <c r="AK73" s="15">
        <v>0</v>
      </c>
      <c r="AL73" s="15">
        <v>8.0000000000000002E-3</v>
      </c>
      <c r="AM73" s="15">
        <v>0.59199999999999997</v>
      </c>
    </row>
    <row r="74" spans="1:40" ht="13.5" thickBot="1" x14ac:dyDescent="0.25">
      <c r="A74" s="62">
        <v>2014</v>
      </c>
      <c r="B74" s="246">
        <v>1302.7</v>
      </c>
      <c r="C74" s="246">
        <v>1719.8</v>
      </c>
      <c r="D74" s="246">
        <v>66.599999999999994</v>
      </c>
      <c r="E74" s="246">
        <v>3880.3</v>
      </c>
      <c r="F74" s="246">
        <v>3525.7</v>
      </c>
      <c r="G74" s="246">
        <v>8.1</v>
      </c>
      <c r="H74" s="246">
        <v>144.80000000000001</v>
      </c>
      <c r="I74" s="246">
        <v>10648</v>
      </c>
      <c r="K74" s="62">
        <v>2014</v>
      </c>
      <c r="L74" s="260">
        <v>0.122</v>
      </c>
      <c r="M74" s="260">
        <v>0.16200000000000001</v>
      </c>
      <c r="N74" s="260">
        <v>6.0000000000000001E-3</v>
      </c>
      <c r="O74" s="260">
        <v>0.36399999999999999</v>
      </c>
      <c r="P74" s="260">
        <v>0.33100000000000002</v>
      </c>
      <c r="Q74" s="260">
        <v>1E-3</v>
      </c>
      <c r="R74" s="260">
        <v>1.4E-2</v>
      </c>
      <c r="S74" s="260">
        <v>1</v>
      </c>
      <c r="U74" s="62">
        <v>2014</v>
      </c>
      <c r="V74" s="260">
        <v>0.28299999999999997</v>
      </c>
      <c r="W74" s="260">
        <v>0.58899999999999997</v>
      </c>
      <c r="X74" s="260">
        <v>0.122</v>
      </c>
      <c r="Y74" s="260">
        <v>0.67400000000000004</v>
      </c>
      <c r="Z74" s="260">
        <v>0.84099999999999997</v>
      </c>
      <c r="AA74" s="260">
        <v>0.33100000000000002</v>
      </c>
      <c r="AB74" s="260">
        <v>0.33800000000000002</v>
      </c>
      <c r="AC74" s="260">
        <v>0.57699999999999996</v>
      </c>
      <c r="AE74" s="62">
        <v>2014</v>
      </c>
      <c r="AF74" s="260">
        <v>7.0999999999999994E-2</v>
      </c>
      <c r="AG74" s="260">
        <v>9.2999999999999999E-2</v>
      </c>
      <c r="AH74" s="260">
        <v>4.0000000000000001E-3</v>
      </c>
      <c r="AI74" s="260">
        <v>0.21</v>
      </c>
      <c r="AJ74" s="260">
        <v>0.191</v>
      </c>
      <c r="AK74" s="260">
        <v>0</v>
      </c>
      <c r="AL74" s="260">
        <v>8.0000000000000002E-3</v>
      </c>
      <c r="AM74" s="260">
        <v>0.57699999999999996</v>
      </c>
    </row>
    <row r="75" spans="1:40" ht="13.5" thickBot="1" x14ac:dyDescent="0.25">
      <c r="A75" s="62">
        <v>2015</v>
      </c>
      <c r="B75" s="246">
        <v>1408.2929999999999</v>
      </c>
      <c r="C75" s="246">
        <v>1832.751</v>
      </c>
      <c r="D75" s="246">
        <v>74.219000000000008</v>
      </c>
      <c r="E75" s="246">
        <v>4952.5919999999996</v>
      </c>
      <c r="F75" s="246">
        <v>3497.0439999999999</v>
      </c>
      <c r="G75" s="246">
        <v>3.2370000000000001</v>
      </c>
      <c r="H75" s="246">
        <v>141.72999999999999</v>
      </c>
      <c r="I75" s="246">
        <v>11909.863000000001</v>
      </c>
      <c r="K75" s="62">
        <v>2015</v>
      </c>
      <c r="L75" s="260">
        <v>0.11824594455872413</v>
      </c>
      <c r="M75" s="260">
        <v>0.15388514544625742</v>
      </c>
      <c r="N75" s="260">
        <v>6.2317257553676309E-3</v>
      </c>
      <c r="O75" s="260">
        <v>0.41583954408207713</v>
      </c>
      <c r="P75" s="260">
        <v>0.29362587965957287</v>
      </c>
      <c r="Q75" s="260">
        <v>2.7179153949965671E-4</v>
      </c>
      <c r="R75" s="260">
        <v>1.1900220850567297E-2</v>
      </c>
      <c r="S75" s="260">
        <v>1</v>
      </c>
      <c r="U75" s="62">
        <v>2015</v>
      </c>
      <c r="V75" s="260">
        <v>0.28202687068774407</v>
      </c>
      <c r="W75" s="260">
        <v>0.62302846569699433</v>
      </c>
      <c r="X75" s="260">
        <v>0.15804155301021897</v>
      </c>
      <c r="Y75" s="260">
        <v>0.74319990347959652</v>
      </c>
      <c r="Z75" s="260">
        <v>0.83909434617808976</v>
      </c>
      <c r="AA75" s="260">
        <v>3.31938719005722E-2</v>
      </c>
      <c r="AB75" s="260">
        <v>0.39107424698961402</v>
      </c>
      <c r="AC75" s="260">
        <v>0.60467772083734261</v>
      </c>
      <c r="AE75" s="62">
        <v>2015</v>
      </c>
      <c r="AF75" s="260">
        <v>7.1500688254028083E-2</v>
      </c>
      <c r="AG75" s="260">
        <v>9.3050919019165915E-2</v>
      </c>
      <c r="AH75" s="260">
        <v>3.7681857266390665E-3</v>
      </c>
      <c r="AI75" s="260">
        <v>0.25144890774959006</v>
      </c>
      <c r="AJ75" s="260">
        <v>0.17754902769141037</v>
      </c>
      <c r="AK75" s="260">
        <v>1.6434628864752499E-4</v>
      </c>
      <c r="AL75" s="260">
        <v>7.1957984213820558E-3</v>
      </c>
      <c r="AM75" s="260">
        <v>0.60467772083734261</v>
      </c>
    </row>
    <row r="76" spans="1:40" ht="13.5" thickBot="1" x14ac:dyDescent="0.25">
      <c r="A76" s="62">
        <v>2016</v>
      </c>
      <c r="B76" s="246">
        <v>1407.7350000000001</v>
      </c>
      <c r="C76" s="246">
        <v>2204.6709999999998</v>
      </c>
      <c r="D76" s="246">
        <v>67.591999999999999</v>
      </c>
      <c r="E76" s="246">
        <v>5075.74</v>
      </c>
      <c r="F76" s="246">
        <v>2990.8759999999997</v>
      </c>
      <c r="G76" s="246">
        <v>2.3329999999999997</v>
      </c>
      <c r="H76" s="246">
        <v>189.84699999999998</v>
      </c>
      <c r="I76" s="246">
        <v>11938.794</v>
      </c>
      <c r="K76" s="62">
        <v>2016</v>
      </c>
      <c r="L76" s="260">
        <v>0.11791266354038776</v>
      </c>
      <c r="M76" s="260">
        <v>0.18466446443417986</v>
      </c>
      <c r="N76" s="260">
        <v>5.6615433686183041E-3</v>
      </c>
      <c r="O76" s="260">
        <v>0.42514679455898141</v>
      </c>
      <c r="P76" s="260">
        <v>0.25051743082257721</v>
      </c>
      <c r="Q76" s="260">
        <v>1.9541337257347768E-4</v>
      </c>
      <c r="R76" s="260">
        <v>1.5901689902681961E-2</v>
      </c>
      <c r="S76" s="260">
        <v>1</v>
      </c>
      <c r="U76" s="62">
        <v>2016</v>
      </c>
      <c r="V76" s="260">
        <v>0.30143773036329868</v>
      </c>
      <c r="W76" s="260">
        <v>0.65215530297652002</v>
      </c>
      <c r="X76" s="260">
        <v>0.13598440420313967</v>
      </c>
      <c r="Y76" s="260">
        <v>0.70913379257081421</v>
      </c>
      <c r="Z76" s="260">
        <v>0.83266243367447634</v>
      </c>
      <c r="AA76" s="260">
        <v>1.1368509278029001E-2</v>
      </c>
      <c r="AB76" s="260">
        <v>0.43099538009239807</v>
      </c>
      <c r="AC76" s="260">
        <v>0.59864515023625053</v>
      </c>
      <c r="AE76" s="62">
        <v>2016</v>
      </c>
      <c r="AF76" s="260">
        <v>7.058784417989189E-2</v>
      </c>
      <c r="AG76" s="260">
        <v>0.11054848605449634</v>
      </c>
      <c r="AH76" s="260">
        <v>3.3892554804755524E-3</v>
      </c>
      <c r="AI76" s="260">
        <v>0.25451206670122173</v>
      </c>
      <c r="AJ76" s="260">
        <v>0.14997104501158123</v>
      </c>
      <c r="AK76" s="260">
        <v>1.1698326778242193E-4</v>
      </c>
      <c r="AL76" s="260">
        <v>9.5194695408013109E-3</v>
      </c>
      <c r="AM76" s="260">
        <v>0.59864515023625053</v>
      </c>
    </row>
    <row r="77" spans="1:40" ht="13.5" thickBot="1" x14ac:dyDescent="0.25">
      <c r="A77" s="62">
        <v>2017</v>
      </c>
      <c r="B77" s="246">
        <v>1430.8</v>
      </c>
      <c r="C77" s="246">
        <v>2617.8000000000002</v>
      </c>
      <c r="D77" s="246">
        <v>63.3</v>
      </c>
      <c r="E77" s="246">
        <v>4610</v>
      </c>
      <c r="F77" s="246">
        <v>2770.1</v>
      </c>
      <c r="G77" s="246">
        <v>3.8</v>
      </c>
      <c r="H77" s="246">
        <v>224.1</v>
      </c>
      <c r="I77" s="246">
        <v>11720</v>
      </c>
      <c r="K77" s="62">
        <v>2017</v>
      </c>
      <c r="L77" s="260">
        <v>0.12208191126279863</v>
      </c>
      <c r="M77" s="260">
        <v>0.22336177474402732</v>
      </c>
      <c r="N77" s="260">
        <v>5.4010238907849827E-3</v>
      </c>
      <c r="O77" s="260">
        <v>0.39334470989761094</v>
      </c>
      <c r="P77" s="260">
        <v>0.23635665529010239</v>
      </c>
      <c r="Q77" s="260">
        <v>3.242320819112628E-4</v>
      </c>
      <c r="R77" s="260">
        <v>1.9121160409556314E-2</v>
      </c>
      <c r="S77" s="260">
        <v>1</v>
      </c>
      <c r="U77" s="62">
        <v>2017</v>
      </c>
      <c r="V77" s="260">
        <v>0.28376575482027938</v>
      </c>
      <c r="W77" s="260">
        <v>0.72083354329420768</v>
      </c>
      <c r="X77" s="260">
        <v>0.11200209495229736</v>
      </c>
      <c r="Y77" s="260">
        <v>0.67207465656037435</v>
      </c>
      <c r="Z77" s="260">
        <v>0.78668466415031324</v>
      </c>
      <c r="AA77" s="260">
        <v>0.15121970631541246</v>
      </c>
      <c r="AB77" s="260">
        <v>0.41483713801248401</v>
      </c>
      <c r="AC77" s="260">
        <v>0.58063162515175315</v>
      </c>
      <c r="AE77" s="62">
        <v>2017</v>
      </c>
      <c r="AF77" s="260">
        <v>7.0884618538150881E-2</v>
      </c>
      <c r="AG77" s="260">
        <v>0.12969091026640439</v>
      </c>
      <c r="AH77" s="260">
        <v>3.1360052791899293E-3</v>
      </c>
      <c r="AI77" s="260">
        <v>0.22838837815269472</v>
      </c>
      <c r="AJ77" s="260">
        <v>0.13723614887652485</v>
      </c>
      <c r="AK77" s="260">
        <v>1.8825940064647287E-4</v>
      </c>
      <c r="AL77" s="260">
        <v>1.1102350443388044E-2</v>
      </c>
      <c r="AM77" s="260">
        <v>0.58063162515175315</v>
      </c>
    </row>
    <row r="78" spans="1:40" ht="13.5" thickBot="1" x14ac:dyDescent="0.25">
      <c r="A78" s="62">
        <v>2018</v>
      </c>
      <c r="B78" s="246">
        <v>1473.3420000000001</v>
      </c>
      <c r="C78" s="246">
        <v>2835.4560000000001</v>
      </c>
      <c r="D78" s="246">
        <v>37.722000000000001</v>
      </c>
      <c r="E78" s="246">
        <v>5141.5919999999996</v>
      </c>
      <c r="F78" s="246">
        <v>2771.5659999999998</v>
      </c>
      <c r="G78" s="246">
        <v>5.202</v>
      </c>
      <c r="H78" s="246">
        <v>293.25299999999999</v>
      </c>
      <c r="I78" s="246">
        <v>12558.132</v>
      </c>
      <c r="K78" s="62">
        <v>2018</v>
      </c>
      <c r="L78" s="260">
        <v>0.11731999999999999</v>
      </c>
      <c r="M78" s="260">
        <v>0.22578999999999999</v>
      </c>
      <c r="N78" s="260">
        <v>3.0000000000000001E-3</v>
      </c>
      <c r="O78" s="260">
        <v>0.40942000000000001</v>
      </c>
      <c r="P78" s="260">
        <v>0.22070000000000001</v>
      </c>
      <c r="Q78" s="260">
        <v>4.0999999999999999E-4</v>
      </c>
      <c r="R78" s="260">
        <v>2.3349999999999999E-2</v>
      </c>
      <c r="S78" s="260">
        <v>1</v>
      </c>
      <c r="U78" s="62">
        <v>2018</v>
      </c>
      <c r="V78" s="260">
        <v>0.26890999999999998</v>
      </c>
      <c r="W78" s="260">
        <v>0.71462999999999999</v>
      </c>
      <c r="X78" s="260">
        <v>6.7449999999999996E-2</v>
      </c>
      <c r="Y78" s="260">
        <v>0.67023999999999995</v>
      </c>
      <c r="Z78" s="260">
        <v>0.81123000000000001</v>
      </c>
      <c r="AA78" s="260">
        <v>5.3650000000000003E-2</v>
      </c>
      <c r="AB78" s="260">
        <v>0.50422999999999996</v>
      </c>
      <c r="AC78" s="260">
        <v>0.57679999999999998</v>
      </c>
      <c r="AE78" s="62">
        <v>2018</v>
      </c>
      <c r="AF78" s="260">
        <v>6.7669999999999994E-2</v>
      </c>
      <c r="AG78" s="260">
        <v>0.13023000000000001</v>
      </c>
      <c r="AH78" s="260">
        <v>1.73E-3</v>
      </c>
      <c r="AI78" s="260">
        <v>0.23615</v>
      </c>
      <c r="AJ78" s="260">
        <v>0.1273</v>
      </c>
      <c r="AK78" s="260">
        <v>2.4000000000000001E-4</v>
      </c>
      <c r="AL78" s="260">
        <v>1.3469999999999999E-2</v>
      </c>
      <c r="AM78" s="260">
        <v>0.57679999999999998</v>
      </c>
      <c r="AN78" s="480"/>
    </row>
    <row r="79" spans="1:40" ht="13.5" thickBot="1" x14ac:dyDescent="0.25">
      <c r="A79" s="62">
        <v>2019</v>
      </c>
      <c r="B79" s="246">
        <v>1605.069</v>
      </c>
      <c r="C79" s="246">
        <v>3594.973</v>
      </c>
      <c r="D79" s="246">
        <v>89.861000000000004</v>
      </c>
      <c r="E79" s="246">
        <v>5702.69</v>
      </c>
      <c r="F79" s="246">
        <v>3532.404</v>
      </c>
      <c r="G79" s="246">
        <v>11.846</v>
      </c>
      <c r="H79" s="246">
        <v>259.69299999999998</v>
      </c>
      <c r="I79" s="246">
        <v>14796.537</v>
      </c>
      <c r="K79" s="62">
        <v>2019</v>
      </c>
      <c r="L79" s="260">
        <v>0.10847999999999999</v>
      </c>
      <c r="M79" s="260">
        <v>0.24296000000000001</v>
      </c>
      <c r="N79" s="260">
        <v>6.0699999999999999E-3</v>
      </c>
      <c r="O79" s="260">
        <v>0.38540999999999997</v>
      </c>
      <c r="P79" s="260">
        <v>0.23873</v>
      </c>
      <c r="Q79" s="260">
        <v>8.0000000000000004E-4</v>
      </c>
      <c r="R79" s="260">
        <v>1.755E-2</v>
      </c>
      <c r="S79" s="260">
        <v>1</v>
      </c>
      <c r="U79" s="62">
        <v>2019</v>
      </c>
      <c r="V79" s="260">
        <v>0.29502</v>
      </c>
      <c r="W79" s="260">
        <v>0.71667999999999998</v>
      </c>
      <c r="X79" s="260">
        <v>0.13344</v>
      </c>
      <c r="Y79" s="260">
        <v>0.72041999999999995</v>
      </c>
      <c r="Z79" s="260">
        <v>0.80384999999999995</v>
      </c>
      <c r="AA79" s="260">
        <v>6.4430000000000001E-2</v>
      </c>
      <c r="AB79" s="260">
        <v>0.39228000000000002</v>
      </c>
      <c r="AC79" s="260">
        <v>0.60926000000000002</v>
      </c>
      <c r="AE79" s="62">
        <v>2019</v>
      </c>
      <c r="AF79" s="260">
        <v>6.6089999999999996E-2</v>
      </c>
      <c r="AG79" s="260">
        <v>0.14802999999999999</v>
      </c>
      <c r="AH79" s="260">
        <v>3.7000000000000002E-3</v>
      </c>
      <c r="AI79" s="260">
        <v>0.23480999999999999</v>
      </c>
      <c r="AJ79" s="260">
        <v>0.14545</v>
      </c>
      <c r="AK79" s="260">
        <v>4.8999999999999998E-4</v>
      </c>
      <c r="AL79" s="260">
        <v>1.069E-2</v>
      </c>
      <c r="AM79" s="260">
        <v>0.60926000000000002</v>
      </c>
      <c r="AN79" s="480"/>
    </row>
    <row r="80" spans="1:40" ht="13.5" thickBot="1" x14ac:dyDescent="0.25">
      <c r="A80" s="62">
        <v>2020</v>
      </c>
      <c r="B80" s="246">
        <v>1558.385</v>
      </c>
      <c r="C80" s="246">
        <v>3251.0030000000002</v>
      </c>
      <c r="D80" s="246">
        <v>42.927000000000007</v>
      </c>
      <c r="E80" s="246">
        <v>5979.6439999999993</v>
      </c>
      <c r="F80" s="246">
        <v>4052.5579999999995</v>
      </c>
      <c r="G80" s="246">
        <v>99.256999999999991</v>
      </c>
      <c r="H80" s="246">
        <v>185.78299999999999</v>
      </c>
      <c r="I80" s="246">
        <v>15169.555</v>
      </c>
      <c r="K80" s="62">
        <v>2020</v>
      </c>
      <c r="L80" s="260">
        <v>0.10273</v>
      </c>
      <c r="M80" s="260">
        <v>0.21431</v>
      </c>
      <c r="N80" s="260">
        <v>2.8300000000000001E-3</v>
      </c>
      <c r="O80" s="260">
        <v>0.39418999999999998</v>
      </c>
      <c r="P80" s="260">
        <v>0.26715</v>
      </c>
      <c r="Q80" s="260">
        <v>6.5399999999999998E-3</v>
      </c>
      <c r="R80" s="260">
        <v>1.225E-2</v>
      </c>
      <c r="S80" s="260">
        <v>1</v>
      </c>
      <c r="U80" s="62">
        <v>2020</v>
      </c>
      <c r="V80" s="260">
        <v>0.31941999999999998</v>
      </c>
      <c r="W80" s="260">
        <v>0.71358999999999995</v>
      </c>
      <c r="X80" s="260">
        <v>7.3599999999999999E-2</v>
      </c>
      <c r="Y80" s="260">
        <v>0.75048999999999999</v>
      </c>
      <c r="Z80" s="260">
        <v>0.82935000000000003</v>
      </c>
      <c r="AA80" s="260">
        <v>0.29725000000000001</v>
      </c>
      <c r="AB80" s="260">
        <v>0.36287000000000003</v>
      </c>
      <c r="AC80" s="260">
        <v>0.63958999999999999</v>
      </c>
      <c r="AE80" s="62">
        <v>2020</v>
      </c>
      <c r="AF80" s="260">
        <v>6.5710000000000005E-2</v>
      </c>
      <c r="AG80" s="260">
        <v>0.13707</v>
      </c>
      <c r="AH80" s="260">
        <v>1.81E-3</v>
      </c>
      <c r="AI80" s="260">
        <v>0.25212000000000001</v>
      </c>
      <c r="AJ80" s="260">
        <v>0.17086999999999999</v>
      </c>
      <c r="AK80" s="260">
        <v>4.1799999999999997E-3</v>
      </c>
      <c r="AL80" s="260">
        <v>7.8300000000000002E-3</v>
      </c>
      <c r="AM80" s="260">
        <v>0.63958999999999999</v>
      </c>
      <c r="AN80" s="480"/>
    </row>
    <row r="81" spans="1:40" ht="13.5" customHeight="1" thickBot="1" x14ac:dyDescent="0.25">
      <c r="A81" s="762" t="s">
        <v>1193</v>
      </c>
      <c r="B81" s="763"/>
      <c r="C81" s="763"/>
      <c r="D81" s="763"/>
      <c r="E81" s="763"/>
      <c r="F81" s="763"/>
      <c r="G81" s="763"/>
      <c r="H81" s="763"/>
      <c r="I81" s="764"/>
      <c r="K81" s="762" t="s">
        <v>1193</v>
      </c>
      <c r="L81" s="763"/>
      <c r="M81" s="763"/>
      <c r="N81" s="763"/>
      <c r="O81" s="763"/>
      <c r="P81" s="763"/>
      <c r="Q81" s="763"/>
      <c r="R81" s="763"/>
      <c r="S81" s="764"/>
      <c r="U81" s="762" t="s">
        <v>1193</v>
      </c>
      <c r="V81" s="763"/>
      <c r="W81" s="763"/>
      <c r="X81" s="763"/>
      <c r="Y81" s="763"/>
      <c r="Z81" s="763"/>
      <c r="AA81" s="763"/>
      <c r="AB81" s="763"/>
      <c r="AC81" s="764"/>
      <c r="AE81" s="762" t="s">
        <v>1193</v>
      </c>
      <c r="AF81" s="763"/>
      <c r="AG81" s="763"/>
      <c r="AH81" s="763"/>
      <c r="AI81" s="763"/>
      <c r="AJ81" s="763"/>
      <c r="AK81" s="763"/>
      <c r="AL81" s="763"/>
      <c r="AM81" s="764"/>
    </row>
    <row r="82" spans="1:40" ht="13.5" thickBot="1" x14ac:dyDescent="0.25">
      <c r="A82" s="62">
        <v>2007</v>
      </c>
      <c r="B82" s="26">
        <v>1680.5</v>
      </c>
      <c r="C82" s="26">
        <v>427.8</v>
      </c>
      <c r="D82" s="26">
        <v>495.4</v>
      </c>
      <c r="E82" s="26">
        <v>774</v>
      </c>
      <c r="F82" s="26">
        <v>323.39999999999998</v>
      </c>
      <c r="G82" s="26">
        <v>10.1</v>
      </c>
      <c r="H82" s="26">
        <v>126.1</v>
      </c>
      <c r="I82" s="26">
        <v>3837.3</v>
      </c>
      <c r="K82" s="62">
        <v>2007</v>
      </c>
      <c r="L82" s="15">
        <v>0.438</v>
      </c>
      <c r="M82" s="15">
        <v>0.111</v>
      </c>
      <c r="N82" s="15">
        <v>0.129</v>
      </c>
      <c r="O82" s="15">
        <v>0.20200000000000001</v>
      </c>
      <c r="P82" s="15">
        <v>8.4000000000000005E-2</v>
      </c>
      <c r="Q82" s="15">
        <v>3.0000000000000001E-3</v>
      </c>
      <c r="R82" s="15">
        <v>3.3000000000000002E-2</v>
      </c>
      <c r="S82" s="15">
        <v>1</v>
      </c>
      <c r="U82" s="62">
        <v>2007</v>
      </c>
      <c r="V82" s="15">
        <v>0.51100000000000001</v>
      </c>
      <c r="W82" s="15">
        <v>0.17499999999999999</v>
      </c>
      <c r="X82" s="15">
        <v>0.66300000000000003</v>
      </c>
      <c r="Y82" s="15">
        <v>0.16500000000000001</v>
      </c>
      <c r="Z82" s="15">
        <v>0.106</v>
      </c>
      <c r="AA82" s="15">
        <v>0.32100000000000001</v>
      </c>
      <c r="AB82" s="15">
        <v>0.45100000000000001</v>
      </c>
      <c r="AC82" s="15">
        <v>0.26400000000000001</v>
      </c>
      <c r="AE82" s="62">
        <v>2007</v>
      </c>
      <c r="AF82" s="15">
        <v>0.11600000000000001</v>
      </c>
      <c r="AG82" s="15">
        <v>2.9000000000000001E-2</v>
      </c>
      <c r="AH82" s="15">
        <v>3.4000000000000002E-2</v>
      </c>
      <c r="AI82" s="15">
        <v>5.2999999999999999E-2</v>
      </c>
      <c r="AJ82" s="15">
        <v>2.1999999999999999E-2</v>
      </c>
      <c r="AK82" s="15">
        <v>1E-3</v>
      </c>
      <c r="AL82" s="15">
        <v>8.9999999999999993E-3</v>
      </c>
      <c r="AM82" s="15">
        <v>0.26400000000000001</v>
      </c>
    </row>
    <row r="83" spans="1:40" ht="13.5" thickBot="1" x14ac:dyDescent="0.25">
      <c r="A83" s="62">
        <v>2008</v>
      </c>
      <c r="B83" s="26">
        <v>2045.8</v>
      </c>
      <c r="C83" s="26">
        <v>698.4</v>
      </c>
      <c r="D83" s="26">
        <v>583</v>
      </c>
      <c r="E83" s="26">
        <v>1212.0999999999999</v>
      </c>
      <c r="F83" s="26">
        <v>514</v>
      </c>
      <c r="G83" s="26">
        <v>29</v>
      </c>
      <c r="H83" s="26">
        <v>133.19999999999999</v>
      </c>
      <c r="I83" s="26">
        <v>5215.5</v>
      </c>
      <c r="K83" s="62">
        <v>2008</v>
      </c>
      <c r="L83" s="15">
        <v>0.39200000000000002</v>
      </c>
      <c r="M83" s="15">
        <v>0.13400000000000001</v>
      </c>
      <c r="N83" s="15">
        <v>0.112</v>
      </c>
      <c r="O83" s="15">
        <v>0.23200000000000001</v>
      </c>
      <c r="P83" s="15">
        <v>9.9000000000000005E-2</v>
      </c>
      <c r="Q83" s="15">
        <v>6.0000000000000001E-3</v>
      </c>
      <c r="R83" s="15">
        <v>2.5999999999999999E-2</v>
      </c>
      <c r="S83" s="15">
        <v>1</v>
      </c>
      <c r="U83" s="62">
        <v>2008</v>
      </c>
      <c r="V83" s="15">
        <v>0.501</v>
      </c>
      <c r="W83" s="15">
        <v>0.255</v>
      </c>
      <c r="X83" s="15">
        <v>0.69299999999999995</v>
      </c>
      <c r="Y83" s="15">
        <v>0.19700000000000001</v>
      </c>
      <c r="Z83" s="15">
        <v>0.14000000000000001</v>
      </c>
      <c r="AA83" s="15">
        <v>0.65</v>
      </c>
      <c r="AB83" s="15">
        <v>0.55800000000000005</v>
      </c>
      <c r="AC83" s="15">
        <v>0.29399999999999998</v>
      </c>
      <c r="AE83" s="62">
        <v>2008</v>
      </c>
      <c r="AF83" s="15">
        <v>0.115</v>
      </c>
      <c r="AG83" s="15">
        <v>3.9E-2</v>
      </c>
      <c r="AH83" s="15">
        <v>3.3000000000000002E-2</v>
      </c>
      <c r="AI83" s="15">
        <v>6.8000000000000005E-2</v>
      </c>
      <c r="AJ83" s="15">
        <v>2.9000000000000001E-2</v>
      </c>
      <c r="AK83" s="15">
        <v>2E-3</v>
      </c>
      <c r="AL83" s="15">
        <v>7.0000000000000001E-3</v>
      </c>
      <c r="AM83" s="15">
        <v>0.29399999999999998</v>
      </c>
    </row>
    <row r="84" spans="1:40" ht="13.5" thickBot="1" x14ac:dyDescent="0.25">
      <c r="A84" s="62">
        <v>2009</v>
      </c>
      <c r="B84" s="26">
        <v>2439.1999999999998</v>
      </c>
      <c r="C84" s="26">
        <v>456.4</v>
      </c>
      <c r="D84" s="26">
        <v>560.6</v>
      </c>
      <c r="E84" s="26">
        <v>1646.3</v>
      </c>
      <c r="F84" s="26">
        <v>404</v>
      </c>
      <c r="G84" s="26">
        <v>14.3</v>
      </c>
      <c r="H84" s="26">
        <v>227.8</v>
      </c>
      <c r="I84" s="26">
        <v>5748.5</v>
      </c>
      <c r="K84" s="62">
        <v>2009</v>
      </c>
      <c r="L84" s="15">
        <v>0.42399999999999999</v>
      </c>
      <c r="M84" s="15">
        <v>7.9000000000000001E-2</v>
      </c>
      <c r="N84" s="15">
        <v>9.8000000000000004E-2</v>
      </c>
      <c r="O84" s="15">
        <v>0.28599999999999998</v>
      </c>
      <c r="P84" s="15">
        <v>7.0000000000000007E-2</v>
      </c>
      <c r="Q84" s="15">
        <v>2E-3</v>
      </c>
      <c r="R84" s="15">
        <v>0.04</v>
      </c>
      <c r="S84" s="15">
        <v>1</v>
      </c>
      <c r="U84" s="62">
        <v>2009</v>
      </c>
      <c r="V84" s="15">
        <v>0.58899999999999997</v>
      </c>
      <c r="W84" s="15">
        <v>0.16600000000000001</v>
      </c>
      <c r="X84" s="15">
        <v>0.73399999999999999</v>
      </c>
      <c r="Y84" s="15">
        <v>0.26400000000000001</v>
      </c>
      <c r="Z84" s="15">
        <v>0.111</v>
      </c>
      <c r="AA84" s="15">
        <v>0.624</v>
      </c>
      <c r="AB84" s="15">
        <v>0.61899999999999999</v>
      </c>
      <c r="AC84" s="15">
        <v>0.32100000000000001</v>
      </c>
      <c r="AE84" s="62">
        <v>2009</v>
      </c>
      <c r="AF84" s="15">
        <v>0.13600000000000001</v>
      </c>
      <c r="AG84" s="15">
        <v>2.5000000000000001E-2</v>
      </c>
      <c r="AH84" s="15">
        <v>3.1E-2</v>
      </c>
      <c r="AI84" s="15">
        <v>9.1999999999999998E-2</v>
      </c>
      <c r="AJ84" s="15">
        <v>2.3E-2</v>
      </c>
      <c r="AK84" s="15">
        <v>1E-3</v>
      </c>
      <c r="AL84" s="15">
        <v>1.2999999999999999E-2</v>
      </c>
      <c r="AM84" s="15">
        <v>0.32100000000000001</v>
      </c>
    </row>
    <row r="85" spans="1:40" ht="13.5" thickBot="1" x14ac:dyDescent="0.25">
      <c r="A85" s="62">
        <v>2010</v>
      </c>
      <c r="B85" s="26">
        <v>2598.3000000000002</v>
      </c>
      <c r="C85" s="26">
        <v>409</v>
      </c>
      <c r="D85" s="26">
        <v>694.5</v>
      </c>
      <c r="E85" s="26">
        <v>881.3</v>
      </c>
      <c r="F85" s="26">
        <v>328.4</v>
      </c>
      <c r="G85" s="26">
        <v>0.6</v>
      </c>
      <c r="H85" s="26">
        <v>197.3</v>
      </c>
      <c r="I85" s="26">
        <v>5109.5</v>
      </c>
      <c r="K85" s="62">
        <v>2010</v>
      </c>
      <c r="L85" s="15">
        <v>0.50900000000000001</v>
      </c>
      <c r="M85" s="15">
        <v>0.08</v>
      </c>
      <c r="N85" s="15">
        <v>0.13600000000000001</v>
      </c>
      <c r="O85" s="15">
        <v>0.17199999999999999</v>
      </c>
      <c r="P85" s="15">
        <v>6.4000000000000001E-2</v>
      </c>
      <c r="Q85" s="15">
        <v>0</v>
      </c>
      <c r="R85" s="15">
        <v>3.9E-2</v>
      </c>
      <c r="S85" s="15">
        <v>1</v>
      </c>
      <c r="U85" s="62">
        <v>2010</v>
      </c>
      <c r="V85" s="15">
        <v>0.57599999999999996</v>
      </c>
      <c r="W85" s="15">
        <v>0.13300000000000001</v>
      </c>
      <c r="X85" s="15">
        <v>0.69299999999999995</v>
      </c>
      <c r="Y85" s="15">
        <v>0.155</v>
      </c>
      <c r="Z85" s="15">
        <v>0.10100000000000001</v>
      </c>
      <c r="AA85" s="15">
        <v>0.113</v>
      </c>
      <c r="AB85" s="15">
        <v>0.64100000000000001</v>
      </c>
      <c r="AC85" s="15">
        <v>0.28699999999999998</v>
      </c>
      <c r="AE85" s="62">
        <v>2010</v>
      </c>
      <c r="AF85" s="15">
        <v>0.14599999999999999</v>
      </c>
      <c r="AG85" s="15">
        <v>2.3E-2</v>
      </c>
      <c r="AH85" s="15">
        <v>3.9E-2</v>
      </c>
      <c r="AI85" s="15">
        <v>4.9000000000000002E-2</v>
      </c>
      <c r="AJ85" s="15">
        <v>1.7999999999999999E-2</v>
      </c>
      <c r="AK85" s="15">
        <v>0</v>
      </c>
      <c r="AL85" s="15">
        <v>1.0999999999999999E-2</v>
      </c>
      <c r="AM85" s="15">
        <v>0.28699999999999998</v>
      </c>
    </row>
    <row r="86" spans="1:40" ht="13.5" thickBot="1" x14ac:dyDescent="0.25">
      <c r="A86" s="62">
        <v>2011</v>
      </c>
      <c r="B86" s="26">
        <v>2543.9</v>
      </c>
      <c r="C86" s="26">
        <v>741.1</v>
      </c>
      <c r="D86" s="26">
        <v>506.4</v>
      </c>
      <c r="E86" s="26">
        <v>442.2</v>
      </c>
      <c r="F86" s="26">
        <v>270.2</v>
      </c>
      <c r="G86" s="26">
        <v>4.4000000000000004</v>
      </c>
      <c r="H86" s="26">
        <v>235.6</v>
      </c>
      <c r="I86" s="26">
        <v>4743.7</v>
      </c>
      <c r="K86" s="62">
        <v>2011</v>
      </c>
      <c r="L86" s="15">
        <v>0.53600000000000003</v>
      </c>
      <c r="M86" s="15">
        <v>0.156</v>
      </c>
      <c r="N86" s="15">
        <v>0.107</v>
      </c>
      <c r="O86" s="15">
        <v>9.2999999999999999E-2</v>
      </c>
      <c r="P86" s="15">
        <v>5.7000000000000002E-2</v>
      </c>
      <c r="Q86" s="15">
        <v>1E-3</v>
      </c>
      <c r="R86" s="15">
        <v>0.05</v>
      </c>
      <c r="S86" s="15">
        <v>1</v>
      </c>
      <c r="U86" s="62">
        <v>2011</v>
      </c>
      <c r="V86" s="15">
        <v>0.54300000000000004</v>
      </c>
      <c r="W86" s="15">
        <v>0.29499999999999998</v>
      </c>
      <c r="X86" s="15">
        <v>0.73</v>
      </c>
      <c r="Y86" s="15">
        <v>8.1000000000000003E-2</v>
      </c>
      <c r="Z86" s="15">
        <v>8.3000000000000004E-2</v>
      </c>
      <c r="AA86" s="15">
        <v>0.16400000000000001</v>
      </c>
      <c r="AB86" s="15">
        <v>0.58399999999999996</v>
      </c>
      <c r="AC86" s="15">
        <v>0.27800000000000002</v>
      </c>
      <c r="AE86" s="62">
        <v>2011</v>
      </c>
      <c r="AF86" s="15">
        <v>0.14899999999999999</v>
      </c>
      <c r="AG86" s="15">
        <v>4.2999999999999997E-2</v>
      </c>
      <c r="AH86" s="15">
        <v>0.03</v>
      </c>
      <c r="AI86" s="15">
        <v>2.5999999999999999E-2</v>
      </c>
      <c r="AJ86" s="15">
        <v>1.6E-2</v>
      </c>
      <c r="AK86" s="15">
        <v>0</v>
      </c>
      <c r="AL86" s="15">
        <v>1.4E-2</v>
      </c>
      <c r="AM86" s="15">
        <v>0.27800000000000002</v>
      </c>
    </row>
    <row r="87" spans="1:40" ht="13.5" thickBot="1" x14ac:dyDescent="0.25">
      <c r="A87" s="62">
        <v>2012</v>
      </c>
      <c r="B87" s="26">
        <v>2689.3</v>
      </c>
      <c r="C87" s="26">
        <v>631.5</v>
      </c>
      <c r="D87" s="26">
        <v>392.6</v>
      </c>
      <c r="E87" s="26">
        <v>248.5</v>
      </c>
      <c r="F87" s="26">
        <v>232.3</v>
      </c>
      <c r="G87" s="26">
        <v>4</v>
      </c>
      <c r="H87" s="26">
        <v>185.5</v>
      </c>
      <c r="I87" s="26">
        <v>4383.7</v>
      </c>
      <c r="K87" s="62">
        <v>2012</v>
      </c>
      <c r="L87" s="15">
        <v>0.61299999999999999</v>
      </c>
      <c r="M87" s="15">
        <v>0.14399999999999999</v>
      </c>
      <c r="N87" s="15">
        <v>0.09</v>
      </c>
      <c r="O87" s="15">
        <v>5.7000000000000002E-2</v>
      </c>
      <c r="P87" s="15">
        <v>5.2999999999999999E-2</v>
      </c>
      <c r="Q87" s="15">
        <v>1E-3</v>
      </c>
      <c r="R87" s="15">
        <v>4.2000000000000003E-2</v>
      </c>
      <c r="S87" s="15">
        <v>1</v>
      </c>
      <c r="U87" s="62">
        <v>2012</v>
      </c>
      <c r="V87" s="15">
        <v>0.54300000000000004</v>
      </c>
      <c r="W87" s="15">
        <v>0.214</v>
      </c>
      <c r="X87" s="15">
        <v>0.67900000000000005</v>
      </c>
      <c r="Y87" s="15">
        <v>4.2000000000000003E-2</v>
      </c>
      <c r="Z87" s="15">
        <v>6.8000000000000005E-2</v>
      </c>
      <c r="AA87" s="15">
        <v>0.183</v>
      </c>
      <c r="AB87" s="15">
        <v>0.52900000000000003</v>
      </c>
      <c r="AC87" s="15">
        <v>0.24099999999999999</v>
      </c>
      <c r="AE87" s="62">
        <v>2012</v>
      </c>
      <c r="AF87" s="15">
        <v>0.14799999999999999</v>
      </c>
      <c r="AG87" s="15">
        <v>3.5000000000000003E-2</v>
      </c>
      <c r="AH87" s="15">
        <v>2.1999999999999999E-2</v>
      </c>
      <c r="AI87" s="15">
        <v>1.4E-2</v>
      </c>
      <c r="AJ87" s="15">
        <v>1.2999999999999999E-2</v>
      </c>
      <c r="AK87" s="15">
        <v>0</v>
      </c>
      <c r="AL87" s="15">
        <v>0.01</v>
      </c>
      <c r="AM87" s="15">
        <v>0.24099999999999999</v>
      </c>
    </row>
    <row r="88" spans="1:40" ht="13.5" thickBot="1" x14ac:dyDescent="0.25">
      <c r="A88" s="62">
        <v>2013</v>
      </c>
      <c r="B88" s="26">
        <v>2325</v>
      </c>
      <c r="C88" s="26">
        <v>763.9</v>
      </c>
      <c r="D88" s="26">
        <v>410.9</v>
      </c>
      <c r="E88" s="26">
        <v>378.1</v>
      </c>
      <c r="F88" s="26">
        <v>306.39999999999998</v>
      </c>
      <c r="G88" s="26">
        <v>2.8</v>
      </c>
      <c r="H88" s="26">
        <v>231.8</v>
      </c>
      <c r="I88" s="26">
        <v>4418.8999999999996</v>
      </c>
      <c r="K88" s="62">
        <v>2013</v>
      </c>
      <c r="L88" s="15">
        <v>0.52600000000000002</v>
      </c>
      <c r="M88" s="15">
        <v>0.17299999999999999</v>
      </c>
      <c r="N88" s="15">
        <v>9.2999999999999999E-2</v>
      </c>
      <c r="O88" s="15">
        <v>8.5999999999999993E-2</v>
      </c>
      <c r="P88" s="15">
        <v>6.9000000000000006E-2</v>
      </c>
      <c r="Q88" s="15">
        <v>1E-3</v>
      </c>
      <c r="R88" s="15">
        <v>5.1999999999999998E-2</v>
      </c>
      <c r="S88" s="15">
        <v>1</v>
      </c>
      <c r="U88" s="62">
        <v>2013</v>
      </c>
      <c r="V88" s="15">
        <v>0.51400000000000001</v>
      </c>
      <c r="W88" s="15">
        <v>0.253</v>
      </c>
      <c r="X88" s="15">
        <v>0.68500000000000005</v>
      </c>
      <c r="Y88" s="15">
        <v>6.0999999999999999E-2</v>
      </c>
      <c r="Z88" s="15">
        <v>8.6999999999999994E-2</v>
      </c>
      <c r="AA88" s="15">
        <v>0.23499999999999999</v>
      </c>
      <c r="AB88" s="15">
        <v>0.58499999999999996</v>
      </c>
      <c r="AC88" s="15">
        <v>0.24199999999999999</v>
      </c>
      <c r="AE88" s="62">
        <v>2013</v>
      </c>
      <c r="AF88" s="15">
        <v>0.128</v>
      </c>
      <c r="AG88" s="15">
        <v>4.2000000000000003E-2</v>
      </c>
      <c r="AH88" s="15">
        <v>2.3E-2</v>
      </c>
      <c r="AI88" s="15">
        <v>2.1000000000000001E-2</v>
      </c>
      <c r="AJ88" s="15">
        <v>1.7000000000000001E-2</v>
      </c>
      <c r="AK88" s="15">
        <v>0</v>
      </c>
      <c r="AL88" s="15">
        <v>1.2999999999999999E-2</v>
      </c>
      <c r="AM88" s="15">
        <v>0.24199999999999999</v>
      </c>
    </row>
    <row r="89" spans="1:40" ht="13.5" thickBot="1" x14ac:dyDescent="0.25">
      <c r="A89" s="62">
        <v>2014</v>
      </c>
      <c r="B89" s="246">
        <v>2572.1999999999998</v>
      </c>
      <c r="C89" s="246">
        <v>675.7</v>
      </c>
      <c r="D89" s="246">
        <v>393.9</v>
      </c>
      <c r="E89" s="246">
        <v>687.1</v>
      </c>
      <c r="F89" s="246">
        <v>350.9</v>
      </c>
      <c r="G89" s="246">
        <v>10.199999999999999</v>
      </c>
      <c r="H89" s="246">
        <v>254.9</v>
      </c>
      <c r="I89" s="246">
        <v>4944.8999999999996</v>
      </c>
      <c r="K89" s="62">
        <v>2014</v>
      </c>
      <c r="L89" s="260">
        <v>0.52</v>
      </c>
      <c r="M89" s="260">
        <v>0.13700000000000001</v>
      </c>
      <c r="N89" s="260">
        <v>0.08</v>
      </c>
      <c r="O89" s="260">
        <v>0.13900000000000001</v>
      </c>
      <c r="P89" s="260">
        <v>7.0999999999999994E-2</v>
      </c>
      <c r="Q89" s="260">
        <v>2E-3</v>
      </c>
      <c r="R89" s="260">
        <v>5.1999999999999998E-2</v>
      </c>
      <c r="S89" s="260">
        <v>1</v>
      </c>
      <c r="U89" s="62">
        <v>2014</v>
      </c>
      <c r="V89" s="260">
        <v>0.55900000000000005</v>
      </c>
      <c r="W89" s="260">
        <v>0.23200000000000001</v>
      </c>
      <c r="X89" s="260">
        <v>0.72299999999999998</v>
      </c>
      <c r="Y89" s="260">
        <v>0.11899999999999999</v>
      </c>
      <c r="Z89" s="260">
        <v>8.4000000000000005E-2</v>
      </c>
      <c r="AA89" s="260">
        <v>0.41499999999999998</v>
      </c>
      <c r="AB89" s="260">
        <v>0.59599999999999997</v>
      </c>
      <c r="AC89" s="260">
        <v>0.26800000000000002</v>
      </c>
      <c r="AE89" s="62">
        <v>2014</v>
      </c>
      <c r="AF89" s="260">
        <v>0.13900000000000001</v>
      </c>
      <c r="AG89" s="260">
        <v>3.6999999999999998E-2</v>
      </c>
      <c r="AH89" s="260">
        <v>2.1000000000000001E-2</v>
      </c>
      <c r="AI89" s="260">
        <v>3.6999999999999998E-2</v>
      </c>
      <c r="AJ89" s="260">
        <v>1.9E-2</v>
      </c>
      <c r="AK89" s="260">
        <v>1E-3</v>
      </c>
      <c r="AL89" s="260">
        <v>1.4E-2</v>
      </c>
      <c r="AM89" s="260">
        <v>0.26800000000000002</v>
      </c>
    </row>
    <row r="90" spans="1:40" ht="13.5" thickBot="1" x14ac:dyDescent="0.25">
      <c r="A90" s="62">
        <v>2015</v>
      </c>
      <c r="B90" s="246">
        <v>2989.5680000000002</v>
      </c>
      <c r="C90" s="246">
        <v>601.76700000000005</v>
      </c>
      <c r="D90" s="246">
        <v>318.07600000000002</v>
      </c>
      <c r="E90" s="246">
        <v>400.23700000000002</v>
      </c>
      <c r="F90" s="246">
        <v>338.06</v>
      </c>
      <c r="G90" s="246">
        <v>93.605999999999995</v>
      </c>
      <c r="H90" s="246">
        <v>213.93600000000001</v>
      </c>
      <c r="I90" s="246">
        <v>4955.25</v>
      </c>
      <c r="K90" s="62">
        <v>2015</v>
      </c>
      <c r="L90" s="260">
        <v>0.60331325361989818</v>
      </c>
      <c r="M90" s="260">
        <v>0.12144029060087787</v>
      </c>
      <c r="N90" s="260">
        <v>6.4189697795267647E-2</v>
      </c>
      <c r="O90" s="260">
        <v>8.0770294132485751E-2</v>
      </c>
      <c r="P90" s="260">
        <v>6.8222592200191723E-2</v>
      </c>
      <c r="Q90" s="260">
        <v>1.8890267897684273E-2</v>
      </c>
      <c r="R90" s="260">
        <v>4.3173603753594671E-2</v>
      </c>
      <c r="S90" s="260">
        <v>1</v>
      </c>
      <c r="U90" s="62">
        <v>2015</v>
      </c>
      <c r="V90" s="260">
        <v>0.59869537642253268</v>
      </c>
      <c r="W90" s="260">
        <v>0.20456568880174297</v>
      </c>
      <c r="X90" s="260">
        <v>0.67730938190057011</v>
      </c>
      <c r="Y90" s="260">
        <v>6.0060691405422313E-2</v>
      </c>
      <c r="Z90" s="260">
        <v>8.1115431967388754E-2</v>
      </c>
      <c r="AA90" s="260">
        <v>0.9598843290469451</v>
      </c>
      <c r="AB90" s="260">
        <v>0.59031157908678522</v>
      </c>
      <c r="AC90" s="260">
        <v>0.2515838575287761</v>
      </c>
      <c r="AE90" s="62">
        <v>2015</v>
      </c>
      <c r="AF90" s="260">
        <v>0.15178387564393081</v>
      </c>
      <c r="AG90" s="260">
        <v>3.0552416768784424E-2</v>
      </c>
      <c r="AH90" s="260">
        <v>1.6149091784939808E-2</v>
      </c>
      <c r="AI90" s="260">
        <v>2.0320502171584633E-2</v>
      </c>
      <c r="AJ90" s="260">
        <v>1.7163702916336822E-2</v>
      </c>
      <c r="AK90" s="260">
        <v>4.7524864674514129E-3</v>
      </c>
      <c r="AL90" s="260">
        <v>1.0861781775748194E-2</v>
      </c>
      <c r="AM90" s="260">
        <v>0.2515838575287761</v>
      </c>
    </row>
    <row r="91" spans="1:40" ht="13.5" thickBot="1" x14ac:dyDescent="0.25">
      <c r="A91" s="62">
        <v>2016</v>
      </c>
      <c r="B91" s="246">
        <v>2683.8</v>
      </c>
      <c r="C91" s="246">
        <v>603.14800000000002</v>
      </c>
      <c r="D91" s="246">
        <v>366.46499999999997</v>
      </c>
      <c r="E91" s="246">
        <v>568.59299999999996</v>
      </c>
      <c r="F91" s="246">
        <v>314.536</v>
      </c>
      <c r="G91" s="246">
        <v>199.73599999999999</v>
      </c>
      <c r="H91" s="246">
        <v>232.28700000000001</v>
      </c>
      <c r="I91" s="246">
        <v>4968.5649999999996</v>
      </c>
      <c r="K91" s="62">
        <v>2016</v>
      </c>
      <c r="L91" s="260">
        <v>0.54015596052381332</v>
      </c>
      <c r="M91" s="260">
        <v>0.12139279651166887</v>
      </c>
      <c r="N91" s="260">
        <v>7.3756708425873466E-2</v>
      </c>
      <c r="O91" s="260">
        <v>0.11443807215966784</v>
      </c>
      <c r="P91" s="260">
        <v>6.3305199791086564E-2</v>
      </c>
      <c r="Q91" s="260">
        <v>4.0199937003943795E-2</v>
      </c>
      <c r="R91" s="260">
        <v>4.6751325583946277E-2</v>
      </c>
      <c r="S91" s="260">
        <v>1</v>
      </c>
      <c r="U91" s="62">
        <v>2016</v>
      </c>
      <c r="V91" s="260">
        <v>0.57468101649033454</v>
      </c>
      <c r="W91" s="260">
        <v>0.17841490484506856</v>
      </c>
      <c r="X91" s="260">
        <v>0.73726956868125781</v>
      </c>
      <c r="Y91" s="260">
        <v>7.9438369679931786E-2</v>
      </c>
      <c r="Z91" s="260">
        <v>8.7567091125889243E-2</v>
      </c>
      <c r="AA91" s="260">
        <v>0.97329642912833303</v>
      </c>
      <c r="AB91" s="260">
        <v>0.52734372339580238</v>
      </c>
      <c r="AC91" s="260">
        <v>0.24913800681070264</v>
      </c>
      <c r="AE91" s="62">
        <v>2016</v>
      </c>
      <c r="AF91" s="260">
        <v>0.13457337937182343</v>
      </c>
      <c r="AG91" s="260">
        <v>3.02435593640944E-2</v>
      </c>
      <c r="AH91" s="260">
        <v>1.8375599326140274E-2</v>
      </c>
      <c r="AI91" s="260">
        <v>2.8510873201119006E-2</v>
      </c>
      <c r="AJ91" s="260">
        <v>1.5771731296704616E-2</v>
      </c>
      <c r="AK91" s="260">
        <v>1.0015332179078367E-2</v>
      </c>
      <c r="AL91" s="260">
        <v>1.1647532071742583E-2</v>
      </c>
      <c r="AM91" s="260">
        <v>0.24913800681070264</v>
      </c>
    </row>
    <row r="92" spans="1:40" ht="13.5" thickBot="1" x14ac:dyDescent="0.25">
      <c r="A92" s="62">
        <v>2017</v>
      </c>
      <c r="B92" s="246">
        <v>2983.049</v>
      </c>
      <c r="C92" s="246">
        <v>479.488</v>
      </c>
      <c r="D92" s="246">
        <v>438.923</v>
      </c>
      <c r="E92" s="246">
        <v>784.77700000000004</v>
      </c>
      <c r="F92" s="246">
        <v>533.88699999999994</v>
      </c>
      <c r="G92" s="246">
        <v>19.927</v>
      </c>
      <c r="H92" s="246">
        <v>270.06900000000002</v>
      </c>
      <c r="I92" s="246">
        <v>5510.12</v>
      </c>
      <c r="K92" s="62">
        <v>2017</v>
      </c>
      <c r="L92" s="260">
        <v>0.54137641285489246</v>
      </c>
      <c r="M92" s="260">
        <v>8.70195204460157E-2</v>
      </c>
      <c r="N92" s="260">
        <v>7.9657611812446918E-2</v>
      </c>
      <c r="O92" s="260">
        <v>0.14242466588749431</v>
      </c>
      <c r="P92" s="260">
        <v>9.6892082205106228E-2</v>
      </c>
      <c r="Q92" s="260">
        <v>3.6164366656261568E-3</v>
      </c>
      <c r="R92" s="260">
        <v>4.901327012841826E-2</v>
      </c>
      <c r="S92" s="260">
        <v>1</v>
      </c>
      <c r="U92" s="62">
        <v>2017</v>
      </c>
      <c r="V92" s="260">
        <v>0.5916180815983223</v>
      </c>
      <c r="W92" s="260">
        <v>0.13203110780313737</v>
      </c>
      <c r="X92" s="260">
        <v>0.77662394190753903</v>
      </c>
      <c r="Y92" s="260">
        <v>0.11440970341680715</v>
      </c>
      <c r="Z92" s="260">
        <v>0.1516193333414744</v>
      </c>
      <c r="AA92" s="260">
        <v>0.79298818098611157</v>
      </c>
      <c r="AB92" s="260">
        <v>0.49993150837078781</v>
      </c>
      <c r="AC92" s="260">
        <v>0.27298207597109025</v>
      </c>
      <c r="AE92" s="62">
        <v>2017</v>
      </c>
      <c r="AF92" s="260">
        <v>0.14778605706291059</v>
      </c>
      <c r="AG92" s="260">
        <v>2.37547693413621E-2</v>
      </c>
      <c r="AH92" s="260">
        <v>2.1745100239461003E-2</v>
      </c>
      <c r="AI92" s="260">
        <v>3.8879380963457118E-2</v>
      </c>
      <c r="AJ92" s="260">
        <v>2.6449801745511432E-2</v>
      </c>
      <c r="AK92" s="260">
        <v>9.8722238860059599E-4</v>
      </c>
      <c r="AL92" s="260">
        <v>1.3379744229787443E-2</v>
      </c>
      <c r="AM92" s="260">
        <v>0.27298207597109025</v>
      </c>
    </row>
    <row r="93" spans="1:40" ht="13.5" thickBot="1" x14ac:dyDescent="0.25">
      <c r="A93" s="62">
        <v>2018</v>
      </c>
      <c r="B93" s="246">
        <v>3314.8130000000001</v>
      </c>
      <c r="C93" s="246">
        <v>463.512</v>
      </c>
      <c r="D93" s="246">
        <v>491.88600000000002</v>
      </c>
      <c r="E93" s="246">
        <v>802.68600000000004</v>
      </c>
      <c r="F93" s="246">
        <v>450.69299999999998</v>
      </c>
      <c r="G93" s="246">
        <v>90.69</v>
      </c>
      <c r="H93" s="246">
        <v>229.60499999999999</v>
      </c>
      <c r="I93" s="246">
        <v>5843.884</v>
      </c>
      <c r="K93" s="62">
        <v>2018</v>
      </c>
      <c r="L93" s="260">
        <v>0.56723000000000001</v>
      </c>
      <c r="M93" s="260">
        <v>7.9320000000000002E-2</v>
      </c>
      <c r="N93" s="260">
        <v>8.4169999999999995E-2</v>
      </c>
      <c r="O93" s="260">
        <v>0.13735</v>
      </c>
      <c r="P93" s="260">
        <v>7.7119999999999994E-2</v>
      </c>
      <c r="Q93" s="260">
        <v>1.5520000000000001E-2</v>
      </c>
      <c r="R93" s="260">
        <v>3.9289999999999999E-2</v>
      </c>
      <c r="S93" s="260">
        <v>1</v>
      </c>
      <c r="U93" s="62">
        <v>2018</v>
      </c>
      <c r="V93" s="260">
        <v>0.60501000000000005</v>
      </c>
      <c r="W93" s="260">
        <v>0.11681999999999999</v>
      </c>
      <c r="X93" s="260">
        <v>0.87956000000000001</v>
      </c>
      <c r="Y93" s="260">
        <v>0.10464</v>
      </c>
      <c r="Z93" s="260">
        <v>0.13192000000000001</v>
      </c>
      <c r="AA93" s="260">
        <v>0.93535999999999997</v>
      </c>
      <c r="AB93" s="260">
        <v>0.39478999999999997</v>
      </c>
      <c r="AC93" s="260">
        <v>0.26840999999999998</v>
      </c>
      <c r="AE93" s="62">
        <v>2018</v>
      </c>
      <c r="AF93" s="260">
        <v>0.15225</v>
      </c>
      <c r="AG93" s="260">
        <v>2.129E-2</v>
      </c>
      <c r="AH93" s="260">
        <v>2.2589999999999999E-2</v>
      </c>
      <c r="AI93" s="260">
        <v>3.687E-2</v>
      </c>
      <c r="AJ93" s="260">
        <v>2.07E-2</v>
      </c>
      <c r="AK93" s="260">
        <v>4.1700000000000001E-3</v>
      </c>
      <c r="AL93" s="260">
        <v>1.055E-2</v>
      </c>
      <c r="AM93" s="260">
        <v>0.26840999999999998</v>
      </c>
      <c r="AN93" s="480"/>
    </row>
    <row r="94" spans="1:40" ht="13.5" thickBot="1" x14ac:dyDescent="0.25">
      <c r="A94" s="62">
        <v>2019</v>
      </c>
      <c r="B94" s="246">
        <v>3199.0549999999998</v>
      </c>
      <c r="C94" s="246">
        <v>756.59400000000005</v>
      </c>
      <c r="D94" s="246">
        <v>497.22899999999998</v>
      </c>
      <c r="E94" s="246">
        <v>750.13300000000004</v>
      </c>
      <c r="F94" s="246">
        <v>636.93200000000002</v>
      </c>
      <c r="G94" s="246">
        <v>171.10900000000001</v>
      </c>
      <c r="H94" s="246">
        <v>393.23399999999998</v>
      </c>
      <c r="I94" s="246">
        <v>6404.2860000000001</v>
      </c>
      <c r="K94" s="62">
        <v>2019</v>
      </c>
      <c r="L94" s="260">
        <v>0.49952000000000002</v>
      </c>
      <c r="M94" s="260">
        <v>0.11814</v>
      </c>
      <c r="N94" s="260">
        <v>7.7640000000000001E-2</v>
      </c>
      <c r="O94" s="260">
        <v>0.11713</v>
      </c>
      <c r="P94" s="260">
        <v>9.9449999999999997E-2</v>
      </c>
      <c r="Q94" s="260">
        <v>2.6720000000000001E-2</v>
      </c>
      <c r="R94" s="260">
        <v>6.1400000000000003E-2</v>
      </c>
      <c r="S94" s="260">
        <v>1</v>
      </c>
      <c r="U94" s="62">
        <v>2019</v>
      </c>
      <c r="V94" s="260">
        <v>0.58799999999999997</v>
      </c>
      <c r="W94" s="260">
        <v>0.15082999999999999</v>
      </c>
      <c r="X94" s="260">
        <v>0.73836000000000002</v>
      </c>
      <c r="Y94" s="260">
        <v>9.4759999999999997E-2</v>
      </c>
      <c r="Z94" s="260">
        <v>0.14494000000000001</v>
      </c>
      <c r="AA94" s="260">
        <v>0.93061000000000005</v>
      </c>
      <c r="AB94" s="260">
        <v>0.59401000000000004</v>
      </c>
      <c r="AC94" s="260">
        <v>0.26369999999999999</v>
      </c>
      <c r="AE94" s="62">
        <v>2019</v>
      </c>
      <c r="AF94" s="260">
        <v>0.13172</v>
      </c>
      <c r="AG94" s="260">
        <v>3.1150000000000001E-2</v>
      </c>
      <c r="AH94" s="260">
        <v>2.0469999999999999E-2</v>
      </c>
      <c r="AI94" s="260">
        <v>3.0890000000000001E-2</v>
      </c>
      <c r="AJ94" s="260">
        <v>2.623E-2</v>
      </c>
      <c r="AK94" s="260">
        <v>7.0499999999999998E-3</v>
      </c>
      <c r="AL94" s="260">
        <v>1.619E-2</v>
      </c>
      <c r="AM94" s="260">
        <v>0.26369999999999999</v>
      </c>
      <c r="AN94" s="480"/>
    </row>
    <row r="95" spans="1:40" ht="13.5" thickBot="1" x14ac:dyDescent="0.25">
      <c r="A95" s="62">
        <v>2020</v>
      </c>
      <c r="B95" s="246">
        <v>2578.663</v>
      </c>
      <c r="C95" s="246">
        <v>645.01199999999994</v>
      </c>
      <c r="D95" s="246">
        <v>494.29899999999998</v>
      </c>
      <c r="E95" s="246">
        <v>662.67700000000002</v>
      </c>
      <c r="F95" s="246">
        <v>427.404</v>
      </c>
      <c r="G95" s="246">
        <v>91.932000000000002</v>
      </c>
      <c r="H95" s="246">
        <v>314.59300000000002</v>
      </c>
      <c r="I95" s="246">
        <v>5214.58</v>
      </c>
      <c r="K95" s="62">
        <v>2020</v>
      </c>
      <c r="L95" s="260">
        <v>0.49451000000000001</v>
      </c>
      <c r="M95" s="260">
        <v>0.12368999999999999</v>
      </c>
      <c r="N95" s="260">
        <v>9.4789999999999999E-2</v>
      </c>
      <c r="O95" s="260">
        <v>0.12708</v>
      </c>
      <c r="P95" s="260">
        <v>8.1960000000000005E-2</v>
      </c>
      <c r="Q95" s="260">
        <v>1.763E-2</v>
      </c>
      <c r="R95" s="260">
        <v>6.0330000000000002E-2</v>
      </c>
      <c r="S95" s="260">
        <v>1</v>
      </c>
      <c r="U95" s="62">
        <v>2020</v>
      </c>
      <c r="V95" s="260">
        <v>0.52854999999999996</v>
      </c>
      <c r="W95" s="260">
        <v>0.14158000000000001</v>
      </c>
      <c r="X95" s="260">
        <v>0.84753999999999996</v>
      </c>
      <c r="Y95" s="260">
        <v>8.3169999999999994E-2</v>
      </c>
      <c r="Z95" s="260">
        <v>8.7470000000000006E-2</v>
      </c>
      <c r="AA95" s="260">
        <v>0.27532000000000001</v>
      </c>
      <c r="AB95" s="260">
        <v>0.61446000000000001</v>
      </c>
      <c r="AC95" s="260">
        <v>0.21986</v>
      </c>
      <c r="AE95" s="62">
        <v>2020</v>
      </c>
      <c r="AF95" s="260">
        <v>0.10872</v>
      </c>
      <c r="AG95" s="260">
        <v>2.7199999999999998E-2</v>
      </c>
      <c r="AH95" s="260">
        <v>2.0840000000000001E-2</v>
      </c>
      <c r="AI95" s="260">
        <v>2.794E-2</v>
      </c>
      <c r="AJ95" s="260">
        <v>1.8020000000000001E-2</v>
      </c>
      <c r="AK95" s="260">
        <v>3.8800000000000002E-3</v>
      </c>
      <c r="AL95" s="260">
        <v>1.3259999999999999E-2</v>
      </c>
      <c r="AM95" s="260">
        <v>0.21986</v>
      </c>
      <c r="AN95" s="480"/>
    </row>
    <row r="96" spans="1:40" ht="13.5" customHeight="1" thickBot="1" x14ac:dyDescent="0.25">
      <c r="A96" s="762" t="s">
        <v>1160</v>
      </c>
      <c r="B96" s="763"/>
      <c r="C96" s="763"/>
      <c r="D96" s="763"/>
      <c r="E96" s="763"/>
      <c r="F96" s="763"/>
      <c r="G96" s="763"/>
      <c r="H96" s="763"/>
      <c r="I96" s="764"/>
      <c r="K96" s="762" t="s">
        <v>1160</v>
      </c>
      <c r="L96" s="763"/>
      <c r="M96" s="763"/>
      <c r="N96" s="763"/>
      <c r="O96" s="763"/>
      <c r="P96" s="763"/>
      <c r="Q96" s="763"/>
      <c r="R96" s="763"/>
      <c r="S96" s="764"/>
      <c r="U96" s="762" t="s">
        <v>1160</v>
      </c>
      <c r="V96" s="763"/>
      <c r="W96" s="763"/>
      <c r="X96" s="763"/>
      <c r="Y96" s="763"/>
      <c r="Z96" s="763"/>
      <c r="AA96" s="763"/>
      <c r="AB96" s="763"/>
      <c r="AC96" s="764"/>
      <c r="AE96" s="762" t="s">
        <v>1160</v>
      </c>
      <c r="AF96" s="763"/>
      <c r="AG96" s="763"/>
      <c r="AH96" s="763"/>
      <c r="AI96" s="763"/>
      <c r="AJ96" s="763"/>
      <c r="AK96" s="763"/>
      <c r="AL96" s="763"/>
      <c r="AM96" s="764"/>
    </row>
    <row r="97" spans="1:40" ht="13.5" thickBot="1" x14ac:dyDescent="0.25">
      <c r="A97" s="62">
        <v>2007</v>
      </c>
      <c r="B97" s="26">
        <v>39.299999999999997</v>
      </c>
      <c r="C97" s="26">
        <v>7.4</v>
      </c>
      <c r="D97" s="26">
        <v>4.8</v>
      </c>
      <c r="E97" s="26">
        <v>34</v>
      </c>
      <c r="F97" s="26">
        <v>3.5</v>
      </c>
      <c r="G97" s="26">
        <v>0.4</v>
      </c>
      <c r="H97" s="26">
        <v>0.3</v>
      </c>
      <c r="I97" s="26">
        <v>89.7</v>
      </c>
      <c r="K97" s="62">
        <v>2007</v>
      </c>
      <c r="L97" s="15">
        <v>0.438</v>
      </c>
      <c r="M97" s="15">
        <v>8.2000000000000003E-2</v>
      </c>
      <c r="N97" s="15">
        <v>5.3999999999999999E-2</v>
      </c>
      <c r="O97" s="15">
        <v>0.379</v>
      </c>
      <c r="P97" s="15">
        <v>3.9E-2</v>
      </c>
      <c r="Q97" s="15">
        <v>4.0000000000000001E-3</v>
      </c>
      <c r="R97" s="15">
        <v>3.0000000000000001E-3</v>
      </c>
      <c r="S97" s="15">
        <v>1</v>
      </c>
      <c r="U97" s="62">
        <v>2007</v>
      </c>
      <c r="V97" s="15">
        <v>1.2E-2</v>
      </c>
      <c r="W97" s="15">
        <v>3.0000000000000001E-3</v>
      </c>
      <c r="X97" s="15">
        <v>6.0000000000000001E-3</v>
      </c>
      <c r="Y97" s="15">
        <v>7.0000000000000001E-3</v>
      </c>
      <c r="Z97" s="15">
        <v>1E-3</v>
      </c>
      <c r="AA97" s="15">
        <v>1.2999999999999999E-2</v>
      </c>
      <c r="AB97" s="15">
        <v>1E-3</v>
      </c>
      <c r="AC97" s="15">
        <v>6.0000000000000001E-3</v>
      </c>
      <c r="AE97" s="62">
        <v>2007</v>
      </c>
      <c r="AF97" s="15">
        <v>3.0000000000000001E-3</v>
      </c>
      <c r="AG97" s="15">
        <v>1E-3</v>
      </c>
      <c r="AH97" s="15">
        <v>0</v>
      </c>
      <c r="AI97" s="15">
        <v>2E-3</v>
      </c>
      <c r="AJ97" s="15">
        <v>0</v>
      </c>
      <c r="AK97" s="15">
        <v>0</v>
      </c>
      <c r="AL97" s="15">
        <v>0</v>
      </c>
      <c r="AM97" s="15">
        <v>6.0000000000000001E-3</v>
      </c>
    </row>
    <row r="98" spans="1:40" ht="13.5" thickBot="1" x14ac:dyDescent="0.25">
      <c r="A98" s="62">
        <v>2008</v>
      </c>
      <c r="B98" s="26">
        <v>58.4</v>
      </c>
      <c r="C98" s="26">
        <v>12.2</v>
      </c>
      <c r="D98" s="26">
        <v>6.4</v>
      </c>
      <c r="E98" s="26">
        <v>28.2</v>
      </c>
      <c r="F98" s="26">
        <v>5.4</v>
      </c>
      <c r="G98" s="26">
        <v>0.9</v>
      </c>
      <c r="H98" s="26">
        <v>0</v>
      </c>
      <c r="I98" s="26">
        <v>111.6</v>
      </c>
      <c r="K98" s="62">
        <v>2008</v>
      </c>
      <c r="L98" s="15">
        <v>0.52300000000000002</v>
      </c>
      <c r="M98" s="15">
        <v>0.109</v>
      </c>
      <c r="N98" s="15">
        <v>5.7000000000000002E-2</v>
      </c>
      <c r="O98" s="15">
        <v>0.253</v>
      </c>
      <c r="P98" s="15">
        <v>4.8000000000000001E-2</v>
      </c>
      <c r="Q98" s="15">
        <v>8.0000000000000002E-3</v>
      </c>
      <c r="R98" s="15">
        <v>0</v>
      </c>
      <c r="S98" s="15">
        <v>1</v>
      </c>
      <c r="U98" s="62">
        <v>2008</v>
      </c>
      <c r="V98" s="15">
        <v>1.4E-2</v>
      </c>
      <c r="W98" s="15">
        <v>4.0000000000000001E-3</v>
      </c>
      <c r="X98" s="15">
        <v>8.0000000000000002E-3</v>
      </c>
      <c r="Y98" s="15">
        <v>5.0000000000000001E-3</v>
      </c>
      <c r="Z98" s="15">
        <v>1E-3</v>
      </c>
      <c r="AA98" s="15">
        <v>0.02</v>
      </c>
      <c r="AB98" s="15">
        <v>0</v>
      </c>
      <c r="AC98" s="15">
        <v>6.0000000000000001E-3</v>
      </c>
      <c r="AE98" s="62">
        <v>2008</v>
      </c>
      <c r="AF98" s="15">
        <v>3.0000000000000001E-3</v>
      </c>
      <c r="AG98" s="15">
        <v>1E-3</v>
      </c>
      <c r="AH98" s="15">
        <v>0</v>
      </c>
      <c r="AI98" s="15">
        <v>2E-3</v>
      </c>
      <c r="AJ98" s="15">
        <v>0</v>
      </c>
      <c r="AK98" s="15">
        <v>0</v>
      </c>
      <c r="AL98" s="15">
        <v>0</v>
      </c>
      <c r="AM98" s="15">
        <v>6.0000000000000001E-3</v>
      </c>
    </row>
    <row r="99" spans="1:40" ht="13.5" thickBot="1" x14ac:dyDescent="0.25">
      <c r="A99" s="62">
        <v>2009</v>
      </c>
      <c r="B99" s="26">
        <v>38.700000000000003</v>
      </c>
      <c r="C99" s="26">
        <v>4.5999999999999996</v>
      </c>
      <c r="D99" s="26">
        <v>5.0999999999999996</v>
      </c>
      <c r="E99" s="26">
        <v>39.799999999999997</v>
      </c>
      <c r="F99" s="26">
        <v>6.6</v>
      </c>
      <c r="G99" s="26">
        <v>0.7</v>
      </c>
      <c r="H99" s="26">
        <v>0.4</v>
      </c>
      <c r="I99" s="26">
        <v>95.8</v>
      </c>
      <c r="K99" s="62">
        <v>2009</v>
      </c>
      <c r="L99" s="15">
        <v>0.40400000000000003</v>
      </c>
      <c r="M99" s="15">
        <v>4.8000000000000001E-2</v>
      </c>
      <c r="N99" s="15">
        <v>5.2999999999999999E-2</v>
      </c>
      <c r="O99" s="15">
        <v>0.41499999999999998</v>
      </c>
      <c r="P99" s="15">
        <v>6.9000000000000006E-2</v>
      </c>
      <c r="Q99" s="15">
        <v>7.0000000000000001E-3</v>
      </c>
      <c r="R99" s="15">
        <v>4.0000000000000001E-3</v>
      </c>
      <c r="S99" s="15">
        <v>1</v>
      </c>
      <c r="U99" s="62">
        <v>2009</v>
      </c>
      <c r="V99" s="15">
        <v>8.9999999999999993E-3</v>
      </c>
      <c r="W99" s="15">
        <v>2E-3</v>
      </c>
      <c r="X99" s="15">
        <v>7.0000000000000001E-3</v>
      </c>
      <c r="Y99" s="15">
        <v>6.0000000000000001E-3</v>
      </c>
      <c r="Z99" s="15">
        <v>2E-3</v>
      </c>
      <c r="AA99" s="15">
        <v>3.1E-2</v>
      </c>
      <c r="AB99" s="15">
        <v>1E-3</v>
      </c>
      <c r="AC99" s="15">
        <v>5.0000000000000001E-3</v>
      </c>
      <c r="AE99" s="62">
        <v>2009</v>
      </c>
      <c r="AF99" s="15">
        <v>2E-3</v>
      </c>
      <c r="AG99" s="15">
        <v>0</v>
      </c>
      <c r="AH99" s="15">
        <v>0</v>
      </c>
      <c r="AI99" s="15">
        <v>2E-3</v>
      </c>
      <c r="AJ99" s="15">
        <v>0</v>
      </c>
      <c r="AK99" s="15">
        <v>0</v>
      </c>
      <c r="AL99" s="15">
        <v>0</v>
      </c>
      <c r="AM99" s="15">
        <v>5.0000000000000001E-3</v>
      </c>
    </row>
    <row r="100" spans="1:40" ht="13.5" thickBot="1" x14ac:dyDescent="0.25">
      <c r="A100" s="62">
        <v>2010</v>
      </c>
      <c r="B100" s="26">
        <v>37.4</v>
      </c>
      <c r="C100" s="26">
        <v>14.4</v>
      </c>
      <c r="D100" s="26">
        <v>5</v>
      </c>
      <c r="E100" s="26">
        <v>28.5</v>
      </c>
      <c r="F100" s="26">
        <v>6.1</v>
      </c>
      <c r="G100" s="26">
        <v>0</v>
      </c>
      <c r="H100" s="26">
        <v>0</v>
      </c>
      <c r="I100" s="26">
        <v>91.5</v>
      </c>
      <c r="K100" s="62">
        <v>2010</v>
      </c>
      <c r="L100" s="15">
        <v>0.40899999999999997</v>
      </c>
      <c r="M100" s="15">
        <v>0.157</v>
      </c>
      <c r="N100" s="15">
        <v>5.5E-2</v>
      </c>
      <c r="O100" s="15">
        <v>0.311</v>
      </c>
      <c r="P100" s="15">
        <v>6.7000000000000004E-2</v>
      </c>
      <c r="Q100" s="15">
        <v>0</v>
      </c>
      <c r="R100" s="15">
        <v>0</v>
      </c>
      <c r="S100" s="15">
        <v>1</v>
      </c>
      <c r="U100" s="62">
        <v>2010</v>
      </c>
      <c r="V100" s="15">
        <v>8.0000000000000002E-3</v>
      </c>
      <c r="W100" s="15">
        <v>5.0000000000000001E-3</v>
      </c>
      <c r="X100" s="15">
        <v>5.0000000000000001E-3</v>
      </c>
      <c r="Y100" s="15">
        <v>5.0000000000000001E-3</v>
      </c>
      <c r="Z100" s="15">
        <v>2E-3</v>
      </c>
      <c r="AA100" s="15">
        <v>0</v>
      </c>
      <c r="AB100" s="15">
        <v>0</v>
      </c>
      <c r="AC100" s="15">
        <v>5.0000000000000001E-3</v>
      </c>
      <c r="AE100" s="62">
        <v>2010</v>
      </c>
      <c r="AF100" s="15">
        <v>2E-3</v>
      </c>
      <c r="AG100" s="15">
        <v>1E-3</v>
      </c>
      <c r="AH100" s="15">
        <v>0</v>
      </c>
      <c r="AI100" s="15">
        <v>2E-3</v>
      </c>
      <c r="AJ100" s="15">
        <v>0</v>
      </c>
      <c r="AK100" s="15">
        <v>0</v>
      </c>
      <c r="AL100" s="15">
        <v>0</v>
      </c>
      <c r="AM100" s="15">
        <v>5.0000000000000001E-3</v>
      </c>
    </row>
    <row r="101" spans="1:40" ht="13.5" thickBot="1" x14ac:dyDescent="0.25">
      <c r="A101" s="62">
        <v>2011</v>
      </c>
      <c r="B101" s="26">
        <v>30.7</v>
      </c>
      <c r="C101" s="26">
        <v>10.199999999999999</v>
      </c>
      <c r="D101" s="26">
        <v>2.6</v>
      </c>
      <c r="E101" s="26">
        <v>17.2</v>
      </c>
      <c r="F101" s="26">
        <v>20</v>
      </c>
      <c r="G101" s="26">
        <v>0</v>
      </c>
      <c r="H101" s="26">
        <v>1.2</v>
      </c>
      <c r="I101" s="26">
        <v>81.900000000000006</v>
      </c>
      <c r="K101" s="62">
        <v>2011</v>
      </c>
      <c r="L101" s="15">
        <v>0.375</v>
      </c>
      <c r="M101" s="15">
        <v>0.125</v>
      </c>
      <c r="N101" s="15">
        <v>3.2000000000000001E-2</v>
      </c>
      <c r="O101" s="15">
        <v>0.21</v>
      </c>
      <c r="P101" s="15">
        <v>0.24399999999999999</v>
      </c>
      <c r="Q101" s="15">
        <v>0</v>
      </c>
      <c r="R101" s="15">
        <v>1.4999999999999999E-2</v>
      </c>
      <c r="S101" s="15">
        <v>1</v>
      </c>
      <c r="U101" s="62">
        <v>2011</v>
      </c>
      <c r="V101" s="15">
        <v>7.0000000000000001E-3</v>
      </c>
      <c r="W101" s="15">
        <v>4.0000000000000001E-3</v>
      </c>
      <c r="X101" s="15">
        <v>4.0000000000000001E-3</v>
      </c>
      <c r="Y101" s="15">
        <v>3.0000000000000001E-3</v>
      </c>
      <c r="Z101" s="15">
        <v>6.0000000000000001E-3</v>
      </c>
      <c r="AA101" s="15">
        <v>0</v>
      </c>
      <c r="AB101" s="15">
        <v>3.0000000000000001E-3</v>
      </c>
      <c r="AC101" s="15">
        <v>5.0000000000000001E-3</v>
      </c>
      <c r="AE101" s="62">
        <v>2011</v>
      </c>
      <c r="AF101" s="15">
        <v>2E-3</v>
      </c>
      <c r="AG101" s="15">
        <v>1E-3</v>
      </c>
      <c r="AH101" s="15">
        <v>0</v>
      </c>
      <c r="AI101" s="15">
        <v>1E-3</v>
      </c>
      <c r="AJ101" s="15">
        <v>1E-3</v>
      </c>
      <c r="AK101" s="15">
        <v>0</v>
      </c>
      <c r="AL101" s="15">
        <v>0</v>
      </c>
      <c r="AM101" s="15">
        <v>5.0000000000000001E-3</v>
      </c>
    </row>
    <row r="102" spans="1:40" ht="13.5" thickBot="1" x14ac:dyDescent="0.25">
      <c r="A102" s="62">
        <v>2012</v>
      </c>
      <c r="B102" s="26">
        <v>60.7</v>
      </c>
      <c r="C102" s="26">
        <v>18.7</v>
      </c>
      <c r="D102" s="26">
        <v>3.1</v>
      </c>
      <c r="E102" s="26">
        <v>28.1</v>
      </c>
      <c r="F102" s="26">
        <v>3.2</v>
      </c>
      <c r="G102" s="26">
        <v>0</v>
      </c>
      <c r="H102" s="26">
        <v>0.2</v>
      </c>
      <c r="I102" s="26">
        <v>114</v>
      </c>
      <c r="K102" s="62">
        <v>2012</v>
      </c>
      <c r="L102" s="15">
        <v>0.53200000000000003</v>
      </c>
      <c r="M102" s="15">
        <v>0.16400000000000001</v>
      </c>
      <c r="N102" s="15">
        <v>2.7E-2</v>
      </c>
      <c r="O102" s="15">
        <v>0.246</v>
      </c>
      <c r="P102" s="15">
        <v>2.8000000000000001E-2</v>
      </c>
      <c r="Q102" s="15">
        <v>0</v>
      </c>
      <c r="R102" s="15">
        <v>2E-3</v>
      </c>
      <c r="S102" s="15">
        <v>1</v>
      </c>
      <c r="U102" s="62">
        <v>2012</v>
      </c>
      <c r="V102" s="15">
        <v>1.2E-2</v>
      </c>
      <c r="W102" s="15">
        <v>6.0000000000000001E-3</v>
      </c>
      <c r="X102" s="15">
        <v>5.0000000000000001E-3</v>
      </c>
      <c r="Y102" s="15">
        <v>5.0000000000000001E-3</v>
      </c>
      <c r="Z102" s="15">
        <v>1E-3</v>
      </c>
      <c r="AA102" s="15">
        <v>0</v>
      </c>
      <c r="AB102" s="15">
        <v>1E-3</v>
      </c>
      <c r="AC102" s="15">
        <v>6.0000000000000001E-3</v>
      </c>
      <c r="AE102" s="62">
        <v>2012</v>
      </c>
      <c r="AF102" s="15">
        <v>3.0000000000000001E-3</v>
      </c>
      <c r="AG102" s="15">
        <v>1E-3</v>
      </c>
      <c r="AH102" s="15">
        <v>0</v>
      </c>
      <c r="AI102" s="15">
        <v>2E-3</v>
      </c>
      <c r="AJ102" s="15">
        <v>0</v>
      </c>
      <c r="AK102" s="15">
        <v>0</v>
      </c>
      <c r="AL102" s="15">
        <v>0</v>
      </c>
      <c r="AM102" s="15">
        <v>6.0000000000000001E-3</v>
      </c>
    </row>
    <row r="103" spans="1:40" ht="13.5" thickBot="1" x14ac:dyDescent="0.25">
      <c r="A103" s="62">
        <v>2013</v>
      </c>
      <c r="B103" s="26">
        <v>36.9</v>
      </c>
      <c r="C103" s="26">
        <v>16.399999999999999</v>
      </c>
      <c r="D103" s="26">
        <v>1.3</v>
      </c>
      <c r="E103" s="26">
        <v>63</v>
      </c>
      <c r="F103" s="26">
        <v>5.6</v>
      </c>
      <c r="G103" s="26">
        <v>0.1</v>
      </c>
      <c r="H103" s="26">
        <v>0.4</v>
      </c>
      <c r="I103" s="26">
        <v>123.8</v>
      </c>
      <c r="K103" s="62">
        <v>2013</v>
      </c>
      <c r="L103" s="15">
        <v>0.29799999999999999</v>
      </c>
      <c r="M103" s="15">
        <v>0.13200000000000001</v>
      </c>
      <c r="N103" s="15">
        <v>1.0999999999999999E-2</v>
      </c>
      <c r="O103" s="15">
        <v>0.50900000000000001</v>
      </c>
      <c r="P103" s="15">
        <v>4.4999999999999998E-2</v>
      </c>
      <c r="Q103" s="15">
        <v>1E-3</v>
      </c>
      <c r="R103" s="15">
        <v>3.0000000000000001E-3</v>
      </c>
      <c r="S103" s="15">
        <v>1</v>
      </c>
      <c r="U103" s="62">
        <v>2013</v>
      </c>
      <c r="V103" s="15">
        <v>8.0000000000000002E-3</v>
      </c>
      <c r="W103" s="15">
        <v>5.0000000000000001E-3</v>
      </c>
      <c r="X103" s="15">
        <v>2E-3</v>
      </c>
      <c r="Y103" s="15">
        <v>0.01</v>
      </c>
      <c r="Z103" s="15">
        <v>2E-3</v>
      </c>
      <c r="AA103" s="15">
        <v>8.0000000000000002E-3</v>
      </c>
      <c r="AB103" s="15">
        <v>1E-3</v>
      </c>
      <c r="AC103" s="15">
        <v>7.0000000000000001E-3</v>
      </c>
      <c r="AE103" s="62">
        <v>2013</v>
      </c>
      <c r="AF103" s="15">
        <v>2E-3</v>
      </c>
      <c r="AG103" s="15">
        <v>1E-3</v>
      </c>
      <c r="AH103" s="15">
        <v>0</v>
      </c>
      <c r="AI103" s="15">
        <v>3.0000000000000001E-3</v>
      </c>
      <c r="AJ103" s="15">
        <v>0</v>
      </c>
      <c r="AK103" s="15">
        <v>0</v>
      </c>
      <c r="AL103" s="15">
        <v>0</v>
      </c>
      <c r="AM103" s="15">
        <v>7.0000000000000001E-3</v>
      </c>
    </row>
    <row r="104" spans="1:40" ht="13.5" thickBot="1" x14ac:dyDescent="0.25">
      <c r="A104" s="62">
        <v>2014</v>
      </c>
      <c r="B104" s="246">
        <v>44.2</v>
      </c>
      <c r="C104" s="246">
        <v>13.1</v>
      </c>
      <c r="D104" s="246">
        <v>5</v>
      </c>
      <c r="E104" s="246">
        <v>22.3</v>
      </c>
      <c r="F104" s="246">
        <v>10.9</v>
      </c>
      <c r="G104" s="246">
        <v>0.1</v>
      </c>
      <c r="H104" s="246">
        <v>11.2</v>
      </c>
      <c r="I104" s="246">
        <v>107</v>
      </c>
      <c r="K104" s="62">
        <v>2014</v>
      </c>
      <c r="L104" s="260">
        <v>0.41299999999999998</v>
      </c>
      <c r="M104" s="260">
        <v>0.123</v>
      </c>
      <c r="N104" s="260">
        <v>4.7E-2</v>
      </c>
      <c r="O104" s="260">
        <v>0.20899999999999999</v>
      </c>
      <c r="P104" s="260">
        <v>0.10199999999999999</v>
      </c>
      <c r="Q104" s="260">
        <v>1E-3</v>
      </c>
      <c r="R104" s="260">
        <v>0.105</v>
      </c>
      <c r="S104" s="260">
        <v>1</v>
      </c>
      <c r="U104" s="62">
        <v>2014</v>
      </c>
      <c r="V104" s="260">
        <v>0.01</v>
      </c>
      <c r="W104" s="260">
        <v>5.0000000000000001E-3</v>
      </c>
      <c r="X104" s="260">
        <v>8.9999999999999993E-3</v>
      </c>
      <c r="Y104" s="260">
        <v>4.0000000000000001E-3</v>
      </c>
      <c r="Z104" s="260">
        <v>3.0000000000000001E-3</v>
      </c>
      <c r="AA104" s="260">
        <v>6.0000000000000001E-3</v>
      </c>
      <c r="AB104" s="260">
        <v>2.5999999999999999E-2</v>
      </c>
      <c r="AC104" s="260">
        <v>6.0000000000000001E-3</v>
      </c>
      <c r="AE104" s="62">
        <v>2014</v>
      </c>
      <c r="AF104" s="260">
        <v>2E-3</v>
      </c>
      <c r="AG104" s="260">
        <v>1E-3</v>
      </c>
      <c r="AH104" s="260">
        <v>0</v>
      </c>
      <c r="AI104" s="260">
        <v>1E-3</v>
      </c>
      <c r="AJ104" s="260">
        <v>1E-3</v>
      </c>
      <c r="AK104" s="260">
        <v>0</v>
      </c>
      <c r="AL104" s="260">
        <v>1E-3</v>
      </c>
      <c r="AM104" s="260">
        <v>6.0000000000000001E-3</v>
      </c>
    </row>
    <row r="105" spans="1:40" ht="13.5" thickBot="1" x14ac:dyDescent="0.25">
      <c r="A105" s="62">
        <v>2015</v>
      </c>
      <c r="B105" s="246">
        <v>34.445999999999998</v>
      </c>
      <c r="C105" s="246">
        <v>16.440999999999999</v>
      </c>
      <c r="D105" s="246">
        <v>1.0249999999999999</v>
      </c>
      <c r="E105" s="246">
        <v>45.198999999999998</v>
      </c>
      <c r="F105" s="246">
        <v>15.616</v>
      </c>
      <c r="G105" s="246">
        <v>0.121</v>
      </c>
      <c r="H105" s="246">
        <v>0.57199999999999995</v>
      </c>
      <c r="I105" s="246">
        <v>113.42</v>
      </c>
      <c r="K105" s="62">
        <v>2015</v>
      </c>
      <c r="L105" s="260">
        <v>0.30370305060835828</v>
      </c>
      <c r="M105" s="260">
        <v>0.14495679774290249</v>
      </c>
      <c r="N105" s="260">
        <v>9.0372068418268382E-3</v>
      </c>
      <c r="O105" s="260">
        <v>0.39850996296949387</v>
      </c>
      <c r="P105" s="260">
        <v>0.13768294833362721</v>
      </c>
      <c r="Q105" s="260">
        <v>1.0668312466937048E-3</v>
      </c>
      <c r="R105" s="260">
        <v>5.0432022570975135E-3</v>
      </c>
      <c r="S105" s="260">
        <v>1</v>
      </c>
      <c r="U105" s="62">
        <v>2015</v>
      </c>
      <c r="V105" s="260">
        <v>6.8982076795880065E-3</v>
      </c>
      <c r="W105" s="260">
        <v>5.5889812661536033E-3</v>
      </c>
      <c r="X105" s="260">
        <v>2.1826296748201192E-3</v>
      </c>
      <c r="Y105" s="260">
        <v>6.7826892337132317E-3</v>
      </c>
      <c r="Z105" s="260">
        <v>3.7469638099826741E-3</v>
      </c>
      <c r="AA105" s="260">
        <v>1.2407965708894767E-3</v>
      </c>
      <c r="AB105" s="260">
        <v>1.5783141838570467E-3</v>
      </c>
      <c r="AC105" s="260">
        <v>5.7584664993519568E-3</v>
      </c>
      <c r="AE105" s="62">
        <v>2015</v>
      </c>
      <c r="AF105" s="260">
        <v>1.7488638426792231E-3</v>
      </c>
      <c r="AG105" s="260">
        <v>8.3472886365584126E-4</v>
      </c>
      <c r="AH105" s="260">
        <v>5.2040452846374138E-5</v>
      </c>
      <c r="AI105" s="260">
        <v>2.2948062714178196E-3</v>
      </c>
      <c r="AJ105" s="260">
        <v>7.9284264551119862E-4</v>
      </c>
      <c r="AK105" s="260">
        <v>6.1433119945475816E-6</v>
      </c>
      <c r="AL105" s="260">
        <v>2.9041111246952204E-5</v>
      </c>
      <c r="AM105" s="260">
        <v>5.7584664993519568E-3</v>
      </c>
    </row>
    <row r="106" spans="1:40" ht="13.5" thickBot="1" x14ac:dyDescent="0.25">
      <c r="A106" s="62">
        <v>2016</v>
      </c>
      <c r="B106" s="246">
        <v>40.249000000000002</v>
      </c>
      <c r="C106" s="246">
        <v>20.32</v>
      </c>
      <c r="D106" s="246">
        <v>2.0019999999999998</v>
      </c>
      <c r="E106" s="246">
        <v>28.768000000000001</v>
      </c>
      <c r="F106" s="246">
        <v>13.987</v>
      </c>
      <c r="G106" s="246">
        <v>1.579</v>
      </c>
      <c r="H106" s="246">
        <v>1.0089999999999999</v>
      </c>
      <c r="I106" s="246">
        <v>107.914</v>
      </c>
      <c r="K106" s="62">
        <v>2016</v>
      </c>
      <c r="L106" s="260">
        <v>0.37297292288303652</v>
      </c>
      <c r="M106" s="260">
        <v>0.18829808921919305</v>
      </c>
      <c r="N106" s="260">
        <v>1.8551809774450024E-2</v>
      </c>
      <c r="O106" s="260">
        <v>0.26658264914654262</v>
      </c>
      <c r="P106" s="260">
        <v>0.12961246918842781</v>
      </c>
      <c r="Q106" s="260">
        <v>1.4632021795133161E-2</v>
      </c>
      <c r="R106" s="260">
        <v>9.3500379932168198E-3</v>
      </c>
      <c r="S106" s="260">
        <v>1</v>
      </c>
      <c r="U106" s="62">
        <v>2016</v>
      </c>
      <c r="V106" s="260">
        <v>8.6185022105669095E-3</v>
      </c>
      <c r="W106" s="260">
        <v>6.0107815435876321E-3</v>
      </c>
      <c r="X106" s="260">
        <v>4.0277070838958106E-3</v>
      </c>
      <c r="Y106" s="260">
        <v>4.0191895062940946E-3</v>
      </c>
      <c r="Z106" s="260">
        <v>3.8939927498849508E-3</v>
      </c>
      <c r="AA106" s="260">
        <v>7.6943318259784805E-3</v>
      </c>
      <c r="AB106" s="260">
        <v>2.2906568895649112E-3</v>
      </c>
      <c r="AC106" s="260">
        <v>5.4111154562675873E-3</v>
      </c>
      <c r="AE106" s="62">
        <v>2016</v>
      </c>
      <c r="AF106" s="260">
        <v>2.0181995477816981E-3</v>
      </c>
      <c r="AG106" s="260">
        <v>1.0189027009596288E-3</v>
      </c>
      <c r="AH106" s="260">
        <v>1.0038598461226263E-4</v>
      </c>
      <c r="AI106" s="260">
        <v>1.4425094931696163E-3</v>
      </c>
      <c r="AJ106" s="260">
        <v>7.0134803535050829E-4</v>
      </c>
      <c r="AK106" s="260">
        <v>7.9175559292089258E-5</v>
      </c>
      <c r="AL106" s="260">
        <v>5.059413510178471E-5</v>
      </c>
      <c r="AM106" s="260">
        <v>5.4111154562675873E-3</v>
      </c>
    </row>
    <row r="107" spans="1:40" ht="13.5" thickBot="1" x14ac:dyDescent="0.25">
      <c r="A107" s="62">
        <v>2017</v>
      </c>
      <c r="B107" s="246">
        <v>46.393999999999998</v>
      </c>
      <c r="C107" s="246">
        <v>20.536999999999999</v>
      </c>
      <c r="D107" s="246">
        <v>6.5789999999999997</v>
      </c>
      <c r="E107" s="246">
        <v>12.653</v>
      </c>
      <c r="F107" s="246">
        <v>6.3029999999999999</v>
      </c>
      <c r="G107" s="246">
        <v>0.52500000000000002</v>
      </c>
      <c r="H107" s="246">
        <v>2.75</v>
      </c>
      <c r="I107" s="246">
        <v>95.741</v>
      </c>
      <c r="K107" s="62">
        <v>2017</v>
      </c>
      <c r="L107" s="260">
        <v>0.4845781848946637</v>
      </c>
      <c r="M107" s="260">
        <v>0.21450580211194786</v>
      </c>
      <c r="N107" s="260">
        <v>6.8716641773117051E-2</v>
      </c>
      <c r="O107" s="260">
        <v>0.13215863632090746</v>
      </c>
      <c r="P107" s="260">
        <v>6.5833864279671195E-2</v>
      </c>
      <c r="Q107" s="260">
        <v>5.4835441451415801E-3</v>
      </c>
      <c r="R107" s="260">
        <v>2.8723326474551131E-2</v>
      </c>
      <c r="S107" s="260">
        <v>1</v>
      </c>
      <c r="U107" s="62">
        <v>2017</v>
      </c>
      <c r="V107" s="260">
        <v>9.2011660813055927E-3</v>
      </c>
      <c r="W107" s="260">
        <v>5.6550380008530609E-3</v>
      </c>
      <c r="X107" s="260">
        <v>1.1640786456416499E-2</v>
      </c>
      <c r="Y107" s="260">
        <v>1.8446335421818693E-3</v>
      </c>
      <c r="Z107" s="260">
        <v>1.7899979921805799E-3</v>
      </c>
      <c r="AA107" s="260">
        <v>2.0892196267260934E-2</v>
      </c>
      <c r="AB107" s="260">
        <v>5.0905940630715353E-3</v>
      </c>
      <c r="AC107" s="260">
        <v>4.7431955992878836E-3</v>
      </c>
      <c r="AE107" s="62">
        <v>2017</v>
      </c>
      <c r="AF107" s="260">
        <v>2.2984491141032795E-3</v>
      </c>
      <c r="AG107" s="260">
        <v>1.0174429765991088E-3</v>
      </c>
      <c r="AH107" s="260">
        <v>3.2593647285609079E-4</v>
      </c>
      <c r="AI107" s="260">
        <v>6.2685426220521613E-4</v>
      </c>
      <c r="AJ107" s="260">
        <v>3.1226289533545221E-4</v>
      </c>
      <c r="AK107" s="260">
        <v>2.6009522457736384E-5</v>
      </c>
      <c r="AL107" s="260">
        <v>1.3624035573100009E-4</v>
      </c>
      <c r="AM107" s="260">
        <v>4.7431955992878836E-3</v>
      </c>
    </row>
    <row r="108" spans="1:40" ht="13.5" thickBot="1" x14ac:dyDescent="0.25">
      <c r="A108" s="62">
        <v>2018</v>
      </c>
      <c r="B108" s="246">
        <v>56.781999999999996</v>
      </c>
      <c r="C108" s="246">
        <v>19.46</v>
      </c>
      <c r="D108" s="246">
        <v>2.121</v>
      </c>
      <c r="E108" s="246">
        <v>33.875</v>
      </c>
      <c r="F108" s="246">
        <v>7.4450000000000003</v>
      </c>
      <c r="G108" s="246">
        <v>0.03</v>
      </c>
      <c r="H108" s="246">
        <v>0.33300000000000002</v>
      </c>
      <c r="I108" s="246">
        <v>120.04600000000001</v>
      </c>
      <c r="K108" s="62">
        <v>2018</v>
      </c>
      <c r="L108" s="260">
        <v>0.47299999999999998</v>
      </c>
      <c r="M108" s="260">
        <v>0.16209999999999999</v>
      </c>
      <c r="N108" s="260">
        <v>1.7670000000000002E-2</v>
      </c>
      <c r="O108" s="260">
        <v>0.28217999999999999</v>
      </c>
      <c r="P108" s="260">
        <v>6.2019999999999999E-2</v>
      </c>
      <c r="Q108" s="260">
        <v>2.5000000000000001E-4</v>
      </c>
      <c r="R108" s="260">
        <v>2.7699999999999999E-3</v>
      </c>
      <c r="S108" s="260">
        <v>1</v>
      </c>
      <c r="U108" s="62">
        <v>2018</v>
      </c>
      <c r="V108" s="260">
        <v>1.0359999999999999E-2</v>
      </c>
      <c r="W108" s="260">
        <v>4.8999999999999998E-3</v>
      </c>
      <c r="X108" s="260">
        <v>3.79E-3</v>
      </c>
      <c r="Y108" s="260">
        <v>4.4200000000000003E-3</v>
      </c>
      <c r="Z108" s="260">
        <v>2.1800000000000001E-3</v>
      </c>
      <c r="AA108" s="260">
        <v>3.1E-4</v>
      </c>
      <c r="AB108" s="260">
        <v>5.6999999999999998E-4</v>
      </c>
      <c r="AC108" s="260">
        <v>5.5100000000000001E-3</v>
      </c>
      <c r="AE108" s="62">
        <v>2018</v>
      </c>
      <c r="AF108" s="260">
        <v>2.6099999999999999E-3</v>
      </c>
      <c r="AG108" s="260">
        <v>8.8999999999999995E-4</v>
      </c>
      <c r="AH108" s="260">
        <v>1E-4</v>
      </c>
      <c r="AI108" s="260">
        <v>1.56E-3</v>
      </c>
      <c r="AJ108" s="260">
        <v>3.4000000000000002E-4</v>
      </c>
      <c r="AK108" s="260">
        <v>0</v>
      </c>
      <c r="AL108" s="260">
        <v>2.0000000000000002E-5</v>
      </c>
      <c r="AM108" s="260">
        <v>5.5100000000000001E-3</v>
      </c>
      <c r="AN108" s="480"/>
    </row>
    <row r="109" spans="1:40" ht="13.5" thickBot="1" x14ac:dyDescent="0.25">
      <c r="A109" s="62">
        <v>2019</v>
      </c>
      <c r="B109" s="246">
        <v>54.878999999999998</v>
      </c>
      <c r="C109" s="246">
        <v>28.702000000000002</v>
      </c>
      <c r="D109" s="246">
        <v>5.5259999999999998</v>
      </c>
      <c r="E109" s="246">
        <v>48.609000000000002</v>
      </c>
      <c r="F109" s="246">
        <v>8.7690000000000001</v>
      </c>
      <c r="G109" s="246">
        <v>0.47699999999999998</v>
      </c>
      <c r="H109" s="246">
        <v>0.96499999999999997</v>
      </c>
      <c r="I109" s="246">
        <v>147.92699999999999</v>
      </c>
      <c r="K109" s="62">
        <v>2019</v>
      </c>
      <c r="L109" s="260">
        <v>0.37098999999999999</v>
      </c>
      <c r="M109" s="260">
        <v>0.19403000000000001</v>
      </c>
      <c r="N109" s="260">
        <v>3.7359999999999997E-2</v>
      </c>
      <c r="O109" s="260">
        <v>0.3286</v>
      </c>
      <c r="P109" s="260">
        <v>5.9279999999999999E-2</v>
      </c>
      <c r="Q109" s="260">
        <v>3.2200000000000002E-3</v>
      </c>
      <c r="R109" s="260">
        <v>6.5199999999999998E-3</v>
      </c>
      <c r="S109" s="260">
        <v>1</v>
      </c>
      <c r="U109" s="62">
        <v>2019</v>
      </c>
      <c r="V109" s="260">
        <v>1.009E-2</v>
      </c>
      <c r="W109" s="260">
        <v>5.7200000000000003E-3</v>
      </c>
      <c r="X109" s="260">
        <v>8.2100000000000003E-3</v>
      </c>
      <c r="Y109" s="260">
        <v>6.1399999999999996E-3</v>
      </c>
      <c r="Z109" s="260">
        <v>2E-3</v>
      </c>
      <c r="AA109" s="260">
        <v>2.5899999999999999E-3</v>
      </c>
      <c r="AB109" s="260">
        <v>1.4599999999999999E-3</v>
      </c>
      <c r="AC109" s="260">
        <v>6.0899999999999999E-3</v>
      </c>
      <c r="AE109" s="62">
        <v>2019</v>
      </c>
      <c r="AF109" s="260">
        <v>2.2599999999999999E-3</v>
      </c>
      <c r="AG109" s="260">
        <v>1.1800000000000001E-3</v>
      </c>
      <c r="AH109" s="260">
        <v>2.3000000000000001E-4</v>
      </c>
      <c r="AI109" s="260">
        <v>2E-3</v>
      </c>
      <c r="AJ109" s="260">
        <v>3.6000000000000002E-4</v>
      </c>
      <c r="AK109" s="260">
        <v>2.0000000000000002E-5</v>
      </c>
      <c r="AL109" s="260">
        <v>4.0000000000000003E-5</v>
      </c>
      <c r="AM109" s="260">
        <v>6.0899999999999999E-3</v>
      </c>
      <c r="AN109" s="480"/>
    </row>
    <row r="110" spans="1:40" ht="13.5" thickBot="1" x14ac:dyDescent="0.25">
      <c r="A110" s="62">
        <v>2020</v>
      </c>
      <c r="B110" s="246">
        <v>71.745000000000005</v>
      </c>
      <c r="C110" s="246">
        <v>249.49</v>
      </c>
      <c r="D110" s="246">
        <v>7.4039999999999999</v>
      </c>
      <c r="E110" s="246">
        <v>85.224000000000004</v>
      </c>
      <c r="F110" s="246">
        <v>38.415999999999997</v>
      </c>
      <c r="G110" s="246">
        <v>0.16700000000000001</v>
      </c>
      <c r="H110" s="246">
        <v>0.68899999999999995</v>
      </c>
      <c r="I110" s="246">
        <v>453.13499999999999</v>
      </c>
      <c r="K110" s="62">
        <v>2020</v>
      </c>
      <c r="L110" s="260">
        <v>0.15833</v>
      </c>
      <c r="M110" s="260">
        <v>0.55059000000000002</v>
      </c>
      <c r="N110" s="260">
        <v>1.634E-2</v>
      </c>
      <c r="O110" s="260">
        <v>0.18808</v>
      </c>
      <c r="P110" s="260">
        <v>8.4779999999999994E-2</v>
      </c>
      <c r="Q110" s="260">
        <v>3.6999999999999999E-4</v>
      </c>
      <c r="R110" s="260">
        <v>1.5200000000000001E-3</v>
      </c>
      <c r="S110" s="260">
        <v>1</v>
      </c>
      <c r="U110" s="62">
        <v>2020</v>
      </c>
      <c r="V110" s="260">
        <v>1.4710000000000001E-2</v>
      </c>
      <c r="W110" s="260">
        <v>5.4760000000000003E-2</v>
      </c>
      <c r="X110" s="260">
        <v>1.2699999999999999E-2</v>
      </c>
      <c r="Y110" s="260">
        <v>1.0699999999999999E-2</v>
      </c>
      <c r="Z110" s="260">
        <v>7.8600000000000007E-3</v>
      </c>
      <c r="AA110" s="260">
        <v>5.0000000000000001E-4</v>
      </c>
      <c r="AB110" s="260">
        <v>1.3500000000000001E-3</v>
      </c>
      <c r="AC110" s="260">
        <v>1.9109999999999999E-2</v>
      </c>
      <c r="AE110" s="62">
        <v>2020</v>
      </c>
      <c r="AF110" s="260">
        <v>3.0200000000000001E-3</v>
      </c>
      <c r="AG110" s="260">
        <v>1.052E-2</v>
      </c>
      <c r="AH110" s="260">
        <v>3.1E-4</v>
      </c>
      <c r="AI110" s="260">
        <v>3.5899999999999999E-3</v>
      </c>
      <c r="AJ110" s="260">
        <v>1.6199999999999999E-3</v>
      </c>
      <c r="AK110" s="260">
        <v>1.0000000000000001E-5</v>
      </c>
      <c r="AL110" s="260">
        <v>3.0000000000000001E-5</v>
      </c>
      <c r="AM110" s="260">
        <v>1.9109999999999999E-2</v>
      </c>
      <c r="AN110" s="480"/>
    </row>
    <row r="111" spans="1:40" ht="13.5" customHeight="1" thickBot="1" x14ac:dyDescent="0.25">
      <c r="A111" s="765" t="s">
        <v>1194</v>
      </c>
      <c r="B111" s="766"/>
      <c r="C111" s="766"/>
      <c r="D111" s="766"/>
      <c r="E111" s="766"/>
      <c r="F111" s="766"/>
      <c r="G111" s="766"/>
      <c r="H111" s="766"/>
      <c r="I111" s="767"/>
      <c r="K111" s="765" t="s">
        <v>1194</v>
      </c>
      <c r="L111" s="766"/>
      <c r="M111" s="766"/>
      <c r="N111" s="766"/>
      <c r="O111" s="766"/>
      <c r="P111" s="766"/>
      <c r="Q111" s="766"/>
      <c r="R111" s="766"/>
      <c r="S111" s="767"/>
      <c r="U111" s="765" t="s">
        <v>1194</v>
      </c>
      <c r="V111" s="766"/>
      <c r="W111" s="766"/>
      <c r="X111" s="766"/>
      <c r="Y111" s="766"/>
      <c r="Z111" s="766"/>
      <c r="AA111" s="766"/>
      <c r="AB111" s="766"/>
      <c r="AC111" s="767"/>
      <c r="AE111" s="765" t="s">
        <v>1194</v>
      </c>
      <c r="AF111" s="766"/>
      <c r="AG111" s="766"/>
      <c r="AH111" s="766"/>
      <c r="AI111" s="766"/>
      <c r="AJ111" s="766"/>
      <c r="AK111" s="766"/>
      <c r="AL111" s="766"/>
      <c r="AM111" s="767"/>
    </row>
    <row r="112" spans="1:40" ht="13.5" thickBot="1" x14ac:dyDescent="0.25">
      <c r="A112" s="62">
        <v>2007</v>
      </c>
      <c r="B112" s="26">
        <v>1719.8</v>
      </c>
      <c r="C112" s="26">
        <v>435.2</v>
      </c>
      <c r="D112" s="26">
        <v>500.2</v>
      </c>
      <c r="E112" s="26">
        <v>808.2</v>
      </c>
      <c r="F112" s="26">
        <v>326.89999999999998</v>
      </c>
      <c r="G112" s="26">
        <v>10.5</v>
      </c>
      <c r="H112" s="26">
        <v>126.4</v>
      </c>
      <c r="I112" s="26">
        <v>3927</v>
      </c>
      <c r="K112" s="62">
        <v>2007</v>
      </c>
      <c r="L112" s="15">
        <v>0.438</v>
      </c>
      <c r="M112" s="15">
        <v>0.111</v>
      </c>
      <c r="N112" s="15">
        <v>0.127</v>
      </c>
      <c r="O112" s="15">
        <v>0.20599999999999999</v>
      </c>
      <c r="P112" s="15">
        <v>8.3000000000000004E-2</v>
      </c>
      <c r="Q112" s="15">
        <v>3.0000000000000001E-3</v>
      </c>
      <c r="R112" s="15">
        <v>3.2000000000000001E-2</v>
      </c>
      <c r="S112" s="15">
        <v>1</v>
      </c>
      <c r="U112" s="62">
        <v>2007</v>
      </c>
      <c r="V112" s="15">
        <v>0.52300000000000002</v>
      </c>
      <c r="W112" s="15">
        <v>0.17799999999999999</v>
      </c>
      <c r="X112" s="15">
        <v>0.66900000000000004</v>
      </c>
      <c r="Y112" s="15">
        <v>0.17199999999999999</v>
      </c>
      <c r="Z112" s="15">
        <v>0.107</v>
      </c>
      <c r="AA112" s="15">
        <v>0.33300000000000002</v>
      </c>
      <c r="AB112" s="15">
        <v>0.45200000000000001</v>
      </c>
      <c r="AC112" s="15">
        <v>0.27</v>
      </c>
      <c r="AE112" s="62">
        <v>2007</v>
      </c>
      <c r="AF112" s="15">
        <v>0.11799999999999999</v>
      </c>
      <c r="AG112" s="15">
        <v>0.03</v>
      </c>
      <c r="AH112" s="15">
        <v>3.4000000000000002E-2</v>
      </c>
      <c r="AI112" s="15">
        <v>5.6000000000000001E-2</v>
      </c>
      <c r="AJ112" s="15">
        <v>2.3E-2</v>
      </c>
      <c r="AK112" s="15">
        <v>1E-3</v>
      </c>
      <c r="AL112" s="15">
        <v>8.9999999999999993E-3</v>
      </c>
      <c r="AM112" s="15">
        <v>0.27</v>
      </c>
    </row>
    <row r="113" spans="1:40" ht="13.5" thickBot="1" x14ac:dyDescent="0.25">
      <c r="A113" s="62">
        <v>2008</v>
      </c>
      <c r="B113" s="26">
        <v>2045.8</v>
      </c>
      <c r="C113" s="26">
        <v>698.4</v>
      </c>
      <c r="D113" s="26">
        <v>583</v>
      </c>
      <c r="E113" s="26">
        <v>1212.0999999999999</v>
      </c>
      <c r="F113" s="26">
        <v>514</v>
      </c>
      <c r="G113" s="26">
        <v>29</v>
      </c>
      <c r="H113" s="26">
        <v>133.19999999999999</v>
      </c>
      <c r="I113" s="26">
        <v>5215.5</v>
      </c>
      <c r="K113" s="62">
        <v>2008</v>
      </c>
      <c r="L113" s="15">
        <v>0.39200000000000002</v>
      </c>
      <c r="M113" s="15">
        <v>0.13400000000000001</v>
      </c>
      <c r="N113" s="15">
        <v>0.112</v>
      </c>
      <c r="O113" s="15">
        <v>0.23200000000000001</v>
      </c>
      <c r="P113" s="15">
        <v>9.9000000000000005E-2</v>
      </c>
      <c r="Q113" s="15">
        <v>6.0000000000000001E-3</v>
      </c>
      <c r="R113" s="15">
        <v>2.5999999999999999E-2</v>
      </c>
      <c r="S113" s="15">
        <v>1</v>
      </c>
      <c r="U113" s="62">
        <v>2008</v>
      </c>
      <c r="V113" s="15">
        <v>0.501</v>
      </c>
      <c r="W113" s="15">
        <v>0.255</v>
      </c>
      <c r="X113" s="15">
        <v>0.69299999999999995</v>
      </c>
      <c r="Y113" s="15">
        <v>0.19700000000000001</v>
      </c>
      <c r="Z113" s="15">
        <v>0.14000000000000001</v>
      </c>
      <c r="AA113" s="15">
        <v>0.65</v>
      </c>
      <c r="AB113" s="15">
        <v>0.55800000000000005</v>
      </c>
      <c r="AC113" s="15">
        <v>0.29399999999999998</v>
      </c>
      <c r="AE113" s="62">
        <v>2008</v>
      </c>
      <c r="AF113" s="15">
        <v>0.115</v>
      </c>
      <c r="AG113" s="15">
        <v>3.9E-2</v>
      </c>
      <c r="AH113" s="15">
        <v>3.3000000000000002E-2</v>
      </c>
      <c r="AI113" s="15">
        <v>6.8000000000000005E-2</v>
      </c>
      <c r="AJ113" s="15">
        <v>2.9000000000000001E-2</v>
      </c>
      <c r="AK113" s="15">
        <v>2E-3</v>
      </c>
      <c r="AL113" s="15">
        <v>7.0000000000000001E-3</v>
      </c>
      <c r="AM113" s="15">
        <v>0.29399999999999998</v>
      </c>
    </row>
    <row r="114" spans="1:40" ht="13.5" thickBot="1" x14ac:dyDescent="0.25">
      <c r="A114" s="62">
        <v>2009</v>
      </c>
      <c r="B114" s="26">
        <v>2477.9</v>
      </c>
      <c r="C114" s="26">
        <v>461</v>
      </c>
      <c r="D114" s="26">
        <v>565.70000000000005</v>
      </c>
      <c r="E114" s="26">
        <v>1686.1</v>
      </c>
      <c r="F114" s="26">
        <v>410.6</v>
      </c>
      <c r="G114" s="26">
        <v>15</v>
      </c>
      <c r="H114" s="26">
        <v>228.2</v>
      </c>
      <c r="I114" s="26">
        <v>5844.4</v>
      </c>
      <c r="K114" s="62">
        <v>2009</v>
      </c>
      <c r="L114" s="15">
        <v>0.42399999999999999</v>
      </c>
      <c r="M114" s="15">
        <v>7.9000000000000001E-2</v>
      </c>
      <c r="N114" s="15">
        <v>9.7000000000000003E-2</v>
      </c>
      <c r="O114" s="15">
        <v>0.28799999999999998</v>
      </c>
      <c r="P114" s="15">
        <v>7.0000000000000007E-2</v>
      </c>
      <c r="Q114" s="15">
        <v>3.0000000000000001E-3</v>
      </c>
      <c r="R114" s="15">
        <v>3.9E-2</v>
      </c>
      <c r="S114" s="15">
        <v>1</v>
      </c>
      <c r="U114" s="62">
        <v>2009</v>
      </c>
      <c r="V114" s="15">
        <v>0.59899999999999998</v>
      </c>
      <c r="W114" s="15">
        <v>0.16800000000000001</v>
      </c>
      <c r="X114" s="15">
        <v>0.74099999999999999</v>
      </c>
      <c r="Y114" s="15">
        <v>0.27100000000000002</v>
      </c>
      <c r="Z114" s="15">
        <v>0.113</v>
      </c>
      <c r="AA114" s="15">
        <v>0.65500000000000003</v>
      </c>
      <c r="AB114" s="15">
        <v>0.62</v>
      </c>
      <c r="AC114" s="15">
        <v>0.32600000000000001</v>
      </c>
      <c r="AE114" s="62">
        <v>2009</v>
      </c>
      <c r="AF114" s="15">
        <v>0.13800000000000001</v>
      </c>
      <c r="AG114" s="15">
        <v>2.5999999999999999E-2</v>
      </c>
      <c r="AH114" s="15">
        <v>3.2000000000000001E-2</v>
      </c>
      <c r="AI114" s="15">
        <v>9.4E-2</v>
      </c>
      <c r="AJ114" s="15">
        <v>2.3E-2</v>
      </c>
      <c r="AK114" s="15">
        <v>1E-3</v>
      </c>
      <c r="AL114" s="15">
        <v>1.2999999999999999E-2</v>
      </c>
      <c r="AM114" s="15">
        <v>0.32600000000000001</v>
      </c>
    </row>
    <row r="115" spans="1:40" ht="13.5" thickBot="1" x14ac:dyDescent="0.25">
      <c r="A115" s="62">
        <v>2010</v>
      </c>
      <c r="B115" s="26">
        <v>2635.8</v>
      </c>
      <c r="C115" s="26">
        <v>423.4</v>
      </c>
      <c r="D115" s="26">
        <v>699.5</v>
      </c>
      <c r="E115" s="26">
        <v>909.7</v>
      </c>
      <c r="F115" s="26">
        <v>334.5</v>
      </c>
      <c r="G115" s="26">
        <v>0.6</v>
      </c>
      <c r="H115" s="26">
        <v>197.4</v>
      </c>
      <c r="I115" s="26">
        <v>5201</v>
      </c>
      <c r="K115" s="62">
        <v>2010</v>
      </c>
      <c r="L115" s="15">
        <v>0.50700000000000001</v>
      </c>
      <c r="M115" s="15">
        <v>8.1000000000000003E-2</v>
      </c>
      <c r="N115" s="15">
        <v>0.13400000000000001</v>
      </c>
      <c r="O115" s="15">
        <v>0.17499999999999999</v>
      </c>
      <c r="P115" s="15">
        <v>6.4000000000000001E-2</v>
      </c>
      <c r="Q115" s="15">
        <v>0</v>
      </c>
      <c r="R115" s="15">
        <v>3.7999999999999999E-2</v>
      </c>
      <c r="S115" s="15">
        <v>1</v>
      </c>
      <c r="U115" s="62">
        <v>2010</v>
      </c>
      <c r="V115" s="15">
        <v>0.58399999999999996</v>
      </c>
      <c r="W115" s="15">
        <v>0.13800000000000001</v>
      </c>
      <c r="X115" s="15">
        <v>0.69799999999999995</v>
      </c>
      <c r="Y115" s="15">
        <v>0.16</v>
      </c>
      <c r="Z115" s="15">
        <v>0.10299999999999999</v>
      </c>
      <c r="AA115" s="15">
        <v>0.113</v>
      </c>
      <c r="AB115" s="15">
        <v>0.64100000000000001</v>
      </c>
      <c r="AC115" s="15">
        <v>0.29199999999999998</v>
      </c>
      <c r="AE115" s="62">
        <v>2010</v>
      </c>
      <c r="AF115" s="15">
        <v>0.14799999999999999</v>
      </c>
      <c r="AG115" s="15">
        <v>2.4E-2</v>
      </c>
      <c r="AH115" s="15">
        <v>3.9E-2</v>
      </c>
      <c r="AI115" s="15">
        <v>5.0999999999999997E-2</v>
      </c>
      <c r="AJ115" s="15">
        <v>1.9E-2</v>
      </c>
      <c r="AK115" s="15">
        <v>0</v>
      </c>
      <c r="AL115" s="15">
        <v>1.0999999999999999E-2</v>
      </c>
      <c r="AM115" s="15">
        <v>0.29199999999999998</v>
      </c>
    </row>
    <row r="116" spans="1:40" ht="13.5" thickBot="1" x14ac:dyDescent="0.25">
      <c r="A116" s="62">
        <v>2011</v>
      </c>
      <c r="B116" s="26">
        <v>2574.6</v>
      </c>
      <c r="C116" s="26">
        <v>751.3</v>
      </c>
      <c r="D116" s="26">
        <v>509</v>
      </c>
      <c r="E116" s="26">
        <v>459.4</v>
      </c>
      <c r="F116" s="26">
        <v>290.3</v>
      </c>
      <c r="G116" s="26">
        <v>4.4000000000000004</v>
      </c>
      <c r="H116" s="26">
        <v>236.8</v>
      </c>
      <c r="I116" s="26">
        <v>4825.6000000000004</v>
      </c>
      <c r="K116" s="62">
        <v>2011</v>
      </c>
      <c r="L116" s="15">
        <v>0.53400000000000003</v>
      </c>
      <c r="M116" s="15">
        <v>0.156</v>
      </c>
      <c r="N116" s="15">
        <v>0.105</v>
      </c>
      <c r="O116" s="15">
        <v>9.5000000000000001E-2</v>
      </c>
      <c r="P116" s="15">
        <v>0.06</v>
      </c>
      <c r="Q116" s="15">
        <v>1E-3</v>
      </c>
      <c r="R116" s="15">
        <v>4.9000000000000002E-2</v>
      </c>
      <c r="S116" s="15">
        <v>1</v>
      </c>
      <c r="U116" s="62">
        <v>2011</v>
      </c>
      <c r="V116" s="15">
        <v>0.54900000000000004</v>
      </c>
      <c r="W116" s="15">
        <v>0.29899999999999999</v>
      </c>
      <c r="X116" s="15">
        <v>0.73399999999999999</v>
      </c>
      <c r="Y116" s="15">
        <v>8.4000000000000005E-2</v>
      </c>
      <c r="Z116" s="15">
        <v>8.8999999999999996E-2</v>
      </c>
      <c r="AA116" s="15">
        <v>0.16400000000000001</v>
      </c>
      <c r="AB116" s="15">
        <v>0.58699999999999997</v>
      </c>
      <c r="AC116" s="15">
        <v>0.28299999999999997</v>
      </c>
      <c r="AE116" s="62">
        <v>2011</v>
      </c>
      <c r="AF116" s="15">
        <v>0.151</v>
      </c>
      <c r="AG116" s="15">
        <v>4.3999999999999997E-2</v>
      </c>
      <c r="AH116" s="15">
        <v>0.03</v>
      </c>
      <c r="AI116" s="15">
        <v>2.7E-2</v>
      </c>
      <c r="AJ116" s="15">
        <v>1.7000000000000001E-2</v>
      </c>
      <c r="AK116" s="15">
        <v>0</v>
      </c>
      <c r="AL116" s="15">
        <v>1.4E-2</v>
      </c>
      <c r="AM116" s="15">
        <v>0.28299999999999997</v>
      </c>
    </row>
    <row r="117" spans="1:40" ht="13.5" thickBot="1" x14ac:dyDescent="0.25">
      <c r="A117" s="62">
        <v>2012</v>
      </c>
      <c r="B117" s="26">
        <v>2750</v>
      </c>
      <c r="C117" s="26">
        <v>650.1</v>
      </c>
      <c r="D117" s="26">
        <v>395.7</v>
      </c>
      <c r="E117" s="26">
        <v>276.60000000000002</v>
      </c>
      <c r="F117" s="26">
        <v>235.5</v>
      </c>
      <c r="G117" s="26">
        <v>4</v>
      </c>
      <c r="H117" s="26">
        <v>185.7</v>
      </c>
      <c r="I117" s="26">
        <v>4497.7</v>
      </c>
      <c r="K117" s="62">
        <v>2012</v>
      </c>
      <c r="L117" s="15">
        <v>0.61099999999999999</v>
      </c>
      <c r="M117" s="15">
        <v>0.14499999999999999</v>
      </c>
      <c r="N117" s="15">
        <v>8.7999999999999995E-2</v>
      </c>
      <c r="O117" s="15">
        <v>6.0999999999999999E-2</v>
      </c>
      <c r="P117" s="15">
        <v>5.1999999999999998E-2</v>
      </c>
      <c r="Q117" s="15">
        <v>1E-3</v>
      </c>
      <c r="R117" s="15">
        <v>4.1000000000000002E-2</v>
      </c>
      <c r="S117" s="15">
        <v>1</v>
      </c>
      <c r="U117" s="62">
        <v>2012</v>
      </c>
      <c r="V117" s="15">
        <v>0.55500000000000005</v>
      </c>
      <c r="W117" s="15">
        <v>0.22</v>
      </c>
      <c r="X117" s="15">
        <v>0.68400000000000005</v>
      </c>
      <c r="Y117" s="15">
        <v>4.7E-2</v>
      </c>
      <c r="Z117" s="15">
        <v>6.9000000000000006E-2</v>
      </c>
      <c r="AA117" s="15">
        <v>0.183</v>
      </c>
      <c r="AB117" s="15">
        <v>0.53</v>
      </c>
      <c r="AC117" s="15">
        <v>0.248</v>
      </c>
      <c r="AE117" s="62">
        <v>2012</v>
      </c>
      <c r="AF117" s="15">
        <v>0.151</v>
      </c>
      <c r="AG117" s="15">
        <v>3.5999999999999997E-2</v>
      </c>
      <c r="AH117" s="15">
        <v>2.1999999999999999E-2</v>
      </c>
      <c r="AI117" s="15">
        <v>1.4999999999999999E-2</v>
      </c>
      <c r="AJ117" s="15">
        <v>1.2999999999999999E-2</v>
      </c>
      <c r="AK117" s="15">
        <v>0</v>
      </c>
      <c r="AL117" s="15">
        <v>0.01</v>
      </c>
      <c r="AM117" s="15">
        <v>0.248</v>
      </c>
    </row>
    <row r="118" spans="1:40" ht="13.5" thickBot="1" x14ac:dyDescent="0.25">
      <c r="A118" s="62">
        <v>2013</v>
      </c>
      <c r="B118" s="26">
        <v>2361.9</v>
      </c>
      <c r="C118" s="26">
        <v>780.2</v>
      </c>
      <c r="D118" s="26">
        <v>412.3</v>
      </c>
      <c r="E118" s="26">
        <v>441.1</v>
      </c>
      <c r="F118" s="26">
        <v>312.10000000000002</v>
      </c>
      <c r="G118" s="26">
        <v>2.9</v>
      </c>
      <c r="H118" s="26">
        <v>232.2</v>
      </c>
      <c r="I118" s="26">
        <v>4542.7</v>
      </c>
      <c r="K118" s="62">
        <v>2013</v>
      </c>
      <c r="L118" s="15">
        <v>0.52</v>
      </c>
      <c r="M118" s="15">
        <v>0.17199999999999999</v>
      </c>
      <c r="N118" s="15">
        <v>9.0999999999999998E-2</v>
      </c>
      <c r="O118" s="15">
        <v>9.7000000000000003E-2</v>
      </c>
      <c r="P118" s="15">
        <v>6.9000000000000006E-2</v>
      </c>
      <c r="Q118" s="15">
        <v>1E-3</v>
      </c>
      <c r="R118" s="15">
        <v>5.0999999999999997E-2</v>
      </c>
      <c r="S118" s="15">
        <v>1</v>
      </c>
      <c r="U118" s="62">
        <v>2013</v>
      </c>
      <c r="V118" s="15">
        <v>0.52200000000000002</v>
      </c>
      <c r="W118" s="15">
        <v>0.25800000000000001</v>
      </c>
      <c r="X118" s="15">
        <v>0.68700000000000006</v>
      </c>
      <c r="Y118" s="15">
        <v>7.1999999999999995E-2</v>
      </c>
      <c r="Z118" s="15">
        <v>8.8999999999999996E-2</v>
      </c>
      <c r="AA118" s="15">
        <v>0.24399999999999999</v>
      </c>
      <c r="AB118" s="15">
        <v>0.58599999999999997</v>
      </c>
      <c r="AC118" s="15">
        <v>0.249</v>
      </c>
      <c r="AE118" s="62">
        <v>2013</v>
      </c>
      <c r="AF118" s="15">
        <v>0.13</v>
      </c>
      <c r="AG118" s="15">
        <v>4.2999999999999997E-2</v>
      </c>
      <c r="AH118" s="15">
        <v>2.3E-2</v>
      </c>
      <c r="AI118" s="15">
        <v>2.4E-2</v>
      </c>
      <c r="AJ118" s="15">
        <v>1.7000000000000001E-2</v>
      </c>
      <c r="AK118" s="15">
        <v>0</v>
      </c>
      <c r="AL118" s="15">
        <v>1.2999999999999999E-2</v>
      </c>
      <c r="AM118" s="15">
        <v>0.249</v>
      </c>
    </row>
    <row r="119" spans="1:40" ht="13.5" thickBot="1" x14ac:dyDescent="0.25">
      <c r="A119" s="62">
        <v>2014</v>
      </c>
      <c r="B119" s="246">
        <v>2616.4</v>
      </c>
      <c r="C119" s="246">
        <v>688.8</v>
      </c>
      <c r="D119" s="246">
        <v>398.9</v>
      </c>
      <c r="E119" s="246">
        <v>709.5</v>
      </c>
      <c r="F119" s="246">
        <v>361.8</v>
      </c>
      <c r="G119" s="246">
        <v>10.3</v>
      </c>
      <c r="H119" s="246">
        <v>266.10000000000002</v>
      </c>
      <c r="I119" s="246">
        <v>5051.8999999999996</v>
      </c>
      <c r="K119" s="62">
        <v>2014</v>
      </c>
      <c r="L119" s="260">
        <v>0.51800000000000002</v>
      </c>
      <c r="M119" s="260">
        <v>0.13600000000000001</v>
      </c>
      <c r="N119" s="260">
        <v>7.9000000000000001E-2</v>
      </c>
      <c r="O119" s="260">
        <v>0.14000000000000001</v>
      </c>
      <c r="P119" s="260">
        <v>7.1999999999999995E-2</v>
      </c>
      <c r="Q119" s="260">
        <v>2E-3</v>
      </c>
      <c r="R119" s="260">
        <v>5.2999999999999999E-2</v>
      </c>
      <c r="S119" s="260">
        <v>1</v>
      </c>
      <c r="U119" s="62">
        <v>2014</v>
      </c>
      <c r="V119" s="260">
        <v>0.56799999999999995</v>
      </c>
      <c r="W119" s="260">
        <v>0.23599999999999999</v>
      </c>
      <c r="X119" s="260">
        <v>0.73299999999999998</v>
      </c>
      <c r="Y119" s="260">
        <v>0.123</v>
      </c>
      <c r="Z119" s="260">
        <v>8.5999999999999993E-2</v>
      </c>
      <c r="AA119" s="260">
        <v>0.42099999999999999</v>
      </c>
      <c r="AB119" s="260">
        <v>0.622</v>
      </c>
      <c r="AC119" s="260">
        <v>0.27400000000000002</v>
      </c>
      <c r="AE119" s="62">
        <v>2014</v>
      </c>
      <c r="AF119" s="260">
        <v>0.14199999999999999</v>
      </c>
      <c r="AG119" s="260">
        <v>3.6999999999999998E-2</v>
      </c>
      <c r="AH119" s="260">
        <v>2.1999999999999999E-2</v>
      </c>
      <c r="AI119" s="260">
        <v>3.7999999999999999E-2</v>
      </c>
      <c r="AJ119" s="260">
        <v>0.02</v>
      </c>
      <c r="AK119" s="260">
        <v>1E-3</v>
      </c>
      <c r="AL119" s="260">
        <v>1.4E-2</v>
      </c>
      <c r="AM119" s="260">
        <v>0.27400000000000002</v>
      </c>
    </row>
    <row r="120" spans="1:40" ht="13.5" thickBot="1" x14ac:dyDescent="0.25">
      <c r="A120" s="62">
        <v>2015</v>
      </c>
      <c r="B120" s="246">
        <v>3024.0140000000001</v>
      </c>
      <c r="C120" s="246">
        <v>618.20800000000008</v>
      </c>
      <c r="D120" s="246">
        <v>319.101</v>
      </c>
      <c r="E120" s="246">
        <v>445.43600000000004</v>
      </c>
      <c r="F120" s="246">
        <v>353.67599999999999</v>
      </c>
      <c r="G120" s="246">
        <v>93.72699999999999</v>
      </c>
      <c r="H120" s="246">
        <v>214.50800000000001</v>
      </c>
      <c r="I120" s="246">
        <v>5068.67</v>
      </c>
      <c r="K120" s="62">
        <v>2015</v>
      </c>
      <c r="L120" s="260">
        <v>0.59660897237342347</v>
      </c>
      <c r="M120" s="260">
        <v>0.12196651192521905</v>
      </c>
      <c r="N120" s="260">
        <v>6.2955568225984332E-2</v>
      </c>
      <c r="O120" s="260">
        <v>8.7880252610645401E-2</v>
      </c>
      <c r="P120" s="260">
        <v>6.9776884271416359E-2</v>
      </c>
      <c r="Q120" s="260">
        <v>1.8491438582507836E-2</v>
      </c>
      <c r="R120" s="260">
        <v>4.2320372010803624E-2</v>
      </c>
      <c r="S120" s="260">
        <v>1</v>
      </c>
      <c r="U120" s="62">
        <v>2015</v>
      </c>
      <c r="V120" s="260">
        <v>0.60559358410212061</v>
      </c>
      <c r="W120" s="260">
        <v>0.21015467006789657</v>
      </c>
      <c r="X120" s="260">
        <v>0.67949201157539008</v>
      </c>
      <c r="Y120" s="260">
        <v>6.6843380639135544E-2</v>
      </c>
      <c r="Z120" s="260">
        <v>8.4862395777371424E-2</v>
      </c>
      <c r="AA120" s="260">
        <v>0.96112512561783459</v>
      </c>
      <c r="AB120" s="260">
        <v>0.59188989327064234</v>
      </c>
      <c r="AC120" s="260">
        <v>0.25734232402812807</v>
      </c>
      <c r="AE120" s="62">
        <v>2015</v>
      </c>
      <c r="AF120" s="260">
        <v>0.15353273948661003</v>
      </c>
      <c r="AG120" s="260">
        <v>3.1387145632440265E-2</v>
      </c>
      <c r="AH120" s="260">
        <v>1.6201132237786183E-2</v>
      </c>
      <c r="AI120" s="260">
        <v>2.2615308443002455E-2</v>
      </c>
      <c r="AJ120" s="260">
        <v>1.795654556184802E-2</v>
      </c>
      <c r="AK120" s="260">
        <v>4.7586297794459604E-3</v>
      </c>
      <c r="AL120" s="260">
        <v>1.0890822886995147E-2</v>
      </c>
      <c r="AM120" s="260">
        <v>0.25734232402812807</v>
      </c>
    </row>
    <row r="121" spans="1:40" ht="13.5" thickBot="1" x14ac:dyDescent="0.25">
      <c r="A121" s="62">
        <v>2016</v>
      </c>
      <c r="B121" s="246">
        <v>2724.049</v>
      </c>
      <c r="C121" s="246">
        <v>623.46800000000007</v>
      </c>
      <c r="D121" s="246">
        <v>368.46699999999998</v>
      </c>
      <c r="E121" s="246">
        <v>597.36099999999999</v>
      </c>
      <c r="F121" s="246">
        <v>328.52300000000002</v>
      </c>
      <c r="G121" s="246">
        <v>201.315</v>
      </c>
      <c r="H121" s="246">
        <v>233.29599999999999</v>
      </c>
      <c r="I121" s="246">
        <v>5076.4789999999994</v>
      </c>
      <c r="K121" s="62">
        <v>2016</v>
      </c>
      <c r="L121" s="260">
        <v>0.53660204247865506</v>
      </c>
      <c r="M121" s="260">
        <v>0.12281504562512721</v>
      </c>
      <c r="N121" s="260">
        <v>7.258318216228217E-2</v>
      </c>
      <c r="O121" s="260">
        <v>0.11767230791263</v>
      </c>
      <c r="P121" s="260">
        <v>6.4714736335952552E-2</v>
      </c>
      <c r="Q121" s="260">
        <v>3.9656423280781825E-2</v>
      </c>
      <c r="R121" s="260">
        <v>4.5956262204571323E-2</v>
      </c>
      <c r="S121" s="260">
        <v>1</v>
      </c>
      <c r="U121" s="62">
        <v>2016</v>
      </c>
      <c r="V121" s="260">
        <v>0.58329951870090135</v>
      </c>
      <c r="W121" s="260">
        <v>0.1844256863886562</v>
      </c>
      <c r="X121" s="260">
        <v>0.74129727576515358</v>
      </c>
      <c r="Y121" s="260">
        <v>8.3457559186225883E-2</v>
      </c>
      <c r="Z121" s="260">
        <v>9.1461083875774202E-2</v>
      </c>
      <c r="AA121" s="260">
        <v>0.98099076095431148</v>
      </c>
      <c r="AB121" s="260">
        <v>0.52963438028536725</v>
      </c>
      <c r="AC121" s="260">
        <v>0.25454912226697024</v>
      </c>
      <c r="AE121" s="62">
        <v>2016</v>
      </c>
      <c r="AF121" s="260">
        <v>0.13659157891960511</v>
      </c>
      <c r="AG121" s="260">
        <v>3.1262462065054029E-2</v>
      </c>
      <c r="AH121" s="260">
        <v>1.8475985310752535E-2</v>
      </c>
      <c r="AI121" s="260">
        <v>2.9953382694288624E-2</v>
      </c>
      <c r="AJ121" s="260">
        <v>1.6473079332055125E-2</v>
      </c>
      <c r="AK121" s="260">
        <v>1.0094507738370456E-2</v>
      </c>
      <c r="AL121" s="260">
        <v>1.1698126206844368E-2</v>
      </c>
      <c r="AM121" s="260">
        <v>0.25454912226697024</v>
      </c>
    </row>
    <row r="122" spans="1:40" ht="13.5" thickBot="1" x14ac:dyDescent="0.25">
      <c r="A122" s="62">
        <v>2017</v>
      </c>
      <c r="B122" s="246">
        <v>3029.4430000000002</v>
      </c>
      <c r="C122" s="246">
        <v>500.02499999999998</v>
      </c>
      <c r="D122" s="246">
        <v>445.50200000000001</v>
      </c>
      <c r="E122" s="246">
        <v>797.43100000000004</v>
      </c>
      <c r="F122" s="246">
        <v>540.19000000000005</v>
      </c>
      <c r="G122" s="246">
        <v>20.452000000000002</v>
      </c>
      <c r="H122" s="246">
        <v>272.81900000000002</v>
      </c>
      <c r="I122" s="246">
        <v>5605.8609999999999</v>
      </c>
      <c r="K122" s="62">
        <v>2017</v>
      </c>
      <c r="L122" s="260">
        <v>0.5404063711176571</v>
      </c>
      <c r="M122" s="260">
        <v>8.9196824537747188E-2</v>
      </c>
      <c r="N122" s="260">
        <v>7.9470753912735267E-2</v>
      </c>
      <c r="O122" s="260">
        <v>0.14224951350024556</v>
      </c>
      <c r="P122" s="260">
        <v>9.6361647211730739E-2</v>
      </c>
      <c r="Q122" s="260">
        <v>3.6483244946672782E-3</v>
      </c>
      <c r="R122" s="260">
        <v>4.8666743609946807E-2</v>
      </c>
      <c r="S122" s="260">
        <v>1</v>
      </c>
      <c r="U122" s="62">
        <v>2017</v>
      </c>
      <c r="V122" s="260">
        <v>0.60081924767962791</v>
      </c>
      <c r="W122" s="260">
        <v>0.13768614580399044</v>
      </c>
      <c r="X122" s="260">
        <v>0.78826472836395556</v>
      </c>
      <c r="Y122" s="260">
        <v>0.11625448274524858</v>
      </c>
      <c r="Z122" s="260">
        <v>0.153409331333655</v>
      </c>
      <c r="AA122" s="260">
        <v>0.81388037725337259</v>
      </c>
      <c r="AB122" s="260">
        <v>0.50502210243385937</v>
      </c>
      <c r="AC122" s="260">
        <v>0.27772527157037818</v>
      </c>
      <c r="AE122" s="62">
        <v>2017</v>
      </c>
      <c r="AF122" s="260">
        <v>0.15008450617701388</v>
      </c>
      <c r="AG122" s="260">
        <v>2.4772212317961208E-2</v>
      </c>
      <c r="AH122" s="260">
        <v>2.2071036712317093E-2</v>
      </c>
      <c r="AI122" s="260">
        <v>3.9506284767609874E-2</v>
      </c>
      <c r="AJ122" s="260">
        <v>2.6762064640846892E-2</v>
      </c>
      <c r="AK122" s="260">
        <v>1.0132319110583324E-3</v>
      </c>
      <c r="AL122" s="260">
        <v>1.3515984585518443E-2</v>
      </c>
      <c r="AM122" s="260">
        <v>0.27772527157037818</v>
      </c>
    </row>
    <row r="123" spans="1:40" ht="13.5" thickBot="1" x14ac:dyDescent="0.25">
      <c r="A123" s="62">
        <v>2018</v>
      </c>
      <c r="B123" s="246">
        <v>3371.5949999999998</v>
      </c>
      <c r="C123" s="246">
        <v>482.97199999999998</v>
      </c>
      <c r="D123" s="246">
        <v>494.00700000000001</v>
      </c>
      <c r="E123" s="246">
        <v>836.56100000000004</v>
      </c>
      <c r="F123" s="246">
        <v>458.13799999999998</v>
      </c>
      <c r="G123" s="246">
        <v>90.72</v>
      </c>
      <c r="H123" s="246">
        <v>229.93799999999999</v>
      </c>
      <c r="I123" s="246">
        <v>5963.9309999999996</v>
      </c>
      <c r="K123" s="62">
        <v>2018</v>
      </c>
      <c r="L123" s="260">
        <v>0.56533</v>
      </c>
      <c r="M123" s="260">
        <v>8.0979999999999996E-2</v>
      </c>
      <c r="N123" s="260">
        <v>8.2830000000000001E-2</v>
      </c>
      <c r="O123" s="260">
        <v>0.14027000000000001</v>
      </c>
      <c r="P123" s="260">
        <v>7.6819999999999999E-2</v>
      </c>
      <c r="Q123" s="260">
        <v>1.521E-2</v>
      </c>
      <c r="R123" s="260">
        <v>3.8550000000000001E-2</v>
      </c>
      <c r="S123" s="260">
        <v>1</v>
      </c>
      <c r="U123" s="62">
        <v>2018</v>
      </c>
      <c r="V123" s="260">
        <v>0.61536999999999997</v>
      </c>
      <c r="W123" s="260">
        <v>0.12173</v>
      </c>
      <c r="X123" s="260">
        <v>0.88336000000000003</v>
      </c>
      <c r="Y123" s="260">
        <v>0.10904999999999999</v>
      </c>
      <c r="Z123" s="260">
        <v>0.13408999999999999</v>
      </c>
      <c r="AA123" s="260">
        <v>0.93567</v>
      </c>
      <c r="AB123" s="260">
        <v>0.39535999999999999</v>
      </c>
      <c r="AC123" s="260">
        <v>0.27392</v>
      </c>
      <c r="AE123" s="62">
        <v>2018</v>
      </c>
      <c r="AF123" s="260">
        <v>0.15486</v>
      </c>
      <c r="AG123" s="260">
        <v>2.2179999999999998E-2</v>
      </c>
      <c r="AH123" s="260">
        <v>2.2689999999999998E-2</v>
      </c>
      <c r="AI123" s="260">
        <v>3.8420000000000003E-2</v>
      </c>
      <c r="AJ123" s="260">
        <v>2.104E-2</v>
      </c>
      <c r="AK123" s="260">
        <v>4.1700000000000001E-3</v>
      </c>
      <c r="AL123" s="260">
        <v>1.056E-2</v>
      </c>
      <c r="AM123" s="260">
        <v>0.27392</v>
      </c>
      <c r="AN123" s="480"/>
    </row>
    <row r="124" spans="1:40" ht="13.5" thickBot="1" x14ac:dyDescent="0.25">
      <c r="A124" s="62">
        <v>2019</v>
      </c>
      <c r="B124" s="246">
        <v>3253.9340000000002</v>
      </c>
      <c r="C124" s="246">
        <v>785.29600000000005</v>
      </c>
      <c r="D124" s="246">
        <v>502.755</v>
      </c>
      <c r="E124" s="246">
        <v>798.74199999999996</v>
      </c>
      <c r="F124" s="246">
        <v>645.70100000000002</v>
      </c>
      <c r="G124" s="246">
        <v>171.58600000000001</v>
      </c>
      <c r="H124" s="246">
        <v>394.19900000000001</v>
      </c>
      <c r="I124" s="246">
        <v>6552.2120000000004</v>
      </c>
      <c r="K124" s="62">
        <v>2019</v>
      </c>
      <c r="L124" s="260">
        <v>0.49662000000000001</v>
      </c>
      <c r="M124" s="260">
        <v>0.11985</v>
      </c>
      <c r="N124" s="260">
        <v>7.6730000000000007E-2</v>
      </c>
      <c r="O124" s="260">
        <v>0.12189999999999999</v>
      </c>
      <c r="P124" s="260">
        <v>9.8549999999999999E-2</v>
      </c>
      <c r="Q124" s="260">
        <v>2.6190000000000001E-2</v>
      </c>
      <c r="R124" s="260">
        <v>6.0159999999999998E-2</v>
      </c>
      <c r="S124" s="260">
        <v>1</v>
      </c>
      <c r="U124" s="62">
        <v>2019</v>
      </c>
      <c r="V124" s="260">
        <v>0.59807999999999995</v>
      </c>
      <c r="W124" s="260">
        <v>0.15654999999999999</v>
      </c>
      <c r="X124" s="260">
        <v>0.74656999999999996</v>
      </c>
      <c r="Y124" s="260">
        <v>0.10091</v>
      </c>
      <c r="Z124" s="260">
        <v>0.14693999999999999</v>
      </c>
      <c r="AA124" s="260">
        <v>0.93320000000000003</v>
      </c>
      <c r="AB124" s="260">
        <v>0.59545999999999999</v>
      </c>
      <c r="AC124" s="260">
        <v>0.26978999999999997</v>
      </c>
      <c r="AE124" s="62">
        <v>2019</v>
      </c>
      <c r="AF124" s="260">
        <v>0.13397999999999999</v>
      </c>
      <c r="AG124" s="260">
        <v>3.2340000000000001E-2</v>
      </c>
      <c r="AH124" s="260">
        <v>2.07E-2</v>
      </c>
      <c r="AI124" s="260">
        <v>3.2890000000000003E-2</v>
      </c>
      <c r="AJ124" s="260">
        <v>2.6589999999999999E-2</v>
      </c>
      <c r="AK124" s="260">
        <v>7.0699999999999999E-3</v>
      </c>
      <c r="AL124" s="260">
        <v>1.6230000000000001E-2</v>
      </c>
      <c r="AM124" s="260">
        <v>0.26978999999999997</v>
      </c>
      <c r="AN124" s="480"/>
    </row>
    <row r="125" spans="1:40" ht="13.5" thickBot="1" x14ac:dyDescent="0.25">
      <c r="A125" s="62">
        <v>2020</v>
      </c>
      <c r="B125" s="246">
        <v>2650.4079999999999</v>
      </c>
      <c r="C125" s="246">
        <v>894.50199999999995</v>
      </c>
      <c r="D125" s="246">
        <v>501.70299999999997</v>
      </c>
      <c r="E125" s="246">
        <v>747.90100000000007</v>
      </c>
      <c r="F125" s="246">
        <v>465.82</v>
      </c>
      <c r="G125" s="246">
        <v>92.099000000000004</v>
      </c>
      <c r="H125" s="246">
        <v>315.28200000000004</v>
      </c>
      <c r="I125" s="246">
        <v>5667.7150000000001</v>
      </c>
      <c r="K125" s="62">
        <v>2020</v>
      </c>
      <c r="L125" s="260">
        <v>0.46762999999999999</v>
      </c>
      <c r="M125" s="260">
        <v>0.15781999999999999</v>
      </c>
      <c r="N125" s="260">
        <v>8.8520000000000001E-2</v>
      </c>
      <c r="O125" s="260">
        <v>0.13195999999999999</v>
      </c>
      <c r="P125" s="260">
        <v>8.2189999999999999E-2</v>
      </c>
      <c r="Q125" s="260">
        <v>1.6250000000000001E-2</v>
      </c>
      <c r="R125" s="260">
        <v>5.5629999999999999E-2</v>
      </c>
      <c r="S125" s="260">
        <v>1</v>
      </c>
      <c r="U125" s="62">
        <v>2020</v>
      </c>
      <c r="V125" s="260">
        <v>0.54325000000000001</v>
      </c>
      <c r="W125" s="260">
        <v>0.19633999999999999</v>
      </c>
      <c r="X125" s="260">
        <v>0.86024</v>
      </c>
      <c r="Y125" s="260">
        <v>9.3869999999999995E-2</v>
      </c>
      <c r="Z125" s="260">
        <v>9.5329999999999998E-2</v>
      </c>
      <c r="AA125" s="260">
        <v>0.27582000000000001</v>
      </c>
      <c r="AB125" s="260">
        <v>0.61580000000000001</v>
      </c>
      <c r="AC125" s="260">
        <v>0.23896999999999999</v>
      </c>
      <c r="AE125" s="62">
        <v>2020</v>
      </c>
      <c r="AF125" s="260">
        <v>0.11175</v>
      </c>
      <c r="AG125" s="260">
        <v>3.771E-2</v>
      </c>
      <c r="AH125" s="260">
        <v>2.1149999999999999E-2</v>
      </c>
      <c r="AI125" s="260">
        <v>3.1530000000000002E-2</v>
      </c>
      <c r="AJ125" s="260">
        <v>1.9640000000000001E-2</v>
      </c>
      <c r="AK125" s="260">
        <v>3.8800000000000002E-3</v>
      </c>
      <c r="AL125" s="260">
        <v>1.329E-2</v>
      </c>
      <c r="AM125" s="260">
        <v>0.23896999999999999</v>
      </c>
      <c r="AN125" s="480"/>
    </row>
    <row r="126" spans="1:40" ht="13.5" customHeight="1" thickBot="1" x14ac:dyDescent="0.25">
      <c r="A126" s="762" t="s">
        <v>1178</v>
      </c>
      <c r="B126" s="763"/>
      <c r="C126" s="763"/>
      <c r="D126" s="763"/>
      <c r="E126" s="763"/>
      <c r="F126" s="763"/>
      <c r="G126" s="763"/>
      <c r="H126" s="763"/>
      <c r="I126" s="764"/>
      <c r="K126" s="762" t="s">
        <v>1178</v>
      </c>
      <c r="L126" s="763"/>
      <c r="M126" s="763"/>
      <c r="N126" s="763"/>
      <c r="O126" s="763"/>
      <c r="P126" s="763"/>
      <c r="Q126" s="763"/>
      <c r="R126" s="763"/>
      <c r="S126" s="764"/>
      <c r="U126" s="762" t="s">
        <v>1178</v>
      </c>
      <c r="V126" s="763"/>
      <c r="W126" s="763"/>
      <c r="X126" s="763"/>
      <c r="Y126" s="763"/>
      <c r="Z126" s="763"/>
      <c r="AA126" s="763"/>
      <c r="AB126" s="763"/>
      <c r="AC126" s="764"/>
      <c r="AE126" s="762" t="s">
        <v>1178</v>
      </c>
      <c r="AF126" s="763"/>
      <c r="AG126" s="763"/>
      <c r="AH126" s="763"/>
      <c r="AI126" s="763"/>
      <c r="AJ126" s="763"/>
      <c r="AK126" s="763"/>
      <c r="AL126" s="763"/>
      <c r="AM126" s="764"/>
    </row>
    <row r="127" spans="1:40" ht="13.5" thickBot="1" x14ac:dyDescent="0.25">
      <c r="A127" s="62">
        <v>2007</v>
      </c>
      <c r="B127" s="26">
        <v>97.2</v>
      </c>
      <c r="C127" s="26">
        <v>5.0999999999999996</v>
      </c>
      <c r="D127" s="26">
        <v>1</v>
      </c>
      <c r="E127" s="26">
        <v>84.2</v>
      </c>
      <c r="F127" s="26">
        <v>25.5</v>
      </c>
      <c r="G127" s="26">
        <v>0.8</v>
      </c>
      <c r="H127" s="26">
        <v>0.4</v>
      </c>
      <c r="I127" s="26">
        <v>214.2</v>
      </c>
      <c r="K127" s="62">
        <v>2007</v>
      </c>
      <c r="L127" s="15">
        <v>0.45400000000000001</v>
      </c>
      <c r="M127" s="15">
        <v>2.4E-2</v>
      </c>
      <c r="N127" s="15">
        <v>5.0000000000000001E-3</v>
      </c>
      <c r="O127" s="15">
        <v>0.39300000000000002</v>
      </c>
      <c r="P127" s="15">
        <v>0.11899999999999999</v>
      </c>
      <c r="Q127" s="15">
        <v>4.0000000000000001E-3</v>
      </c>
      <c r="R127" s="15">
        <v>2E-3</v>
      </c>
      <c r="S127" s="15">
        <v>1</v>
      </c>
      <c r="U127" s="62">
        <v>2007</v>
      </c>
      <c r="V127" s="15">
        <v>0.03</v>
      </c>
      <c r="W127" s="15">
        <v>2E-3</v>
      </c>
      <c r="X127" s="15">
        <v>1E-3</v>
      </c>
      <c r="Y127" s="15">
        <v>1.7999999999999999E-2</v>
      </c>
      <c r="Z127" s="15">
        <v>8.0000000000000002E-3</v>
      </c>
      <c r="AA127" s="15">
        <v>2.5000000000000001E-2</v>
      </c>
      <c r="AB127" s="15">
        <v>1E-3</v>
      </c>
      <c r="AC127" s="15">
        <v>1.4999999999999999E-2</v>
      </c>
      <c r="AE127" s="62">
        <v>2007</v>
      </c>
      <c r="AF127" s="15">
        <v>7.0000000000000001E-3</v>
      </c>
      <c r="AG127" s="15">
        <v>0</v>
      </c>
      <c r="AH127" s="15">
        <v>0</v>
      </c>
      <c r="AI127" s="15">
        <v>6.0000000000000001E-3</v>
      </c>
      <c r="AJ127" s="15">
        <v>2E-3</v>
      </c>
      <c r="AK127" s="15">
        <v>0</v>
      </c>
      <c r="AL127" s="15">
        <v>0</v>
      </c>
      <c r="AM127" s="15">
        <v>1.4999999999999999E-2</v>
      </c>
    </row>
    <row r="128" spans="1:40" ht="13.5" thickBot="1" x14ac:dyDescent="0.25">
      <c r="A128" s="62">
        <v>2008</v>
      </c>
      <c r="B128" s="26">
        <v>107.2</v>
      </c>
      <c r="C128" s="26">
        <v>11.1</v>
      </c>
      <c r="D128" s="26">
        <v>0.1</v>
      </c>
      <c r="E128" s="26">
        <v>92</v>
      </c>
      <c r="F128" s="26">
        <v>14.8</v>
      </c>
      <c r="G128" s="26">
        <v>0</v>
      </c>
      <c r="H128" s="26">
        <v>0.3</v>
      </c>
      <c r="I128" s="26">
        <v>225.6</v>
      </c>
      <c r="K128" s="62">
        <v>2008</v>
      </c>
      <c r="L128" s="15">
        <v>0.47499999999999998</v>
      </c>
      <c r="M128" s="15">
        <v>4.9000000000000002E-2</v>
      </c>
      <c r="N128" s="15">
        <v>0</v>
      </c>
      <c r="O128" s="15">
        <v>0.40799999999999997</v>
      </c>
      <c r="P128" s="15">
        <v>6.6000000000000003E-2</v>
      </c>
      <c r="Q128" s="15">
        <v>0</v>
      </c>
      <c r="R128" s="15">
        <v>1E-3</v>
      </c>
      <c r="S128" s="15">
        <v>1</v>
      </c>
      <c r="U128" s="62">
        <v>2008</v>
      </c>
      <c r="V128" s="15">
        <v>2.5999999999999999E-2</v>
      </c>
      <c r="W128" s="15">
        <v>4.0000000000000001E-3</v>
      </c>
      <c r="X128" s="15">
        <v>0</v>
      </c>
      <c r="Y128" s="15">
        <v>1.4999999999999999E-2</v>
      </c>
      <c r="Z128" s="15">
        <v>4.0000000000000001E-3</v>
      </c>
      <c r="AA128" s="15">
        <v>0</v>
      </c>
      <c r="AB128" s="15">
        <v>1E-3</v>
      </c>
      <c r="AC128" s="15">
        <v>1.2999999999999999E-2</v>
      </c>
      <c r="AE128" s="62">
        <v>2008</v>
      </c>
      <c r="AF128" s="15">
        <v>6.0000000000000001E-3</v>
      </c>
      <c r="AG128" s="15">
        <v>1E-3</v>
      </c>
      <c r="AH128" s="15">
        <v>0</v>
      </c>
      <c r="AI128" s="15">
        <v>5.0000000000000001E-3</v>
      </c>
      <c r="AJ128" s="15">
        <v>1E-3</v>
      </c>
      <c r="AK128" s="15">
        <v>0</v>
      </c>
      <c r="AL128" s="15">
        <v>0</v>
      </c>
      <c r="AM128" s="15">
        <v>1.2999999999999999E-2</v>
      </c>
    </row>
    <row r="129" spans="1:40" ht="13.5" thickBot="1" x14ac:dyDescent="0.25">
      <c r="A129" s="62">
        <v>2009</v>
      </c>
      <c r="B129" s="26">
        <v>103.5</v>
      </c>
      <c r="C129" s="26">
        <v>13.1</v>
      </c>
      <c r="D129" s="26">
        <v>4.5999999999999996</v>
      </c>
      <c r="E129" s="26">
        <v>81.099999999999994</v>
      </c>
      <c r="F129" s="26">
        <v>34.200000000000003</v>
      </c>
      <c r="G129" s="26">
        <v>0</v>
      </c>
      <c r="H129" s="26">
        <v>1</v>
      </c>
      <c r="I129" s="26">
        <v>237.5</v>
      </c>
      <c r="K129" s="62">
        <v>2009</v>
      </c>
      <c r="L129" s="15">
        <v>0.436</v>
      </c>
      <c r="M129" s="15">
        <v>5.5E-2</v>
      </c>
      <c r="N129" s="15">
        <v>1.9E-2</v>
      </c>
      <c r="O129" s="15">
        <v>0.34100000000000003</v>
      </c>
      <c r="P129" s="15">
        <v>0.14399999999999999</v>
      </c>
      <c r="Q129" s="15">
        <v>0</v>
      </c>
      <c r="R129" s="15">
        <v>4.0000000000000001E-3</v>
      </c>
      <c r="S129" s="15">
        <v>1</v>
      </c>
      <c r="U129" s="62">
        <v>2009</v>
      </c>
      <c r="V129" s="15">
        <v>2.5000000000000001E-2</v>
      </c>
      <c r="W129" s="15">
        <v>5.0000000000000001E-3</v>
      </c>
      <c r="X129" s="15">
        <v>6.0000000000000001E-3</v>
      </c>
      <c r="Y129" s="15">
        <v>1.2999999999999999E-2</v>
      </c>
      <c r="Z129" s="15">
        <v>8.9999999999999993E-3</v>
      </c>
      <c r="AA129" s="15">
        <v>0</v>
      </c>
      <c r="AB129" s="15">
        <v>3.0000000000000001E-3</v>
      </c>
      <c r="AC129" s="15">
        <v>1.2999999999999999E-2</v>
      </c>
      <c r="AE129" s="62">
        <v>2009</v>
      </c>
      <c r="AF129" s="15">
        <v>6.0000000000000001E-3</v>
      </c>
      <c r="AG129" s="15">
        <v>1E-3</v>
      </c>
      <c r="AH129" s="15">
        <v>0</v>
      </c>
      <c r="AI129" s="15">
        <v>5.0000000000000001E-3</v>
      </c>
      <c r="AJ129" s="15">
        <v>2E-3</v>
      </c>
      <c r="AK129" s="15">
        <v>0</v>
      </c>
      <c r="AL129" s="15">
        <v>0</v>
      </c>
      <c r="AM129" s="15">
        <v>1.2999999999999999E-2</v>
      </c>
    </row>
    <row r="130" spans="1:40" ht="13.5" thickBot="1" x14ac:dyDescent="0.25">
      <c r="A130" s="62">
        <v>2010</v>
      </c>
      <c r="B130" s="26">
        <v>95.5</v>
      </c>
      <c r="C130" s="26">
        <v>13.7</v>
      </c>
      <c r="D130" s="26">
        <v>11.8</v>
      </c>
      <c r="E130" s="26">
        <v>41</v>
      </c>
      <c r="F130" s="26">
        <v>27.5</v>
      </c>
      <c r="G130" s="26">
        <v>0.8</v>
      </c>
      <c r="H130" s="26">
        <v>0.6</v>
      </c>
      <c r="I130" s="26">
        <v>190.9</v>
      </c>
      <c r="K130" s="62">
        <v>2010</v>
      </c>
      <c r="L130" s="15">
        <v>0.5</v>
      </c>
      <c r="M130" s="15">
        <v>7.1999999999999995E-2</v>
      </c>
      <c r="N130" s="15">
        <v>6.2E-2</v>
      </c>
      <c r="O130" s="15">
        <v>0.215</v>
      </c>
      <c r="P130" s="15">
        <v>0.14399999999999999</v>
      </c>
      <c r="Q130" s="15">
        <v>4.0000000000000001E-3</v>
      </c>
      <c r="R130" s="15">
        <v>3.0000000000000001E-3</v>
      </c>
      <c r="S130" s="15">
        <v>1</v>
      </c>
      <c r="U130" s="62">
        <v>2010</v>
      </c>
      <c r="V130" s="15">
        <v>2.1000000000000001E-2</v>
      </c>
      <c r="W130" s="15">
        <v>4.0000000000000001E-3</v>
      </c>
      <c r="X130" s="15">
        <v>1.2E-2</v>
      </c>
      <c r="Y130" s="15">
        <v>7.0000000000000001E-3</v>
      </c>
      <c r="Z130" s="15">
        <v>8.0000000000000002E-3</v>
      </c>
      <c r="AA130" s="15">
        <v>0.151</v>
      </c>
      <c r="AB130" s="15">
        <v>2E-3</v>
      </c>
      <c r="AC130" s="15">
        <v>1.0999999999999999E-2</v>
      </c>
      <c r="AE130" s="62">
        <v>2010</v>
      </c>
      <c r="AF130" s="15">
        <v>5.0000000000000001E-3</v>
      </c>
      <c r="AG130" s="15">
        <v>1E-3</v>
      </c>
      <c r="AH130" s="15">
        <v>1E-3</v>
      </c>
      <c r="AI130" s="15">
        <v>2E-3</v>
      </c>
      <c r="AJ130" s="15">
        <v>2E-3</v>
      </c>
      <c r="AK130" s="15">
        <v>0</v>
      </c>
      <c r="AL130" s="15">
        <v>0</v>
      </c>
      <c r="AM130" s="15">
        <v>1.0999999999999999E-2</v>
      </c>
    </row>
    <row r="131" spans="1:40" ht="13.5" thickBot="1" x14ac:dyDescent="0.25">
      <c r="A131" s="62">
        <v>2011</v>
      </c>
      <c r="B131" s="26">
        <v>102.3</v>
      </c>
      <c r="C131" s="26">
        <v>11.1</v>
      </c>
      <c r="D131" s="26">
        <v>1.1000000000000001</v>
      </c>
      <c r="E131" s="26">
        <v>21.4</v>
      </c>
      <c r="F131" s="26">
        <v>21.1</v>
      </c>
      <c r="G131" s="26">
        <v>2.9</v>
      </c>
      <c r="H131" s="26">
        <v>5.9</v>
      </c>
      <c r="I131" s="26">
        <v>165.7</v>
      </c>
      <c r="K131" s="62">
        <v>2011</v>
      </c>
      <c r="L131" s="15">
        <v>0.61699999999999999</v>
      </c>
      <c r="M131" s="15">
        <v>6.7000000000000004E-2</v>
      </c>
      <c r="N131" s="15">
        <v>7.0000000000000001E-3</v>
      </c>
      <c r="O131" s="15">
        <v>0.129</v>
      </c>
      <c r="P131" s="15">
        <v>0.127</v>
      </c>
      <c r="Q131" s="15">
        <v>1.7999999999999999E-2</v>
      </c>
      <c r="R131" s="15">
        <v>3.5999999999999997E-2</v>
      </c>
      <c r="S131" s="15">
        <v>1</v>
      </c>
      <c r="U131" s="62">
        <v>2011</v>
      </c>
      <c r="V131" s="15">
        <v>2.1999999999999999E-2</v>
      </c>
      <c r="W131" s="15">
        <v>4.0000000000000001E-3</v>
      </c>
      <c r="X131" s="15">
        <v>2E-3</v>
      </c>
      <c r="Y131" s="15">
        <v>4.0000000000000001E-3</v>
      </c>
      <c r="Z131" s="15">
        <v>6.0000000000000001E-3</v>
      </c>
      <c r="AA131" s="15">
        <v>0.108</v>
      </c>
      <c r="AB131" s="15">
        <v>1.4999999999999999E-2</v>
      </c>
      <c r="AC131" s="15">
        <v>0.01</v>
      </c>
      <c r="AE131" s="62">
        <v>2011</v>
      </c>
      <c r="AF131" s="15">
        <v>6.0000000000000001E-3</v>
      </c>
      <c r="AG131" s="15">
        <v>1E-3</v>
      </c>
      <c r="AH131" s="15">
        <v>0</v>
      </c>
      <c r="AI131" s="15">
        <v>1E-3</v>
      </c>
      <c r="AJ131" s="15">
        <v>1E-3</v>
      </c>
      <c r="AK131" s="15">
        <v>0</v>
      </c>
      <c r="AL131" s="15">
        <v>0</v>
      </c>
      <c r="AM131" s="15">
        <v>0.01</v>
      </c>
    </row>
    <row r="132" spans="1:40" ht="13.5" thickBot="1" x14ac:dyDescent="0.25">
      <c r="A132" s="62">
        <v>2012</v>
      </c>
      <c r="B132" s="26">
        <v>72.400000000000006</v>
      </c>
      <c r="C132" s="26">
        <v>8.9</v>
      </c>
      <c r="D132" s="26">
        <v>1.8</v>
      </c>
      <c r="E132" s="26">
        <v>22.9</v>
      </c>
      <c r="F132" s="26">
        <v>14.6</v>
      </c>
      <c r="G132" s="26">
        <v>0.8</v>
      </c>
      <c r="H132" s="26">
        <v>1.8</v>
      </c>
      <c r="I132" s="26">
        <v>123.1</v>
      </c>
      <c r="K132" s="62">
        <v>2012</v>
      </c>
      <c r="L132" s="15">
        <v>0.58799999999999997</v>
      </c>
      <c r="M132" s="15">
        <v>7.1999999999999995E-2</v>
      </c>
      <c r="N132" s="15">
        <v>1.4999999999999999E-2</v>
      </c>
      <c r="O132" s="15">
        <v>0.186</v>
      </c>
      <c r="P132" s="15">
        <v>0.11899999999999999</v>
      </c>
      <c r="Q132" s="15">
        <v>6.0000000000000001E-3</v>
      </c>
      <c r="R132" s="15">
        <v>1.4999999999999999E-2</v>
      </c>
      <c r="S132" s="15">
        <v>1</v>
      </c>
      <c r="U132" s="62">
        <v>2012</v>
      </c>
      <c r="V132" s="15">
        <v>1.4999999999999999E-2</v>
      </c>
      <c r="W132" s="15">
        <v>3.0000000000000001E-3</v>
      </c>
      <c r="X132" s="15">
        <v>3.0000000000000001E-3</v>
      </c>
      <c r="Y132" s="15">
        <v>4.0000000000000001E-3</v>
      </c>
      <c r="Z132" s="15">
        <v>4.0000000000000001E-3</v>
      </c>
      <c r="AA132" s="15">
        <v>3.6999999999999998E-2</v>
      </c>
      <c r="AB132" s="15">
        <v>5.0000000000000001E-3</v>
      </c>
      <c r="AC132" s="15">
        <v>7.0000000000000001E-3</v>
      </c>
      <c r="AE132" s="62">
        <v>2012</v>
      </c>
      <c r="AF132" s="15">
        <v>4.0000000000000001E-3</v>
      </c>
      <c r="AG132" s="15">
        <v>0</v>
      </c>
      <c r="AH132" s="15">
        <v>0</v>
      </c>
      <c r="AI132" s="15">
        <v>1E-3</v>
      </c>
      <c r="AJ132" s="15">
        <v>1E-3</v>
      </c>
      <c r="AK132" s="15">
        <v>0</v>
      </c>
      <c r="AL132" s="15">
        <v>0</v>
      </c>
      <c r="AM132" s="15">
        <v>7.0000000000000001E-3</v>
      </c>
    </row>
    <row r="133" spans="1:40" ht="13.5" thickBot="1" x14ac:dyDescent="0.25">
      <c r="A133" s="62">
        <v>2013</v>
      </c>
      <c r="B133" s="26">
        <v>128.4</v>
      </c>
      <c r="C133" s="26">
        <v>16.100000000000001</v>
      </c>
      <c r="D133" s="26">
        <v>10.4</v>
      </c>
      <c r="E133" s="26">
        <v>22.7</v>
      </c>
      <c r="F133" s="26">
        <v>20.3</v>
      </c>
      <c r="G133" s="26">
        <v>0.1</v>
      </c>
      <c r="H133" s="26">
        <v>0.1</v>
      </c>
      <c r="I133" s="26">
        <v>198.2</v>
      </c>
      <c r="K133" s="62">
        <v>2013</v>
      </c>
      <c r="L133" s="15">
        <v>0.64800000000000002</v>
      </c>
      <c r="M133" s="15">
        <v>8.1000000000000003E-2</v>
      </c>
      <c r="N133" s="15">
        <v>5.1999999999999998E-2</v>
      </c>
      <c r="O133" s="15">
        <v>0.115</v>
      </c>
      <c r="P133" s="15">
        <v>0.10199999999999999</v>
      </c>
      <c r="Q133" s="15">
        <v>1E-3</v>
      </c>
      <c r="R133" s="15">
        <v>1E-3</v>
      </c>
      <c r="S133" s="15">
        <v>1</v>
      </c>
      <c r="U133" s="62">
        <v>2013</v>
      </c>
      <c r="V133" s="15">
        <v>2.8000000000000001E-2</v>
      </c>
      <c r="W133" s="15">
        <v>5.0000000000000001E-3</v>
      </c>
      <c r="X133" s="15">
        <v>1.7000000000000001E-2</v>
      </c>
      <c r="Y133" s="15">
        <v>4.0000000000000001E-3</v>
      </c>
      <c r="Z133" s="15">
        <v>6.0000000000000001E-3</v>
      </c>
      <c r="AA133" s="15">
        <v>8.0000000000000002E-3</v>
      </c>
      <c r="AB133" s="15">
        <v>0</v>
      </c>
      <c r="AC133" s="15">
        <v>1.0999999999999999E-2</v>
      </c>
      <c r="AE133" s="62">
        <v>2013</v>
      </c>
      <c r="AF133" s="15">
        <v>7.0000000000000001E-3</v>
      </c>
      <c r="AG133" s="15">
        <v>1E-3</v>
      </c>
      <c r="AH133" s="15">
        <v>1E-3</v>
      </c>
      <c r="AI133" s="15">
        <v>1E-3</v>
      </c>
      <c r="AJ133" s="15">
        <v>1E-3</v>
      </c>
      <c r="AK133" s="15">
        <v>0</v>
      </c>
      <c r="AL133" s="15">
        <v>0</v>
      </c>
      <c r="AM133" s="15">
        <v>1.0999999999999999E-2</v>
      </c>
    </row>
    <row r="134" spans="1:40" ht="13.5" thickBot="1" x14ac:dyDescent="0.25">
      <c r="A134" s="62">
        <v>2014</v>
      </c>
      <c r="B134" s="246">
        <v>109.8</v>
      </c>
      <c r="C134" s="246">
        <v>24.5</v>
      </c>
      <c r="D134" s="246">
        <v>5.7</v>
      </c>
      <c r="E134" s="246">
        <v>24</v>
      </c>
      <c r="F134" s="246">
        <v>14.7</v>
      </c>
      <c r="G134" s="246">
        <v>0.1</v>
      </c>
      <c r="H134" s="246">
        <v>0.1</v>
      </c>
      <c r="I134" s="246">
        <v>178.9</v>
      </c>
      <c r="K134" s="62">
        <v>2014</v>
      </c>
      <c r="L134" s="260">
        <v>0.61399999999999999</v>
      </c>
      <c r="M134" s="260">
        <v>0.13700000000000001</v>
      </c>
      <c r="N134" s="260">
        <v>3.2000000000000001E-2</v>
      </c>
      <c r="O134" s="260">
        <v>0.13400000000000001</v>
      </c>
      <c r="P134" s="260">
        <v>8.2000000000000003E-2</v>
      </c>
      <c r="Q134" s="260">
        <v>0</v>
      </c>
      <c r="R134" s="260">
        <v>0</v>
      </c>
      <c r="S134" s="260">
        <v>1</v>
      </c>
      <c r="U134" s="62">
        <v>2014</v>
      </c>
      <c r="V134" s="260">
        <v>2.4E-2</v>
      </c>
      <c r="W134" s="260">
        <v>8.0000000000000002E-3</v>
      </c>
      <c r="X134" s="260">
        <v>0.01</v>
      </c>
      <c r="Y134" s="260">
        <v>4.0000000000000001E-3</v>
      </c>
      <c r="Z134" s="260">
        <v>4.0000000000000001E-3</v>
      </c>
      <c r="AA134" s="260">
        <v>2E-3</v>
      </c>
      <c r="AB134" s="260">
        <v>0</v>
      </c>
      <c r="AC134" s="260">
        <v>0.01</v>
      </c>
      <c r="AE134" s="62">
        <v>2014</v>
      </c>
      <c r="AF134" s="260">
        <v>6.0000000000000001E-3</v>
      </c>
      <c r="AG134" s="260">
        <v>1E-3</v>
      </c>
      <c r="AH134" s="260">
        <v>0</v>
      </c>
      <c r="AI134" s="260">
        <v>1E-3</v>
      </c>
      <c r="AJ134" s="260">
        <v>1E-3</v>
      </c>
      <c r="AK134" s="260">
        <v>0</v>
      </c>
      <c r="AL134" s="260">
        <v>0</v>
      </c>
      <c r="AM134" s="260">
        <v>0.01</v>
      </c>
    </row>
    <row r="135" spans="1:40" ht="13.5" thickBot="1" x14ac:dyDescent="0.25">
      <c r="A135" s="62">
        <v>2015</v>
      </c>
      <c r="B135" s="246">
        <v>62.997999999999998</v>
      </c>
      <c r="C135" s="246">
        <v>25.966000000000001</v>
      </c>
      <c r="D135" s="246">
        <v>1.694</v>
      </c>
      <c r="E135" s="246">
        <v>40.177</v>
      </c>
      <c r="F135" s="246">
        <v>19.745999999999999</v>
      </c>
      <c r="G135" s="246">
        <v>0.187</v>
      </c>
      <c r="H135" s="246">
        <v>0.24099999999999999</v>
      </c>
      <c r="I135" s="246">
        <v>151.00899999999999</v>
      </c>
      <c r="K135" s="62">
        <v>2015</v>
      </c>
      <c r="L135" s="260">
        <v>0.41718043295432727</v>
      </c>
      <c r="M135" s="260">
        <v>0.17195001622419859</v>
      </c>
      <c r="N135" s="260">
        <v>1.1217874431325285E-2</v>
      </c>
      <c r="O135" s="260">
        <v>0.26605698998072963</v>
      </c>
      <c r="P135" s="260">
        <v>0.13076041825321669</v>
      </c>
      <c r="Q135" s="260">
        <v>1.2383367878735705E-3</v>
      </c>
      <c r="R135" s="260">
        <v>1.5959313683290401E-3</v>
      </c>
      <c r="S135" s="260">
        <v>1</v>
      </c>
      <c r="U135" s="62">
        <v>2015</v>
      </c>
      <c r="V135" s="260">
        <v>1.261607406951998E-2</v>
      </c>
      <c r="W135" s="260">
        <v>8.826925829143269E-3</v>
      </c>
      <c r="X135" s="260">
        <v>3.6071947991661289E-3</v>
      </c>
      <c r="Y135" s="260">
        <v>6.0290737702802391E-3</v>
      </c>
      <c r="Z135" s="260">
        <v>4.737932081961954E-3</v>
      </c>
      <c r="AA135" s="260">
        <v>1.917594700465555E-3</v>
      </c>
      <c r="AB135" s="260">
        <v>6.6498901802368579E-4</v>
      </c>
      <c r="AC135" s="260">
        <v>7.6669041403688905E-3</v>
      </c>
      <c r="AE135" s="62">
        <v>2015</v>
      </c>
      <c r="AF135" s="260">
        <v>3.198482388698418E-3</v>
      </c>
      <c r="AG135" s="260">
        <v>1.318324291325806E-3</v>
      </c>
      <c r="AH135" s="260">
        <v>8.6006367923666146E-5</v>
      </c>
      <c r="AI135" s="260">
        <v>2.0398334380573404E-3</v>
      </c>
      <c r="AJ135" s="260">
        <v>1.0025275921019549E-3</v>
      </c>
      <c r="AK135" s="260">
        <v>9.4942094461189898E-6</v>
      </c>
      <c r="AL135" s="260">
        <v>1.2235852815586506E-5</v>
      </c>
      <c r="AM135" s="260">
        <v>7.6669041403688905E-3</v>
      </c>
    </row>
    <row r="136" spans="1:40" ht="13.5" thickBot="1" x14ac:dyDescent="0.25">
      <c r="A136" s="62">
        <v>2016</v>
      </c>
      <c r="B136" s="246">
        <v>76.972999999999999</v>
      </c>
      <c r="C136" s="246">
        <v>16.675999999999998</v>
      </c>
      <c r="D136" s="246">
        <v>3.419</v>
      </c>
      <c r="E136" s="246">
        <v>121.664</v>
      </c>
      <c r="F136" s="246">
        <v>37.97</v>
      </c>
      <c r="G136" s="246">
        <v>0.19400000000000001</v>
      </c>
      <c r="H136" s="246">
        <v>0.53500000000000003</v>
      </c>
      <c r="I136" s="246">
        <v>257.43099999999998</v>
      </c>
      <c r="K136" s="62">
        <v>2016</v>
      </c>
      <c r="L136" s="260">
        <v>0.29900439341027307</v>
      </c>
      <c r="M136" s="260">
        <v>6.4778523177084338E-2</v>
      </c>
      <c r="N136" s="260">
        <v>1.3281228756443475E-2</v>
      </c>
      <c r="O136" s="260">
        <v>0.47260819404034482</v>
      </c>
      <c r="P136" s="260">
        <v>0.14749583383508591</v>
      </c>
      <c r="Q136" s="260">
        <v>7.5359999378474241E-4</v>
      </c>
      <c r="R136" s="260">
        <v>2.0782267869836968E-3</v>
      </c>
      <c r="S136" s="260">
        <v>1</v>
      </c>
      <c r="U136" s="62">
        <v>2016</v>
      </c>
      <c r="V136" s="260">
        <v>1.6482197586373988E-2</v>
      </c>
      <c r="W136" s="260">
        <v>4.9328638297670936E-3</v>
      </c>
      <c r="X136" s="260">
        <v>6.8784867731467416E-3</v>
      </c>
      <c r="Y136" s="260">
        <v>1.699772914675211E-2</v>
      </c>
      <c r="Z136" s="260">
        <v>1.0570880439917893E-2</v>
      </c>
      <c r="AA136" s="260">
        <v>9.4534539217215033E-4</v>
      </c>
      <c r="AB136" s="260">
        <v>1.2145703031885308E-3</v>
      </c>
      <c r="AC136" s="260">
        <v>1.2908323878481209E-2</v>
      </c>
      <c r="AE136" s="62">
        <v>2016</v>
      </c>
      <c r="AF136" s="260">
        <v>3.8596455512286175E-3</v>
      </c>
      <c r="AG136" s="260">
        <v>8.3618215753950627E-4</v>
      </c>
      <c r="AH136" s="260">
        <v>1.7143840229237061E-4</v>
      </c>
      <c r="AI136" s="260">
        <v>6.1005796362968642E-3</v>
      </c>
      <c r="AJ136" s="260">
        <v>1.9039239938699363E-3</v>
      </c>
      <c r="AK136" s="260">
        <v>9.7277127945948819E-6</v>
      </c>
      <c r="AL136" s="260">
        <v>2.6826424459320936E-5</v>
      </c>
      <c r="AM136" s="260">
        <v>1.2908323878481209E-2</v>
      </c>
    </row>
    <row r="137" spans="1:40" ht="13.5" thickBot="1" x14ac:dyDescent="0.25">
      <c r="A137" s="62">
        <v>2017</v>
      </c>
      <c r="B137" s="246">
        <v>74.963999999999999</v>
      </c>
      <c r="C137" s="246">
        <v>29.405999999999999</v>
      </c>
      <c r="D137" s="246">
        <v>3.7879999999999998</v>
      </c>
      <c r="E137" s="246">
        <v>57.642000000000003</v>
      </c>
      <c r="F137" s="246">
        <v>19.094999999999999</v>
      </c>
      <c r="G137" s="246">
        <v>0.72699999999999998</v>
      </c>
      <c r="H137" s="246">
        <v>3.464</v>
      </c>
      <c r="I137" s="246">
        <v>189.08699999999999</v>
      </c>
      <c r="K137" s="62">
        <v>2017</v>
      </c>
      <c r="L137" s="260">
        <v>0.39645242666074348</v>
      </c>
      <c r="M137" s="260">
        <v>0.15551571498833872</v>
      </c>
      <c r="N137" s="260">
        <v>2.0033106453643031E-2</v>
      </c>
      <c r="O137" s="260">
        <v>0.30484380205936951</v>
      </c>
      <c r="P137" s="260">
        <v>0.10098526075298672</v>
      </c>
      <c r="Q137" s="260">
        <v>3.8447910221220921E-3</v>
      </c>
      <c r="R137" s="260">
        <v>1.8319609491926996E-2</v>
      </c>
      <c r="S137" s="260">
        <v>1</v>
      </c>
      <c r="U137" s="62">
        <v>2017</v>
      </c>
      <c r="V137" s="260">
        <v>1.4867358152325568E-2</v>
      </c>
      <c r="W137" s="260">
        <v>8.0971927473869158E-3</v>
      </c>
      <c r="X137" s="260">
        <v>6.7024318432749195E-3</v>
      </c>
      <c r="Y137" s="260">
        <v>8.4034115734171588E-3</v>
      </c>
      <c r="Z137" s="260">
        <v>5.4228163827840983E-3</v>
      </c>
      <c r="AA137" s="260">
        <v>2.8930717497711804E-2</v>
      </c>
      <c r="AB137" s="260">
        <v>6.4122973943562898E-3</v>
      </c>
      <c r="AC137" s="260">
        <v>9.3677382342209504E-3</v>
      </c>
      <c r="AE137" s="62">
        <v>2017</v>
      </c>
      <c r="AF137" s="260">
        <v>3.7138625552795243E-3</v>
      </c>
      <c r="AG137" s="260">
        <v>1.4568305093184686E-3</v>
      </c>
      <c r="AH137" s="260">
        <v>1.8766489727601031E-4</v>
      </c>
      <c r="AI137" s="260">
        <v>2.8556969400168391E-3</v>
      </c>
      <c r="AJ137" s="260">
        <v>9.4600348824852608E-4</v>
      </c>
      <c r="AK137" s="260">
        <v>3.6016995860522568E-5</v>
      </c>
      <c r="AL137" s="260">
        <v>1.7161330627352158E-4</v>
      </c>
      <c r="AM137" s="260">
        <v>9.3677382342209504E-3</v>
      </c>
    </row>
    <row r="138" spans="1:40" ht="13.5" thickBot="1" x14ac:dyDescent="0.25">
      <c r="A138" s="62">
        <v>2018</v>
      </c>
      <c r="B138" s="246">
        <v>99.119</v>
      </c>
      <c r="C138" s="246">
        <v>26.431999999999999</v>
      </c>
      <c r="D138" s="246">
        <v>0.88800000000000001</v>
      </c>
      <c r="E138" s="246">
        <v>71.792000000000002</v>
      </c>
      <c r="F138" s="246">
        <v>27.492999999999999</v>
      </c>
      <c r="G138" s="246">
        <v>0.28100000000000003</v>
      </c>
      <c r="H138" s="246">
        <v>1.788</v>
      </c>
      <c r="I138" s="246">
        <v>227.791</v>
      </c>
      <c r="K138" s="62">
        <v>2018</v>
      </c>
      <c r="L138" s="260">
        <v>0.43513000000000002</v>
      </c>
      <c r="M138" s="260">
        <v>0.11604</v>
      </c>
      <c r="N138" s="260">
        <v>3.8999999999999998E-3</v>
      </c>
      <c r="O138" s="260">
        <v>0.31517000000000001</v>
      </c>
      <c r="P138" s="260">
        <v>0.12069000000000001</v>
      </c>
      <c r="Q138" s="260">
        <v>1.23E-3</v>
      </c>
      <c r="R138" s="260">
        <v>7.8499999999999993E-3</v>
      </c>
      <c r="S138" s="260">
        <v>1</v>
      </c>
      <c r="U138" s="62">
        <v>2018</v>
      </c>
      <c r="V138" s="260">
        <v>1.8089999999999998E-2</v>
      </c>
      <c r="W138" s="260">
        <v>6.6600000000000001E-3</v>
      </c>
      <c r="X138" s="260">
        <v>1.5900000000000001E-3</v>
      </c>
      <c r="Y138" s="260">
        <v>9.3600000000000003E-3</v>
      </c>
      <c r="Z138" s="260">
        <v>8.0499999999999999E-3</v>
      </c>
      <c r="AA138" s="260">
        <v>2.8999999999999998E-3</v>
      </c>
      <c r="AB138" s="260">
        <v>3.0699999999999998E-3</v>
      </c>
      <c r="AC138" s="260">
        <v>1.0460000000000001E-2</v>
      </c>
      <c r="AE138" s="62">
        <v>2018</v>
      </c>
      <c r="AF138" s="260">
        <v>4.5500000000000002E-3</v>
      </c>
      <c r="AG138" s="260">
        <v>1.2099999999999999E-3</v>
      </c>
      <c r="AH138" s="260">
        <v>4.0000000000000003E-5</v>
      </c>
      <c r="AI138" s="260">
        <v>3.3E-3</v>
      </c>
      <c r="AJ138" s="260">
        <v>1.2600000000000001E-3</v>
      </c>
      <c r="AK138" s="260">
        <v>1.0000000000000001E-5</v>
      </c>
      <c r="AL138" s="260">
        <v>8.0000000000000007E-5</v>
      </c>
      <c r="AM138" s="260">
        <v>1.0460000000000001E-2</v>
      </c>
      <c r="AN138" s="480"/>
    </row>
    <row r="139" spans="1:40" ht="13.5" thickBot="1" x14ac:dyDescent="0.25">
      <c r="A139" s="62">
        <v>2019</v>
      </c>
      <c r="B139" s="246">
        <v>64.42</v>
      </c>
      <c r="C139" s="246">
        <v>24.021999999999998</v>
      </c>
      <c r="D139" s="246">
        <v>0.95699999999999996</v>
      </c>
      <c r="E139" s="246">
        <v>129.946</v>
      </c>
      <c r="F139" s="246">
        <v>10.928000000000001</v>
      </c>
      <c r="G139" s="246">
        <v>0.437</v>
      </c>
      <c r="H139" s="246">
        <v>0.71499999999999997</v>
      </c>
      <c r="I139" s="246">
        <v>231.42400000000001</v>
      </c>
      <c r="K139" s="62">
        <v>2019</v>
      </c>
      <c r="L139" s="260">
        <v>0.27836</v>
      </c>
      <c r="M139" s="260">
        <v>0.1038</v>
      </c>
      <c r="N139" s="260">
        <v>4.1399999999999996E-3</v>
      </c>
      <c r="O139" s="260">
        <v>0.56150999999999995</v>
      </c>
      <c r="P139" s="260">
        <v>4.7219999999999998E-2</v>
      </c>
      <c r="Q139" s="260">
        <v>1.89E-3</v>
      </c>
      <c r="R139" s="260">
        <v>3.0899999999999999E-3</v>
      </c>
      <c r="S139" s="260">
        <v>1</v>
      </c>
      <c r="U139" s="62">
        <v>2019</v>
      </c>
      <c r="V139" s="260">
        <v>1.184E-2</v>
      </c>
      <c r="W139" s="260">
        <v>4.79E-3</v>
      </c>
      <c r="X139" s="260">
        <v>1.42E-3</v>
      </c>
      <c r="Y139" s="260">
        <v>1.6420000000000001E-2</v>
      </c>
      <c r="Z139" s="260">
        <v>2.49E-3</v>
      </c>
      <c r="AA139" s="260">
        <v>2.3800000000000002E-3</v>
      </c>
      <c r="AB139" s="260">
        <v>1.08E-3</v>
      </c>
      <c r="AC139" s="260">
        <v>9.5300000000000003E-3</v>
      </c>
      <c r="AE139" s="62">
        <v>2019</v>
      </c>
      <c r="AF139" s="260">
        <v>2.65E-3</v>
      </c>
      <c r="AG139" s="260">
        <v>9.8999999999999999E-4</v>
      </c>
      <c r="AH139" s="260">
        <v>4.0000000000000003E-5</v>
      </c>
      <c r="AI139" s="260">
        <v>5.3499999999999997E-3</v>
      </c>
      <c r="AJ139" s="260">
        <v>4.4999999999999999E-4</v>
      </c>
      <c r="AK139" s="260">
        <v>2.0000000000000002E-5</v>
      </c>
      <c r="AL139" s="260">
        <v>3.0000000000000001E-5</v>
      </c>
      <c r="AM139" s="260">
        <v>9.5300000000000003E-3</v>
      </c>
      <c r="AN139" s="480"/>
    </row>
    <row r="140" spans="1:40" ht="13.5" thickBot="1" x14ac:dyDescent="0.25">
      <c r="A140" s="62">
        <v>2020</v>
      </c>
      <c r="B140" s="246">
        <v>87.477000000000004</v>
      </c>
      <c r="C140" s="246">
        <v>32.488999999999997</v>
      </c>
      <c r="D140" s="246">
        <v>5.3890000000000002</v>
      </c>
      <c r="E140" s="246">
        <v>106.496</v>
      </c>
      <c r="F140" s="246">
        <v>10.964</v>
      </c>
      <c r="G140" s="246">
        <v>23.658000000000001</v>
      </c>
      <c r="H140" s="246">
        <v>2.0979999999999999</v>
      </c>
      <c r="I140" s="246">
        <v>268.57100000000003</v>
      </c>
      <c r="K140" s="62">
        <v>2020</v>
      </c>
      <c r="L140" s="260">
        <v>0.32571</v>
      </c>
      <c r="M140" s="260">
        <v>0.12096999999999999</v>
      </c>
      <c r="N140" s="260">
        <v>2.0070000000000001E-2</v>
      </c>
      <c r="O140" s="260">
        <v>0.39652999999999999</v>
      </c>
      <c r="P140" s="260">
        <v>4.0820000000000002E-2</v>
      </c>
      <c r="Q140" s="260">
        <v>8.8090000000000002E-2</v>
      </c>
      <c r="R140" s="260">
        <v>7.8100000000000001E-3</v>
      </c>
      <c r="S140" s="260">
        <v>1</v>
      </c>
      <c r="U140" s="62">
        <v>2020</v>
      </c>
      <c r="V140" s="260">
        <v>1.7930000000000001E-2</v>
      </c>
      <c r="W140" s="260">
        <v>7.1300000000000001E-3</v>
      </c>
      <c r="X140" s="260">
        <v>9.2399999999999999E-3</v>
      </c>
      <c r="Y140" s="260">
        <v>1.337E-2</v>
      </c>
      <c r="Z140" s="260">
        <v>2.2399999999999998E-3</v>
      </c>
      <c r="AA140" s="260">
        <v>7.0849999999999996E-2</v>
      </c>
      <c r="AB140" s="260">
        <v>4.1000000000000003E-3</v>
      </c>
      <c r="AC140" s="260">
        <v>1.132E-2</v>
      </c>
      <c r="AE140" s="62">
        <v>2020</v>
      </c>
      <c r="AF140" s="260">
        <v>3.6900000000000001E-3</v>
      </c>
      <c r="AG140" s="260">
        <v>1.3699999999999999E-3</v>
      </c>
      <c r="AH140" s="260">
        <v>2.3000000000000001E-4</v>
      </c>
      <c r="AI140" s="260">
        <v>4.4900000000000001E-3</v>
      </c>
      <c r="AJ140" s="260">
        <v>4.6000000000000001E-4</v>
      </c>
      <c r="AK140" s="260">
        <v>1E-3</v>
      </c>
      <c r="AL140" s="260">
        <v>9.0000000000000006E-5</v>
      </c>
      <c r="AM140" s="260">
        <v>1.132E-2</v>
      </c>
      <c r="AN140" s="480"/>
    </row>
    <row r="141" spans="1:40" ht="13.5" customHeight="1" thickBot="1" x14ac:dyDescent="0.25">
      <c r="A141" s="762" t="s">
        <v>1179</v>
      </c>
      <c r="B141" s="763"/>
      <c r="C141" s="763"/>
      <c r="D141" s="763"/>
      <c r="E141" s="763"/>
      <c r="F141" s="763"/>
      <c r="G141" s="763"/>
      <c r="H141" s="763"/>
      <c r="I141" s="764"/>
      <c r="K141" s="762" t="s">
        <v>1179</v>
      </c>
      <c r="L141" s="763"/>
      <c r="M141" s="763"/>
      <c r="N141" s="763"/>
      <c r="O141" s="763"/>
      <c r="P141" s="763"/>
      <c r="Q141" s="763"/>
      <c r="R141" s="763"/>
      <c r="S141" s="764"/>
      <c r="U141" s="762" t="s">
        <v>1179</v>
      </c>
      <c r="V141" s="763"/>
      <c r="W141" s="763"/>
      <c r="X141" s="763"/>
      <c r="Y141" s="763"/>
      <c r="Z141" s="763"/>
      <c r="AA141" s="763"/>
      <c r="AB141" s="763"/>
      <c r="AC141" s="764"/>
      <c r="AE141" s="762" t="s">
        <v>1179</v>
      </c>
      <c r="AF141" s="763"/>
      <c r="AG141" s="763"/>
      <c r="AH141" s="763"/>
      <c r="AI141" s="763"/>
      <c r="AJ141" s="763"/>
      <c r="AK141" s="763"/>
      <c r="AL141" s="763"/>
      <c r="AM141" s="764"/>
    </row>
    <row r="142" spans="1:40" ht="13.5" thickBot="1" x14ac:dyDescent="0.25">
      <c r="A142" s="62">
        <v>2007</v>
      </c>
      <c r="B142" s="26">
        <v>236.1</v>
      </c>
      <c r="C142" s="26">
        <v>77</v>
      </c>
      <c r="D142" s="26">
        <v>49.1</v>
      </c>
      <c r="E142" s="26">
        <v>433.8</v>
      </c>
      <c r="F142" s="26">
        <v>85.9</v>
      </c>
      <c r="G142" s="26">
        <v>0.6</v>
      </c>
      <c r="H142" s="26">
        <v>3.4</v>
      </c>
      <c r="I142" s="26">
        <v>885.9</v>
      </c>
      <c r="K142" s="62">
        <v>2007</v>
      </c>
      <c r="L142" s="15">
        <v>0.26700000000000002</v>
      </c>
      <c r="M142" s="15">
        <v>8.6999999999999994E-2</v>
      </c>
      <c r="N142" s="15">
        <v>5.5E-2</v>
      </c>
      <c r="O142" s="15">
        <v>0.49</v>
      </c>
      <c r="P142" s="15">
        <v>9.7000000000000003E-2</v>
      </c>
      <c r="Q142" s="15">
        <v>1E-3</v>
      </c>
      <c r="R142" s="15">
        <v>4.0000000000000001E-3</v>
      </c>
      <c r="S142" s="15">
        <v>1</v>
      </c>
      <c r="U142" s="62">
        <v>2007</v>
      </c>
      <c r="V142" s="15">
        <v>7.1999999999999995E-2</v>
      </c>
      <c r="W142" s="15">
        <v>3.1E-2</v>
      </c>
      <c r="X142" s="15">
        <v>6.6000000000000003E-2</v>
      </c>
      <c r="Y142" s="15">
        <v>9.1999999999999998E-2</v>
      </c>
      <c r="Z142" s="15">
        <v>2.8000000000000001E-2</v>
      </c>
      <c r="AA142" s="15">
        <v>1.9E-2</v>
      </c>
      <c r="AB142" s="15">
        <v>1.2E-2</v>
      </c>
      <c r="AC142" s="15">
        <v>6.0999999999999999E-2</v>
      </c>
      <c r="AE142" s="62">
        <v>2007</v>
      </c>
      <c r="AF142" s="15">
        <v>1.6E-2</v>
      </c>
      <c r="AG142" s="15">
        <v>5.0000000000000001E-3</v>
      </c>
      <c r="AH142" s="15">
        <v>3.0000000000000001E-3</v>
      </c>
      <c r="AI142" s="15">
        <v>0.03</v>
      </c>
      <c r="AJ142" s="15">
        <v>6.0000000000000001E-3</v>
      </c>
      <c r="AK142" s="15">
        <v>0</v>
      </c>
      <c r="AL142" s="15">
        <v>0</v>
      </c>
      <c r="AM142" s="15">
        <v>6.0999999999999999E-2</v>
      </c>
    </row>
    <row r="143" spans="1:40" ht="13.5" thickBot="1" x14ac:dyDescent="0.25">
      <c r="A143" s="62">
        <v>2008</v>
      </c>
      <c r="B143" s="26">
        <v>280.10000000000002</v>
      </c>
      <c r="C143" s="26">
        <v>106.7</v>
      </c>
      <c r="D143" s="26">
        <v>48.5</v>
      </c>
      <c r="E143" s="26">
        <v>623.79999999999995</v>
      </c>
      <c r="F143" s="26">
        <v>76.400000000000006</v>
      </c>
      <c r="G143" s="26">
        <v>1.1000000000000001</v>
      </c>
      <c r="H143" s="26">
        <v>8.4</v>
      </c>
      <c r="I143" s="26">
        <v>1144.9000000000001</v>
      </c>
      <c r="K143" s="62">
        <v>2008</v>
      </c>
      <c r="L143" s="15">
        <v>0.245</v>
      </c>
      <c r="M143" s="15">
        <v>9.2999999999999999E-2</v>
      </c>
      <c r="N143" s="15">
        <v>4.2000000000000003E-2</v>
      </c>
      <c r="O143" s="15">
        <v>0.54500000000000004</v>
      </c>
      <c r="P143" s="15">
        <v>6.7000000000000004E-2</v>
      </c>
      <c r="Q143" s="15">
        <v>1E-3</v>
      </c>
      <c r="R143" s="15">
        <v>7.0000000000000001E-3</v>
      </c>
      <c r="S143" s="15">
        <v>1</v>
      </c>
      <c r="U143" s="62">
        <v>2008</v>
      </c>
      <c r="V143" s="15">
        <v>6.9000000000000006E-2</v>
      </c>
      <c r="W143" s="15">
        <v>3.9E-2</v>
      </c>
      <c r="X143" s="15">
        <v>5.8000000000000003E-2</v>
      </c>
      <c r="Y143" s="15">
        <v>0.10100000000000001</v>
      </c>
      <c r="Z143" s="15">
        <v>2.1000000000000001E-2</v>
      </c>
      <c r="AA143" s="15">
        <v>2.5000000000000001E-2</v>
      </c>
      <c r="AB143" s="15">
        <v>3.5000000000000003E-2</v>
      </c>
      <c r="AC143" s="15">
        <v>6.4000000000000001E-2</v>
      </c>
      <c r="AE143" s="62">
        <v>2008</v>
      </c>
      <c r="AF143" s="15">
        <v>1.6E-2</v>
      </c>
      <c r="AG143" s="15">
        <v>6.0000000000000001E-3</v>
      </c>
      <c r="AH143" s="15">
        <v>3.0000000000000001E-3</v>
      </c>
      <c r="AI143" s="15">
        <v>3.5000000000000003E-2</v>
      </c>
      <c r="AJ143" s="15">
        <v>4.0000000000000001E-3</v>
      </c>
      <c r="AK143" s="15">
        <v>0</v>
      </c>
      <c r="AL143" s="15">
        <v>0</v>
      </c>
      <c r="AM143" s="15">
        <v>6.4000000000000001E-2</v>
      </c>
    </row>
    <row r="144" spans="1:40" ht="13.5" thickBot="1" x14ac:dyDescent="0.25">
      <c r="A144" s="62">
        <v>2009</v>
      </c>
      <c r="B144" s="26">
        <v>240.6</v>
      </c>
      <c r="C144" s="26">
        <v>94</v>
      </c>
      <c r="D144" s="26">
        <v>84.3</v>
      </c>
      <c r="E144" s="26">
        <v>557.9</v>
      </c>
      <c r="F144" s="26">
        <v>114</v>
      </c>
      <c r="G144" s="26">
        <v>1.8</v>
      </c>
      <c r="H144" s="26">
        <v>10.5</v>
      </c>
      <c r="I144" s="26">
        <v>1103.0999999999999</v>
      </c>
      <c r="K144" s="62">
        <v>2009</v>
      </c>
      <c r="L144" s="15">
        <v>0.218</v>
      </c>
      <c r="M144" s="15">
        <v>8.5000000000000006E-2</v>
      </c>
      <c r="N144" s="15">
        <v>7.5999999999999998E-2</v>
      </c>
      <c r="O144" s="15">
        <v>0.50600000000000001</v>
      </c>
      <c r="P144" s="15">
        <v>0.10299999999999999</v>
      </c>
      <c r="Q144" s="15">
        <v>2E-3</v>
      </c>
      <c r="R144" s="15">
        <v>0.01</v>
      </c>
      <c r="S144" s="15">
        <v>1</v>
      </c>
      <c r="U144" s="62">
        <v>2009</v>
      </c>
      <c r="V144" s="15">
        <v>5.8000000000000003E-2</v>
      </c>
      <c r="W144" s="15">
        <v>3.4000000000000002E-2</v>
      </c>
      <c r="X144" s="15">
        <v>0.11</v>
      </c>
      <c r="Y144" s="15">
        <v>0.09</v>
      </c>
      <c r="Z144" s="15">
        <v>3.1E-2</v>
      </c>
      <c r="AA144" s="15">
        <v>7.9000000000000001E-2</v>
      </c>
      <c r="AB144" s="15">
        <v>2.9000000000000001E-2</v>
      </c>
      <c r="AC144" s="15">
        <v>6.2E-2</v>
      </c>
      <c r="AE144" s="62">
        <v>2009</v>
      </c>
      <c r="AF144" s="15">
        <v>1.2999999999999999E-2</v>
      </c>
      <c r="AG144" s="15">
        <v>5.0000000000000001E-3</v>
      </c>
      <c r="AH144" s="15">
        <v>5.0000000000000001E-3</v>
      </c>
      <c r="AI144" s="15">
        <v>3.1E-2</v>
      </c>
      <c r="AJ144" s="15">
        <v>6.0000000000000001E-3</v>
      </c>
      <c r="AK144" s="15">
        <v>0</v>
      </c>
      <c r="AL144" s="15">
        <v>1E-3</v>
      </c>
      <c r="AM144" s="15">
        <v>6.2E-2</v>
      </c>
    </row>
    <row r="145" spans="1:40" ht="13.5" thickBot="1" x14ac:dyDescent="0.25">
      <c r="A145" s="62">
        <v>2010</v>
      </c>
      <c r="B145" s="26">
        <v>257.8</v>
      </c>
      <c r="C145" s="26">
        <v>120.3</v>
      </c>
      <c r="D145" s="26">
        <v>74.3</v>
      </c>
      <c r="E145" s="26">
        <v>593.79999999999995</v>
      </c>
      <c r="F145" s="26">
        <v>139.5</v>
      </c>
      <c r="G145" s="26">
        <v>1.1000000000000001</v>
      </c>
      <c r="H145" s="26">
        <v>8.1999999999999993</v>
      </c>
      <c r="I145" s="26">
        <v>1195</v>
      </c>
      <c r="K145" s="62">
        <v>2010</v>
      </c>
      <c r="L145" s="15">
        <v>0.216</v>
      </c>
      <c r="M145" s="15">
        <v>0.10100000000000001</v>
      </c>
      <c r="N145" s="15">
        <v>6.2E-2</v>
      </c>
      <c r="O145" s="15">
        <v>0.497</v>
      </c>
      <c r="P145" s="15">
        <v>0.11700000000000001</v>
      </c>
      <c r="Q145" s="15">
        <v>1E-3</v>
      </c>
      <c r="R145" s="15">
        <v>7.0000000000000001E-3</v>
      </c>
      <c r="S145" s="15">
        <v>1</v>
      </c>
      <c r="U145" s="62">
        <v>2010</v>
      </c>
      <c r="V145" s="15">
        <v>5.7000000000000002E-2</v>
      </c>
      <c r="W145" s="15">
        <v>3.9E-2</v>
      </c>
      <c r="X145" s="15">
        <v>7.3999999999999996E-2</v>
      </c>
      <c r="Y145" s="15">
        <v>0.105</v>
      </c>
      <c r="Z145" s="15">
        <v>4.2999999999999997E-2</v>
      </c>
      <c r="AA145" s="15">
        <v>0.20799999999999999</v>
      </c>
      <c r="AB145" s="15">
        <v>2.7E-2</v>
      </c>
      <c r="AC145" s="15">
        <v>6.7000000000000004E-2</v>
      </c>
      <c r="AE145" s="62">
        <v>2010</v>
      </c>
      <c r="AF145" s="15">
        <v>1.4E-2</v>
      </c>
      <c r="AG145" s="15">
        <v>7.0000000000000001E-3</v>
      </c>
      <c r="AH145" s="15">
        <v>4.0000000000000001E-3</v>
      </c>
      <c r="AI145" s="15">
        <v>3.3000000000000002E-2</v>
      </c>
      <c r="AJ145" s="15">
        <v>8.0000000000000002E-3</v>
      </c>
      <c r="AK145" s="15">
        <v>0</v>
      </c>
      <c r="AL145" s="15">
        <v>0</v>
      </c>
      <c r="AM145" s="15">
        <v>6.7000000000000004E-2</v>
      </c>
    </row>
    <row r="146" spans="1:40" ht="13.5" thickBot="1" x14ac:dyDescent="0.25">
      <c r="A146" s="62">
        <v>2011</v>
      </c>
      <c r="B146" s="26">
        <v>290.39999999999998</v>
      </c>
      <c r="C146" s="26">
        <v>169.9</v>
      </c>
      <c r="D146" s="26">
        <v>64.8</v>
      </c>
      <c r="E146" s="26">
        <v>670.6</v>
      </c>
      <c r="F146" s="26">
        <v>140.4</v>
      </c>
      <c r="G146" s="26">
        <v>1.5</v>
      </c>
      <c r="H146" s="26">
        <v>13.6</v>
      </c>
      <c r="I146" s="26">
        <v>1351.2</v>
      </c>
      <c r="K146" s="62">
        <v>2011</v>
      </c>
      <c r="L146" s="15">
        <v>0.215</v>
      </c>
      <c r="M146" s="15">
        <v>0.126</v>
      </c>
      <c r="N146" s="15">
        <v>4.8000000000000001E-2</v>
      </c>
      <c r="O146" s="15">
        <v>0.496</v>
      </c>
      <c r="P146" s="15">
        <v>0.104</v>
      </c>
      <c r="Q146" s="15">
        <v>1E-3</v>
      </c>
      <c r="R146" s="15">
        <v>0.01</v>
      </c>
      <c r="S146" s="15">
        <v>1</v>
      </c>
      <c r="U146" s="62">
        <v>2011</v>
      </c>
      <c r="V146" s="15">
        <v>6.2E-2</v>
      </c>
      <c r="W146" s="15">
        <v>6.8000000000000005E-2</v>
      </c>
      <c r="X146" s="15">
        <v>9.2999999999999999E-2</v>
      </c>
      <c r="Y146" s="15">
        <v>0.122</v>
      </c>
      <c r="Z146" s="15">
        <v>4.2999999999999997E-2</v>
      </c>
      <c r="AA146" s="15">
        <v>5.6000000000000001E-2</v>
      </c>
      <c r="AB146" s="15">
        <v>3.4000000000000002E-2</v>
      </c>
      <c r="AC146" s="15">
        <v>7.9000000000000001E-2</v>
      </c>
      <c r="AE146" s="62">
        <v>2011</v>
      </c>
      <c r="AF146" s="15">
        <v>1.7000000000000001E-2</v>
      </c>
      <c r="AG146" s="15">
        <v>0.01</v>
      </c>
      <c r="AH146" s="15">
        <v>4.0000000000000001E-3</v>
      </c>
      <c r="AI146" s="15">
        <v>3.9E-2</v>
      </c>
      <c r="AJ146" s="15">
        <v>8.0000000000000002E-3</v>
      </c>
      <c r="AK146" s="15">
        <v>0</v>
      </c>
      <c r="AL146" s="15">
        <v>1E-3</v>
      </c>
      <c r="AM146" s="15">
        <v>7.9000000000000001E-2</v>
      </c>
    </row>
    <row r="147" spans="1:40" ht="13.5" thickBot="1" x14ac:dyDescent="0.25">
      <c r="A147" s="62">
        <v>2012</v>
      </c>
      <c r="B147" s="26">
        <v>410.7</v>
      </c>
      <c r="C147" s="26">
        <v>186.1</v>
      </c>
      <c r="D147" s="26">
        <v>63.4</v>
      </c>
      <c r="E147" s="26">
        <v>799.7</v>
      </c>
      <c r="F147" s="26">
        <v>137.69999999999999</v>
      </c>
      <c r="G147" s="26">
        <v>1.5</v>
      </c>
      <c r="H147" s="26">
        <v>4.8</v>
      </c>
      <c r="I147" s="26">
        <v>1603.9</v>
      </c>
      <c r="K147" s="62">
        <v>2012</v>
      </c>
      <c r="L147" s="15">
        <v>0.25600000000000001</v>
      </c>
      <c r="M147" s="15">
        <v>0.11600000000000001</v>
      </c>
      <c r="N147" s="15">
        <v>0.04</v>
      </c>
      <c r="O147" s="15">
        <v>0.499</v>
      </c>
      <c r="P147" s="15">
        <v>8.5999999999999993E-2</v>
      </c>
      <c r="Q147" s="15">
        <v>1E-3</v>
      </c>
      <c r="R147" s="15">
        <v>3.0000000000000001E-3</v>
      </c>
      <c r="S147" s="15">
        <v>1</v>
      </c>
      <c r="U147" s="62">
        <v>2012</v>
      </c>
      <c r="V147" s="15">
        <v>8.3000000000000004E-2</v>
      </c>
      <c r="W147" s="15">
        <v>6.3E-2</v>
      </c>
      <c r="X147" s="15">
        <v>0.11</v>
      </c>
      <c r="Y147" s="15">
        <v>0.13600000000000001</v>
      </c>
      <c r="Z147" s="15">
        <v>0.04</v>
      </c>
      <c r="AA147" s="15">
        <v>6.8000000000000005E-2</v>
      </c>
      <c r="AB147" s="15">
        <v>1.4E-2</v>
      </c>
      <c r="AC147" s="15">
        <v>8.7999999999999995E-2</v>
      </c>
      <c r="AE147" s="62">
        <v>2012</v>
      </c>
      <c r="AF147" s="15">
        <v>2.3E-2</v>
      </c>
      <c r="AG147" s="15">
        <v>0.01</v>
      </c>
      <c r="AH147" s="15">
        <v>3.0000000000000001E-3</v>
      </c>
      <c r="AI147" s="15">
        <v>4.3999999999999997E-2</v>
      </c>
      <c r="AJ147" s="15">
        <v>8.0000000000000002E-3</v>
      </c>
      <c r="AK147" s="15">
        <v>0</v>
      </c>
      <c r="AL147" s="15">
        <v>0</v>
      </c>
      <c r="AM147" s="15">
        <v>8.7999999999999995E-2</v>
      </c>
    </row>
    <row r="148" spans="1:40" ht="13.5" thickBot="1" x14ac:dyDescent="0.25">
      <c r="A148" s="62">
        <v>2013</v>
      </c>
      <c r="B148" s="26">
        <v>395.4</v>
      </c>
      <c r="C148" s="26">
        <v>330</v>
      </c>
      <c r="D148" s="26">
        <v>58</v>
      </c>
      <c r="E148" s="26">
        <v>709.2</v>
      </c>
      <c r="F148" s="26">
        <v>92.6</v>
      </c>
      <c r="G148" s="26">
        <v>3.7</v>
      </c>
      <c r="H148" s="26">
        <v>3.2</v>
      </c>
      <c r="I148" s="26">
        <v>1592.1</v>
      </c>
      <c r="K148" s="62">
        <v>2013</v>
      </c>
      <c r="L148" s="15">
        <v>0.248</v>
      </c>
      <c r="M148" s="15">
        <v>0.20699999999999999</v>
      </c>
      <c r="N148" s="15">
        <v>3.5999999999999997E-2</v>
      </c>
      <c r="O148" s="15">
        <v>0.44500000000000001</v>
      </c>
      <c r="P148" s="15">
        <v>5.8000000000000003E-2</v>
      </c>
      <c r="Q148" s="15">
        <v>2E-3</v>
      </c>
      <c r="R148" s="15">
        <v>2E-3</v>
      </c>
      <c r="S148" s="15">
        <v>1</v>
      </c>
      <c r="U148" s="62">
        <v>2013</v>
      </c>
      <c r="V148" s="15">
        <v>8.6999999999999994E-2</v>
      </c>
      <c r="W148" s="15">
        <v>0.109</v>
      </c>
      <c r="X148" s="15">
        <v>9.7000000000000003E-2</v>
      </c>
      <c r="Y148" s="15">
        <v>0.115</v>
      </c>
      <c r="Z148" s="15">
        <v>2.5999999999999999E-2</v>
      </c>
      <c r="AA148" s="15">
        <v>0.311</v>
      </c>
      <c r="AB148" s="15">
        <v>8.0000000000000002E-3</v>
      </c>
      <c r="AC148" s="15">
        <v>8.6999999999999994E-2</v>
      </c>
      <c r="AE148" s="62">
        <v>2013</v>
      </c>
      <c r="AF148" s="15">
        <v>2.1999999999999999E-2</v>
      </c>
      <c r="AG148" s="15">
        <v>1.7999999999999999E-2</v>
      </c>
      <c r="AH148" s="15">
        <v>3.0000000000000001E-3</v>
      </c>
      <c r="AI148" s="15">
        <v>3.9E-2</v>
      </c>
      <c r="AJ148" s="15">
        <v>5.0000000000000001E-3</v>
      </c>
      <c r="AK148" s="15">
        <v>0</v>
      </c>
      <c r="AL148" s="15">
        <v>0</v>
      </c>
      <c r="AM148" s="15">
        <v>8.6999999999999994E-2</v>
      </c>
    </row>
    <row r="149" spans="1:40" ht="13.5" thickBot="1" x14ac:dyDescent="0.25">
      <c r="A149" s="62">
        <v>2014</v>
      </c>
      <c r="B149" s="246">
        <v>371.5</v>
      </c>
      <c r="C149" s="246">
        <v>418.6</v>
      </c>
      <c r="D149" s="246">
        <v>53.6</v>
      </c>
      <c r="E149" s="246">
        <v>697.6</v>
      </c>
      <c r="F149" s="246">
        <v>228.9</v>
      </c>
      <c r="G149" s="246">
        <v>5.6</v>
      </c>
      <c r="H149" s="246">
        <v>2.8</v>
      </c>
      <c r="I149" s="246">
        <v>1778.5</v>
      </c>
      <c r="K149" s="62">
        <v>2014</v>
      </c>
      <c r="L149" s="260">
        <v>0.20899999999999999</v>
      </c>
      <c r="M149" s="260">
        <v>0.23499999999999999</v>
      </c>
      <c r="N149" s="260">
        <v>0.03</v>
      </c>
      <c r="O149" s="260">
        <v>0.39200000000000002</v>
      </c>
      <c r="P149" s="260">
        <v>0.129</v>
      </c>
      <c r="Q149" s="260">
        <v>3.0000000000000001E-3</v>
      </c>
      <c r="R149" s="260">
        <v>2E-3</v>
      </c>
      <c r="S149" s="260">
        <v>1</v>
      </c>
      <c r="U149" s="62">
        <v>2014</v>
      </c>
      <c r="V149" s="260">
        <v>8.1000000000000003E-2</v>
      </c>
      <c r="W149" s="260">
        <v>0.14299999999999999</v>
      </c>
      <c r="X149" s="260">
        <v>9.8000000000000004E-2</v>
      </c>
      <c r="Y149" s="260">
        <v>0.121</v>
      </c>
      <c r="Z149" s="260">
        <v>5.5E-2</v>
      </c>
      <c r="AA149" s="260">
        <v>0.22800000000000001</v>
      </c>
      <c r="AB149" s="260">
        <v>7.0000000000000001E-3</v>
      </c>
      <c r="AC149" s="260">
        <v>9.6000000000000002E-2</v>
      </c>
      <c r="AE149" s="62">
        <v>2014</v>
      </c>
      <c r="AF149" s="260">
        <v>0.02</v>
      </c>
      <c r="AG149" s="260">
        <v>2.3E-2</v>
      </c>
      <c r="AH149" s="260">
        <v>3.0000000000000001E-3</v>
      </c>
      <c r="AI149" s="260">
        <v>3.7999999999999999E-2</v>
      </c>
      <c r="AJ149" s="260">
        <v>1.2E-2</v>
      </c>
      <c r="AK149" s="260">
        <v>0</v>
      </c>
      <c r="AL149" s="260">
        <v>0</v>
      </c>
      <c r="AM149" s="260">
        <v>9.6000000000000002E-2</v>
      </c>
    </row>
    <row r="150" spans="1:40" ht="13.5" thickBot="1" x14ac:dyDescent="0.25">
      <c r="A150" s="62">
        <v>2015</v>
      </c>
      <c r="B150" s="246">
        <v>305.07900000000001</v>
      </c>
      <c r="C150" s="246">
        <v>400.95400000000001</v>
      </c>
      <c r="D150" s="246">
        <v>41.749000000000002</v>
      </c>
      <c r="E150" s="246">
        <v>862.11</v>
      </c>
      <c r="F150" s="246">
        <v>216.01900000000001</v>
      </c>
      <c r="G150" s="246">
        <v>0.24</v>
      </c>
      <c r="H150" s="246">
        <v>3.339</v>
      </c>
      <c r="I150" s="246">
        <v>1829.492</v>
      </c>
      <c r="K150" s="62">
        <v>2015</v>
      </c>
      <c r="L150" s="260">
        <v>0.1667561268373953</v>
      </c>
      <c r="M150" s="260">
        <v>0.21916138469039495</v>
      </c>
      <c r="N150" s="260">
        <v>2.2819995933297331E-2</v>
      </c>
      <c r="O150" s="260">
        <v>0.47122917181381502</v>
      </c>
      <c r="P150" s="260">
        <v>0.11807594676555022</v>
      </c>
      <c r="Q150" s="260">
        <v>1.3118395707660923E-4</v>
      </c>
      <c r="R150" s="260">
        <v>1.8250968028283262E-3</v>
      </c>
      <c r="S150" s="260">
        <v>1</v>
      </c>
      <c r="U150" s="62">
        <v>2015</v>
      </c>
      <c r="V150" s="260">
        <v>6.109557860654443E-2</v>
      </c>
      <c r="W150" s="260">
        <v>0.13630097893007434</v>
      </c>
      <c r="X150" s="260">
        <v>8.8900103701526997E-2</v>
      </c>
      <c r="Y150" s="260">
        <v>0.12937065455599714</v>
      </c>
      <c r="Z150" s="260">
        <v>5.1832439502346776E-2</v>
      </c>
      <c r="AA150" s="260">
        <v>2.4610841075493753E-3</v>
      </c>
      <c r="AB150" s="260">
        <v>9.2132710837389501E-3</v>
      </c>
      <c r="AC150" s="260">
        <v>9.2885455764701197E-2</v>
      </c>
      <c r="AE150" s="62">
        <v>2015</v>
      </c>
      <c r="AF150" s="260">
        <v>1.5489218842847784E-2</v>
      </c>
      <c r="AG150" s="260">
        <v>2.035690510299034E-2</v>
      </c>
      <c r="AH150" s="260">
        <v>2.1196457228129504E-3</v>
      </c>
      <c r="AI150" s="260">
        <v>4.3770336393548895E-2</v>
      </c>
      <c r="AJ150" s="260">
        <v>1.0967538130166729E-2</v>
      </c>
      <c r="AK150" s="260">
        <v>1.2185081642077848E-5</v>
      </c>
      <c r="AL150" s="260">
        <v>1.6952494834540806E-4</v>
      </c>
      <c r="AM150" s="260">
        <v>9.2885455764701197E-2</v>
      </c>
    </row>
    <row r="151" spans="1:40" ht="13.5" thickBot="1" x14ac:dyDescent="0.25">
      <c r="A151" s="62">
        <v>2016</v>
      </c>
      <c r="B151" s="246">
        <v>280.94600000000003</v>
      </c>
      <c r="C151" s="246">
        <v>379.452</v>
      </c>
      <c r="D151" s="246">
        <v>35.692999999999998</v>
      </c>
      <c r="E151" s="246">
        <v>891.40899999999999</v>
      </c>
      <c r="F151" s="246">
        <v>139.953</v>
      </c>
      <c r="G151" s="246">
        <v>1.327</v>
      </c>
      <c r="H151" s="246">
        <v>11.234999999999999</v>
      </c>
      <c r="I151" s="246">
        <v>1740.0139999999999</v>
      </c>
      <c r="K151" s="62">
        <v>2016</v>
      </c>
      <c r="L151" s="260">
        <v>0.16146191927191392</v>
      </c>
      <c r="M151" s="260">
        <v>0.21807410744971018</v>
      </c>
      <c r="N151" s="260">
        <v>2.0513053343248964E-2</v>
      </c>
      <c r="O151" s="260">
        <v>0.512299901035279</v>
      </c>
      <c r="P151" s="260">
        <v>8.0432111465769826E-2</v>
      </c>
      <c r="Q151" s="260">
        <v>7.6263754199678852E-4</v>
      </c>
      <c r="R151" s="260">
        <v>6.4568446001009184E-3</v>
      </c>
      <c r="S151" s="260">
        <v>1</v>
      </c>
      <c r="U151" s="62">
        <v>2016</v>
      </c>
      <c r="V151" s="260">
        <v>6.015885418395317E-2</v>
      </c>
      <c r="W151" s="260">
        <v>0.11224424597821919</v>
      </c>
      <c r="X151" s="260">
        <v>7.1808665806939634E-2</v>
      </c>
      <c r="Y151" s="260">
        <v>0.12453913023554339</v>
      </c>
      <c r="Z151" s="260">
        <v>3.8963034769761103E-2</v>
      </c>
      <c r="AA151" s="260">
        <v>6.4663573990332134E-3</v>
      </c>
      <c r="AB151" s="260">
        <v>2.5505976366959147E-2</v>
      </c>
      <c r="AC151" s="260">
        <v>8.724926005450627E-2</v>
      </c>
      <c r="AE151" s="62">
        <v>2016</v>
      </c>
      <c r="AF151" s="260">
        <v>1.4087432983454917E-2</v>
      </c>
      <c r="AG151" s="260">
        <v>1.9026804512034107E-2</v>
      </c>
      <c r="AH151" s="260">
        <v>1.7897487256570881E-3</v>
      </c>
      <c r="AI151" s="260">
        <v>4.4697787291324891E-2</v>
      </c>
      <c r="AJ151" s="260">
        <v>7.017642210009987E-3</v>
      </c>
      <c r="AK151" s="260">
        <v>6.6539561229007245E-5</v>
      </c>
      <c r="AL151" s="260">
        <v>5.6335491364573964E-4</v>
      </c>
      <c r="AM151" s="260">
        <v>8.724926005450627E-2</v>
      </c>
    </row>
    <row r="152" spans="1:40" ht="13.5" thickBot="1" x14ac:dyDescent="0.25">
      <c r="A152" s="62">
        <v>2017</v>
      </c>
      <c r="B152" s="246">
        <v>303.666</v>
      </c>
      <c r="C152" s="246">
        <v>373.07</v>
      </c>
      <c r="D152" s="246">
        <v>20.945</v>
      </c>
      <c r="E152" s="246">
        <v>911.16399999999999</v>
      </c>
      <c r="F152" s="246">
        <v>173.57</v>
      </c>
      <c r="G152" s="246">
        <v>0</v>
      </c>
      <c r="H152" s="246">
        <v>16.981999999999999</v>
      </c>
      <c r="I152" s="246">
        <v>1799.3969999999999</v>
      </c>
      <c r="K152" s="62">
        <v>2017</v>
      </c>
      <c r="L152" s="260">
        <v>0.16875986788907618</v>
      </c>
      <c r="M152" s="260">
        <v>0.2073305668510062</v>
      </c>
      <c r="N152" s="260">
        <v>1.1640010514633514E-2</v>
      </c>
      <c r="O152" s="260">
        <v>0.50637185679424834</v>
      </c>
      <c r="P152" s="260">
        <v>9.646009190856715E-2</v>
      </c>
      <c r="Q152" s="260">
        <v>0</v>
      </c>
      <c r="R152" s="260">
        <v>9.4376060424686721E-3</v>
      </c>
      <c r="S152" s="260">
        <v>1</v>
      </c>
      <c r="U152" s="62">
        <v>2017</v>
      </c>
      <c r="V152" s="260">
        <v>6.0225057103197484E-2</v>
      </c>
      <c r="W152" s="260">
        <v>0.10272800442996793</v>
      </c>
      <c r="X152" s="260">
        <v>3.7059776915890498E-2</v>
      </c>
      <c r="Y152" s="260">
        <v>0.13283519140350911</v>
      </c>
      <c r="Z152" s="260">
        <v>4.9292392749925945E-2</v>
      </c>
      <c r="AA152" s="260">
        <v>0</v>
      </c>
      <c r="AB152" s="260">
        <v>3.1435806683302113E-2</v>
      </c>
      <c r="AC152" s="260">
        <v>8.9145631775016138E-2</v>
      </c>
      <c r="AE152" s="62">
        <v>2017</v>
      </c>
      <c r="AF152" s="260">
        <v>1.5044205041239956E-2</v>
      </c>
      <c r="AG152" s="260">
        <v>1.8482614368205166E-2</v>
      </c>
      <c r="AH152" s="260">
        <v>1.0376560911948354E-3</v>
      </c>
      <c r="AI152" s="260">
        <v>4.5140839087011261E-2</v>
      </c>
      <c r="AJ152" s="260">
        <v>8.5989958342653407E-3</v>
      </c>
      <c r="AK152" s="260">
        <v>0</v>
      </c>
      <c r="AL152" s="260">
        <v>8.4132135309957954E-4</v>
      </c>
      <c r="AM152" s="260">
        <v>8.9145631775016138E-2</v>
      </c>
    </row>
    <row r="153" spans="1:40" ht="13.5" thickBot="1" x14ac:dyDescent="0.25">
      <c r="A153" s="62">
        <v>2018</v>
      </c>
      <c r="B153" s="246">
        <v>289.904</v>
      </c>
      <c r="C153" s="246">
        <v>544.524</v>
      </c>
      <c r="D153" s="246">
        <v>17.651</v>
      </c>
      <c r="E153" s="246">
        <v>1163.395</v>
      </c>
      <c r="F153" s="246">
        <v>143.22200000000001</v>
      </c>
      <c r="G153" s="246">
        <v>0.65700000000000003</v>
      </c>
      <c r="H153" s="246">
        <v>15.593</v>
      </c>
      <c r="I153" s="246">
        <v>2174.9450000000002</v>
      </c>
      <c r="K153" s="62">
        <v>2018</v>
      </c>
      <c r="L153" s="260">
        <v>0.13328999999999999</v>
      </c>
      <c r="M153" s="260">
        <v>0.25036000000000003</v>
      </c>
      <c r="N153" s="260">
        <v>8.1200000000000005E-3</v>
      </c>
      <c r="O153" s="260">
        <v>0.53491</v>
      </c>
      <c r="P153" s="260">
        <v>6.5850000000000006E-2</v>
      </c>
      <c r="Q153" s="260">
        <v>2.9999999999999997E-4</v>
      </c>
      <c r="R153" s="260">
        <v>7.1700000000000002E-3</v>
      </c>
      <c r="S153" s="260">
        <v>1</v>
      </c>
      <c r="U153" s="62">
        <v>2018</v>
      </c>
      <c r="V153" s="260">
        <v>5.2909999999999999E-2</v>
      </c>
      <c r="W153" s="260">
        <v>0.13724</v>
      </c>
      <c r="X153" s="260">
        <v>3.1559999999999998E-2</v>
      </c>
      <c r="Y153" s="260">
        <v>0.15165999999999999</v>
      </c>
      <c r="Z153" s="260">
        <v>4.1919999999999999E-2</v>
      </c>
      <c r="AA153" s="260">
        <v>6.7799999999999996E-3</v>
      </c>
      <c r="AB153" s="260">
        <v>2.681E-2</v>
      </c>
      <c r="AC153" s="260">
        <v>9.9900000000000003E-2</v>
      </c>
      <c r="AE153" s="62">
        <v>2018</v>
      </c>
      <c r="AF153" s="260">
        <v>1.332E-2</v>
      </c>
      <c r="AG153" s="260">
        <v>2.5010000000000001E-2</v>
      </c>
      <c r="AH153" s="260">
        <v>8.0999999999999996E-4</v>
      </c>
      <c r="AI153" s="260">
        <v>5.3429999999999998E-2</v>
      </c>
      <c r="AJ153" s="260">
        <v>6.5799999999999999E-3</v>
      </c>
      <c r="AK153" s="260">
        <v>3.0000000000000001E-5</v>
      </c>
      <c r="AL153" s="260">
        <v>7.2000000000000005E-4</v>
      </c>
      <c r="AM153" s="260">
        <v>9.9900000000000003E-2</v>
      </c>
      <c r="AN153" s="480"/>
    </row>
    <row r="154" spans="1:40" ht="13.5" thickBot="1" x14ac:dyDescent="0.25">
      <c r="A154" s="62">
        <v>2019</v>
      </c>
      <c r="B154" s="246">
        <v>311.09899999999999</v>
      </c>
      <c r="C154" s="246">
        <v>515.66800000000001</v>
      </c>
      <c r="D154" s="246">
        <v>71.69</v>
      </c>
      <c r="E154" s="246">
        <v>1092.827</v>
      </c>
      <c r="F154" s="246">
        <v>199.809</v>
      </c>
      <c r="G154" s="246">
        <v>0</v>
      </c>
      <c r="H154" s="246">
        <v>3.976</v>
      </c>
      <c r="I154" s="246">
        <v>2195.069</v>
      </c>
      <c r="K154" s="62">
        <v>2019</v>
      </c>
      <c r="L154" s="260">
        <v>0.14172999999999999</v>
      </c>
      <c r="M154" s="260">
        <v>0.23491999999999999</v>
      </c>
      <c r="N154" s="260">
        <v>3.2660000000000002E-2</v>
      </c>
      <c r="O154" s="260">
        <v>0.49786000000000002</v>
      </c>
      <c r="P154" s="260">
        <v>9.103E-2</v>
      </c>
      <c r="Q154" s="260">
        <v>0</v>
      </c>
      <c r="R154" s="260">
        <v>1.81E-3</v>
      </c>
      <c r="S154" s="260">
        <v>1</v>
      </c>
      <c r="U154" s="62">
        <v>2019</v>
      </c>
      <c r="V154" s="260">
        <v>5.7180000000000002E-2</v>
      </c>
      <c r="W154" s="260">
        <v>0.1028</v>
      </c>
      <c r="X154" s="260">
        <v>0.10646</v>
      </c>
      <c r="Y154" s="260">
        <v>0.13805999999999999</v>
      </c>
      <c r="Z154" s="260">
        <v>4.5469999999999997E-2</v>
      </c>
      <c r="AA154" s="260">
        <v>0</v>
      </c>
      <c r="AB154" s="260">
        <v>6.0099999999999997E-3</v>
      </c>
      <c r="AC154" s="260">
        <v>9.0380000000000002E-2</v>
      </c>
      <c r="AE154" s="62">
        <v>2019</v>
      </c>
      <c r="AF154" s="260">
        <v>1.281E-2</v>
      </c>
      <c r="AG154" s="260">
        <v>2.1229999999999999E-2</v>
      </c>
      <c r="AH154" s="260">
        <v>2.9499999999999999E-3</v>
      </c>
      <c r="AI154" s="260">
        <v>4.4999999999999998E-2</v>
      </c>
      <c r="AJ154" s="260">
        <v>8.2299999999999995E-3</v>
      </c>
      <c r="AK154" s="260">
        <v>0</v>
      </c>
      <c r="AL154" s="260">
        <v>1.6000000000000001E-4</v>
      </c>
      <c r="AM154" s="260">
        <v>9.0380000000000002E-2</v>
      </c>
      <c r="AN154" s="480"/>
    </row>
    <row r="155" spans="1:40" ht="13.5" thickBot="1" x14ac:dyDescent="0.25">
      <c r="A155" s="62">
        <v>2020</v>
      </c>
      <c r="B155" s="246">
        <v>335.56400000000002</v>
      </c>
      <c r="C155" s="246">
        <v>322.28899999999999</v>
      </c>
      <c r="D155" s="246">
        <v>28.375</v>
      </c>
      <c r="E155" s="246">
        <v>836.077</v>
      </c>
      <c r="F155" s="246">
        <v>295.25400000000002</v>
      </c>
      <c r="G155" s="246">
        <v>53.807000000000002</v>
      </c>
      <c r="H155" s="246">
        <v>6.2009999999999996</v>
      </c>
      <c r="I155" s="246">
        <v>1877.568</v>
      </c>
      <c r="K155" s="62">
        <v>2020</v>
      </c>
      <c r="L155" s="260">
        <v>0.17871999999999999</v>
      </c>
      <c r="M155" s="260">
        <v>0.17165</v>
      </c>
      <c r="N155" s="260">
        <v>1.511E-2</v>
      </c>
      <c r="O155" s="260">
        <v>0.44529999999999997</v>
      </c>
      <c r="P155" s="260">
        <v>0.15725</v>
      </c>
      <c r="Q155" s="260">
        <v>2.8660000000000001E-2</v>
      </c>
      <c r="R155" s="260">
        <v>3.3E-3</v>
      </c>
      <c r="S155" s="260">
        <v>1</v>
      </c>
      <c r="U155" s="62">
        <v>2020</v>
      </c>
      <c r="V155" s="260">
        <v>6.8779999999999994E-2</v>
      </c>
      <c r="W155" s="260">
        <v>7.0739999999999997E-2</v>
      </c>
      <c r="X155" s="260">
        <v>4.8649999999999999E-2</v>
      </c>
      <c r="Y155" s="260">
        <v>0.10493</v>
      </c>
      <c r="Z155" s="260">
        <v>6.0420000000000001E-2</v>
      </c>
      <c r="AA155" s="260">
        <v>0.16114000000000001</v>
      </c>
      <c r="AB155" s="260">
        <v>1.2109999999999999E-2</v>
      </c>
      <c r="AC155" s="260">
        <v>7.9159999999999994E-2</v>
      </c>
      <c r="AE155" s="62">
        <v>2020</v>
      </c>
      <c r="AF155" s="260">
        <v>1.4149999999999999E-2</v>
      </c>
      <c r="AG155" s="260">
        <v>1.359E-2</v>
      </c>
      <c r="AH155" s="260">
        <v>1.1999999999999999E-3</v>
      </c>
      <c r="AI155" s="260">
        <v>3.5249999999999997E-2</v>
      </c>
      <c r="AJ155" s="260">
        <v>1.2449999999999999E-2</v>
      </c>
      <c r="AK155" s="260">
        <v>2.2699999999999999E-3</v>
      </c>
      <c r="AL155" s="260">
        <v>2.5999999999999998E-4</v>
      </c>
      <c r="AM155" s="260">
        <v>7.9159999999999994E-2</v>
      </c>
      <c r="AN155" s="480"/>
    </row>
    <row r="156" spans="1:40" ht="13.5" thickBot="1" x14ac:dyDescent="0.25">
      <c r="A156" s="762" t="s">
        <v>453</v>
      </c>
      <c r="B156" s="763"/>
      <c r="C156" s="763"/>
      <c r="D156" s="763"/>
      <c r="E156" s="763"/>
      <c r="F156" s="763"/>
      <c r="G156" s="763"/>
      <c r="H156" s="763"/>
      <c r="I156" s="764"/>
      <c r="K156" s="762" t="s">
        <v>453</v>
      </c>
      <c r="L156" s="763"/>
      <c r="M156" s="763"/>
      <c r="N156" s="763"/>
      <c r="O156" s="763"/>
      <c r="P156" s="763"/>
      <c r="Q156" s="763"/>
      <c r="R156" s="763"/>
      <c r="S156" s="764"/>
      <c r="U156" s="762" t="s">
        <v>453</v>
      </c>
      <c r="V156" s="763"/>
      <c r="W156" s="763"/>
      <c r="X156" s="763"/>
      <c r="Y156" s="763"/>
      <c r="Z156" s="763"/>
      <c r="AA156" s="763"/>
      <c r="AB156" s="763"/>
      <c r="AC156" s="764"/>
      <c r="AE156" s="762" t="s">
        <v>453</v>
      </c>
      <c r="AF156" s="763"/>
      <c r="AG156" s="763"/>
      <c r="AH156" s="763"/>
      <c r="AI156" s="763"/>
      <c r="AJ156" s="763"/>
      <c r="AK156" s="763"/>
      <c r="AL156" s="763"/>
      <c r="AM156" s="764"/>
    </row>
    <row r="157" spans="1:40" ht="13.5" thickBot="1" x14ac:dyDescent="0.25">
      <c r="A157" s="62">
        <v>2007</v>
      </c>
      <c r="B157" s="26">
        <v>163.4</v>
      </c>
      <c r="C157" s="26">
        <v>116.6</v>
      </c>
      <c r="D157" s="26">
        <v>26.8</v>
      </c>
      <c r="E157" s="26">
        <v>202.5</v>
      </c>
      <c r="F157" s="26">
        <v>91.2</v>
      </c>
      <c r="G157" s="26">
        <v>0.2</v>
      </c>
      <c r="H157" s="26">
        <v>58</v>
      </c>
      <c r="I157" s="26">
        <v>658.7</v>
      </c>
      <c r="K157" s="62">
        <v>2007</v>
      </c>
      <c r="L157" s="15">
        <v>0.248</v>
      </c>
      <c r="M157" s="15">
        <v>0.17699999999999999</v>
      </c>
      <c r="N157" s="15">
        <v>4.1000000000000002E-2</v>
      </c>
      <c r="O157" s="15">
        <v>0.307</v>
      </c>
      <c r="P157" s="15">
        <v>0.13800000000000001</v>
      </c>
      <c r="Q157" s="15">
        <v>0</v>
      </c>
      <c r="R157" s="15">
        <v>8.7999999999999995E-2</v>
      </c>
      <c r="S157" s="15">
        <v>1</v>
      </c>
      <c r="U157" s="62">
        <v>2007</v>
      </c>
      <c r="V157" s="15">
        <v>0.05</v>
      </c>
      <c r="W157" s="15">
        <v>4.8000000000000001E-2</v>
      </c>
      <c r="X157" s="15">
        <v>3.5999999999999997E-2</v>
      </c>
      <c r="Y157" s="15">
        <v>4.2999999999999997E-2</v>
      </c>
      <c r="Z157" s="15">
        <v>0.03</v>
      </c>
      <c r="AA157" s="15">
        <v>6.0000000000000001E-3</v>
      </c>
      <c r="AB157" s="15">
        <v>0.20799999999999999</v>
      </c>
      <c r="AC157" s="15">
        <v>4.4999999999999998E-2</v>
      </c>
      <c r="AE157" s="62">
        <v>2007</v>
      </c>
      <c r="AF157" s="15">
        <v>1.0999999999999999E-2</v>
      </c>
      <c r="AG157" s="15">
        <v>8.0000000000000002E-3</v>
      </c>
      <c r="AH157" s="15">
        <v>2E-3</v>
      </c>
      <c r="AI157" s="15">
        <v>1.4E-2</v>
      </c>
      <c r="AJ157" s="15">
        <v>6.0000000000000001E-3</v>
      </c>
      <c r="AK157" s="15">
        <v>0</v>
      </c>
      <c r="AL157" s="15">
        <v>4.0000000000000001E-3</v>
      </c>
      <c r="AM157" s="15">
        <v>4.4999999999999998E-2</v>
      </c>
    </row>
    <row r="158" spans="1:40" ht="13.5" thickBot="1" x14ac:dyDescent="0.25">
      <c r="A158" s="62">
        <v>2008</v>
      </c>
      <c r="B158" s="26">
        <v>204.2</v>
      </c>
      <c r="C158" s="26">
        <v>103.6</v>
      </c>
      <c r="D158" s="26">
        <v>56.4</v>
      </c>
      <c r="E158" s="26">
        <v>124.5</v>
      </c>
      <c r="F158" s="26">
        <v>112.9</v>
      </c>
      <c r="G158" s="26">
        <v>0.3</v>
      </c>
      <c r="H158" s="26">
        <v>14</v>
      </c>
      <c r="I158" s="26">
        <v>615.9</v>
      </c>
      <c r="K158" s="62">
        <v>2008</v>
      </c>
      <c r="L158" s="15">
        <v>0.33200000000000002</v>
      </c>
      <c r="M158" s="15">
        <v>0.16800000000000001</v>
      </c>
      <c r="N158" s="15">
        <v>9.1999999999999998E-2</v>
      </c>
      <c r="O158" s="15">
        <v>0.20200000000000001</v>
      </c>
      <c r="P158" s="15">
        <v>0.183</v>
      </c>
      <c r="Q158" s="15">
        <v>0</v>
      </c>
      <c r="R158" s="15">
        <v>2.3E-2</v>
      </c>
      <c r="S158" s="15">
        <v>1</v>
      </c>
      <c r="U158" s="62">
        <v>2008</v>
      </c>
      <c r="V158" s="15">
        <v>0.05</v>
      </c>
      <c r="W158" s="15">
        <v>3.7999999999999999E-2</v>
      </c>
      <c r="X158" s="15">
        <v>6.7000000000000004E-2</v>
      </c>
      <c r="Y158" s="15">
        <v>0.02</v>
      </c>
      <c r="Z158" s="15">
        <v>3.1E-2</v>
      </c>
      <c r="AA158" s="15">
        <v>7.0000000000000001E-3</v>
      </c>
      <c r="AB158" s="15">
        <v>5.8999999999999997E-2</v>
      </c>
      <c r="AC158" s="15">
        <v>3.5000000000000003E-2</v>
      </c>
      <c r="AE158" s="62">
        <v>2008</v>
      </c>
      <c r="AF158" s="15">
        <v>1.0999999999999999E-2</v>
      </c>
      <c r="AG158" s="15">
        <v>6.0000000000000001E-3</v>
      </c>
      <c r="AH158" s="15">
        <v>3.0000000000000001E-3</v>
      </c>
      <c r="AI158" s="15">
        <v>7.0000000000000001E-3</v>
      </c>
      <c r="AJ158" s="15">
        <v>6.0000000000000001E-3</v>
      </c>
      <c r="AK158" s="15">
        <v>0</v>
      </c>
      <c r="AL158" s="15">
        <v>1E-3</v>
      </c>
      <c r="AM158" s="15">
        <v>3.5000000000000003E-2</v>
      </c>
    </row>
    <row r="159" spans="1:40" ht="13.5" thickBot="1" x14ac:dyDescent="0.25">
      <c r="A159" s="62">
        <v>2009</v>
      </c>
      <c r="B159" s="26">
        <v>140</v>
      </c>
      <c r="C159" s="26">
        <v>137.4</v>
      </c>
      <c r="D159" s="26">
        <v>28</v>
      </c>
      <c r="E159" s="26">
        <v>182</v>
      </c>
      <c r="F159" s="26">
        <v>29.8</v>
      </c>
      <c r="G159" s="26">
        <v>0.3</v>
      </c>
      <c r="H159" s="26">
        <v>9.1999999999999993</v>
      </c>
      <c r="I159" s="26">
        <v>526.70000000000005</v>
      </c>
      <c r="K159" s="62">
        <v>2009</v>
      </c>
      <c r="L159" s="15">
        <v>0.26600000000000001</v>
      </c>
      <c r="M159" s="15">
        <v>0.26100000000000001</v>
      </c>
      <c r="N159" s="15">
        <v>5.2999999999999999E-2</v>
      </c>
      <c r="O159" s="15">
        <v>0.34599999999999997</v>
      </c>
      <c r="P159" s="15">
        <v>5.7000000000000002E-2</v>
      </c>
      <c r="Q159" s="15">
        <v>1E-3</v>
      </c>
      <c r="R159" s="15">
        <v>1.7000000000000001E-2</v>
      </c>
      <c r="S159" s="15">
        <v>1</v>
      </c>
      <c r="U159" s="62">
        <v>2009</v>
      </c>
      <c r="V159" s="15">
        <v>3.4000000000000002E-2</v>
      </c>
      <c r="W159" s="15">
        <v>0.05</v>
      </c>
      <c r="X159" s="15">
        <v>3.6999999999999998E-2</v>
      </c>
      <c r="Y159" s="15">
        <v>2.9000000000000001E-2</v>
      </c>
      <c r="Z159" s="15">
        <v>8.0000000000000002E-3</v>
      </c>
      <c r="AA159" s="15">
        <v>1.2999999999999999E-2</v>
      </c>
      <c r="AB159" s="15">
        <v>2.5000000000000001E-2</v>
      </c>
      <c r="AC159" s="15">
        <v>2.9000000000000001E-2</v>
      </c>
      <c r="AE159" s="62">
        <v>2009</v>
      </c>
      <c r="AF159" s="15">
        <v>8.0000000000000002E-3</v>
      </c>
      <c r="AG159" s="15">
        <v>8.0000000000000002E-3</v>
      </c>
      <c r="AH159" s="15">
        <v>2E-3</v>
      </c>
      <c r="AI159" s="15">
        <v>0.01</v>
      </c>
      <c r="AJ159" s="15">
        <v>2E-3</v>
      </c>
      <c r="AK159" s="15">
        <v>0</v>
      </c>
      <c r="AL159" s="15">
        <v>1E-3</v>
      </c>
      <c r="AM159" s="15">
        <v>2.9000000000000001E-2</v>
      </c>
    </row>
    <row r="160" spans="1:40" ht="13.5" thickBot="1" x14ac:dyDescent="0.25">
      <c r="A160" s="62">
        <v>2010</v>
      </c>
      <c r="B160" s="26">
        <v>172.8</v>
      </c>
      <c r="C160" s="26">
        <v>75</v>
      </c>
      <c r="D160" s="26">
        <v>36.200000000000003</v>
      </c>
      <c r="E160" s="26">
        <v>420.4</v>
      </c>
      <c r="F160" s="26">
        <v>20.9</v>
      </c>
      <c r="G160" s="26">
        <v>0.4</v>
      </c>
      <c r="H160" s="26">
        <v>16.7</v>
      </c>
      <c r="I160" s="26">
        <v>742.3</v>
      </c>
      <c r="K160" s="62">
        <v>2010</v>
      </c>
      <c r="L160" s="15">
        <v>0.23300000000000001</v>
      </c>
      <c r="M160" s="15">
        <v>0.10100000000000001</v>
      </c>
      <c r="N160" s="15">
        <v>4.9000000000000002E-2</v>
      </c>
      <c r="O160" s="15">
        <v>0.56599999999999995</v>
      </c>
      <c r="P160" s="15">
        <v>2.8000000000000001E-2</v>
      </c>
      <c r="Q160" s="15">
        <v>1E-3</v>
      </c>
      <c r="R160" s="15">
        <v>2.1999999999999999E-2</v>
      </c>
      <c r="S160" s="15">
        <v>1</v>
      </c>
      <c r="U160" s="62">
        <v>2010</v>
      </c>
      <c r="V160" s="15">
        <v>3.7999999999999999E-2</v>
      </c>
      <c r="W160" s="15">
        <v>2.4E-2</v>
      </c>
      <c r="X160" s="15">
        <v>3.5999999999999997E-2</v>
      </c>
      <c r="Y160" s="15">
        <v>7.3999999999999996E-2</v>
      </c>
      <c r="Z160" s="15">
        <v>6.0000000000000001E-3</v>
      </c>
      <c r="AA160" s="15">
        <v>7.4999999999999997E-2</v>
      </c>
      <c r="AB160" s="15">
        <v>5.3999999999999999E-2</v>
      </c>
      <c r="AC160" s="15">
        <v>4.2000000000000003E-2</v>
      </c>
      <c r="AE160" s="62">
        <v>2010</v>
      </c>
      <c r="AF160" s="15">
        <v>0.01</v>
      </c>
      <c r="AG160" s="15">
        <v>4.0000000000000001E-3</v>
      </c>
      <c r="AH160" s="15">
        <v>2E-3</v>
      </c>
      <c r="AI160" s="15">
        <v>2.4E-2</v>
      </c>
      <c r="AJ160" s="15">
        <v>1E-3</v>
      </c>
      <c r="AK160" s="15">
        <v>0</v>
      </c>
      <c r="AL160" s="15">
        <v>1E-3</v>
      </c>
      <c r="AM160" s="15">
        <v>4.2000000000000003E-2</v>
      </c>
    </row>
    <row r="161" spans="1:40" ht="13.5" thickBot="1" x14ac:dyDescent="0.25">
      <c r="A161" s="62">
        <v>2011</v>
      </c>
      <c r="B161" s="26">
        <v>185.4</v>
      </c>
      <c r="C161" s="26">
        <v>50.2</v>
      </c>
      <c r="D161" s="26">
        <v>34.9</v>
      </c>
      <c r="E161" s="26">
        <v>431.6</v>
      </c>
      <c r="F161" s="26">
        <v>12.8</v>
      </c>
      <c r="G161" s="26">
        <v>0.4</v>
      </c>
      <c r="H161" s="26">
        <v>16.7</v>
      </c>
      <c r="I161" s="26">
        <v>732</v>
      </c>
      <c r="K161" s="62">
        <v>2011</v>
      </c>
      <c r="L161" s="15">
        <v>0.253</v>
      </c>
      <c r="M161" s="15">
        <v>6.9000000000000006E-2</v>
      </c>
      <c r="N161" s="15">
        <v>4.8000000000000001E-2</v>
      </c>
      <c r="O161" s="15">
        <v>0.59</v>
      </c>
      <c r="P161" s="15">
        <v>1.7000000000000001E-2</v>
      </c>
      <c r="Q161" s="15">
        <v>1E-3</v>
      </c>
      <c r="R161" s="15">
        <v>2.3E-2</v>
      </c>
      <c r="S161" s="15">
        <v>1</v>
      </c>
      <c r="U161" s="62">
        <v>2011</v>
      </c>
      <c r="V161" s="15">
        <v>0.04</v>
      </c>
      <c r="W161" s="15">
        <v>0.02</v>
      </c>
      <c r="X161" s="15">
        <v>0.05</v>
      </c>
      <c r="Y161" s="15">
        <v>7.9000000000000001E-2</v>
      </c>
      <c r="Z161" s="15">
        <v>4.0000000000000001E-3</v>
      </c>
      <c r="AA161" s="15">
        <v>1.4999999999999999E-2</v>
      </c>
      <c r="AB161" s="15">
        <v>4.1000000000000002E-2</v>
      </c>
      <c r="AC161" s="15">
        <v>4.2999999999999997E-2</v>
      </c>
      <c r="AE161" s="62">
        <v>2011</v>
      </c>
      <c r="AF161" s="15">
        <v>1.0999999999999999E-2</v>
      </c>
      <c r="AG161" s="15">
        <v>3.0000000000000001E-3</v>
      </c>
      <c r="AH161" s="15">
        <v>2E-3</v>
      </c>
      <c r="AI161" s="15">
        <v>2.5000000000000001E-2</v>
      </c>
      <c r="AJ161" s="15">
        <v>1E-3</v>
      </c>
      <c r="AK161" s="15">
        <v>0</v>
      </c>
      <c r="AL161" s="15">
        <v>1E-3</v>
      </c>
      <c r="AM161" s="15">
        <v>4.2999999999999997E-2</v>
      </c>
    </row>
    <row r="162" spans="1:40" ht="13.5" thickBot="1" x14ac:dyDescent="0.25">
      <c r="A162" s="62">
        <v>2012</v>
      </c>
      <c r="B162" s="26">
        <v>200</v>
      </c>
      <c r="C162" s="26">
        <v>72.900000000000006</v>
      </c>
      <c r="D162" s="26">
        <v>29.3</v>
      </c>
      <c r="E162" s="26">
        <v>391.1</v>
      </c>
      <c r="F162" s="26">
        <v>23.3</v>
      </c>
      <c r="G162" s="26">
        <v>0.2</v>
      </c>
      <c r="H162" s="26">
        <v>4.0999999999999996</v>
      </c>
      <c r="I162" s="26">
        <v>720.8</v>
      </c>
      <c r="K162" s="62">
        <v>2012</v>
      </c>
      <c r="L162" s="15">
        <v>0.27700000000000002</v>
      </c>
      <c r="M162" s="15">
        <v>0.10100000000000001</v>
      </c>
      <c r="N162" s="15">
        <v>4.1000000000000002E-2</v>
      </c>
      <c r="O162" s="15">
        <v>0.54300000000000004</v>
      </c>
      <c r="P162" s="15">
        <v>3.2000000000000001E-2</v>
      </c>
      <c r="Q162" s="15">
        <v>0</v>
      </c>
      <c r="R162" s="15">
        <v>6.0000000000000001E-3</v>
      </c>
      <c r="S162" s="15">
        <v>1</v>
      </c>
      <c r="U162" s="62">
        <v>2012</v>
      </c>
      <c r="V162" s="15">
        <v>0.04</v>
      </c>
      <c r="W162" s="15">
        <v>2.5000000000000001E-2</v>
      </c>
      <c r="X162" s="15">
        <v>5.0999999999999997E-2</v>
      </c>
      <c r="Y162" s="15">
        <v>6.7000000000000004E-2</v>
      </c>
      <c r="Z162" s="15">
        <v>7.0000000000000001E-3</v>
      </c>
      <c r="AA162" s="15">
        <v>8.9999999999999993E-3</v>
      </c>
      <c r="AB162" s="15">
        <v>1.2E-2</v>
      </c>
      <c r="AC162" s="15">
        <v>0.04</v>
      </c>
      <c r="AE162" s="62">
        <v>2012</v>
      </c>
      <c r="AF162" s="15">
        <v>1.0999999999999999E-2</v>
      </c>
      <c r="AG162" s="15">
        <v>4.0000000000000001E-3</v>
      </c>
      <c r="AH162" s="15">
        <v>2E-3</v>
      </c>
      <c r="AI162" s="15">
        <v>2.1999999999999999E-2</v>
      </c>
      <c r="AJ162" s="15">
        <v>1E-3</v>
      </c>
      <c r="AK162" s="15">
        <v>0</v>
      </c>
      <c r="AL162" s="15">
        <v>0</v>
      </c>
      <c r="AM162" s="15">
        <v>0.04</v>
      </c>
    </row>
    <row r="163" spans="1:40" ht="13.5" thickBot="1" x14ac:dyDescent="0.25">
      <c r="A163" s="62">
        <v>2013</v>
      </c>
      <c r="B163" s="26">
        <v>222.5</v>
      </c>
      <c r="C163" s="26">
        <v>91.7</v>
      </c>
      <c r="D163" s="26">
        <v>13</v>
      </c>
      <c r="E163" s="26">
        <v>696.5</v>
      </c>
      <c r="F163" s="26">
        <v>82.2</v>
      </c>
      <c r="G163" s="26">
        <v>0.1</v>
      </c>
      <c r="H163" s="26">
        <v>6.5</v>
      </c>
      <c r="I163" s="26">
        <v>1112.5</v>
      </c>
      <c r="K163" s="62">
        <v>2013</v>
      </c>
      <c r="L163" s="15">
        <v>0.2</v>
      </c>
      <c r="M163" s="15">
        <v>8.2000000000000003E-2</v>
      </c>
      <c r="N163" s="15">
        <v>1.2E-2</v>
      </c>
      <c r="O163" s="15">
        <v>0.626</v>
      </c>
      <c r="P163" s="15">
        <v>7.3999999999999996E-2</v>
      </c>
      <c r="Q163" s="15">
        <v>0</v>
      </c>
      <c r="R163" s="15">
        <v>6.0000000000000001E-3</v>
      </c>
      <c r="S163" s="15">
        <v>1</v>
      </c>
      <c r="U163" s="62">
        <v>2013</v>
      </c>
      <c r="V163" s="15">
        <v>4.9000000000000002E-2</v>
      </c>
      <c r="W163" s="15">
        <v>0.03</v>
      </c>
      <c r="X163" s="15">
        <v>2.1999999999999999E-2</v>
      </c>
      <c r="Y163" s="15">
        <v>0.113</v>
      </c>
      <c r="Z163" s="15">
        <v>2.3E-2</v>
      </c>
      <c r="AA163" s="15">
        <v>8.0000000000000002E-3</v>
      </c>
      <c r="AB163" s="15">
        <v>1.6E-2</v>
      </c>
      <c r="AC163" s="15">
        <v>6.0999999999999999E-2</v>
      </c>
      <c r="AE163" s="62">
        <v>2013</v>
      </c>
      <c r="AF163" s="15">
        <v>1.2E-2</v>
      </c>
      <c r="AG163" s="15">
        <v>5.0000000000000001E-3</v>
      </c>
      <c r="AH163" s="15">
        <v>1E-3</v>
      </c>
      <c r="AI163" s="15">
        <v>3.7999999999999999E-2</v>
      </c>
      <c r="AJ163" s="15">
        <v>5.0000000000000001E-3</v>
      </c>
      <c r="AK163" s="15">
        <v>0</v>
      </c>
      <c r="AL163" s="15">
        <v>0</v>
      </c>
      <c r="AM163" s="15">
        <v>6.0999999999999999E-2</v>
      </c>
    </row>
    <row r="164" spans="1:40" ht="13.5" thickBot="1" x14ac:dyDescent="0.25">
      <c r="A164" s="62">
        <v>2014</v>
      </c>
      <c r="B164" s="246">
        <v>202.6</v>
      </c>
      <c r="C164" s="246">
        <v>66.3</v>
      </c>
      <c r="D164" s="246">
        <v>19.7</v>
      </c>
      <c r="E164" s="246">
        <v>443.5</v>
      </c>
      <c r="F164" s="246">
        <v>61.9</v>
      </c>
      <c r="G164" s="246">
        <v>0.4</v>
      </c>
      <c r="H164" s="246">
        <v>14.1</v>
      </c>
      <c r="I164" s="246">
        <v>808.6</v>
      </c>
      <c r="K164" s="62">
        <v>2014</v>
      </c>
      <c r="L164" s="260">
        <v>0.251</v>
      </c>
      <c r="M164" s="260">
        <v>8.2000000000000003E-2</v>
      </c>
      <c r="N164" s="260">
        <v>2.4E-2</v>
      </c>
      <c r="O164" s="260">
        <v>0.54900000000000004</v>
      </c>
      <c r="P164" s="260">
        <v>7.6999999999999999E-2</v>
      </c>
      <c r="Q164" s="260">
        <v>1E-3</v>
      </c>
      <c r="R164" s="260">
        <v>1.7000000000000001E-2</v>
      </c>
      <c r="S164" s="260">
        <v>1</v>
      </c>
      <c r="U164" s="62">
        <v>2014</v>
      </c>
      <c r="V164" s="260">
        <v>4.3999999999999997E-2</v>
      </c>
      <c r="W164" s="260">
        <v>2.3E-2</v>
      </c>
      <c r="X164" s="260">
        <v>3.5999999999999997E-2</v>
      </c>
      <c r="Y164" s="260">
        <v>7.6999999999999999E-2</v>
      </c>
      <c r="Z164" s="260">
        <v>1.4999999999999999E-2</v>
      </c>
      <c r="AA164" s="260">
        <v>1.7999999999999999E-2</v>
      </c>
      <c r="AB164" s="260">
        <v>3.3000000000000002E-2</v>
      </c>
      <c r="AC164" s="260">
        <v>4.3999999999999997E-2</v>
      </c>
      <c r="AE164" s="62">
        <v>2014</v>
      </c>
      <c r="AF164" s="260">
        <v>1.0999999999999999E-2</v>
      </c>
      <c r="AG164" s="260">
        <v>4.0000000000000001E-3</v>
      </c>
      <c r="AH164" s="260">
        <v>1E-3</v>
      </c>
      <c r="AI164" s="260">
        <v>2.4E-2</v>
      </c>
      <c r="AJ164" s="260">
        <v>3.0000000000000001E-3</v>
      </c>
      <c r="AK164" s="260">
        <v>0</v>
      </c>
      <c r="AL164" s="260">
        <v>1E-3</v>
      </c>
      <c r="AM164" s="260">
        <v>4.3999999999999997E-2</v>
      </c>
    </row>
    <row r="165" spans="1:40" ht="13.5" thickBot="1" x14ac:dyDescent="0.25">
      <c r="A165" s="62">
        <v>2015</v>
      </c>
      <c r="B165" s="246">
        <v>193.08699999999999</v>
      </c>
      <c r="C165" s="246">
        <v>63.802999999999997</v>
      </c>
      <c r="D165" s="246">
        <v>32.853999999999999</v>
      </c>
      <c r="E165" s="246">
        <v>363.56099999999998</v>
      </c>
      <c r="F165" s="246">
        <v>81.156000000000006</v>
      </c>
      <c r="G165" s="246">
        <v>0.127</v>
      </c>
      <c r="H165" s="246">
        <v>2.593</v>
      </c>
      <c r="I165" s="246">
        <v>737.18100000000004</v>
      </c>
      <c r="K165" s="62">
        <v>2015</v>
      </c>
      <c r="L165" s="260">
        <v>0.2619261755254137</v>
      </c>
      <c r="M165" s="260">
        <v>8.654997890613024E-2</v>
      </c>
      <c r="N165" s="260">
        <v>4.4567073758005157E-2</v>
      </c>
      <c r="O165" s="260">
        <v>0.49317738791422994</v>
      </c>
      <c r="P165" s="260">
        <v>0.11008965233775694</v>
      </c>
      <c r="Q165" s="260">
        <v>1.7227790732533799E-4</v>
      </c>
      <c r="R165" s="260">
        <v>3.5174536511385938E-3</v>
      </c>
      <c r="S165" s="260">
        <v>1</v>
      </c>
      <c r="U165" s="62">
        <v>2015</v>
      </c>
      <c r="V165" s="260">
        <v>3.8667892534070991E-2</v>
      </c>
      <c r="W165" s="260">
        <v>2.1689299417577908E-2</v>
      </c>
      <c r="X165" s="260">
        <v>6.9959136913697748E-2</v>
      </c>
      <c r="Y165" s="260">
        <v>5.4556987554990513E-2</v>
      </c>
      <c r="Z165" s="260">
        <v>1.9472886460230144E-2</v>
      </c>
      <c r="AA165" s="260">
        <v>1.3023236735782112E-3</v>
      </c>
      <c r="AB165" s="260">
        <v>7.154840347449864E-3</v>
      </c>
      <c r="AC165" s="260">
        <v>3.7427544458285798E-2</v>
      </c>
      <c r="AE165" s="62">
        <v>2015</v>
      </c>
      <c r="AF165" s="260">
        <v>9.8032535792661885E-3</v>
      </c>
      <c r="AG165" s="260">
        <v>3.2393531833728871E-3</v>
      </c>
      <c r="AH165" s="260">
        <v>1.66803613445344E-3</v>
      </c>
      <c r="AI165" s="260">
        <v>1.8458418611981102E-2</v>
      </c>
      <c r="AJ165" s="260">
        <v>4.1203853572686251E-3</v>
      </c>
      <c r="AK165" s="260">
        <v>6.4479390355995282E-6</v>
      </c>
      <c r="AL165" s="260">
        <v>1.3164965290794943E-4</v>
      </c>
      <c r="AM165" s="260">
        <v>3.7427544458285798E-2</v>
      </c>
    </row>
    <row r="166" spans="1:40" ht="13.5" thickBot="1" x14ac:dyDescent="0.25">
      <c r="A166" s="62">
        <v>2016</v>
      </c>
      <c r="B166" s="246">
        <v>180.36600000000001</v>
      </c>
      <c r="C166" s="246">
        <v>156.32400000000001</v>
      </c>
      <c r="D166" s="246">
        <v>21.885999999999999</v>
      </c>
      <c r="E166" s="246">
        <v>471.48899999999998</v>
      </c>
      <c r="F166" s="246">
        <v>94.62</v>
      </c>
      <c r="G166" s="246">
        <v>4.8000000000000001E-2</v>
      </c>
      <c r="H166" s="246">
        <v>5.5720000000000001</v>
      </c>
      <c r="I166" s="246">
        <v>930.30499999999995</v>
      </c>
      <c r="K166" s="62">
        <v>2016</v>
      </c>
      <c r="L166" s="260">
        <v>0.19387835172335957</v>
      </c>
      <c r="M166" s="260">
        <v>0.16803521425768969</v>
      </c>
      <c r="N166" s="260">
        <v>2.3525617942502727E-2</v>
      </c>
      <c r="O166" s="260">
        <v>0.50681120707724892</v>
      </c>
      <c r="P166" s="260">
        <v>0.10170857944437578</v>
      </c>
      <c r="Q166" s="260">
        <v>5.1595981962904642E-5</v>
      </c>
      <c r="R166" s="260">
        <v>5.989433572860514E-3</v>
      </c>
      <c r="S166" s="260">
        <v>1</v>
      </c>
      <c r="U166" s="62">
        <v>2016</v>
      </c>
      <c r="V166" s="260">
        <v>3.8621699165472714E-2</v>
      </c>
      <c r="W166" s="260">
        <v>4.6241605020659104E-2</v>
      </c>
      <c r="X166" s="260">
        <v>4.403116745162023E-2</v>
      </c>
      <c r="Y166" s="260">
        <v>6.5871928571089269E-2</v>
      </c>
      <c r="Z166" s="260">
        <v>2.634228883921599E-2</v>
      </c>
      <c r="AA166" s="260">
        <v>2.3389989084671761E-4</v>
      </c>
      <c r="AB166" s="260">
        <v>1.2649692952086905E-2</v>
      </c>
      <c r="AC166" s="260">
        <v>4.6648143563791704E-2</v>
      </c>
      <c r="AE166" s="62">
        <v>2016</v>
      </c>
      <c r="AF166" s="260">
        <v>9.0440651851025795E-3</v>
      </c>
      <c r="AG166" s="260">
        <v>7.838530798465207E-3</v>
      </c>
      <c r="AH166" s="260">
        <v>1.0974264032087813E-3</v>
      </c>
      <c r="AI166" s="260">
        <v>2.3641801947478072E-2</v>
      </c>
      <c r="AJ166" s="260">
        <v>4.7445164155905549E-3</v>
      </c>
      <c r="AK166" s="260">
        <v>2.406856773920383E-6</v>
      </c>
      <c r="AL166" s="260">
        <v>2.7939595717259112E-4</v>
      </c>
      <c r="AM166" s="260">
        <v>4.6648143563791704E-2</v>
      </c>
    </row>
    <row r="167" spans="1:40" ht="13.5" thickBot="1" x14ac:dyDescent="0.25">
      <c r="A167" s="62">
        <v>2017</v>
      </c>
      <c r="B167" s="246">
        <v>203.279</v>
      </c>
      <c r="C167" s="246">
        <v>111.354</v>
      </c>
      <c r="D167" s="246">
        <v>31.593</v>
      </c>
      <c r="E167" s="246">
        <v>483.10199999999998</v>
      </c>
      <c r="F167" s="246">
        <v>18.253</v>
      </c>
      <c r="G167" s="246">
        <v>0.156</v>
      </c>
      <c r="H167" s="246">
        <v>22.815999999999999</v>
      </c>
      <c r="I167" s="246">
        <v>870.553</v>
      </c>
      <c r="K167" s="62">
        <v>2017</v>
      </c>
      <c r="L167" s="260">
        <v>0.23350559931445874</v>
      </c>
      <c r="M167" s="260">
        <v>0.12791179859238896</v>
      </c>
      <c r="N167" s="260">
        <v>3.6290725550311126E-2</v>
      </c>
      <c r="O167" s="260">
        <v>0.55493691940640022</v>
      </c>
      <c r="P167" s="260">
        <v>2.0967132385966161E-2</v>
      </c>
      <c r="Q167" s="260">
        <v>1.7919644180193508E-4</v>
      </c>
      <c r="R167" s="260">
        <v>2.6208628308672762E-2</v>
      </c>
      <c r="S167" s="260">
        <v>1</v>
      </c>
      <c r="U167" s="62">
        <v>2017</v>
      </c>
      <c r="V167" s="260">
        <v>4.0315640812211048E-2</v>
      </c>
      <c r="W167" s="260">
        <v>3.06622730460628E-2</v>
      </c>
      <c r="X167" s="260">
        <v>5.5900192509130031E-2</v>
      </c>
      <c r="Y167" s="260">
        <v>7.0429633564778743E-2</v>
      </c>
      <c r="Z167" s="260">
        <v>5.1836955975364312E-3</v>
      </c>
      <c r="AA167" s="260">
        <v>6.2079668908432487E-3</v>
      </c>
      <c r="AB167" s="260">
        <v>4.2235270597469142E-2</v>
      </c>
      <c r="AC167" s="260">
        <v>4.3128891055523394E-2</v>
      </c>
      <c r="AE167" s="62">
        <v>2017</v>
      </c>
      <c r="AF167" s="260">
        <v>1.0070837553687989E-2</v>
      </c>
      <c r="AG167" s="260">
        <v>5.5166940262071943E-3</v>
      </c>
      <c r="AH167" s="260">
        <v>1.5651787485852677E-3</v>
      </c>
      <c r="AI167" s="260">
        <v>2.3933813939766402E-2</v>
      </c>
      <c r="AJ167" s="260">
        <v>9.0428916842107089E-4</v>
      </c>
      <c r="AK167" s="260">
        <v>7.7285438160130963E-6</v>
      </c>
      <c r="AL167" s="260">
        <v>1.1303490750394539E-3</v>
      </c>
      <c r="AM167" s="260">
        <v>4.3128891055523394E-2</v>
      </c>
    </row>
    <row r="168" spans="1:40" ht="13.5" thickBot="1" x14ac:dyDescent="0.25">
      <c r="A168" s="62">
        <v>2018</v>
      </c>
      <c r="B168" s="246">
        <v>244.98099999999999</v>
      </c>
      <c r="C168" s="246">
        <v>78.346999999999994</v>
      </c>
      <c r="D168" s="246">
        <v>8.9719999999999995</v>
      </c>
      <c r="E168" s="246">
        <v>457.94</v>
      </c>
      <c r="F168" s="246">
        <v>16.100999999999999</v>
      </c>
      <c r="G168" s="246">
        <v>9.7000000000000003E-2</v>
      </c>
      <c r="H168" s="246">
        <v>41.012999999999998</v>
      </c>
      <c r="I168" s="246">
        <v>847.45</v>
      </c>
      <c r="K168" s="62">
        <v>2018</v>
      </c>
      <c r="L168" s="260">
        <v>0.28908</v>
      </c>
      <c r="M168" s="260">
        <v>9.2450000000000004E-2</v>
      </c>
      <c r="N168" s="260">
        <v>1.059E-2</v>
      </c>
      <c r="O168" s="260">
        <v>0.54037000000000002</v>
      </c>
      <c r="P168" s="260">
        <v>1.9E-2</v>
      </c>
      <c r="Q168" s="260">
        <v>1.1E-4</v>
      </c>
      <c r="R168" s="260">
        <v>4.8399999999999999E-2</v>
      </c>
      <c r="S168" s="260">
        <v>1</v>
      </c>
      <c r="U168" s="62">
        <v>2018</v>
      </c>
      <c r="V168" s="260">
        <v>4.471E-2</v>
      </c>
      <c r="W168" s="260">
        <v>1.975E-2</v>
      </c>
      <c r="X168" s="260">
        <v>1.6039999999999999E-2</v>
      </c>
      <c r="Y168" s="260">
        <v>5.9700000000000003E-2</v>
      </c>
      <c r="Z168" s="260">
        <v>4.7099999999999998E-3</v>
      </c>
      <c r="AA168" s="260">
        <v>1E-3</v>
      </c>
      <c r="AB168" s="260">
        <v>7.0519999999999999E-2</v>
      </c>
      <c r="AC168" s="260">
        <v>3.8920000000000003E-2</v>
      </c>
      <c r="AE168" s="62">
        <v>2018</v>
      </c>
      <c r="AF168" s="260">
        <v>1.125E-2</v>
      </c>
      <c r="AG168" s="260">
        <v>3.5999999999999999E-3</v>
      </c>
      <c r="AH168" s="260">
        <v>4.0999999999999999E-4</v>
      </c>
      <c r="AI168" s="260">
        <v>2.103E-2</v>
      </c>
      <c r="AJ168" s="260">
        <v>7.3999999999999999E-4</v>
      </c>
      <c r="AK168" s="260">
        <v>0</v>
      </c>
      <c r="AL168" s="260">
        <v>1.8799999999999999E-3</v>
      </c>
      <c r="AM168" s="260">
        <v>3.8920000000000003E-2</v>
      </c>
      <c r="AN168" s="480"/>
    </row>
    <row r="169" spans="1:40" ht="13.5" thickBot="1" x14ac:dyDescent="0.25">
      <c r="A169" s="62">
        <v>2019</v>
      </c>
      <c r="B169" s="246">
        <v>206.078</v>
      </c>
      <c r="C169" s="246">
        <v>96.191999999999993</v>
      </c>
      <c r="D169" s="246">
        <v>8.1609999999999996</v>
      </c>
      <c r="E169" s="246">
        <v>191.536</v>
      </c>
      <c r="F169" s="246">
        <v>5.5129999999999999</v>
      </c>
      <c r="G169" s="246">
        <v>0</v>
      </c>
      <c r="H169" s="246">
        <v>3.419</v>
      </c>
      <c r="I169" s="246">
        <v>510.9</v>
      </c>
      <c r="K169" s="62">
        <v>2019</v>
      </c>
      <c r="L169" s="260">
        <v>0.40336</v>
      </c>
      <c r="M169" s="260">
        <v>0.18828</v>
      </c>
      <c r="N169" s="260">
        <v>1.5970000000000002E-2</v>
      </c>
      <c r="O169" s="260">
        <v>0.37490000000000001</v>
      </c>
      <c r="P169" s="260">
        <v>1.0789999999999999E-2</v>
      </c>
      <c r="Q169" s="260">
        <v>0</v>
      </c>
      <c r="R169" s="260">
        <v>6.6899999999999998E-3</v>
      </c>
      <c r="S169" s="260">
        <v>1</v>
      </c>
      <c r="U169" s="62">
        <v>2019</v>
      </c>
      <c r="V169" s="260">
        <v>3.7879999999999997E-2</v>
      </c>
      <c r="W169" s="260">
        <v>1.9179999999999999E-2</v>
      </c>
      <c r="X169" s="260">
        <v>1.2120000000000001E-2</v>
      </c>
      <c r="Y169" s="260">
        <v>2.4199999999999999E-2</v>
      </c>
      <c r="Z169" s="260">
        <v>1.25E-3</v>
      </c>
      <c r="AA169" s="260">
        <v>0</v>
      </c>
      <c r="AB169" s="260">
        <v>5.1599999999999997E-3</v>
      </c>
      <c r="AC169" s="260">
        <v>2.104E-2</v>
      </c>
      <c r="AE169" s="62">
        <v>2019</v>
      </c>
      <c r="AF169" s="260">
        <v>8.4899999999999993E-3</v>
      </c>
      <c r="AG169" s="260">
        <v>3.96E-3</v>
      </c>
      <c r="AH169" s="260">
        <v>3.4000000000000002E-4</v>
      </c>
      <c r="AI169" s="260">
        <v>7.8899999999999994E-3</v>
      </c>
      <c r="AJ169" s="260">
        <v>2.3000000000000001E-4</v>
      </c>
      <c r="AK169" s="260">
        <v>0</v>
      </c>
      <c r="AL169" s="260">
        <v>1.3999999999999999E-4</v>
      </c>
      <c r="AM169" s="260">
        <v>2.104E-2</v>
      </c>
      <c r="AN169" s="480"/>
    </row>
    <row r="170" spans="1:40" ht="13.5" thickBot="1" x14ac:dyDescent="0.25">
      <c r="A170" s="62">
        <v>2020</v>
      </c>
      <c r="B170" s="246">
        <v>246.92400000000001</v>
      </c>
      <c r="C170" s="246">
        <v>55.536999999999999</v>
      </c>
      <c r="D170" s="246">
        <v>4.819</v>
      </c>
      <c r="E170" s="246">
        <v>297.52600000000001</v>
      </c>
      <c r="F170" s="246">
        <v>61.835999999999999</v>
      </c>
      <c r="G170" s="246">
        <v>65.090999999999994</v>
      </c>
      <c r="H170" s="246">
        <v>2.4510000000000001</v>
      </c>
      <c r="I170" s="246">
        <v>734.18499999999995</v>
      </c>
      <c r="K170" s="62">
        <v>2020</v>
      </c>
      <c r="L170" s="260">
        <v>0.33632000000000001</v>
      </c>
      <c r="M170" s="260">
        <v>7.5639999999999999E-2</v>
      </c>
      <c r="N170" s="260">
        <v>6.5599999999999999E-3</v>
      </c>
      <c r="O170" s="260">
        <v>0.40525</v>
      </c>
      <c r="P170" s="260">
        <v>8.4220000000000003E-2</v>
      </c>
      <c r="Q170" s="260">
        <v>8.8660000000000003E-2</v>
      </c>
      <c r="R170" s="260">
        <v>3.3400000000000001E-3</v>
      </c>
      <c r="S170" s="260">
        <v>1</v>
      </c>
      <c r="U170" s="62">
        <v>2020</v>
      </c>
      <c r="V170" s="260">
        <v>5.0610000000000002E-2</v>
      </c>
      <c r="W170" s="260">
        <v>1.2189999999999999E-2</v>
      </c>
      <c r="X170" s="260">
        <v>8.26E-3</v>
      </c>
      <c r="Y170" s="260">
        <v>3.7339999999999998E-2</v>
      </c>
      <c r="Z170" s="260">
        <v>1.265E-2</v>
      </c>
      <c r="AA170" s="260">
        <v>0.19492999999999999</v>
      </c>
      <c r="AB170" s="260">
        <v>4.79E-3</v>
      </c>
      <c r="AC170" s="260">
        <v>3.0960000000000001E-2</v>
      </c>
      <c r="AE170" s="62">
        <v>2020</v>
      </c>
      <c r="AF170" s="260">
        <v>1.0410000000000001E-2</v>
      </c>
      <c r="AG170" s="260">
        <v>2.3400000000000001E-3</v>
      </c>
      <c r="AH170" s="260">
        <v>2.0000000000000001E-4</v>
      </c>
      <c r="AI170" s="260">
        <v>1.2540000000000001E-2</v>
      </c>
      <c r="AJ170" s="260">
        <v>2.6099999999999999E-3</v>
      </c>
      <c r="AK170" s="260">
        <v>2.7399999999999998E-3</v>
      </c>
      <c r="AL170" s="260">
        <v>1E-4</v>
      </c>
      <c r="AM170" s="260">
        <v>3.0960000000000001E-2</v>
      </c>
      <c r="AN170" s="480"/>
    </row>
    <row r="171" spans="1:40" ht="24.75" customHeight="1" thickBot="1" x14ac:dyDescent="0.25">
      <c r="A171" s="765" t="s">
        <v>1195</v>
      </c>
      <c r="B171" s="766"/>
      <c r="C171" s="766"/>
      <c r="D171" s="766"/>
      <c r="E171" s="766"/>
      <c r="F171" s="766"/>
      <c r="G171" s="766"/>
      <c r="H171" s="766"/>
      <c r="I171" s="767"/>
      <c r="K171" s="765" t="s">
        <v>1195</v>
      </c>
      <c r="L171" s="766"/>
      <c r="M171" s="766"/>
      <c r="N171" s="766"/>
      <c r="O171" s="766"/>
      <c r="P171" s="766"/>
      <c r="Q171" s="766"/>
      <c r="R171" s="766"/>
      <c r="S171" s="767"/>
      <c r="U171" s="765" t="s">
        <v>1195</v>
      </c>
      <c r="V171" s="766"/>
      <c r="W171" s="766"/>
      <c r="X171" s="766"/>
      <c r="Y171" s="766"/>
      <c r="Z171" s="766"/>
      <c r="AA171" s="766"/>
      <c r="AB171" s="766"/>
      <c r="AC171" s="767"/>
      <c r="AE171" s="765" t="s">
        <v>1195</v>
      </c>
      <c r="AF171" s="766"/>
      <c r="AG171" s="766"/>
      <c r="AH171" s="766"/>
      <c r="AI171" s="766"/>
      <c r="AJ171" s="766"/>
      <c r="AK171" s="766"/>
      <c r="AL171" s="766"/>
      <c r="AM171" s="767"/>
    </row>
    <row r="172" spans="1:40" ht="13.5" thickBot="1" x14ac:dyDescent="0.25">
      <c r="A172" s="62">
        <v>2007</v>
      </c>
      <c r="B172" s="26">
        <v>496.7</v>
      </c>
      <c r="C172" s="26">
        <v>198.7</v>
      </c>
      <c r="D172" s="26">
        <v>76.900000000000006</v>
      </c>
      <c r="E172" s="26">
        <v>720.5</v>
      </c>
      <c r="F172" s="26">
        <v>202.6</v>
      </c>
      <c r="G172" s="26">
        <v>1.6</v>
      </c>
      <c r="H172" s="26">
        <v>61.8</v>
      </c>
      <c r="I172" s="26">
        <v>1758.8</v>
      </c>
      <c r="K172" s="62">
        <v>2007</v>
      </c>
      <c r="L172" s="15">
        <v>0.28199999999999997</v>
      </c>
      <c r="M172" s="15">
        <v>0.113</v>
      </c>
      <c r="N172" s="15">
        <v>4.3999999999999997E-2</v>
      </c>
      <c r="O172" s="15">
        <v>0.41</v>
      </c>
      <c r="P172" s="15">
        <v>0.115</v>
      </c>
      <c r="Q172" s="15">
        <v>1E-3</v>
      </c>
      <c r="R172" s="15">
        <v>3.5000000000000003E-2</v>
      </c>
      <c r="S172" s="15">
        <v>1</v>
      </c>
      <c r="U172" s="62">
        <v>2007</v>
      </c>
      <c r="V172" s="15">
        <v>0.151</v>
      </c>
      <c r="W172" s="15">
        <v>8.1000000000000003E-2</v>
      </c>
      <c r="X172" s="15">
        <v>0.10299999999999999</v>
      </c>
      <c r="Y172" s="15">
        <v>0.154</v>
      </c>
      <c r="Z172" s="15">
        <v>6.7000000000000004E-2</v>
      </c>
      <c r="AA172" s="15">
        <v>5.0999999999999997E-2</v>
      </c>
      <c r="AB172" s="15">
        <v>0.221</v>
      </c>
      <c r="AC172" s="15">
        <v>0.121</v>
      </c>
      <c r="AE172" s="62">
        <v>2007</v>
      </c>
      <c r="AF172" s="15">
        <v>3.4000000000000002E-2</v>
      </c>
      <c r="AG172" s="15">
        <v>1.4E-2</v>
      </c>
      <c r="AH172" s="15">
        <v>5.0000000000000001E-3</v>
      </c>
      <c r="AI172" s="15">
        <v>0.05</v>
      </c>
      <c r="AJ172" s="15">
        <v>1.4E-2</v>
      </c>
      <c r="AK172" s="15">
        <v>0</v>
      </c>
      <c r="AL172" s="15">
        <v>4.0000000000000001E-3</v>
      </c>
      <c r="AM172" s="15">
        <v>0.121</v>
      </c>
    </row>
    <row r="173" spans="1:40" ht="13.5" thickBot="1" x14ac:dyDescent="0.25">
      <c r="A173" s="62">
        <v>2008</v>
      </c>
      <c r="B173" s="26">
        <v>591.6</v>
      </c>
      <c r="C173" s="26">
        <v>221.4</v>
      </c>
      <c r="D173" s="26">
        <v>105</v>
      </c>
      <c r="E173" s="26">
        <v>840.3</v>
      </c>
      <c r="F173" s="26">
        <v>204</v>
      </c>
      <c r="G173" s="26">
        <v>1.4</v>
      </c>
      <c r="H173" s="26">
        <v>22.7</v>
      </c>
      <c r="I173" s="26">
        <v>1986.5</v>
      </c>
      <c r="K173" s="62">
        <v>2008</v>
      </c>
      <c r="L173" s="15">
        <v>0.29799999999999999</v>
      </c>
      <c r="M173" s="15">
        <v>0.111</v>
      </c>
      <c r="N173" s="15">
        <v>5.2999999999999999E-2</v>
      </c>
      <c r="O173" s="15">
        <v>0.42299999999999999</v>
      </c>
      <c r="P173" s="15">
        <v>0.10299999999999999</v>
      </c>
      <c r="Q173" s="15">
        <v>1E-3</v>
      </c>
      <c r="R173" s="15">
        <v>1.0999999999999999E-2</v>
      </c>
      <c r="S173" s="15">
        <v>1</v>
      </c>
      <c r="U173" s="62">
        <v>2008</v>
      </c>
      <c r="V173" s="15">
        <v>0.14499999999999999</v>
      </c>
      <c r="W173" s="15">
        <v>8.1000000000000003E-2</v>
      </c>
      <c r="X173" s="15">
        <v>0.125</v>
      </c>
      <c r="Y173" s="15">
        <v>0.13700000000000001</v>
      </c>
      <c r="Z173" s="15">
        <v>5.6000000000000001E-2</v>
      </c>
      <c r="AA173" s="15">
        <v>3.1E-2</v>
      </c>
      <c r="AB173" s="15">
        <v>9.5000000000000001E-2</v>
      </c>
      <c r="AC173" s="15">
        <v>0.112</v>
      </c>
      <c r="AE173" s="62">
        <v>2008</v>
      </c>
      <c r="AF173" s="15">
        <v>3.3000000000000002E-2</v>
      </c>
      <c r="AG173" s="15">
        <v>1.2E-2</v>
      </c>
      <c r="AH173" s="15">
        <v>6.0000000000000001E-3</v>
      </c>
      <c r="AI173" s="15">
        <v>4.7E-2</v>
      </c>
      <c r="AJ173" s="15">
        <v>1.0999999999999999E-2</v>
      </c>
      <c r="AK173" s="15">
        <v>0</v>
      </c>
      <c r="AL173" s="15">
        <v>1E-3</v>
      </c>
      <c r="AM173" s="15">
        <v>0.112</v>
      </c>
    </row>
    <row r="174" spans="1:40" ht="13.5" thickBot="1" x14ac:dyDescent="0.25">
      <c r="A174" s="62">
        <v>2009</v>
      </c>
      <c r="B174" s="26">
        <v>484.1</v>
      </c>
      <c r="C174" s="26">
        <v>244.5</v>
      </c>
      <c r="D174" s="26">
        <v>116.9</v>
      </c>
      <c r="E174" s="26">
        <v>821</v>
      </c>
      <c r="F174" s="26">
        <v>178</v>
      </c>
      <c r="G174" s="26">
        <v>2.1</v>
      </c>
      <c r="H174" s="26">
        <v>20.6</v>
      </c>
      <c r="I174" s="26">
        <v>1867.3</v>
      </c>
      <c r="K174" s="62">
        <v>2009</v>
      </c>
      <c r="L174" s="15">
        <v>0.25900000000000001</v>
      </c>
      <c r="M174" s="15">
        <v>0.13100000000000001</v>
      </c>
      <c r="N174" s="15">
        <v>6.3E-2</v>
      </c>
      <c r="O174" s="15">
        <v>0.44</v>
      </c>
      <c r="P174" s="15">
        <v>9.5000000000000001E-2</v>
      </c>
      <c r="Q174" s="15">
        <v>1E-3</v>
      </c>
      <c r="R174" s="15">
        <v>1.0999999999999999E-2</v>
      </c>
      <c r="S174" s="15">
        <v>1</v>
      </c>
      <c r="U174" s="62">
        <v>2009</v>
      </c>
      <c r="V174" s="15">
        <v>0.11700000000000001</v>
      </c>
      <c r="W174" s="15">
        <v>8.8999999999999996E-2</v>
      </c>
      <c r="X174" s="15">
        <v>0.153</v>
      </c>
      <c r="Y174" s="15">
        <v>0.13200000000000001</v>
      </c>
      <c r="Z174" s="15">
        <v>4.9000000000000002E-2</v>
      </c>
      <c r="AA174" s="15">
        <v>9.1999999999999998E-2</v>
      </c>
      <c r="AB174" s="15">
        <v>5.6000000000000001E-2</v>
      </c>
      <c r="AC174" s="15">
        <v>0.104</v>
      </c>
      <c r="AE174" s="62">
        <v>2009</v>
      </c>
      <c r="AF174" s="15">
        <v>2.7E-2</v>
      </c>
      <c r="AG174" s="15">
        <v>1.4E-2</v>
      </c>
      <c r="AH174" s="15">
        <v>7.0000000000000001E-3</v>
      </c>
      <c r="AI174" s="15">
        <v>4.5999999999999999E-2</v>
      </c>
      <c r="AJ174" s="15">
        <v>0.01</v>
      </c>
      <c r="AK174" s="15">
        <v>0</v>
      </c>
      <c r="AL174" s="15">
        <v>1E-3</v>
      </c>
      <c r="AM174" s="15">
        <v>0.104</v>
      </c>
    </row>
    <row r="175" spans="1:40" ht="13.5" thickBot="1" x14ac:dyDescent="0.25">
      <c r="A175" s="62">
        <v>2010</v>
      </c>
      <c r="B175" s="26">
        <v>526.1</v>
      </c>
      <c r="C175" s="26">
        <v>209.1</v>
      </c>
      <c r="D175" s="26">
        <v>122.2</v>
      </c>
      <c r="E175" s="26">
        <v>1055.0999999999999</v>
      </c>
      <c r="F175" s="26">
        <v>187.9</v>
      </c>
      <c r="G175" s="26">
        <v>2.2999999999999998</v>
      </c>
      <c r="H175" s="26">
        <v>25.5</v>
      </c>
      <c r="I175" s="26">
        <v>2128.1999999999998</v>
      </c>
      <c r="K175" s="62">
        <v>2010</v>
      </c>
      <c r="L175" s="15">
        <v>0.247</v>
      </c>
      <c r="M175" s="15">
        <v>9.8000000000000004E-2</v>
      </c>
      <c r="N175" s="15">
        <v>5.7000000000000002E-2</v>
      </c>
      <c r="O175" s="15">
        <v>0.496</v>
      </c>
      <c r="P175" s="15">
        <v>8.7999999999999995E-2</v>
      </c>
      <c r="Q175" s="15">
        <v>1E-3</v>
      </c>
      <c r="R175" s="15">
        <v>1.2E-2</v>
      </c>
      <c r="S175" s="15">
        <v>1</v>
      </c>
      <c r="U175" s="62">
        <v>2010</v>
      </c>
      <c r="V175" s="15">
        <v>0.11700000000000001</v>
      </c>
      <c r="W175" s="15">
        <v>6.8000000000000005E-2</v>
      </c>
      <c r="X175" s="15">
        <v>0.122</v>
      </c>
      <c r="Y175" s="15">
        <v>0.186</v>
      </c>
      <c r="Z175" s="15">
        <v>5.8000000000000003E-2</v>
      </c>
      <c r="AA175" s="15">
        <v>0.434</v>
      </c>
      <c r="AB175" s="15">
        <v>8.3000000000000004E-2</v>
      </c>
      <c r="AC175" s="15">
        <v>0.11899999999999999</v>
      </c>
      <c r="AE175" s="62">
        <v>2010</v>
      </c>
      <c r="AF175" s="15">
        <v>0.03</v>
      </c>
      <c r="AG175" s="15">
        <v>1.2E-2</v>
      </c>
      <c r="AH175" s="15">
        <v>7.0000000000000001E-3</v>
      </c>
      <c r="AI175" s="15">
        <v>5.8999999999999997E-2</v>
      </c>
      <c r="AJ175" s="15">
        <v>1.0999999999999999E-2</v>
      </c>
      <c r="AK175" s="15">
        <v>0</v>
      </c>
      <c r="AL175" s="15">
        <v>1E-3</v>
      </c>
      <c r="AM175" s="15">
        <v>0.11899999999999999</v>
      </c>
    </row>
    <row r="176" spans="1:40" ht="13.5" thickBot="1" x14ac:dyDescent="0.25">
      <c r="A176" s="62">
        <v>2011</v>
      </c>
      <c r="B176" s="26">
        <v>578.1</v>
      </c>
      <c r="C176" s="26">
        <v>231.2</v>
      </c>
      <c r="D176" s="26">
        <v>100.8</v>
      </c>
      <c r="E176" s="26">
        <v>1123.5999999999999</v>
      </c>
      <c r="F176" s="26">
        <v>174.3</v>
      </c>
      <c r="G176" s="26">
        <v>4.8</v>
      </c>
      <c r="H176" s="26">
        <v>36.299999999999997</v>
      </c>
      <c r="I176" s="26">
        <v>2249</v>
      </c>
      <c r="K176" s="62">
        <v>2011</v>
      </c>
      <c r="L176" s="15">
        <v>0.25700000000000001</v>
      </c>
      <c r="M176" s="15">
        <v>0.10299999999999999</v>
      </c>
      <c r="N176" s="15">
        <v>4.4999999999999998E-2</v>
      </c>
      <c r="O176" s="15">
        <v>0.5</v>
      </c>
      <c r="P176" s="15">
        <v>7.8E-2</v>
      </c>
      <c r="Q176" s="15">
        <v>2E-3</v>
      </c>
      <c r="R176" s="15">
        <v>1.6E-2</v>
      </c>
      <c r="S176" s="15">
        <v>1</v>
      </c>
      <c r="U176" s="62">
        <v>2011</v>
      </c>
      <c r="V176" s="15">
        <v>0.123</v>
      </c>
      <c r="W176" s="15">
        <v>9.1999999999999998E-2</v>
      </c>
      <c r="X176" s="15">
        <v>0.14499999999999999</v>
      </c>
      <c r="Y176" s="15">
        <v>0.20499999999999999</v>
      </c>
      <c r="Z176" s="15">
        <v>5.2999999999999999E-2</v>
      </c>
      <c r="AA176" s="15">
        <v>0.17899999999999999</v>
      </c>
      <c r="AB176" s="15">
        <v>0.09</v>
      </c>
      <c r="AC176" s="15">
        <v>0.13200000000000001</v>
      </c>
      <c r="AE176" s="62">
        <v>2011</v>
      </c>
      <c r="AF176" s="15">
        <v>3.4000000000000002E-2</v>
      </c>
      <c r="AG176" s="15">
        <v>1.4E-2</v>
      </c>
      <c r="AH176" s="15">
        <v>6.0000000000000001E-3</v>
      </c>
      <c r="AI176" s="15">
        <v>6.6000000000000003E-2</v>
      </c>
      <c r="AJ176" s="15">
        <v>0.01</v>
      </c>
      <c r="AK176" s="15">
        <v>0</v>
      </c>
      <c r="AL176" s="15">
        <v>2E-3</v>
      </c>
      <c r="AM176" s="15">
        <v>0.13200000000000001</v>
      </c>
    </row>
    <row r="177" spans="1:40" ht="13.5" thickBot="1" x14ac:dyDescent="0.25">
      <c r="A177" s="62">
        <v>2012</v>
      </c>
      <c r="B177" s="26">
        <v>683</v>
      </c>
      <c r="C177" s="26">
        <v>267.89999999999998</v>
      </c>
      <c r="D177" s="26">
        <v>94.5</v>
      </c>
      <c r="E177" s="26">
        <v>1213.5999999999999</v>
      </c>
      <c r="F177" s="26">
        <v>175.7</v>
      </c>
      <c r="G177" s="26">
        <v>2.4</v>
      </c>
      <c r="H177" s="26">
        <v>10.6</v>
      </c>
      <c r="I177" s="26">
        <v>2447.8000000000002</v>
      </c>
      <c r="K177" s="62">
        <v>2012</v>
      </c>
      <c r="L177" s="15">
        <v>0.27900000000000003</v>
      </c>
      <c r="M177" s="15">
        <v>0.109</v>
      </c>
      <c r="N177" s="15">
        <v>3.9E-2</v>
      </c>
      <c r="O177" s="15">
        <v>0.496</v>
      </c>
      <c r="P177" s="15">
        <v>7.1999999999999995E-2</v>
      </c>
      <c r="Q177" s="15">
        <v>1E-3</v>
      </c>
      <c r="R177" s="15">
        <v>4.0000000000000001E-3</v>
      </c>
      <c r="S177" s="15">
        <v>1</v>
      </c>
      <c r="U177" s="62">
        <v>2012</v>
      </c>
      <c r="V177" s="15">
        <v>0.13800000000000001</v>
      </c>
      <c r="W177" s="15">
        <v>9.0999999999999998E-2</v>
      </c>
      <c r="X177" s="15">
        <v>0.16300000000000001</v>
      </c>
      <c r="Y177" s="15">
        <v>0.20699999999999999</v>
      </c>
      <c r="Z177" s="15">
        <v>5.0999999999999997E-2</v>
      </c>
      <c r="AA177" s="15">
        <v>0.11</v>
      </c>
      <c r="AB177" s="15">
        <v>0.03</v>
      </c>
      <c r="AC177" s="15">
        <v>0.13500000000000001</v>
      </c>
      <c r="AE177" s="62">
        <v>2012</v>
      </c>
      <c r="AF177" s="15">
        <v>3.7999999999999999E-2</v>
      </c>
      <c r="AG177" s="15">
        <v>1.4999999999999999E-2</v>
      </c>
      <c r="AH177" s="15">
        <v>5.0000000000000001E-3</v>
      </c>
      <c r="AI177" s="15">
        <v>6.7000000000000004E-2</v>
      </c>
      <c r="AJ177" s="15">
        <v>0.01</v>
      </c>
      <c r="AK177" s="15">
        <v>0</v>
      </c>
      <c r="AL177" s="15">
        <v>1E-3</v>
      </c>
      <c r="AM177" s="15">
        <v>0.13500000000000001</v>
      </c>
    </row>
    <row r="178" spans="1:40" ht="13.5" thickBot="1" x14ac:dyDescent="0.25">
      <c r="A178" s="62">
        <v>2013</v>
      </c>
      <c r="B178" s="26">
        <v>746.4</v>
      </c>
      <c r="C178" s="26">
        <v>437.8</v>
      </c>
      <c r="D178" s="26">
        <v>81.400000000000006</v>
      </c>
      <c r="E178" s="26">
        <v>1428.4</v>
      </c>
      <c r="F178" s="26">
        <v>195.1</v>
      </c>
      <c r="G178" s="26">
        <v>3.9</v>
      </c>
      <c r="H178" s="26">
        <v>9.8000000000000007</v>
      </c>
      <c r="I178" s="26">
        <v>2902.8</v>
      </c>
      <c r="K178" s="62">
        <v>2013</v>
      </c>
      <c r="L178" s="15">
        <v>0.25700000000000001</v>
      </c>
      <c r="M178" s="15">
        <v>0.151</v>
      </c>
      <c r="N178" s="15">
        <v>2.8000000000000001E-2</v>
      </c>
      <c r="O178" s="15">
        <v>0.49199999999999999</v>
      </c>
      <c r="P178" s="15">
        <v>6.7000000000000004E-2</v>
      </c>
      <c r="Q178" s="15">
        <v>1E-3</v>
      </c>
      <c r="R178" s="15">
        <v>3.0000000000000001E-3</v>
      </c>
      <c r="S178" s="15">
        <v>1</v>
      </c>
      <c r="U178" s="62">
        <v>2013</v>
      </c>
      <c r="V178" s="15">
        <v>0.16500000000000001</v>
      </c>
      <c r="W178" s="15">
        <v>0.14499999999999999</v>
      </c>
      <c r="X178" s="15">
        <v>0.13600000000000001</v>
      </c>
      <c r="Y178" s="15">
        <v>0.23200000000000001</v>
      </c>
      <c r="Z178" s="15">
        <v>5.6000000000000001E-2</v>
      </c>
      <c r="AA178" s="15">
        <v>0.32800000000000001</v>
      </c>
      <c r="AB178" s="15">
        <v>2.5000000000000001E-2</v>
      </c>
      <c r="AC178" s="15">
        <v>0.159</v>
      </c>
      <c r="AE178" s="62">
        <v>2013</v>
      </c>
      <c r="AF178" s="15">
        <v>4.1000000000000002E-2</v>
      </c>
      <c r="AG178" s="15">
        <v>2.4E-2</v>
      </c>
      <c r="AH178" s="15">
        <v>4.0000000000000001E-3</v>
      </c>
      <c r="AI178" s="15">
        <v>7.8E-2</v>
      </c>
      <c r="AJ178" s="15">
        <v>1.0999999999999999E-2</v>
      </c>
      <c r="AK178" s="15">
        <v>0</v>
      </c>
      <c r="AL178" s="15">
        <v>1E-3</v>
      </c>
      <c r="AM178" s="15">
        <v>0.159</v>
      </c>
    </row>
    <row r="179" spans="1:40" ht="13.5" thickBot="1" x14ac:dyDescent="0.25">
      <c r="A179" s="62">
        <v>2014</v>
      </c>
      <c r="B179" s="246">
        <v>683.9</v>
      </c>
      <c r="C179" s="246">
        <v>509.4</v>
      </c>
      <c r="D179" s="246">
        <v>79</v>
      </c>
      <c r="E179" s="246">
        <v>1165.2</v>
      </c>
      <c r="F179" s="246">
        <v>305.39999999999998</v>
      </c>
      <c r="G179" s="246">
        <v>6.1</v>
      </c>
      <c r="H179" s="246">
        <v>17.100000000000001</v>
      </c>
      <c r="I179" s="246">
        <v>2766</v>
      </c>
      <c r="K179" s="62">
        <v>2014</v>
      </c>
      <c r="L179" s="260">
        <v>0.247</v>
      </c>
      <c r="M179" s="260">
        <v>0.184</v>
      </c>
      <c r="N179" s="260">
        <v>2.9000000000000001E-2</v>
      </c>
      <c r="O179" s="260">
        <v>0.42099999999999999</v>
      </c>
      <c r="P179" s="260">
        <v>0.11</v>
      </c>
      <c r="Q179" s="260">
        <v>2E-3</v>
      </c>
      <c r="R179" s="260">
        <v>6.0000000000000001E-3</v>
      </c>
      <c r="S179" s="260">
        <v>1</v>
      </c>
      <c r="U179" s="62">
        <v>2014</v>
      </c>
      <c r="V179" s="260">
        <v>0.14899999999999999</v>
      </c>
      <c r="W179" s="260">
        <v>0.17499999999999999</v>
      </c>
      <c r="X179" s="260">
        <v>0.14499999999999999</v>
      </c>
      <c r="Y179" s="260">
        <v>0.20200000000000001</v>
      </c>
      <c r="Z179" s="260">
        <v>7.2999999999999995E-2</v>
      </c>
      <c r="AA179" s="260">
        <v>0.248</v>
      </c>
      <c r="AB179" s="260">
        <v>0.04</v>
      </c>
      <c r="AC179" s="260">
        <v>0.15</v>
      </c>
      <c r="AE179" s="62">
        <v>2014</v>
      </c>
      <c r="AF179" s="260">
        <v>3.6999999999999998E-2</v>
      </c>
      <c r="AG179" s="260">
        <v>2.8000000000000001E-2</v>
      </c>
      <c r="AH179" s="260">
        <v>4.0000000000000001E-3</v>
      </c>
      <c r="AI179" s="260">
        <v>6.3E-2</v>
      </c>
      <c r="AJ179" s="260">
        <v>1.7000000000000001E-2</v>
      </c>
      <c r="AK179" s="260">
        <v>0</v>
      </c>
      <c r="AL179" s="260">
        <v>1E-3</v>
      </c>
      <c r="AM179" s="260">
        <v>0.15</v>
      </c>
    </row>
    <row r="180" spans="1:40" ht="13.5" thickBot="1" x14ac:dyDescent="0.25">
      <c r="A180" s="62">
        <v>2015</v>
      </c>
      <c r="B180" s="246">
        <v>561.16399999999999</v>
      </c>
      <c r="C180" s="246">
        <v>490.72300000000001</v>
      </c>
      <c r="D180" s="246">
        <v>76.297000000000011</v>
      </c>
      <c r="E180" s="246">
        <v>1265.848</v>
      </c>
      <c r="F180" s="246">
        <v>316.92099999999999</v>
      </c>
      <c r="G180" s="246">
        <v>0.55400000000000005</v>
      </c>
      <c r="H180" s="246">
        <v>6.173</v>
      </c>
      <c r="I180" s="246">
        <v>2717.6819999999998</v>
      </c>
      <c r="K180" s="62">
        <v>2015</v>
      </c>
      <c r="L180" s="260">
        <v>0.20648626292553729</v>
      </c>
      <c r="M180" s="260">
        <v>0.18056674769159897</v>
      </c>
      <c r="N180" s="260">
        <v>2.8074292724461516E-2</v>
      </c>
      <c r="O180" s="260">
        <v>0.46578223647947037</v>
      </c>
      <c r="P180" s="260">
        <v>0.11661445305227029</v>
      </c>
      <c r="Q180" s="260">
        <v>2.0385019292176203E-4</v>
      </c>
      <c r="R180" s="260">
        <v>2.2714210124657706E-3</v>
      </c>
      <c r="S180" s="260">
        <v>1</v>
      </c>
      <c r="U180" s="62">
        <v>2015</v>
      </c>
      <c r="V180" s="260">
        <v>0.11237954521013541</v>
      </c>
      <c r="W180" s="260">
        <v>0.16681720417679552</v>
      </c>
      <c r="X180" s="260">
        <v>0.1624664354143909</v>
      </c>
      <c r="Y180" s="260">
        <v>0.18995671588126789</v>
      </c>
      <c r="Z180" s="260">
        <v>7.6043258044538875E-2</v>
      </c>
      <c r="AA180" s="260">
        <v>5.6810024815931422E-3</v>
      </c>
      <c r="AB180" s="260">
        <v>1.7033100449212499E-2</v>
      </c>
      <c r="AC180" s="260">
        <v>0.13797990436335586</v>
      </c>
      <c r="AE180" s="62">
        <v>2015</v>
      </c>
      <c r="AF180" s="260">
        <v>2.8490954810812392E-2</v>
      </c>
      <c r="AG180" s="260">
        <v>2.4914582577689033E-2</v>
      </c>
      <c r="AH180" s="260">
        <v>3.8736882251900573E-3</v>
      </c>
      <c r="AI180" s="260">
        <v>6.4268588443587335E-2</v>
      </c>
      <c r="AJ180" s="260">
        <v>1.6090451079537306E-2</v>
      </c>
      <c r="AK180" s="260">
        <v>2.8127230123796368E-5</v>
      </c>
      <c r="AL180" s="260">
        <v>3.1341045406894398E-4</v>
      </c>
      <c r="AM180" s="260">
        <v>0.13797990436335586</v>
      </c>
    </row>
    <row r="181" spans="1:40" ht="13.5" thickBot="1" x14ac:dyDescent="0.25">
      <c r="A181" s="62">
        <v>2016</v>
      </c>
      <c r="B181" s="246">
        <v>538.28499999999997</v>
      </c>
      <c r="C181" s="246">
        <v>552.45200000000011</v>
      </c>
      <c r="D181" s="246">
        <v>60.99799999999999</v>
      </c>
      <c r="E181" s="246">
        <v>1484.5619999999999</v>
      </c>
      <c r="F181" s="246">
        <v>272.54300000000001</v>
      </c>
      <c r="G181" s="246">
        <v>1.569</v>
      </c>
      <c r="H181" s="246">
        <v>17.341999999999999</v>
      </c>
      <c r="I181" s="246">
        <v>2927.7510000000002</v>
      </c>
      <c r="K181" s="62">
        <v>2016</v>
      </c>
      <c r="L181" s="260">
        <v>0.18385614077153417</v>
      </c>
      <c r="M181" s="260">
        <v>0.18869500855776331</v>
      </c>
      <c r="N181" s="260">
        <v>2.0834422052968298E-2</v>
      </c>
      <c r="O181" s="260">
        <v>0.50706566234628547</v>
      </c>
      <c r="P181" s="260">
        <v>9.3089542109284565E-2</v>
      </c>
      <c r="Q181" s="260">
        <v>5.35906229730602E-4</v>
      </c>
      <c r="R181" s="260">
        <v>5.9233179324334612E-3</v>
      </c>
      <c r="S181" s="260">
        <v>1</v>
      </c>
      <c r="U181" s="62">
        <v>2016</v>
      </c>
      <c r="V181" s="260">
        <v>0.11526275093579987</v>
      </c>
      <c r="W181" s="260">
        <v>0.16341871482864542</v>
      </c>
      <c r="X181" s="260">
        <v>0.1227183200317066</v>
      </c>
      <c r="Y181" s="260">
        <v>0.20740878795338474</v>
      </c>
      <c r="Z181" s="260">
        <v>7.5876204048894988E-2</v>
      </c>
      <c r="AA181" s="260">
        <v>7.6456026820520811E-3</v>
      </c>
      <c r="AB181" s="260">
        <v>3.9370239622234578E-2</v>
      </c>
      <c r="AC181" s="260">
        <v>0.14680577763962865</v>
      </c>
      <c r="AE181" s="62">
        <v>2016</v>
      </c>
      <c r="AF181" s="260">
        <v>2.6991143719786111E-2</v>
      </c>
      <c r="AG181" s="260">
        <v>2.7701517468038825E-2</v>
      </c>
      <c r="AH181" s="260">
        <v>3.0586135311582393E-3</v>
      </c>
      <c r="AI181" s="260">
        <v>7.4440168875099813E-2</v>
      </c>
      <c r="AJ181" s="260">
        <v>1.3666082619470478E-2</v>
      </c>
      <c r="AK181" s="260">
        <v>7.8674130797522511E-5</v>
      </c>
      <c r="AL181" s="260">
        <v>8.6957729527765168E-4</v>
      </c>
      <c r="AM181" s="260">
        <v>0.14680577763962865</v>
      </c>
    </row>
    <row r="182" spans="1:40" ht="13.5" thickBot="1" x14ac:dyDescent="0.25">
      <c r="A182" s="62">
        <v>2017</v>
      </c>
      <c r="B182" s="246">
        <v>581.90899999999999</v>
      </c>
      <c r="C182" s="246">
        <v>513.82999999999993</v>
      </c>
      <c r="D182" s="246">
        <v>56.325999999999993</v>
      </c>
      <c r="E182" s="246">
        <v>1451.9080000000001</v>
      </c>
      <c r="F182" s="246">
        <v>210.91799999999998</v>
      </c>
      <c r="G182" s="246">
        <v>0.88300000000000001</v>
      </c>
      <c r="H182" s="246">
        <v>43.262</v>
      </c>
      <c r="I182" s="246">
        <v>2859.0369999999998</v>
      </c>
      <c r="K182" s="62">
        <v>2017</v>
      </c>
      <c r="L182" s="260">
        <v>0.20353321765335672</v>
      </c>
      <c r="M182" s="260">
        <v>0.17972135372854564</v>
      </c>
      <c r="N182" s="260">
        <v>1.9701039196064966E-2</v>
      </c>
      <c r="O182" s="260">
        <v>0.50783113335014562</v>
      </c>
      <c r="P182" s="260">
        <v>7.3772392592330913E-2</v>
      </c>
      <c r="Q182" s="260">
        <v>3.0884525104082249E-4</v>
      </c>
      <c r="R182" s="260">
        <v>1.5131668460394182E-2</v>
      </c>
      <c r="S182" s="260">
        <v>1</v>
      </c>
      <c r="U182" s="62">
        <v>2017</v>
      </c>
      <c r="V182" s="260">
        <v>0.1154080560677341</v>
      </c>
      <c r="W182" s="260">
        <v>0.14148747022341762</v>
      </c>
      <c r="X182" s="260">
        <v>9.9662401268295425E-2</v>
      </c>
      <c r="Y182" s="260">
        <v>0.21166823654170502</v>
      </c>
      <c r="Z182" s="260">
        <v>5.989890473024647E-2</v>
      </c>
      <c r="AA182" s="260">
        <v>3.5138684388555053E-2</v>
      </c>
      <c r="AB182" s="260">
        <v>8.008337467512755E-2</v>
      </c>
      <c r="AC182" s="260">
        <v>0.14164226106476047</v>
      </c>
      <c r="AE182" s="62">
        <v>2017</v>
      </c>
      <c r="AF182" s="260">
        <v>2.8828905150207466E-2</v>
      </c>
      <c r="AG182" s="260">
        <v>2.5456138903730826E-2</v>
      </c>
      <c r="AH182" s="260">
        <v>2.7904997370561129E-3</v>
      </c>
      <c r="AI182" s="260">
        <v>7.193034996679451E-2</v>
      </c>
      <c r="AJ182" s="260">
        <v>1.0449288490934936E-2</v>
      </c>
      <c r="AK182" s="260">
        <v>4.3745539676535667E-5</v>
      </c>
      <c r="AL182" s="260">
        <v>2.1432837344125552E-3</v>
      </c>
      <c r="AM182" s="260">
        <v>0.14164226106476047</v>
      </c>
    </row>
    <row r="183" spans="1:40" ht="13.5" thickBot="1" x14ac:dyDescent="0.25">
      <c r="A183" s="62">
        <v>2018</v>
      </c>
      <c r="B183" s="246">
        <v>634.00400000000002</v>
      </c>
      <c r="C183" s="246">
        <v>649.30200000000002</v>
      </c>
      <c r="D183" s="246">
        <v>27.51</v>
      </c>
      <c r="E183" s="246">
        <v>1693.126</v>
      </c>
      <c r="F183" s="246">
        <v>186.815</v>
      </c>
      <c r="G183" s="246">
        <v>1.0349999999999999</v>
      </c>
      <c r="H183" s="246">
        <v>58.393999999999998</v>
      </c>
      <c r="I183" s="246">
        <v>3250.1860000000001</v>
      </c>
      <c r="K183" s="62">
        <v>2018</v>
      </c>
      <c r="L183" s="260">
        <v>0.19506999999999999</v>
      </c>
      <c r="M183" s="260">
        <v>0.19977</v>
      </c>
      <c r="N183" s="260">
        <v>8.4600000000000005E-3</v>
      </c>
      <c r="O183" s="260">
        <v>0.52093</v>
      </c>
      <c r="P183" s="260">
        <v>5.7480000000000003E-2</v>
      </c>
      <c r="Q183" s="260">
        <v>3.2000000000000003E-4</v>
      </c>
      <c r="R183" s="260">
        <v>1.797E-2</v>
      </c>
      <c r="S183" s="260">
        <v>1</v>
      </c>
      <c r="U183" s="62">
        <v>2018</v>
      </c>
      <c r="V183" s="260">
        <v>0.11572</v>
      </c>
      <c r="W183" s="260">
        <v>0.16364999999999999</v>
      </c>
      <c r="X183" s="260">
        <v>4.9189999999999998E-2</v>
      </c>
      <c r="Y183" s="260">
        <v>0.22070999999999999</v>
      </c>
      <c r="Z183" s="260">
        <v>5.4679999999999999E-2</v>
      </c>
      <c r="AA183" s="260">
        <v>1.0670000000000001E-2</v>
      </c>
      <c r="AB183" s="260">
        <v>0.1004</v>
      </c>
      <c r="AC183" s="260">
        <v>0.14928</v>
      </c>
      <c r="AE183" s="62">
        <v>2018</v>
      </c>
      <c r="AF183" s="260">
        <v>2.912E-2</v>
      </c>
      <c r="AG183" s="260">
        <v>2.9819999999999999E-2</v>
      </c>
      <c r="AH183" s="260">
        <v>1.2600000000000001E-3</v>
      </c>
      <c r="AI183" s="260">
        <v>7.7770000000000006E-2</v>
      </c>
      <c r="AJ183" s="260">
        <v>8.5800000000000008E-3</v>
      </c>
      <c r="AK183" s="260">
        <v>5.0000000000000002E-5</v>
      </c>
      <c r="AL183" s="260">
        <v>2.6800000000000001E-3</v>
      </c>
      <c r="AM183" s="260">
        <v>0.14928</v>
      </c>
      <c r="AN183" s="480"/>
    </row>
    <row r="184" spans="1:40" ht="13.5" thickBot="1" x14ac:dyDescent="0.25">
      <c r="A184" s="62">
        <v>2019</v>
      </c>
      <c r="B184" s="246">
        <v>581.59699999999998</v>
      </c>
      <c r="C184" s="246">
        <v>635.88199999999995</v>
      </c>
      <c r="D184" s="246">
        <v>80.808000000000007</v>
      </c>
      <c r="E184" s="246">
        <v>1414.309</v>
      </c>
      <c r="F184" s="246">
        <v>216.25</v>
      </c>
      <c r="G184" s="246">
        <v>0.437</v>
      </c>
      <c r="H184" s="246">
        <v>8.11</v>
      </c>
      <c r="I184" s="246">
        <v>2937.393</v>
      </c>
      <c r="K184" s="62">
        <v>2019</v>
      </c>
      <c r="L184" s="260">
        <v>0.19800000000000001</v>
      </c>
      <c r="M184" s="260">
        <v>0.21648000000000001</v>
      </c>
      <c r="N184" s="260">
        <v>2.751E-2</v>
      </c>
      <c r="O184" s="260">
        <v>0.48148000000000002</v>
      </c>
      <c r="P184" s="260">
        <v>7.3620000000000005E-2</v>
      </c>
      <c r="Q184" s="260">
        <v>1.4999999999999999E-4</v>
      </c>
      <c r="R184" s="260">
        <v>2.7599999999999999E-3</v>
      </c>
      <c r="S184" s="260">
        <v>1</v>
      </c>
      <c r="U184" s="62">
        <v>2019</v>
      </c>
      <c r="V184" s="260">
        <v>0.1069</v>
      </c>
      <c r="W184" s="260">
        <v>0.12676999999999999</v>
      </c>
      <c r="X184" s="260">
        <v>0.12</v>
      </c>
      <c r="Y184" s="260">
        <v>0.17867</v>
      </c>
      <c r="Z184" s="260">
        <v>4.9209999999999997E-2</v>
      </c>
      <c r="AA184" s="260">
        <v>2.3800000000000002E-3</v>
      </c>
      <c r="AB184" s="260">
        <v>1.225E-2</v>
      </c>
      <c r="AC184" s="260">
        <v>0.12095</v>
      </c>
      <c r="AE184" s="62">
        <v>2019</v>
      </c>
      <c r="AF184" s="260">
        <v>2.3949999999999999E-2</v>
      </c>
      <c r="AG184" s="260">
        <v>2.6179999999999998E-2</v>
      </c>
      <c r="AH184" s="260">
        <v>3.3300000000000001E-3</v>
      </c>
      <c r="AI184" s="260">
        <v>5.824E-2</v>
      </c>
      <c r="AJ184" s="260">
        <v>8.8999999999999999E-3</v>
      </c>
      <c r="AK184" s="260">
        <v>2.0000000000000002E-5</v>
      </c>
      <c r="AL184" s="260">
        <v>3.3E-4</v>
      </c>
      <c r="AM184" s="260">
        <v>0.12095</v>
      </c>
      <c r="AN184" s="480"/>
    </row>
    <row r="185" spans="1:40" ht="13.5" thickBot="1" x14ac:dyDescent="0.25">
      <c r="A185" s="62">
        <v>2020</v>
      </c>
      <c r="B185" s="246">
        <v>669.96500000000003</v>
      </c>
      <c r="C185" s="246">
        <v>410.31499999999994</v>
      </c>
      <c r="D185" s="246">
        <v>38.583000000000006</v>
      </c>
      <c r="E185" s="246">
        <v>1240.0990000000002</v>
      </c>
      <c r="F185" s="246">
        <v>368.05400000000003</v>
      </c>
      <c r="G185" s="246">
        <v>142.55599999999998</v>
      </c>
      <c r="H185" s="246">
        <v>10.75</v>
      </c>
      <c r="I185" s="246">
        <v>2880.3239999999996</v>
      </c>
      <c r="K185" s="62">
        <v>2020</v>
      </c>
      <c r="L185" s="260">
        <v>0.2326</v>
      </c>
      <c r="M185" s="260">
        <v>0.14244999999999999</v>
      </c>
      <c r="N185" s="260">
        <v>1.34E-2</v>
      </c>
      <c r="O185" s="260">
        <v>0.43053999999999998</v>
      </c>
      <c r="P185" s="260">
        <v>0.12778</v>
      </c>
      <c r="Q185" s="260">
        <v>4.9489999999999999E-2</v>
      </c>
      <c r="R185" s="260">
        <v>3.7299999999999998E-3</v>
      </c>
      <c r="S185" s="260">
        <v>1</v>
      </c>
      <c r="U185" s="62">
        <v>2020</v>
      </c>
      <c r="V185" s="260">
        <v>0.13732</v>
      </c>
      <c r="W185" s="260">
        <v>9.0060000000000001E-2</v>
      </c>
      <c r="X185" s="260">
        <v>6.6159999999999997E-2</v>
      </c>
      <c r="Y185" s="260">
        <v>0.15564</v>
      </c>
      <c r="Z185" s="260">
        <v>7.5319999999999998E-2</v>
      </c>
      <c r="AA185" s="260">
        <v>0.42692999999999998</v>
      </c>
      <c r="AB185" s="260">
        <v>2.1000000000000001E-2</v>
      </c>
      <c r="AC185" s="260">
        <v>0.12144000000000001</v>
      </c>
      <c r="AE185" s="62">
        <v>2020</v>
      </c>
      <c r="AF185" s="260">
        <v>2.8250000000000001E-2</v>
      </c>
      <c r="AG185" s="260">
        <v>1.7299999999999999E-2</v>
      </c>
      <c r="AH185" s="260">
        <v>1.6299999999999999E-3</v>
      </c>
      <c r="AI185" s="260">
        <v>5.2290000000000003E-2</v>
      </c>
      <c r="AJ185" s="260">
        <v>1.5520000000000001E-2</v>
      </c>
      <c r="AK185" s="260">
        <v>6.0099999999999997E-3</v>
      </c>
      <c r="AL185" s="260">
        <v>4.4999999999999999E-4</v>
      </c>
      <c r="AM185" s="260">
        <v>0.12144000000000001</v>
      </c>
      <c r="AN185" s="480"/>
    </row>
    <row r="186" spans="1:40" ht="13.5" customHeight="1" thickBot="1" x14ac:dyDescent="0.25">
      <c r="A186" s="765" t="s">
        <v>1196</v>
      </c>
      <c r="B186" s="766"/>
      <c r="C186" s="766"/>
      <c r="D186" s="766"/>
      <c r="E186" s="766"/>
      <c r="F186" s="766"/>
      <c r="G186" s="766"/>
      <c r="H186" s="766"/>
      <c r="I186" s="767"/>
      <c r="K186" s="765" t="s">
        <v>1196</v>
      </c>
      <c r="L186" s="766"/>
      <c r="M186" s="766"/>
      <c r="N186" s="766"/>
      <c r="O186" s="766"/>
      <c r="P186" s="766"/>
      <c r="Q186" s="766"/>
      <c r="R186" s="766"/>
      <c r="S186" s="767"/>
      <c r="U186" s="765" t="s">
        <v>1196</v>
      </c>
      <c r="V186" s="766"/>
      <c r="W186" s="766"/>
      <c r="X186" s="766"/>
      <c r="Y186" s="766"/>
      <c r="Z186" s="766"/>
      <c r="AA186" s="766"/>
      <c r="AB186" s="766"/>
      <c r="AC186" s="767"/>
      <c r="AE186" s="765" t="s">
        <v>1196</v>
      </c>
      <c r="AF186" s="766"/>
      <c r="AG186" s="766"/>
      <c r="AH186" s="766"/>
      <c r="AI186" s="766"/>
      <c r="AJ186" s="766"/>
      <c r="AK186" s="766"/>
      <c r="AL186" s="766"/>
      <c r="AM186" s="767"/>
    </row>
    <row r="187" spans="1:40" ht="13.5" thickBot="1" x14ac:dyDescent="0.25">
      <c r="A187" s="62">
        <v>2007</v>
      </c>
      <c r="B187" s="26">
        <v>3291</v>
      </c>
      <c r="C187" s="26">
        <v>2446.4</v>
      </c>
      <c r="D187" s="26">
        <v>747.7</v>
      </c>
      <c r="E187" s="26">
        <v>4690.6000000000004</v>
      </c>
      <c r="F187" s="26">
        <v>3041.7</v>
      </c>
      <c r="G187" s="26">
        <v>31.5</v>
      </c>
      <c r="H187" s="26">
        <v>279.39999999999998</v>
      </c>
      <c r="I187" s="26">
        <v>14528.3</v>
      </c>
      <c r="K187" s="62">
        <v>2007</v>
      </c>
      <c r="L187" s="15">
        <v>0.22700000000000001</v>
      </c>
      <c r="M187" s="15">
        <v>0.16800000000000001</v>
      </c>
      <c r="N187" s="15">
        <v>5.0999999999999997E-2</v>
      </c>
      <c r="O187" s="15">
        <v>0.32300000000000001</v>
      </c>
      <c r="P187" s="15">
        <v>0.20899999999999999</v>
      </c>
      <c r="Q187" s="15">
        <v>2E-3</v>
      </c>
      <c r="R187" s="15">
        <v>1.9E-2</v>
      </c>
      <c r="S187" s="15">
        <v>1</v>
      </c>
      <c r="U187" s="62">
        <v>2007</v>
      </c>
      <c r="V187" s="15">
        <v>1</v>
      </c>
      <c r="W187" s="15">
        <v>1</v>
      </c>
      <c r="X187" s="15">
        <v>1</v>
      </c>
      <c r="Y187" s="15">
        <v>1</v>
      </c>
      <c r="Z187" s="15">
        <v>1</v>
      </c>
      <c r="AA187" s="15">
        <v>1</v>
      </c>
      <c r="AB187" s="15">
        <v>1</v>
      </c>
      <c r="AC187" s="15">
        <v>1</v>
      </c>
      <c r="AE187" s="62">
        <v>2007</v>
      </c>
      <c r="AF187" s="15">
        <v>0.22700000000000001</v>
      </c>
      <c r="AG187" s="15">
        <v>0.16800000000000001</v>
      </c>
      <c r="AH187" s="15">
        <v>5.0999999999999997E-2</v>
      </c>
      <c r="AI187" s="15">
        <v>0.32300000000000001</v>
      </c>
      <c r="AJ187" s="15">
        <v>0.20899999999999999</v>
      </c>
      <c r="AK187" s="15">
        <v>2E-3</v>
      </c>
      <c r="AL187" s="15">
        <v>1.9E-2</v>
      </c>
      <c r="AM187" s="15">
        <v>1</v>
      </c>
    </row>
    <row r="188" spans="1:40" ht="13.5" thickBot="1" x14ac:dyDescent="0.25">
      <c r="A188" s="62">
        <v>2008</v>
      </c>
      <c r="B188" s="26">
        <v>4085</v>
      </c>
      <c r="C188" s="26">
        <v>2743</v>
      </c>
      <c r="D188" s="26">
        <v>840.8</v>
      </c>
      <c r="E188" s="26">
        <v>6152.8</v>
      </c>
      <c r="F188" s="26">
        <v>3660</v>
      </c>
      <c r="G188" s="26">
        <v>44.6</v>
      </c>
      <c r="H188" s="26">
        <v>238.7</v>
      </c>
      <c r="I188" s="26">
        <v>17764.8</v>
      </c>
      <c r="K188" s="62">
        <v>2008</v>
      </c>
      <c r="L188" s="15">
        <v>0.23</v>
      </c>
      <c r="M188" s="15">
        <v>0.154</v>
      </c>
      <c r="N188" s="15">
        <v>4.7E-2</v>
      </c>
      <c r="O188" s="15">
        <v>0.34599999999999997</v>
      </c>
      <c r="P188" s="15">
        <v>0.20599999999999999</v>
      </c>
      <c r="Q188" s="15">
        <v>3.0000000000000001E-3</v>
      </c>
      <c r="R188" s="15">
        <v>1.2999999999999999E-2</v>
      </c>
      <c r="S188" s="15">
        <v>1</v>
      </c>
      <c r="U188" s="62">
        <v>2008</v>
      </c>
      <c r="V188" s="15">
        <v>1</v>
      </c>
      <c r="W188" s="15">
        <v>1</v>
      </c>
      <c r="X188" s="15">
        <v>1</v>
      </c>
      <c r="Y188" s="15">
        <v>1</v>
      </c>
      <c r="Z188" s="15">
        <v>1</v>
      </c>
      <c r="AA188" s="15">
        <v>1</v>
      </c>
      <c r="AB188" s="15">
        <v>1</v>
      </c>
      <c r="AC188" s="15">
        <v>1</v>
      </c>
      <c r="AE188" s="62">
        <v>2008</v>
      </c>
      <c r="AF188" s="15">
        <v>0.23</v>
      </c>
      <c r="AG188" s="15">
        <v>0.154</v>
      </c>
      <c r="AH188" s="15">
        <v>4.7E-2</v>
      </c>
      <c r="AI188" s="15">
        <v>0.34599999999999997</v>
      </c>
      <c r="AJ188" s="15">
        <v>0.20599999999999999</v>
      </c>
      <c r="AK188" s="15">
        <v>3.0000000000000001E-3</v>
      </c>
      <c r="AL188" s="15">
        <v>1.2999999999999999E-2</v>
      </c>
      <c r="AM188" s="15">
        <v>1</v>
      </c>
    </row>
    <row r="189" spans="1:40" ht="13.5" thickBot="1" x14ac:dyDescent="0.25">
      <c r="A189" s="62">
        <v>2009</v>
      </c>
      <c r="B189" s="26">
        <v>4138.5</v>
      </c>
      <c r="C189" s="26">
        <v>2751.2</v>
      </c>
      <c r="D189" s="26">
        <v>763.5</v>
      </c>
      <c r="E189" s="26">
        <v>6227.7</v>
      </c>
      <c r="F189" s="26">
        <v>3647</v>
      </c>
      <c r="G189" s="26">
        <v>22.9</v>
      </c>
      <c r="H189" s="26">
        <v>368.2</v>
      </c>
      <c r="I189" s="26">
        <v>17919.2</v>
      </c>
      <c r="K189" s="62">
        <v>2009</v>
      </c>
      <c r="L189" s="15">
        <v>0.23100000000000001</v>
      </c>
      <c r="M189" s="15">
        <v>0.154</v>
      </c>
      <c r="N189" s="15">
        <v>4.2999999999999997E-2</v>
      </c>
      <c r="O189" s="15">
        <v>0.34799999999999998</v>
      </c>
      <c r="P189" s="15">
        <v>0.20399999999999999</v>
      </c>
      <c r="Q189" s="15">
        <v>1E-3</v>
      </c>
      <c r="R189" s="15">
        <v>2.1000000000000001E-2</v>
      </c>
      <c r="S189" s="15">
        <v>1</v>
      </c>
      <c r="U189" s="62">
        <v>2009</v>
      </c>
      <c r="V189" s="15">
        <v>1</v>
      </c>
      <c r="W189" s="15">
        <v>1</v>
      </c>
      <c r="X189" s="15">
        <v>1</v>
      </c>
      <c r="Y189" s="15">
        <v>1</v>
      </c>
      <c r="Z189" s="15">
        <v>1</v>
      </c>
      <c r="AA189" s="15">
        <v>1</v>
      </c>
      <c r="AB189" s="15">
        <v>1</v>
      </c>
      <c r="AC189" s="15">
        <v>1</v>
      </c>
      <c r="AE189" s="62">
        <v>2009</v>
      </c>
      <c r="AF189" s="15">
        <v>0.23100000000000001</v>
      </c>
      <c r="AG189" s="15">
        <v>0.154</v>
      </c>
      <c r="AH189" s="15">
        <v>4.2999999999999997E-2</v>
      </c>
      <c r="AI189" s="15">
        <v>0.34799999999999998</v>
      </c>
      <c r="AJ189" s="15">
        <v>0.20399999999999999</v>
      </c>
      <c r="AK189" s="15">
        <v>1E-3</v>
      </c>
      <c r="AL189" s="15">
        <v>2.1000000000000001E-2</v>
      </c>
      <c r="AM189" s="15">
        <v>1</v>
      </c>
    </row>
    <row r="190" spans="1:40" ht="13.5" thickBot="1" x14ac:dyDescent="0.25">
      <c r="A190" s="62">
        <v>2010</v>
      </c>
      <c r="B190" s="26">
        <v>4513.3999999999996</v>
      </c>
      <c r="C190" s="26">
        <v>3074.7</v>
      </c>
      <c r="D190" s="26">
        <v>1002.4</v>
      </c>
      <c r="E190" s="26">
        <v>5671.3</v>
      </c>
      <c r="F190" s="26">
        <v>3249.6</v>
      </c>
      <c r="G190" s="26">
        <v>5.3</v>
      </c>
      <c r="H190" s="26">
        <v>307.8</v>
      </c>
      <c r="I190" s="26">
        <v>17824.5</v>
      </c>
      <c r="K190" s="62">
        <v>2010</v>
      </c>
      <c r="L190" s="15">
        <v>0.253</v>
      </c>
      <c r="M190" s="15">
        <v>0.17199999999999999</v>
      </c>
      <c r="N190" s="15">
        <v>5.6000000000000001E-2</v>
      </c>
      <c r="O190" s="15">
        <v>0.318</v>
      </c>
      <c r="P190" s="15">
        <v>0.182</v>
      </c>
      <c r="Q190" s="15">
        <v>0</v>
      </c>
      <c r="R190" s="15">
        <v>1.7000000000000001E-2</v>
      </c>
      <c r="S190" s="15">
        <v>1</v>
      </c>
      <c r="U190" s="62">
        <v>2010</v>
      </c>
      <c r="V190" s="15">
        <v>1</v>
      </c>
      <c r="W190" s="15">
        <v>1</v>
      </c>
      <c r="X190" s="15">
        <v>1</v>
      </c>
      <c r="Y190" s="15">
        <v>1</v>
      </c>
      <c r="Z190" s="15">
        <v>1</v>
      </c>
      <c r="AA190" s="15">
        <v>1</v>
      </c>
      <c r="AB190" s="15">
        <v>1</v>
      </c>
      <c r="AC190" s="15">
        <v>1</v>
      </c>
      <c r="AE190" s="62">
        <v>2010</v>
      </c>
      <c r="AF190" s="15">
        <v>0.253</v>
      </c>
      <c r="AG190" s="15">
        <v>0.17199999999999999</v>
      </c>
      <c r="AH190" s="15">
        <v>5.6000000000000001E-2</v>
      </c>
      <c r="AI190" s="15">
        <v>0.318</v>
      </c>
      <c r="AJ190" s="15">
        <v>0.182</v>
      </c>
      <c r="AK190" s="15">
        <v>0</v>
      </c>
      <c r="AL190" s="15">
        <v>1.7000000000000001E-2</v>
      </c>
      <c r="AM190" s="15">
        <v>1</v>
      </c>
    </row>
    <row r="191" spans="1:40" ht="13.5" thickBot="1" x14ac:dyDescent="0.25">
      <c r="A191" s="62">
        <v>2011</v>
      </c>
      <c r="B191" s="26">
        <v>4685.5</v>
      </c>
      <c r="C191" s="26">
        <v>2510.1999999999998</v>
      </c>
      <c r="D191" s="26">
        <v>693.9</v>
      </c>
      <c r="E191" s="26">
        <v>5474.3</v>
      </c>
      <c r="F191" s="26">
        <v>3262.9</v>
      </c>
      <c r="G191" s="26">
        <v>26.8</v>
      </c>
      <c r="H191" s="26">
        <v>403.7</v>
      </c>
      <c r="I191" s="26">
        <v>17057.099999999999</v>
      </c>
      <c r="K191" s="62">
        <v>2011</v>
      </c>
      <c r="L191" s="15">
        <v>0.27500000000000002</v>
      </c>
      <c r="M191" s="15">
        <v>0.14699999999999999</v>
      </c>
      <c r="N191" s="15">
        <v>4.1000000000000002E-2</v>
      </c>
      <c r="O191" s="15">
        <v>0.32100000000000001</v>
      </c>
      <c r="P191" s="15">
        <v>0.191</v>
      </c>
      <c r="Q191" s="15">
        <v>2E-3</v>
      </c>
      <c r="R191" s="15">
        <v>2.4E-2</v>
      </c>
      <c r="S191" s="15">
        <v>1</v>
      </c>
      <c r="U191" s="62">
        <v>2011</v>
      </c>
      <c r="V191" s="15">
        <v>1</v>
      </c>
      <c r="W191" s="15">
        <v>1</v>
      </c>
      <c r="X191" s="15">
        <v>1</v>
      </c>
      <c r="Y191" s="15">
        <v>1</v>
      </c>
      <c r="Z191" s="15">
        <v>1</v>
      </c>
      <c r="AA191" s="15">
        <v>1</v>
      </c>
      <c r="AB191" s="15">
        <v>1</v>
      </c>
      <c r="AC191" s="15">
        <v>1</v>
      </c>
      <c r="AE191" s="62">
        <v>2011</v>
      </c>
      <c r="AF191" s="15">
        <v>0.27500000000000002</v>
      </c>
      <c r="AG191" s="15">
        <v>0.14699999999999999</v>
      </c>
      <c r="AH191" s="15">
        <v>4.1000000000000002E-2</v>
      </c>
      <c r="AI191" s="15">
        <v>0.32100000000000001</v>
      </c>
      <c r="AJ191" s="15">
        <v>0.191</v>
      </c>
      <c r="AK191" s="15">
        <v>2E-3</v>
      </c>
      <c r="AL191" s="15">
        <v>2.4E-2</v>
      </c>
      <c r="AM191" s="15">
        <v>1</v>
      </c>
    </row>
    <row r="192" spans="1:40" ht="13.5" thickBot="1" x14ac:dyDescent="0.25">
      <c r="A192" s="62">
        <v>2012</v>
      </c>
      <c r="B192" s="26">
        <v>4957.2</v>
      </c>
      <c r="C192" s="26">
        <v>2954.9</v>
      </c>
      <c r="D192" s="26">
        <v>578.5</v>
      </c>
      <c r="E192" s="26">
        <v>5876.6</v>
      </c>
      <c r="F192" s="26">
        <v>3427.9</v>
      </c>
      <c r="G192" s="26">
        <v>21.9</v>
      </c>
      <c r="H192" s="26">
        <v>350.7</v>
      </c>
      <c r="I192" s="26">
        <v>18167.8</v>
      </c>
      <c r="K192" s="62">
        <v>2012</v>
      </c>
      <c r="L192" s="15">
        <v>0.27300000000000002</v>
      </c>
      <c r="M192" s="15">
        <v>0.16300000000000001</v>
      </c>
      <c r="N192" s="15">
        <v>3.2000000000000001E-2</v>
      </c>
      <c r="O192" s="15">
        <v>0.32300000000000001</v>
      </c>
      <c r="P192" s="15">
        <v>0.189</v>
      </c>
      <c r="Q192" s="15">
        <v>1E-3</v>
      </c>
      <c r="R192" s="15">
        <v>1.9E-2</v>
      </c>
      <c r="S192" s="15">
        <v>1</v>
      </c>
      <c r="U192" s="62">
        <v>2012</v>
      </c>
      <c r="V192" s="15">
        <v>1</v>
      </c>
      <c r="W192" s="15">
        <v>1</v>
      </c>
      <c r="X192" s="15">
        <v>1</v>
      </c>
      <c r="Y192" s="15">
        <v>1</v>
      </c>
      <c r="Z192" s="15">
        <v>1</v>
      </c>
      <c r="AA192" s="15">
        <v>1</v>
      </c>
      <c r="AB192" s="15">
        <v>1</v>
      </c>
      <c r="AC192" s="15">
        <v>1</v>
      </c>
      <c r="AE192" s="62">
        <v>2012</v>
      </c>
      <c r="AF192" s="15">
        <v>0.27300000000000002</v>
      </c>
      <c r="AG192" s="15">
        <v>0.16300000000000001</v>
      </c>
      <c r="AH192" s="15">
        <v>3.2000000000000001E-2</v>
      </c>
      <c r="AI192" s="15">
        <v>0.32300000000000001</v>
      </c>
      <c r="AJ192" s="15">
        <v>0.189</v>
      </c>
      <c r="AK192" s="15">
        <v>1E-3</v>
      </c>
      <c r="AL192" s="15">
        <v>1.9E-2</v>
      </c>
      <c r="AM192" s="15">
        <v>1</v>
      </c>
    </row>
    <row r="193" spans="1:40" ht="13.5" thickBot="1" x14ac:dyDescent="0.25">
      <c r="A193" s="62">
        <v>2013</v>
      </c>
      <c r="B193" s="26">
        <v>4524.3999999999996</v>
      </c>
      <c r="C193" s="26">
        <v>3024.6</v>
      </c>
      <c r="D193" s="26">
        <v>600</v>
      </c>
      <c r="E193" s="26">
        <v>6156.9</v>
      </c>
      <c r="F193" s="26">
        <v>3514.7</v>
      </c>
      <c r="G193" s="26">
        <v>11.9</v>
      </c>
      <c r="H193" s="26">
        <v>396.4</v>
      </c>
      <c r="I193" s="26">
        <v>18228.900000000001</v>
      </c>
      <c r="K193" s="62">
        <v>2013</v>
      </c>
      <c r="L193" s="15">
        <v>0.248</v>
      </c>
      <c r="M193" s="15">
        <v>0.16600000000000001</v>
      </c>
      <c r="N193" s="15">
        <v>3.3000000000000002E-2</v>
      </c>
      <c r="O193" s="15">
        <v>0.33800000000000002</v>
      </c>
      <c r="P193" s="15">
        <v>0.193</v>
      </c>
      <c r="Q193" s="15">
        <v>1E-3</v>
      </c>
      <c r="R193" s="15">
        <v>2.1999999999999999E-2</v>
      </c>
      <c r="S193" s="15">
        <v>1</v>
      </c>
      <c r="U193" s="62">
        <v>2013</v>
      </c>
      <c r="V193" s="15">
        <v>1</v>
      </c>
      <c r="W193" s="15">
        <v>1</v>
      </c>
      <c r="X193" s="15">
        <v>1</v>
      </c>
      <c r="Y193" s="15">
        <v>1</v>
      </c>
      <c r="Z193" s="15">
        <v>1</v>
      </c>
      <c r="AA193" s="15">
        <v>1</v>
      </c>
      <c r="AB193" s="15">
        <v>1</v>
      </c>
      <c r="AC193" s="15">
        <v>1</v>
      </c>
      <c r="AE193" s="62">
        <v>2013</v>
      </c>
      <c r="AF193" s="15">
        <v>0.248</v>
      </c>
      <c r="AG193" s="15">
        <v>0.16600000000000001</v>
      </c>
      <c r="AH193" s="15">
        <v>3.3000000000000002E-2</v>
      </c>
      <c r="AI193" s="15">
        <v>0.33800000000000002</v>
      </c>
      <c r="AJ193" s="15">
        <v>0.193</v>
      </c>
      <c r="AK193" s="15">
        <v>1E-3</v>
      </c>
      <c r="AL193" s="15">
        <v>2.1999999999999999E-2</v>
      </c>
      <c r="AM193" s="15">
        <v>1</v>
      </c>
    </row>
    <row r="194" spans="1:40" ht="13.5" thickBot="1" x14ac:dyDescent="0.25">
      <c r="A194" s="62">
        <v>2014</v>
      </c>
      <c r="B194" s="246">
        <v>4603</v>
      </c>
      <c r="C194" s="246">
        <v>2918</v>
      </c>
      <c r="D194" s="246">
        <v>544.5</v>
      </c>
      <c r="E194" s="246">
        <v>5754.9</v>
      </c>
      <c r="F194" s="246">
        <v>4192.8999999999996</v>
      </c>
      <c r="G194" s="246">
        <v>24.5</v>
      </c>
      <c r="H194" s="246">
        <v>428</v>
      </c>
      <c r="I194" s="246">
        <v>18465.900000000001</v>
      </c>
      <c r="K194" s="62">
        <v>2014</v>
      </c>
      <c r="L194" s="260">
        <v>0.249</v>
      </c>
      <c r="M194" s="260">
        <v>0.158</v>
      </c>
      <c r="N194" s="260">
        <v>2.9000000000000001E-2</v>
      </c>
      <c r="O194" s="260">
        <v>0.312</v>
      </c>
      <c r="P194" s="260">
        <v>0.22700000000000001</v>
      </c>
      <c r="Q194" s="260">
        <v>1E-3</v>
      </c>
      <c r="R194" s="260">
        <v>2.3E-2</v>
      </c>
      <c r="S194" s="260">
        <v>1</v>
      </c>
      <c r="U194" s="62">
        <v>2014</v>
      </c>
      <c r="V194" s="260">
        <v>1</v>
      </c>
      <c r="W194" s="260">
        <v>1</v>
      </c>
      <c r="X194" s="260">
        <v>1</v>
      </c>
      <c r="Y194" s="260">
        <v>1</v>
      </c>
      <c r="Z194" s="260">
        <v>1</v>
      </c>
      <c r="AA194" s="260">
        <v>1</v>
      </c>
      <c r="AB194" s="260">
        <v>1</v>
      </c>
      <c r="AC194" s="260">
        <v>1</v>
      </c>
      <c r="AE194" s="62">
        <v>2014</v>
      </c>
      <c r="AF194" s="260">
        <v>0.249</v>
      </c>
      <c r="AG194" s="260">
        <v>0.158</v>
      </c>
      <c r="AH194" s="260">
        <v>2.9000000000000001E-2</v>
      </c>
      <c r="AI194" s="260">
        <v>0.312</v>
      </c>
      <c r="AJ194" s="260">
        <v>0.22700000000000001</v>
      </c>
      <c r="AK194" s="260">
        <v>1E-3</v>
      </c>
      <c r="AL194" s="260">
        <v>2.3E-2</v>
      </c>
      <c r="AM194" s="260">
        <v>1</v>
      </c>
    </row>
    <row r="195" spans="1:40" ht="13.5" thickBot="1" x14ac:dyDescent="0.25">
      <c r="A195" s="62">
        <v>2015</v>
      </c>
      <c r="B195" s="246">
        <v>4993.4709999999995</v>
      </c>
      <c r="C195" s="246">
        <v>2941.681</v>
      </c>
      <c r="D195" s="246">
        <v>469.61700000000002</v>
      </c>
      <c r="E195" s="246">
        <v>6663.8760000000002</v>
      </c>
      <c r="F195" s="246">
        <v>4167.6409999999996</v>
      </c>
      <c r="G195" s="246">
        <v>97.518000000000001</v>
      </c>
      <c r="H195" s="246">
        <v>362.41199999999998</v>
      </c>
      <c r="I195" s="246">
        <v>19696.216</v>
      </c>
      <c r="K195" s="62">
        <v>2015</v>
      </c>
      <c r="L195" s="260">
        <v>0.25352438255145049</v>
      </c>
      <c r="M195" s="260">
        <v>0.14935259645812171</v>
      </c>
      <c r="N195" s="260">
        <v>2.3843006189615306E-2</v>
      </c>
      <c r="O195" s="260">
        <v>0.33833280463617987</v>
      </c>
      <c r="P195" s="260">
        <v>0.21159602433279567</v>
      </c>
      <c r="Q195" s="260">
        <v>4.9511032982172817E-3</v>
      </c>
      <c r="R195" s="260">
        <v>1.8400082533619654E-2</v>
      </c>
      <c r="S195" s="260">
        <v>1</v>
      </c>
      <c r="U195" s="62">
        <v>2015</v>
      </c>
      <c r="V195" s="260">
        <v>1</v>
      </c>
      <c r="W195" s="260">
        <v>1</v>
      </c>
      <c r="X195" s="260">
        <v>1</v>
      </c>
      <c r="Y195" s="260">
        <v>1</v>
      </c>
      <c r="Z195" s="260">
        <v>1</v>
      </c>
      <c r="AA195" s="260">
        <v>1</v>
      </c>
      <c r="AB195" s="260">
        <v>1</v>
      </c>
      <c r="AC195" s="260">
        <v>1</v>
      </c>
      <c r="AE195" s="62">
        <v>2015</v>
      </c>
      <c r="AF195" s="260">
        <v>0.25352438255145049</v>
      </c>
      <c r="AG195" s="260">
        <v>0.14935259645812171</v>
      </c>
      <c r="AH195" s="260">
        <v>2.3843006189615306E-2</v>
      </c>
      <c r="AI195" s="260">
        <v>0.33833280463617987</v>
      </c>
      <c r="AJ195" s="260">
        <v>0.21159602433279567</v>
      </c>
      <c r="AK195" s="260">
        <v>4.9511032982172817E-3</v>
      </c>
      <c r="AL195" s="260">
        <v>1.8400082533619654E-2</v>
      </c>
      <c r="AM195" s="260">
        <v>1</v>
      </c>
    </row>
    <row r="196" spans="1:40" ht="13.5" thickBot="1" x14ac:dyDescent="0.25">
      <c r="A196" s="62">
        <v>2016</v>
      </c>
      <c r="B196" s="246">
        <v>4670.0690000000004</v>
      </c>
      <c r="C196" s="246">
        <v>3380.5920000000001</v>
      </c>
      <c r="D196" s="246">
        <v>497.05700000000002</v>
      </c>
      <c r="E196" s="246">
        <v>7157.6620000000003</v>
      </c>
      <c r="F196" s="246">
        <v>3591.9430000000002</v>
      </c>
      <c r="G196" s="246">
        <v>205.21600000000001</v>
      </c>
      <c r="H196" s="246">
        <v>440.48500000000001</v>
      </c>
      <c r="I196" s="246">
        <v>19943.023000000001</v>
      </c>
      <c r="K196" s="62">
        <v>2016</v>
      </c>
      <c r="L196" s="260">
        <v>0.23417056681928311</v>
      </c>
      <c r="M196" s="260">
        <v>0.16951251573043866</v>
      </c>
      <c r="N196" s="260">
        <v>2.4923854322386328E-2</v>
      </c>
      <c r="O196" s="260">
        <v>0.35890556812776075</v>
      </c>
      <c r="P196" s="260">
        <v>0.1801102571059563</v>
      </c>
      <c r="Q196" s="260">
        <v>1.0290114994100945E-2</v>
      </c>
      <c r="R196" s="260">
        <v>2.2087173042923333E-2</v>
      </c>
      <c r="S196" s="260">
        <v>1</v>
      </c>
      <c r="U196" s="62">
        <v>2016</v>
      </c>
      <c r="V196" s="260">
        <v>1</v>
      </c>
      <c r="W196" s="260">
        <v>1</v>
      </c>
      <c r="X196" s="260">
        <v>1</v>
      </c>
      <c r="Y196" s="260">
        <v>1</v>
      </c>
      <c r="Z196" s="260">
        <v>1</v>
      </c>
      <c r="AA196" s="260">
        <v>1</v>
      </c>
      <c r="AB196" s="260">
        <v>1</v>
      </c>
      <c r="AC196" s="260">
        <v>1</v>
      </c>
      <c r="AE196" s="62">
        <v>2016</v>
      </c>
      <c r="AF196" s="260">
        <v>0.23417056681928311</v>
      </c>
      <c r="AG196" s="260">
        <v>0.16951251573043866</v>
      </c>
      <c r="AH196" s="260">
        <v>2.4923854322386328E-2</v>
      </c>
      <c r="AI196" s="260">
        <v>0.35890556812776075</v>
      </c>
      <c r="AJ196" s="260">
        <v>0.1801102571059563</v>
      </c>
      <c r="AK196" s="260">
        <v>1.0290114994100945E-2</v>
      </c>
      <c r="AL196" s="260">
        <v>2.2087173042923333E-2</v>
      </c>
      <c r="AM196" s="260">
        <v>1</v>
      </c>
    </row>
    <row r="197" spans="1:40" ht="13.5" thickBot="1" x14ac:dyDescent="0.25">
      <c r="A197" s="62">
        <v>2017</v>
      </c>
      <c r="B197" s="246">
        <v>5042.1869999999999</v>
      </c>
      <c r="C197" s="246">
        <v>3631.6289999999999</v>
      </c>
      <c r="D197" s="246">
        <v>565.16800000000001</v>
      </c>
      <c r="E197" s="246">
        <v>6859.357</v>
      </c>
      <c r="F197" s="246">
        <v>3521.2330000000002</v>
      </c>
      <c r="G197" s="246">
        <v>25.129000000000001</v>
      </c>
      <c r="H197" s="246">
        <v>540.21199999999999</v>
      </c>
      <c r="I197" s="246">
        <v>20184.915000000001</v>
      </c>
      <c r="K197" s="62">
        <v>2017</v>
      </c>
      <c r="L197" s="260">
        <v>0.24979976383353608</v>
      </c>
      <c r="M197" s="260">
        <v>0.17991797339746041</v>
      </c>
      <c r="N197" s="260">
        <v>2.799952340646468E-2</v>
      </c>
      <c r="O197" s="260">
        <v>0.33982590464215479</v>
      </c>
      <c r="P197" s="260">
        <v>0.17444874055699516</v>
      </c>
      <c r="Q197" s="260">
        <v>1.2449395996961096E-3</v>
      </c>
      <c r="R197" s="260">
        <v>2.6763154563692736E-2</v>
      </c>
      <c r="S197" s="260">
        <v>1</v>
      </c>
      <c r="U197" s="62">
        <v>2017</v>
      </c>
      <c r="V197" s="260">
        <v>1</v>
      </c>
      <c r="W197" s="260">
        <v>1</v>
      </c>
      <c r="X197" s="260">
        <v>1</v>
      </c>
      <c r="Y197" s="260">
        <v>1</v>
      </c>
      <c r="Z197" s="260">
        <v>1</v>
      </c>
      <c r="AA197" s="260">
        <v>1</v>
      </c>
      <c r="AB197" s="260">
        <v>1</v>
      </c>
      <c r="AC197" s="260">
        <v>1</v>
      </c>
      <c r="AE197" s="62">
        <v>2017</v>
      </c>
      <c r="AF197" s="260">
        <v>0.24979976383353608</v>
      </c>
      <c r="AG197" s="260">
        <v>0.17991797339746041</v>
      </c>
      <c r="AH197" s="260">
        <v>2.799952340646468E-2</v>
      </c>
      <c r="AI197" s="260">
        <v>0.33982590464215479</v>
      </c>
      <c r="AJ197" s="260">
        <v>0.17444874055699516</v>
      </c>
      <c r="AK197" s="260">
        <v>1.2449395996961096E-3</v>
      </c>
      <c r="AL197" s="260">
        <v>2.6763154563692736E-2</v>
      </c>
      <c r="AM197" s="260">
        <v>1</v>
      </c>
    </row>
    <row r="198" spans="1:40" ht="13.5" thickBot="1" x14ac:dyDescent="0.25">
      <c r="A198" s="62">
        <v>2018</v>
      </c>
      <c r="B198" s="246">
        <v>5478.9409999999998</v>
      </c>
      <c r="C198" s="246">
        <v>3967.7289999999998</v>
      </c>
      <c r="D198" s="246">
        <v>559.23900000000003</v>
      </c>
      <c r="E198" s="246">
        <v>7671.2790000000005</v>
      </c>
      <c r="F198" s="246">
        <v>3416.5189999999998</v>
      </c>
      <c r="G198" s="246">
        <v>96.956999999999994</v>
      </c>
      <c r="H198" s="246">
        <v>581.58500000000004</v>
      </c>
      <c r="I198" s="246">
        <v>21772.25</v>
      </c>
      <c r="K198" s="62">
        <v>2018</v>
      </c>
      <c r="L198" s="260">
        <v>0.25164999999999998</v>
      </c>
      <c r="M198" s="260">
        <v>0.18224000000000001</v>
      </c>
      <c r="N198" s="260">
        <v>2.5690000000000001E-2</v>
      </c>
      <c r="O198" s="260">
        <v>0.35233999999999999</v>
      </c>
      <c r="P198" s="260">
        <v>0.15692</v>
      </c>
      <c r="Q198" s="260">
        <v>4.45E-3</v>
      </c>
      <c r="R198" s="260">
        <v>2.6710000000000001E-2</v>
      </c>
      <c r="S198" s="260">
        <v>1</v>
      </c>
      <c r="U198" s="62">
        <v>2018</v>
      </c>
      <c r="V198" s="260">
        <v>1</v>
      </c>
      <c r="W198" s="260">
        <v>1</v>
      </c>
      <c r="X198" s="260">
        <v>1</v>
      </c>
      <c r="Y198" s="260">
        <v>1</v>
      </c>
      <c r="Z198" s="260">
        <v>1</v>
      </c>
      <c r="AA198" s="260">
        <v>1</v>
      </c>
      <c r="AB198" s="260">
        <v>1</v>
      </c>
      <c r="AC198" s="260">
        <v>1</v>
      </c>
      <c r="AE198" s="62">
        <v>2018</v>
      </c>
      <c r="AF198" s="260">
        <v>0.25164999999999998</v>
      </c>
      <c r="AG198" s="260">
        <v>0.18224000000000001</v>
      </c>
      <c r="AH198" s="260">
        <v>2.5690000000000001E-2</v>
      </c>
      <c r="AI198" s="260">
        <v>0.35233999999999999</v>
      </c>
      <c r="AJ198" s="260">
        <v>0.15692</v>
      </c>
      <c r="AK198" s="260">
        <v>4.45E-3</v>
      </c>
      <c r="AL198" s="260">
        <v>2.6710000000000001E-2</v>
      </c>
      <c r="AM198" s="260">
        <v>1</v>
      </c>
      <c r="AN198" s="480"/>
    </row>
    <row r="199" spans="1:40" ht="13.5" thickBot="1" x14ac:dyDescent="0.25">
      <c r="A199" s="62">
        <v>2019</v>
      </c>
      <c r="B199" s="246">
        <v>5440.6009999999997</v>
      </c>
      <c r="C199" s="246">
        <v>5016.1509999999998</v>
      </c>
      <c r="D199" s="246">
        <v>673.42399999999998</v>
      </c>
      <c r="E199" s="246">
        <v>7915.741</v>
      </c>
      <c r="F199" s="246">
        <v>4394.3549999999996</v>
      </c>
      <c r="G199" s="246">
        <v>183.86799999999999</v>
      </c>
      <c r="H199" s="246">
        <v>662.00199999999995</v>
      </c>
      <c r="I199" s="246">
        <v>24286.142</v>
      </c>
      <c r="K199" s="62">
        <v>2019</v>
      </c>
      <c r="L199" s="260">
        <v>0.22402</v>
      </c>
      <c r="M199" s="260">
        <v>0.20654</v>
      </c>
      <c r="N199" s="260">
        <v>2.7730000000000001E-2</v>
      </c>
      <c r="O199" s="260">
        <v>0.32594000000000001</v>
      </c>
      <c r="P199" s="260">
        <v>0.18093999999999999</v>
      </c>
      <c r="Q199" s="260">
        <v>7.5700000000000003E-3</v>
      </c>
      <c r="R199" s="260">
        <v>2.726E-2</v>
      </c>
      <c r="S199" s="260">
        <v>1</v>
      </c>
      <c r="U199" s="62">
        <v>2019</v>
      </c>
      <c r="V199" s="260">
        <v>1</v>
      </c>
      <c r="W199" s="260">
        <v>1</v>
      </c>
      <c r="X199" s="260">
        <v>1</v>
      </c>
      <c r="Y199" s="260">
        <v>1</v>
      </c>
      <c r="Z199" s="260">
        <v>1</v>
      </c>
      <c r="AA199" s="260">
        <v>1</v>
      </c>
      <c r="AB199" s="260">
        <v>1</v>
      </c>
      <c r="AC199" s="260">
        <v>1</v>
      </c>
      <c r="AE199" s="62">
        <v>2019</v>
      </c>
      <c r="AF199" s="260">
        <v>0.22402</v>
      </c>
      <c r="AG199" s="260">
        <v>0.20654</v>
      </c>
      <c r="AH199" s="260">
        <v>2.7730000000000001E-2</v>
      </c>
      <c r="AI199" s="260">
        <v>0.32594000000000001</v>
      </c>
      <c r="AJ199" s="260">
        <v>0.18093999999999999</v>
      </c>
      <c r="AK199" s="260">
        <v>7.5700000000000003E-3</v>
      </c>
      <c r="AL199" s="260">
        <v>2.726E-2</v>
      </c>
      <c r="AM199" s="260">
        <v>1</v>
      </c>
      <c r="AN199" s="480"/>
    </row>
    <row r="200" spans="1:40" ht="13.5" thickBot="1" x14ac:dyDescent="0.25">
      <c r="A200" s="62">
        <v>2020</v>
      </c>
      <c r="B200" s="246">
        <v>4878.7579999999998</v>
      </c>
      <c r="C200" s="246">
        <v>4555.8190000000004</v>
      </c>
      <c r="D200" s="246">
        <v>583.21400000000006</v>
      </c>
      <c r="E200" s="246">
        <v>7967.6440000000002</v>
      </c>
      <c r="F200" s="246">
        <v>4886.4309999999996</v>
      </c>
      <c r="G200" s="246">
        <v>333.91199999999998</v>
      </c>
      <c r="H200" s="246">
        <v>511.98399999999998</v>
      </c>
      <c r="I200" s="246">
        <v>23717.761999999999</v>
      </c>
      <c r="K200" s="62">
        <v>2020</v>
      </c>
      <c r="L200" s="260">
        <v>0.20569999999999999</v>
      </c>
      <c r="M200" s="260">
        <v>0.19208</v>
      </c>
      <c r="N200" s="260">
        <v>2.4590000000000001E-2</v>
      </c>
      <c r="O200" s="260">
        <v>0.33594000000000002</v>
      </c>
      <c r="P200" s="260">
        <v>0.20602000000000001</v>
      </c>
      <c r="Q200" s="260">
        <v>1.4080000000000001E-2</v>
      </c>
      <c r="R200" s="260">
        <v>2.1590000000000002E-2</v>
      </c>
      <c r="S200" s="260">
        <v>1</v>
      </c>
      <c r="U200" s="62">
        <v>2020</v>
      </c>
      <c r="V200" s="260">
        <v>1</v>
      </c>
      <c r="W200" s="260">
        <v>1</v>
      </c>
      <c r="X200" s="260">
        <v>1</v>
      </c>
      <c r="Y200" s="260">
        <v>1</v>
      </c>
      <c r="Z200" s="260">
        <v>1</v>
      </c>
      <c r="AA200" s="260">
        <v>1</v>
      </c>
      <c r="AB200" s="260">
        <v>1</v>
      </c>
      <c r="AC200" s="260">
        <v>1</v>
      </c>
      <c r="AE200" s="62">
        <v>2020</v>
      </c>
      <c r="AF200" s="260">
        <v>0.20569999999999999</v>
      </c>
      <c r="AG200" s="260">
        <v>0.19208</v>
      </c>
      <c r="AH200" s="260">
        <v>2.4590000000000001E-2</v>
      </c>
      <c r="AI200" s="260">
        <v>0.33594000000000002</v>
      </c>
      <c r="AJ200" s="260">
        <v>0.20602000000000001</v>
      </c>
      <c r="AK200" s="260">
        <v>1.4080000000000001E-2</v>
      </c>
      <c r="AL200" s="260">
        <v>2.1590000000000002E-2</v>
      </c>
      <c r="AM200" s="260">
        <v>1</v>
      </c>
      <c r="AN200" s="480"/>
    </row>
    <row r="201" spans="1:40" x14ac:dyDescent="0.2">
      <c r="A201" s="199" t="s">
        <v>249</v>
      </c>
      <c r="K201" s="199" t="s">
        <v>249</v>
      </c>
      <c r="U201" s="199" t="s">
        <v>249</v>
      </c>
      <c r="AE201" s="199" t="s">
        <v>249</v>
      </c>
    </row>
  </sheetData>
  <mergeCells count="68">
    <mergeCell ref="AE186:AM186"/>
    <mergeCell ref="AE156:AM156"/>
    <mergeCell ref="AE171:AM171"/>
    <mergeCell ref="AE126:AM126"/>
    <mergeCell ref="AE141:AM141"/>
    <mergeCell ref="AE96:AM96"/>
    <mergeCell ref="AE111:AM111"/>
    <mergeCell ref="AE6:AM6"/>
    <mergeCell ref="AE21:AM21"/>
    <mergeCell ref="AE36:AM36"/>
    <mergeCell ref="AE51:AM51"/>
    <mergeCell ref="AE66:AM66"/>
    <mergeCell ref="AE81:AM81"/>
    <mergeCell ref="U186:AC186"/>
    <mergeCell ref="AE1:AM1"/>
    <mergeCell ref="AE2:AM2"/>
    <mergeCell ref="AE3:AM3"/>
    <mergeCell ref="AE4:AM4"/>
    <mergeCell ref="U156:AC156"/>
    <mergeCell ref="U171:AC171"/>
    <mergeCell ref="U141:AC141"/>
    <mergeCell ref="U96:AC96"/>
    <mergeCell ref="U111:AC111"/>
    <mergeCell ref="U126:AC126"/>
    <mergeCell ref="U51:AC51"/>
    <mergeCell ref="U66:AC66"/>
    <mergeCell ref="U81:AC81"/>
    <mergeCell ref="U6:AC6"/>
    <mergeCell ref="U21:AC21"/>
    <mergeCell ref="U36:AC36"/>
    <mergeCell ref="K186:S186"/>
    <mergeCell ref="U1:AC1"/>
    <mergeCell ref="U2:AC2"/>
    <mergeCell ref="U3:AC3"/>
    <mergeCell ref="U4:AC4"/>
    <mergeCell ref="K156:S156"/>
    <mergeCell ref="K171:S171"/>
    <mergeCell ref="K141:S141"/>
    <mergeCell ref="K96:S96"/>
    <mergeCell ref="K111:S111"/>
    <mergeCell ref="K126:S126"/>
    <mergeCell ref="K51:S51"/>
    <mergeCell ref="K66:S66"/>
    <mergeCell ref="K81:S81"/>
    <mergeCell ref="K6:S6"/>
    <mergeCell ref="K21:S21"/>
    <mergeCell ref="K36:S36"/>
    <mergeCell ref="A186:I186"/>
    <mergeCell ref="K1:S1"/>
    <mergeCell ref="K2:S2"/>
    <mergeCell ref="K3:S3"/>
    <mergeCell ref="K4:S4"/>
    <mergeCell ref="A171:I171"/>
    <mergeCell ref="A141:I141"/>
    <mergeCell ref="A156:I156"/>
    <mergeCell ref="A96:I96"/>
    <mergeCell ref="A111:I111"/>
    <mergeCell ref="A126:I126"/>
    <mergeCell ref="A51:I51"/>
    <mergeCell ref="A66:I66"/>
    <mergeCell ref="A81:I81"/>
    <mergeCell ref="A6:I6"/>
    <mergeCell ref="A21:I21"/>
    <mergeCell ref="A36:I36"/>
    <mergeCell ref="A1:I1"/>
    <mergeCell ref="A2:I2"/>
    <mergeCell ref="A3:I3"/>
    <mergeCell ref="A4:I4"/>
  </mergeCells>
  <hyperlinks>
    <hyperlink ref="J5" location="TOC!A1" display="RETURN TO TABLE OF CONTENTS"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W140"/>
  <sheetViews>
    <sheetView workbookViewId="0">
      <pane ySplit="6" topLeftCell="A72" activePane="bottomLeft" state="frozen"/>
      <selection activeCell="I105" sqref="I105"/>
      <selection pane="bottomLeft" activeCell="I105" sqref="I105"/>
    </sheetView>
  </sheetViews>
  <sheetFormatPr defaultRowHeight="12.75" x14ac:dyDescent="0.2"/>
  <cols>
    <col min="2" max="10" width="9.28515625" bestFit="1" customWidth="1"/>
    <col min="11" max="11" width="10" bestFit="1" customWidth="1"/>
    <col min="12" max="22" width="9.28515625" bestFit="1" customWidth="1"/>
  </cols>
  <sheetData>
    <row r="1" spans="1:23" x14ac:dyDescent="0.2">
      <c r="A1" s="556" t="s">
        <v>1197</v>
      </c>
      <c r="B1" s="556"/>
      <c r="C1" s="556"/>
      <c r="D1" s="556"/>
      <c r="E1" s="556"/>
      <c r="F1" s="556"/>
      <c r="G1" s="556"/>
      <c r="H1" s="556"/>
      <c r="I1" s="556"/>
      <c r="J1" s="556"/>
      <c r="K1" s="556" t="s">
        <v>1197</v>
      </c>
      <c r="L1" s="556"/>
      <c r="M1" s="556"/>
      <c r="N1" s="556"/>
      <c r="O1" s="556"/>
      <c r="P1" s="556"/>
      <c r="Q1" s="556"/>
      <c r="R1" s="556"/>
      <c r="S1" s="556"/>
      <c r="T1" s="556"/>
      <c r="U1" s="556"/>
      <c r="V1" s="556"/>
    </row>
    <row r="2" spans="1:23" ht="13.5" thickBot="1" x14ac:dyDescent="0.25">
      <c r="A2" s="557" t="s">
        <v>1198</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61" t="s">
        <v>1199</v>
      </c>
      <c r="B3" s="559"/>
      <c r="C3" s="559"/>
      <c r="D3" s="559"/>
      <c r="E3" s="559"/>
      <c r="F3" s="559"/>
      <c r="G3" s="559"/>
      <c r="H3" s="559"/>
      <c r="I3" s="559"/>
      <c r="J3" s="560"/>
      <c r="K3" s="558" t="s">
        <v>1199</v>
      </c>
      <c r="L3" s="559"/>
      <c r="M3" s="559"/>
      <c r="N3" s="559"/>
      <c r="O3" s="559"/>
      <c r="P3" s="559"/>
      <c r="Q3" s="559"/>
      <c r="R3" s="559"/>
      <c r="S3" s="559"/>
      <c r="T3" s="559"/>
      <c r="U3" s="559"/>
      <c r="V3" s="560"/>
    </row>
    <row r="4" spans="1:23" ht="13.5" thickBot="1" x14ac:dyDescent="0.25">
      <c r="A4" s="588" t="s">
        <v>202</v>
      </c>
      <c r="B4" s="588"/>
      <c r="C4" s="588"/>
      <c r="D4" s="588"/>
      <c r="E4" s="588"/>
      <c r="F4" s="588"/>
      <c r="G4" s="588"/>
      <c r="H4" s="588"/>
      <c r="I4" s="588"/>
      <c r="J4" s="588"/>
      <c r="K4" s="561" t="s">
        <v>203</v>
      </c>
      <c r="L4" s="559"/>
      <c r="M4" s="559"/>
      <c r="N4" s="559"/>
      <c r="O4" s="559"/>
      <c r="P4" s="559"/>
      <c r="Q4" s="559"/>
      <c r="R4" s="559"/>
      <c r="S4" s="559"/>
      <c r="T4" s="559"/>
      <c r="U4" s="559"/>
      <c r="V4" s="560"/>
    </row>
    <row r="5" spans="1:23" ht="13.5"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566" t="s">
        <v>212</v>
      </c>
      <c r="P5" s="571" t="s">
        <v>213</v>
      </c>
      <c r="Q5" s="569"/>
      <c r="R5" s="572"/>
      <c r="S5" s="562" t="s">
        <v>214</v>
      </c>
      <c r="T5" s="564" t="s">
        <v>1200</v>
      </c>
      <c r="U5" s="564" t="s">
        <v>216</v>
      </c>
      <c r="V5" s="564" t="s">
        <v>217</v>
      </c>
    </row>
    <row r="6" spans="1:23" ht="47.25" customHeight="1" thickBot="1" x14ac:dyDescent="0.25">
      <c r="A6" s="565"/>
      <c r="B6" s="329" t="s">
        <v>218</v>
      </c>
      <c r="C6" s="329" t="s">
        <v>219</v>
      </c>
      <c r="D6" s="329" t="s">
        <v>220</v>
      </c>
      <c r="E6" s="329" t="s">
        <v>221</v>
      </c>
      <c r="F6" s="565"/>
      <c r="G6" s="565"/>
      <c r="H6" s="565"/>
      <c r="I6" s="565"/>
      <c r="J6" s="565"/>
      <c r="K6" s="565"/>
      <c r="L6" s="329" t="s">
        <v>222</v>
      </c>
      <c r="M6" s="329" t="s">
        <v>223</v>
      </c>
      <c r="N6" s="329" t="s">
        <v>224</v>
      </c>
      <c r="O6" s="567"/>
      <c r="P6" s="329" t="s">
        <v>225</v>
      </c>
      <c r="Q6" s="329" t="s">
        <v>226</v>
      </c>
      <c r="R6" s="329" t="s">
        <v>227</v>
      </c>
      <c r="S6" s="563"/>
      <c r="T6" s="565"/>
      <c r="U6" s="565"/>
      <c r="V6" s="565"/>
      <c r="W6" s="235" t="s">
        <v>228</v>
      </c>
    </row>
    <row r="7" spans="1:23" ht="13.5" thickBot="1" x14ac:dyDescent="0.25">
      <c r="A7" s="748" t="s">
        <v>1141</v>
      </c>
      <c r="B7" s="749"/>
      <c r="C7" s="749"/>
      <c r="D7" s="749"/>
      <c r="E7" s="749"/>
      <c r="F7" s="749"/>
      <c r="G7" s="749"/>
      <c r="H7" s="749"/>
      <c r="I7" s="749"/>
      <c r="J7" s="750"/>
      <c r="K7" s="745" t="s">
        <v>1141</v>
      </c>
      <c r="L7" s="746"/>
      <c r="M7" s="746"/>
      <c r="N7" s="746"/>
      <c r="O7" s="746"/>
      <c r="P7" s="746"/>
      <c r="Q7" s="746"/>
      <c r="R7" s="746"/>
      <c r="S7" s="746"/>
      <c r="T7" s="746"/>
      <c r="U7" s="746"/>
      <c r="V7" s="747"/>
    </row>
    <row r="8" spans="1:23" ht="13.5" thickBot="1" x14ac:dyDescent="0.25">
      <c r="A8" s="361">
        <v>1932</v>
      </c>
      <c r="B8" s="394" t="s">
        <v>235</v>
      </c>
      <c r="C8" s="394" t="s">
        <v>229</v>
      </c>
      <c r="D8" s="394" t="s">
        <v>235</v>
      </c>
      <c r="E8" s="21" t="s">
        <v>1201</v>
      </c>
      <c r="F8" s="21" t="s">
        <v>1201</v>
      </c>
      <c r="G8" s="394" t="s">
        <v>229</v>
      </c>
      <c r="H8" s="394" t="s">
        <v>229</v>
      </c>
      <c r="I8" s="394" t="s">
        <v>229</v>
      </c>
      <c r="J8" s="394" t="s">
        <v>229</v>
      </c>
      <c r="K8" s="361">
        <v>1932</v>
      </c>
      <c r="L8" s="21" t="s">
        <v>229</v>
      </c>
      <c r="M8" s="21" t="s">
        <v>229</v>
      </c>
      <c r="N8" s="21" t="s">
        <v>229</v>
      </c>
      <c r="O8" s="21" t="s">
        <v>1201</v>
      </c>
      <c r="P8" s="21" t="s">
        <v>1201</v>
      </c>
      <c r="Q8" s="21" t="s">
        <v>231</v>
      </c>
      <c r="R8" s="21" t="s">
        <v>1201</v>
      </c>
      <c r="S8" s="21" t="s">
        <v>229</v>
      </c>
      <c r="T8" s="21" t="s">
        <v>229</v>
      </c>
      <c r="U8" s="21" t="s">
        <v>229</v>
      </c>
      <c r="V8" s="21">
        <v>613.9</v>
      </c>
    </row>
    <row r="9" spans="1:23" ht="13.5" thickBot="1" x14ac:dyDescent="0.25">
      <c r="A9" s="361">
        <v>1933</v>
      </c>
      <c r="B9" s="394" t="s">
        <v>235</v>
      </c>
      <c r="C9" s="394" t="s">
        <v>229</v>
      </c>
      <c r="D9" s="394" t="s">
        <v>235</v>
      </c>
      <c r="E9" s="21" t="s">
        <v>1201</v>
      </c>
      <c r="F9" s="21" t="s">
        <v>1201</v>
      </c>
      <c r="G9" s="394" t="s">
        <v>229</v>
      </c>
      <c r="H9" s="394" t="s">
        <v>229</v>
      </c>
      <c r="I9" s="394" t="s">
        <v>229</v>
      </c>
      <c r="J9" s="394" t="s">
        <v>229</v>
      </c>
      <c r="K9" s="361">
        <v>1933</v>
      </c>
      <c r="L9" s="21" t="s">
        <v>229</v>
      </c>
      <c r="M9" s="21" t="s">
        <v>229</v>
      </c>
      <c r="N9" s="21" t="s">
        <v>229</v>
      </c>
      <c r="O9" s="21" t="s">
        <v>1201</v>
      </c>
      <c r="P9" s="21" t="s">
        <v>1201</v>
      </c>
      <c r="Q9" s="21" t="s">
        <v>231</v>
      </c>
      <c r="R9" s="21" t="s">
        <v>1201</v>
      </c>
      <c r="S9" s="21" t="s">
        <v>229</v>
      </c>
      <c r="T9" s="21" t="s">
        <v>229</v>
      </c>
      <c r="U9" s="21" t="s">
        <v>229</v>
      </c>
      <c r="V9" s="21">
        <v>549.79999999999995</v>
      </c>
    </row>
    <row r="10" spans="1:23" ht="13.5" thickBot="1" x14ac:dyDescent="0.25">
      <c r="A10" s="361">
        <v>1934</v>
      </c>
      <c r="B10" s="394" t="s">
        <v>235</v>
      </c>
      <c r="C10" s="394" t="s">
        <v>229</v>
      </c>
      <c r="D10" s="394" t="s">
        <v>235</v>
      </c>
      <c r="E10" s="21" t="s">
        <v>1201</v>
      </c>
      <c r="F10" s="21" t="s">
        <v>1201</v>
      </c>
      <c r="G10" s="394" t="s">
        <v>229</v>
      </c>
      <c r="H10" s="394" t="s">
        <v>229</v>
      </c>
      <c r="I10" s="394" t="s">
        <v>229</v>
      </c>
      <c r="J10" s="394" t="s">
        <v>229</v>
      </c>
      <c r="K10" s="361">
        <v>1934</v>
      </c>
      <c r="L10" s="21" t="s">
        <v>229</v>
      </c>
      <c r="M10" s="21" t="s">
        <v>229</v>
      </c>
      <c r="N10" s="21" t="s">
        <v>229</v>
      </c>
      <c r="O10" s="21" t="s">
        <v>1201</v>
      </c>
      <c r="P10" s="21" t="s">
        <v>1201</v>
      </c>
      <c r="Q10" s="21" t="s">
        <v>231</v>
      </c>
      <c r="R10" s="21" t="s">
        <v>1201</v>
      </c>
      <c r="S10" s="21" t="s">
        <v>229</v>
      </c>
      <c r="T10" s="21" t="s">
        <v>229</v>
      </c>
      <c r="U10" s="21" t="s">
        <v>229</v>
      </c>
      <c r="V10" s="21">
        <v>574.70000000000005</v>
      </c>
    </row>
    <row r="11" spans="1:23" ht="13.5" thickBot="1" x14ac:dyDescent="0.25">
      <c r="A11" s="361">
        <v>1935</v>
      </c>
      <c r="B11" s="394" t="s">
        <v>235</v>
      </c>
      <c r="C11" s="394" t="s">
        <v>229</v>
      </c>
      <c r="D11" s="394" t="s">
        <v>235</v>
      </c>
      <c r="E11" s="21" t="s">
        <v>1201</v>
      </c>
      <c r="F11" s="21" t="s">
        <v>1201</v>
      </c>
      <c r="G11" s="394" t="s">
        <v>229</v>
      </c>
      <c r="H11" s="394" t="s">
        <v>229</v>
      </c>
      <c r="I11" s="394" t="s">
        <v>229</v>
      </c>
      <c r="J11" s="394" t="s">
        <v>229</v>
      </c>
      <c r="K11" s="361">
        <v>1935</v>
      </c>
      <c r="L11" s="21" t="s">
        <v>229</v>
      </c>
      <c r="M11" s="21" t="s">
        <v>229</v>
      </c>
      <c r="N11" s="21" t="s">
        <v>229</v>
      </c>
      <c r="O11" s="21" t="s">
        <v>1201</v>
      </c>
      <c r="P11" s="21" t="s">
        <v>1201</v>
      </c>
      <c r="Q11" s="21" t="s">
        <v>231</v>
      </c>
      <c r="R11" s="21" t="s">
        <v>1201</v>
      </c>
      <c r="S11" s="21" t="s">
        <v>229</v>
      </c>
      <c r="T11" s="21" t="s">
        <v>229</v>
      </c>
      <c r="U11" s="21" t="s">
        <v>229</v>
      </c>
      <c r="V11" s="21">
        <v>585.4</v>
      </c>
    </row>
    <row r="12" spans="1:23" ht="13.5" thickBot="1" x14ac:dyDescent="0.25">
      <c r="A12" s="361">
        <v>1936</v>
      </c>
      <c r="B12" s="394" t="s">
        <v>235</v>
      </c>
      <c r="C12" s="394" t="s">
        <v>229</v>
      </c>
      <c r="D12" s="394" t="s">
        <v>235</v>
      </c>
      <c r="E12" s="21" t="s">
        <v>1201</v>
      </c>
      <c r="F12" s="21" t="s">
        <v>1201</v>
      </c>
      <c r="G12" s="394" t="s">
        <v>229</v>
      </c>
      <c r="H12" s="394" t="s">
        <v>229</v>
      </c>
      <c r="I12" s="394" t="s">
        <v>229</v>
      </c>
      <c r="J12" s="394" t="s">
        <v>229</v>
      </c>
      <c r="K12" s="361">
        <v>1936</v>
      </c>
      <c r="L12" s="21" t="s">
        <v>229</v>
      </c>
      <c r="M12" s="21" t="s">
        <v>229</v>
      </c>
      <c r="N12" s="21" t="s">
        <v>229</v>
      </c>
      <c r="O12" s="21" t="s">
        <v>1201</v>
      </c>
      <c r="P12" s="21" t="s">
        <v>1201</v>
      </c>
      <c r="Q12" s="21" t="s">
        <v>231</v>
      </c>
      <c r="R12" s="21" t="s">
        <v>1201</v>
      </c>
      <c r="S12" s="21" t="s">
        <v>229</v>
      </c>
      <c r="T12" s="21" t="s">
        <v>229</v>
      </c>
      <c r="U12" s="21" t="s">
        <v>229</v>
      </c>
      <c r="V12" s="21">
        <v>622.1</v>
      </c>
    </row>
    <row r="13" spans="1:23" ht="13.5" thickBot="1" x14ac:dyDescent="0.25">
      <c r="A13" s="361">
        <v>1937</v>
      </c>
      <c r="B13" s="394" t="s">
        <v>235</v>
      </c>
      <c r="C13" s="394" t="s">
        <v>229</v>
      </c>
      <c r="D13" s="394" t="s">
        <v>235</v>
      </c>
      <c r="E13" s="21" t="s">
        <v>1201</v>
      </c>
      <c r="F13" s="21" t="s">
        <v>1201</v>
      </c>
      <c r="G13" s="394" t="s">
        <v>229</v>
      </c>
      <c r="H13" s="394" t="s">
        <v>229</v>
      </c>
      <c r="I13" s="394" t="s">
        <v>229</v>
      </c>
      <c r="J13" s="394" t="s">
        <v>229</v>
      </c>
      <c r="K13" s="361">
        <v>1937</v>
      </c>
      <c r="L13" s="21" t="s">
        <v>229</v>
      </c>
      <c r="M13" s="21" t="s">
        <v>229</v>
      </c>
      <c r="N13" s="21" t="s">
        <v>229</v>
      </c>
      <c r="O13" s="21" t="s">
        <v>1201</v>
      </c>
      <c r="P13" s="21" t="s">
        <v>1201</v>
      </c>
      <c r="Q13" s="21" t="s">
        <v>231</v>
      </c>
      <c r="R13" s="21" t="s">
        <v>1201</v>
      </c>
      <c r="S13" s="21" t="s">
        <v>229</v>
      </c>
      <c r="T13" s="21" t="s">
        <v>229</v>
      </c>
      <c r="U13" s="21" t="s">
        <v>229</v>
      </c>
      <c r="V13" s="21">
        <v>652.20000000000005</v>
      </c>
    </row>
    <row r="14" spans="1:23" ht="13.5" thickBot="1" x14ac:dyDescent="0.25">
      <c r="A14" s="361">
        <v>1938</v>
      </c>
      <c r="B14" s="394" t="s">
        <v>235</v>
      </c>
      <c r="C14" s="394" t="s">
        <v>229</v>
      </c>
      <c r="D14" s="394" t="s">
        <v>235</v>
      </c>
      <c r="E14" s="21" t="s">
        <v>1201</v>
      </c>
      <c r="F14" s="21" t="s">
        <v>1201</v>
      </c>
      <c r="G14" s="394" t="s">
        <v>229</v>
      </c>
      <c r="H14" s="394" t="s">
        <v>229</v>
      </c>
      <c r="I14" s="394" t="s">
        <v>229</v>
      </c>
      <c r="J14" s="394" t="s">
        <v>229</v>
      </c>
      <c r="K14" s="361">
        <v>1938</v>
      </c>
      <c r="L14" s="21" t="s">
        <v>229</v>
      </c>
      <c r="M14" s="21" t="s">
        <v>229</v>
      </c>
      <c r="N14" s="21" t="s">
        <v>229</v>
      </c>
      <c r="O14" s="21" t="s">
        <v>1201</v>
      </c>
      <c r="P14" s="21" t="s">
        <v>1201</v>
      </c>
      <c r="Q14" s="21" t="s">
        <v>231</v>
      </c>
      <c r="R14" s="21" t="s">
        <v>1201</v>
      </c>
      <c r="S14" s="21" t="s">
        <v>229</v>
      </c>
      <c r="T14" s="21" t="s">
        <v>229</v>
      </c>
      <c r="U14" s="21" t="s">
        <v>229</v>
      </c>
      <c r="V14" s="21">
        <v>645.4</v>
      </c>
    </row>
    <row r="15" spans="1:23" ht="13.5" thickBot="1" x14ac:dyDescent="0.25">
      <c r="A15" s="361">
        <v>1939</v>
      </c>
      <c r="B15" s="394" t="s">
        <v>235</v>
      </c>
      <c r="C15" s="394" t="s">
        <v>229</v>
      </c>
      <c r="D15" s="394" t="s">
        <v>235</v>
      </c>
      <c r="E15" s="21" t="s">
        <v>1201</v>
      </c>
      <c r="F15" s="21" t="s">
        <v>1201</v>
      </c>
      <c r="G15" s="394" t="s">
        <v>229</v>
      </c>
      <c r="H15" s="394" t="s">
        <v>229</v>
      </c>
      <c r="I15" s="394" t="s">
        <v>229</v>
      </c>
      <c r="J15" s="394" t="s">
        <v>229</v>
      </c>
      <c r="K15" s="361">
        <v>1939</v>
      </c>
      <c r="L15" s="21" t="s">
        <v>229</v>
      </c>
      <c r="M15" s="21" t="s">
        <v>229</v>
      </c>
      <c r="N15" s="21" t="s">
        <v>229</v>
      </c>
      <c r="O15" s="21" t="s">
        <v>1201</v>
      </c>
      <c r="P15" s="21" t="s">
        <v>1201</v>
      </c>
      <c r="Q15" s="21" t="s">
        <v>231</v>
      </c>
      <c r="R15" s="21" t="s">
        <v>1201</v>
      </c>
      <c r="S15" s="21" t="s">
        <v>229</v>
      </c>
      <c r="T15" s="21" t="s">
        <v>229</v>
      </c>
      <c r="U15" s="21" t="s">
        <v>229</v>
      </c>
      <c r="V15" s="21">
        <v>654.1</v>
      </c>
    </row>
    <row r="16" spans="1:23" ht="13.5" thickBot="1" x14ac:dyDescent="0.25">
      <c r="A16" s="361">
        <v>1940</v>
      </c>
      <c r="B16" s="394" t="s">
        <v>235</v>
      </c>
      <c r="C16" s="394" t="s">
        <v>229</v>
      </c>
      <c r="D16" s="394" t="s">
        <v>235</v>
      </c>
      <c r="E16" s="21" t="s">
        <v>1201</v>
      </c>
      <c r="F16" s="21" t="s">
        <v>1201</v>
      </c>
      <c r="G16" s="394" t="s">
        <v>229</v>
      </c>
      <c r="H16" s="394" t="s">
        <v>229</v>
      </c>
      <c r="I16" s="394" t="s">
        <v>229</v>
      </c>
      <c r="J16" s="394" t="s">
        <v>229</v>
      </c>
      <c r="K16" s="361">
        <v>1940</v>
      </c>
      <c r="L16" s="21" t="s">
        <v>229</v>
      </c>
      <c r="M16" s="21" t="s">
        <v>229</v>
      </c>
      <c r="N16" s="21" t="s">
        <v>229</v>
      </c>
      <c r="O16" s="21" t="s">
        <v>1201</v>
      </c>
      <c r="P16" s="21" t="s">
        <v>1201</v>
      </c>
      <c r="Q16" s="21" t="s">
        <v>231</v>
      </c>
      <c r="R16" s="21" t="s">
        <v>1201</v>
      </c>
      <c r="S16" s="21" t="s">
        <v>229</v>
      </c>
      <c r="T16" s="21" t="s">
        <v>229</v>
      </c>
      <c r="U16" s="21" t="s">
        <v>229</v>
      </c>
      <c r="V16" s="21">
        <v>660.7</v>
      </c>
    </row>
    <row r="17" spans="1:22" ht="13.5" thickBot="1" x14ac:dyDescent="0.25">
      <c r="A17" s="361">
        <v>1941</v>
      </c>
      <c r="B17" s="394" t="s">
        <v>235</v>
      </c>
      <c r="C17" s="394" t="s">
        <v>229</v>
      </c>
      <c r="D17" s="394" t="s">
        <v>235</v>
      </c>
      <c r="E17" s="21" t="s">
        <v>1201</v>
      </c>
      <c r="F17" s="21" t="s">
        <v>1201</v>
      </c>
      <c r="G17" s="394" t="s">
        <v>229</v>
      </c>
      <c r="H17" s="394" t="s">
        <v>229</v>
      </c>
      <c r="I17" s="394" t="s">
        <v>229</v>
      </c>
      <c r="J17" s="394" t="s">
        <v>229</v>
      </c>
      <c r="K17" s="361">
        <v>1941</v>
      </c>
      <c r="L17" s="21" t="s">
        <v>229</v>
      </c>
      <c r="M17" s="21" t="s">
        <v>229</v>
      </c>
      <c r="N17" s="21" t="s">
        <v>229</v>
      </c>
      <c r="O17" s="21" t="s">
        <v>1201</v>
      </c>
      <c r="P17" s="21" t="s">
        <v>1201</v>
      </c>
      <c r="Q17" s="21" t="s">
        <v>231</v>
      </c>
      <c r="R17" s="21" t="s">
        <v>1201</v>
      </c>
      <c r="S17" s="21" t="s">
        <v>229</v>
      </c>
      <c r="T17" s="21" t="s">
        <v>229</v>
      </c>
      <c r="U17" s="21" t="s">
        <v>229</v>
      </c>
      <c r="V17" s="21">
        <v>711.1</v>
      </c>
    </row>
    <row r="18" spans="1:22" ht="13.5" thickBot="1" x14ac:dyDescent="0.25">
      <c r="A18" s="361">
        <v>1942</v>
      </c>
      <c r="B18" s="394" t="s">
        <v>235</v>
      </c>
      <c r="C18" s="394" t="s">
        <v>229</v>
      </c>
      <c r="D18" s="394" t="s">
        <v>235</v>
      </c>
      <c r="E18" s="21" t="s">
        <v>1201</v>
      </c>
      <c r="F18" s="21" t="s">
        <v>1201</v>
      </c>
      <c r="G18" s="394" t="s">
        <v>229</v>
      </c>
      <c r="H18" s="394" t="s">
        <v>229</v>
      </c>
      <c r="I18" s="394" t="s">
        <v>229</v>
      </c>
      <c r="J18" s="394" t="s">
        <v>229</v>
      </c>
      <c r="K18" s="361">
        <v>1942</v>
      </c>
      <c r="L18" s="21" t="s">
        <v>229</v>
      </c>
      <c r="M18" s="21" t="s">
        <v>229</v>
      </c>
      <c r="N18" s="21" t="s">
        <v>229</v>
      </c>
      <c r="O18" s="21" t="s">
        <v>1201</v>
      </c>
      <c r="P18" s="21" t="s">
        <v>1201</v>
      </c>
      <c r="Q18" s="21" t="s">
        <v>231</v>
      </c>
      <c r="R18" s="21" t="s">
        <v>1201</v>
      </c>
      <c r="S18" s="21" t="s">
        <v>229</v>
      </c>
      <c r="T18" s="21" t="s">
        <v>229</v>
      </c>
      <c r="U18" s="21" t="s">
        <v>229</v>
      </c>
      <c r="V18" s="21">
        <v>898</v>
      </c>
    </row>
    <row r="19" spans="1:22" ht="13.5" thickBot="1" x14ac:dyDescent="0.25">
      <c r="A19" s="361">
        <v>1943</v>
      </c>
      <c r="B19" s="394" t="s">
        <v>235</v>
      </c>
      <c r="C19" s="394" t="s">
        <v>229</v>
      </c>
      <c r="D19" s="394" t="s">
        <v>235</v>
      </c>
      <c r="E19" s="21" t="s">
        <v>1201</v>
      </c>
      <c r="F19" s="21" t="s">
        <v>1201</v>
      </c>
      <c r="G19" s="394" t="s">
        <v>229</v>
      </c>
      <c r="H19" s="394" t="s">
        <v>229</v>
      </c>
      <c r="I19" s="394" t="s">
        <v>229</v>
      </c>
      <c r="J19" s="394" t="s">
        <v>229</v>
      </c>
      <c r="K19" s="361">
        <v>1943</v>
      </c>
      <c r="L19" s="21" t="s">
        <v>229</v>
      </c>
      <c r="M19" s="21" t="s">
        <v>229</v>
      </c>
      <c r="N19" s="21" t="s">
        <v>229</v>
      </c>
      <c r="O19" s="21" t="s">
        <v>1201</v>
      </c>
      <c r="P19" s="21" t="s">
        <v>1201</v>
      </c>
      <c r="Q19" s="21" t="s">
        <v>231</v>
      </c>
      <c r="R19" s="21" t="s">
        <v>1201</v>
      </c>
      <c r="S19" s="21" t="s">
        <v>229</v>
      </c>
      <c r="T19" s="21" t="s">
        <v>229</v>
      </c>
      <c r="U19" s="21" t="s">
        <v>229</v>
      </c>
      <c r="V19" s="21">
        <v>1119.3</v>
      </c>
    </row>
    <row r="20" spans="1:22" ht="13.5" thickBot="1" x14ac:dyDescent="0.25">
      <c r="A20" s="361">
        <v>1944</v>
      </c>
      <c r="B20" s="394" t="s">
        <v>235</v>
      </c>
      <c r="C20" s="394" t="s">
        <v>229</v>
      </c>
      <c r="D20" s="394" t="s">
        <v>235</v>
      </c>
      <c r="E20" s="21" t="s">
        <v>1201</v>
      </c>
      <c r="F20" s="21" t="s">
        <v>1201</v>
      </c>
      <c r="G20" s="394" t="s">
        <v>229</v>
      </c>
      <c r="H20" s="394" t="s">
        <v>229</v>
      </c>
      <c r="I20" s="394" t="s">
        <v>229</v>
      </c>
      <c r="J20" s="394" t="s">
        <v>229</v>
      </c>
      <c r="K20" s="361">
        <v>1944</v>
      </c>
      <c r="L20" s="21" t="s">
        <v>229</v>
      </c>
      <c r="M20" s="21" t="s">
        <v>229</v>
      </c>
      <c r="N20" s="21" t="s">
        <v>229</v>
      </c>
      <c r="O20" s="21" t="s">
        <v>1201</v>
      </c>
      <c r="P20" s="21" t="s">
        <v>1201</v>
      </c>
      <c r="Q20" s="21" t="s">
        <v>231</v>
      </c>
      <c r="R20" s="21" t="s">
        <v>1201</v>
      </c>
      <c r="S20" s="21" t="s">
        <v>229</v>
      </c>
      <c r="T20" s="21" t="s">
        <v>229</v>
      </c>
      <c r="U20" s="21" t="s">
        <v>229</v>
      </c>
      <c r="V20" s="21">
        <v>1201.3</v>
      </c>
    </row>
    <row r="21" spans="1:22" ht="13.5" thickBot="1" x14ac:dyDescent="0.25">
      <c r="A21" s="361">
        <v>1945</v>
      </c>
      <c r="B21" s="394" t="s">
        <v>235</v>
      </c>
      <c r="C21" s="394" t="s">
        <v>229</v>
      </c>
      <c r="D21" s="394" t="s">
        <v>235</v>
      </c>
      <c r="E21" s="21" t="s">
        <v>1201</v>
      </c>
      <c r="F21" s="21" t="s">
        <v>1201</v>
      </c>
      <c r="G21" s="394" t="s">
        <v>229</v>
      </c>
      <c r="H21" s="394" t="s">
        <v>229</v>
      </c>
      <c r="I21" s="394" t="s">
        <v>229</v>
      </c>
      <c r="J21" s="394" t="s">
        <v>229</v>
      </c>
      <c r="K21" s="361">
        <v>1945</v>
      </c>
      <c r="L21" s="21" t="s">
        <v>229</v>
      </c>
      <c r="M21" s="21" t="s">
        <v>229</v>
      </c>
      <c r="N21" s="21" t="s">
        <v>229</v>
      </c>
      <c r="O21" s="21" t="s">
        <v>1201</v>
      </c>
      <c r="P21" s="21" t="s">
        <v>1201</v>
      </c>
      <c r="Q21" s="21" t="s">
        <v>231</v>
      </c>
      <c r="R21" s="21" t="s">
        <v>1201</v>
      </c>
      <c r="S21" s="21" t="s">
        <v>229</v>
      </c>
      <c r="T21" s="21" t="s">
        <v>229</v>
      </c>
      <c r="U21" s="21" t="s">
        <v>229</v>
      </c>
      <c r="V21" s="21">
        <v>1231.7</v>
      </c>
    </row>
    <row r="22" spans="1:22" ht="13.5" thickBot="1" x14ac:dyDescent="0.25">
      <c r="A22" s="361">
        <v>1946</v>
      </c>
      <c r="B22" s="394" t="s">
        <v>235</v>
      </c>
      <c r="C22" s="394" t="s">
        <v>229</v>
      </c>
      <c r="D22" s="394" t="s">
        <v>235</v>
      </c>
      <c r="E22" s="21" t="s">
        <v>1201</v>
      </c>
      <c r="F22" s="21" t="s">
        <v>1201</v>
      </c>
      <c r="G22" s="394" t="s">
        <v>229</v>
      </c>
      <c r="H22" s="394" t="s">
        <v>229</v>
      </c>
      <c r="I22" s="394" t="s">
        <v>229</v>
      </c>
      <c r="J22" s="394" t="s">
        <v>229</v>
      </c>
      <c r="K22" s="361">
        <v>1946</v>
      </c>
      <c r="L22" s="21" t="s">
        <v>229</v>
      </c>
      <c r="M22" s="21" t="s">
        <v>229</v>
      </c>
      <c r="N22" s="21" t="s">
        <v>229</v>
      </c>
      <c r="O22" s="21" t="s">
        <v>1201</v>
      </c>
      <c r="P22" s="21" t="s">
        <v>1201</v>
      </c>
      <c r="Q22" s="21" t="s">
        <v>231</v>
      </c>
      <c r="R22" s="21" t="s">
        <v>1201</v>
      </c>
      <c r="S22" s="21" t="s">
        <v>229</v>
      </c>
      <c r="T22" s="21" t="s">
        <v>229</v>
      </c>
      <c r="U22" s="21" t="s">
        <v>229</v>
      </c>
      <c r="V22" s="21">
        <v>1258.5</v>
      </c>
    </row>
    <row r="23" spans="1:22" ht="13.5" thickBot="1" x14ac:dyDescent="0.25">
      <c r="A23" s="361">
        <v>1947</v>
      </c>
      <c r="B23" s="394" t="s">
        <v>235</v>
      </c>
      <c r="C23" s="394" t="s">
        <v>229</v>
      </c>
      <c r="D23" s="394" t="s">
        <v>235</v>
      </c>
      <c r="E23" s="21" t="s">
        <v>1201</v>
      </c>
      <c r="F23" s="21" t="s">
        <v>1201</v>
      </c>
      <c r="G23" s="394" t="s">
        <v>229</v>
      </c>
      <c r="H23" s="394" t="s">
        <v>229</v>
      </c>
      <c r="I23" s="394" t="s">
        <v>229</v>
      </c>
      <c r="J23" s="394" t="s">
        <v>229</v>
      </c>
      <c r="K23" s="361">
        <v>1947</v>
      </c>
      <c r="L23" s="21" t="s">
        <v>229</v>
      </c>
      <c r="M23" s="21" t="s">
        <v>229</v>
      </c>
      <c r="N23" s="21" t="s">
        <v>229</v>
      </c>
      <c r="O23" s="21" t="s">
        <v>1201</v>
      </c>
      <c r="P23" s="21" t="s">
        <v>1201</v>
      </c>
      <c r="Q23" s="21" t="s">
        <v>231</v>
      </c>
      <c r="R23" s="21" t="s">
        <v>1201</v>
      </c>
      <c r="S23" s="21" t="s">
        <v>229</v>
      </c>
      <c r="T23" s="21" t="s">
        <v>229</v>
      </c>
      <c r="U23" s="21" t="s">
        <v>229</v>
      </c>
      <c r="V23" s="21">
        <v>1343.7</v>
      </c>
    </row>
    <row r="24" spans="1:22" ht="13.5" thickBot="1" x14ac:dyDescent="0.25">
      <c r="A24" s="361">
        <v>1948</v>
      </c>
      <c r="B24" s="394" t="s">
        <v>235</v>
      </c>
      <c r="C24" s="394" t="s">
        <v>229</v>
      </c>
      <c r="D24" s="394" t="s">
        <v>235</v>
      </c>
      <c r="E24" s="21" t="s">
        <v>1201</v>
      </c>
      <c r="F24" s="21" t="s">
        <v>1201</v>
      </c>
      <c r="G24" s="394" t="s">
        <v>229</v>
      </c>
      <c r="H24" s="394" t="s">
        <v>229</v>
      </c>
      <c r="I24" s="394" t="s">
        <v>229</v>
      </c>
      <c r="J24" s="394" t="s">
        <v>229</v>
      </c>
      <c r="K24" s="361">
        <v>1948</v>
      </c>
      <c r="L24" s="21" t="s">
        <v>229</v>
      </c>
      <c r="M24" s="21" t="s">
        <v>229</v>
      </c>
      <c r="N24" s="21" t="s">
        <v>229</v>
      </c>
      <c r="O24" s="21" t="s">
        <v>1201</v>
      </c>
      <c r="P24" s="21" t="s">
        <v>1201</v>
      </c>
      <c r="Q24" s="21" t="s">
        <v>231</v>
      </c>
      <c r="R24" s="21" t="s">
        <v>1201</v>
      </c>
      <c r="S24" s="21" t="s">
        <v>229</v>
      </c>
      <c r="T24" s="21" t="s">
        <v>229</v>
      </c>
      <c r="U24" s="21" t="s">
        <v>229</v>
      </c>
      <c r="V24" s="21">
        <v>1444.9</v>
      </c>
    </row>
    <row r="25" spans="1:22" ht="13.5" thickBot="1" x14ac:dyDescent="0.25">
      <c r="A25" s="361">
        <v>1949</v>
      </c>
      <c r="B25" s="394" t="s">
        <v>235</v>
      </c>
      <c r="C25" s="394" t="s">
        <v>229</v>
      </c>
      <c r="D25" s="394" t="s">
        <v>235</v>
      </c>
      <c r="E25" s="21" t="s">
        <v>1201</v>
      </c>
      <c r="F25" s="21" t="s">
        <v>1201</v>
      </c>
      <c r="G25" s="394" t="s">
        <v>229</v>
      </c>
      <c r="H25" s="394" t="s">
        <v>229</v>
      </c>
      <c r="I25" s="394" t="s">
        <v>229</v>
      </c>
      <c r="J25" s="394" t="s">
        <v>229</v>
      </c>
      <c r="K25" s="361">
        <v>1949</v>
      </c>
      <c r="L25" s="21" t="s">
        <v>229</v>
      </c>
      <c r="M25" s="21" t="s">
        <v>229</v>
      </c>
      <c r="N25" s="21" t="s">
        <v>229</v>
      </c>
      <c r="O25" s="21" t="s">
        <v>1201</v>
      </c>
      <c r="P25" s="21" t="s">
        <v>1201</v>
      </c>
      <c r="Q25" s="21" t="s">
        <v>231</v>
      </c>
      <c r="R25" s="21" t="s">
        <v>1201</v>
      </c>
      <c r="S25" s="21" t="s">
        <v>229</v>
      </c>
      <c r="T25" s="21" t="s">
        <v>229</v>
      </c>
      <c r="U25" s="21" t="s">
        <v>229</v>
      </c>
      <c r="V25" s="21">
        <v>1427.2</v>
      </c>
    </row>
    <row r="26" spans="1:22" ht="13.5" thickBot="1" x14ac:dyDescent="0.25">
      <c r="A26" s="361">
        <v>1950</v>
      </c>
      <c r="B26" s="394" t="s">
        <v>235</v>
      </c>
      <c r="C26" s="394" t="s">
        <v>229</v>
      </c>
      <c r="D26" s="394" t="s">
        <v>235</v>
      </c>
      <c r="E26" s="21" t="s">
        <v>1201</v>
      </c>
      <c r="F26" s="21" t="s">
        <v>1201</v>
      </c>
      <c r="G26" s="394" t="s">
        <v>229</v>
      </c>
      <c r="H26" s="394" t="s">
        <v>229</v>
      </c>
      <c r="I26" s="394" t="s">
        <v>229</v>
      </c>
      <c r="J26" s="394" t="s">
        <v>229</v>
      </c>
      <c r="K26" s="361">
        <v>1950</v>
      </c>
      <c r="L26" s="21" t="s">
        <v>229</v>
      </c>
      <c r="M26" s="21" t="s">
        <v>229</v>
      </c>
      <c r="N26" s="21" t="s">
        <v>229</v>
      </c>
      <c r="O26" s="21" t="s">
        <v>1201</v>
      </c>
      <c r="P26" s="21" t="s">
        <v>1201</v>
      </c>
      <c r="Q26" s="21" t="s">
        <v>231</v>
      </c>
      <c r="R26" s="21" t="s">
        <v>1201</v>
      </c>
      <c r="S26" s="21" t="s">
        <v>229</v>
      </c>
      <c r="T26" s="21" t="s">
        <v>229</v>
      </c>
      <c r="U26" s="21" t="s">
        <v>229</v>
      </c>
      <c r="V26" s="21">
        <v>1385.7</v>
      </c>
    </row>
    <row r="27" spans="1:22" ht="13.5" thickBot="1" x14ac:dyDescent="0.25">
      <c r="A27" s="361">
        <v>1951</v>
      </c>
      <c r="B27" s="394" t="s">
        <v>235</v>
      </c>
      <c r="C27" s="394" t="s">
        <v>229</v>
      </c>
      <c r="D27" s="394" t="s">
        <v>235</v>
      </c>
      <c r="E27" s="21" t="s">
        <v>1201</v>
      </c>
      <c r="F27" s="21" t="s">
        <v>1201</v>
      </c>
      <c r="G27" s="394" t="s">
        <v>229</v>
      </c>
      <c r="H27" s="394" t="s">
        <v>229</v>
      </c>
      <c r="I27" s="394" t="s">
        <v>229</v>
      </c>
      <c r="J27" s="394" t="s">
        <v>229</v>
      </c>
      <c r="K27" s="361">
        <v>1951</v>
      </c>
      <c r="L27" s="21" t="s">
        <v>229</v>
      </c>
      <c r="M27" s="21" t="s">
        <v>229</v>
      </c>
      <c r="N27" s="21" t="s">
        <v>229</v>
      </c>
      <c r="O27" s="21" t="s">
        <v>1201</v>
      </c>
      <c r="P27" s="21" t="s">
        <v>1201</v>
      </c>
      <c r="Q27" s="21" t="s">
        <v>231</v>
      </c>
      <c r="R27" s="21" t="s">
        <v>1201</v>
      </c>
      <c r="S27" s="21" t="s">
        <v>229</v>
      </c>
      <c r="T27" s="21" t="s">
        <v>229</v>
      </c>
      <c r="U27" s="21" t="s">
        <v>229</v>
      </c>
      <c r="V27" s="21">
        <v>1426.6</v>
      </c>
    </row>
    <row r="28" spans="1:22" ht="13.5" thickBot="1" x14ac:dyDescent="0.25">
      <c r="A28" s="361">
        <v>1952</v>
      </c>
      <c r="B28" s="394" t="s">
        <v>235</v>
      </c>
      <c r="C28" s="394" t="s">
        <v>229</v>
      </c>
      <c r="D28" s="394" t="s">
        <v>235</v>
      </c>
      <c r="E28" s="21" t="s">
        <v>1201</v>
      </c>
      <c r="F28" s="21" t="s">
        <v>1201</v>
      </c>
      <c r="G28" s="394" t="s">
        <v>229</v>
      </c>
      <c r="H28" s="394" t="s">
        <v>229</v>
      </c>
      <c r="I28" s="394" t="s">
        <v>229</v>
      </c>
      <c r="J28" s="394" t="s">
        <v>229</v>
      </c>
      <c r="K28" s="361">
        <v>1952</v>
      </c>
      <c r="L28" s="21" t="s">
        <v>229</v>
      </c>
      <c r="M28" s="21" t="s">
        <v>229</v>
      </c>
      <c r="N28" s="21" t="s">
        <v>229</v>
      </c>
      <c r="O28" s="21" t="s">
        <v>1201</v>
      </c>
      <c r="P28" s="21" t="s">
        <v>1201</v>
      </c>
      <c r="Q28" s="21" t="s">
        <v>231</v>
      </c>
      <c r="R28" s="21" t="s">
        <v>1201</v>
      </c>
      <c r="S28" s="21" t="s">
        <v>229</v>
      </c>
      <c r="T28" s="21" t="s">
        <v>229</v>
      </c>
      <c r="U28" s="21" t="s">
        <v>229</v>
      </c>
      <c r="V28" s="21">
        <v>1471.6</v>
      </c>
    </row>
    <row r="29" spans="1:22" ht="13.5" thickBot="1" x14ac:dyDescent="0.25">
      <c r="A29" s="361">
        <v>1953</v>
      </c>
      <c r="B29" s="394" t="s">
        <v>235</v>
      </c>
      <c r="C29" s="394" t="s">
        <v>229</v>
      </c>
      <c r="D29" s="394" t="s">
        <v>235</v>
      </c>
      <c r="E29" s="21" t="s">
        <v>1201</v>
      </c>
      <c r="F29" s="21" t="s">
        <v>1201</v>
      </c>
      <c r="G29" s="394" t="s">
        <v>229</v>
      </c>
      <c r="H29" s="394" t="s">
        <v>229</v>
      </c>
      <c r="I29" s="394" t="s">
        <v>229</v>
      </c>
      <c r="J29" s="394" t="s">
        <v>229</v>
      </c>
      <c r="K29" s="361">
        <v>1953</v>
      </c>
      <c r="L29" s="21" t="s">
        <v>229</v>
      </c>
      <c r="M29" s="21" t="s">
        <v>229</v>
      </c>
      <c r="N29" s="21" t="s">
        <v>229</v>
      </c>
      <c r="O29" s="21" t="s">
        <v>1201</v>
      </c>
      <c r="P29" s="21" t="s">
        <v>1201</v>
      </c>
      <c r="Q29" s="21" t="s">
        <v>231</v>
      </c>
      <c r="R29" s="21" t="s">
        <v>1201</v>
      </c>
      <c r="S29" s="21" t="s">
        <v>229</v>
      </c>
      <c r="T29" s="21" t="s">
        <v>229</v>
      </c>
      <c r="U29" s="21" t="s">
        <v>229</v>
      </c>
      <c r="V29" s="21">
        <v>1468.1</v>
      </c>
    </row>
    <row r="30" spans="1:22" ht="13.5" thickBot="1" x14ac:dyDescent="0.25">
      <c r="A30" s="361">
        <v>1954</v>
      </c>
      <c r="B30" s="394" t="s">
        <v>235</v>
      </c>
      <c r="C30" s="394" t="s">
        <v>229</v>
      </c>
      <c r="D30" s="394" t="s">
        <v>235</v>
      </c>
      <c r="E30" s="21" t="s">
        <v>1201</v>
      </c>
      <c r="F30" s="21" t="s">
        <v>1201</v>
      </c>
      <c r="G30" s="394" t="s">
        <v>229</v>
      </c>
      <c r="H30" s="394" t="s">
        <v>229</v>
      </c>
      <c r="I30" s="394" t="s">
        <v>229</v>
      </c>
      <c r="J30" s="394" t="s">
        <v>229</v>
      </c>
      <c r="K30" s="361">
        <v>1954</v>
      </c>
      <c r="L30" s="21" t="s">
        <v>229</v>
      </c>
      <c r="M30" s="21" t="s">
        <v>229</v>
      </c>
      <c r="N30" s="21" t="s">
        <v>229</v>
      </c>
      <c r="O30" s="21" t="s">
        <v>1201</v>
      </c>
      <c r="P30" s="21" t="s">
        <v>1201</v>
      </c>
      <c r="Q30" s="21" t="s">
        <v>231</v>
      </c>
      <c r="R30" s="21" t="s">
        <v>1201</v>
      </c>
      <c r="S30" s="21" t="s">
        <v>229</v>
      </c>
      <c r="T30" s="21" t="s">
        <v>229</v>
      </c>
      <c r="U30" s="21" t="s">
        <v>229</v>
      </c>
      <c r="V30" s="21">
        <v>1427</v>
      </c>
    </row>
    <row r="31" spans="1:22" ht="13.5" thickBot="1" x14ac:dyDescent="0.25">
      <c r="A31" s="361">
        <v>1955</v>
      </c>
      <c r="B31" s="394" t="s">
        <v>235</v>
      </c>
      <c r="C31" s="394" t="s">
        <v>229</v>
      </c>
      <c r="D31" s="394" t="s">
        <v>235</v>
      </c>
      <c r="E31" s="21" t="s">
        <v>1201</v>
      </c>
      <c r="F31" s="21" t="s">
        <v>1201</v>
      </c>
      <c r="G31" s="394" t="s">
        <v>229</v>
      </c>
      <c r="H31" s="394" t="s">
        <v>229</v>
      </c>
      <c r="I31" s="394" t="s">
        <v>229</v>
      </c>
      <c r="J31" s="394" t="s">
        <v>229</v>
      </c>
      <c r="K31" s="361">
        <v>1955</v>
      </c>
      <c r="L31" s="21" t="s">
        <v>229</v>
      </c>
      <c r="M31" s="21" t="s">
        <v>229</v>
      </c>
      <c r="N31" s="21" t="s">
        <v>229</v>
      </c>
      <c r="O31" s="21" t="s">
        <v>1201</v>
      </c>
      <c r="P31" s="21" t="s">
        <v>1201</v>
      </c>
      <c r="Q31" s="21" t="s">
        <v>231</v>
      </c>
      <c r="R31" s="21" t="s">
        <v>1201</v>
      </c>
      <c r="S31" s="21" t="s">
        <v>229</v>
      </c>
      <c r="T31" s="21" t="s">
        <v>229</v>
      </c>
      <c r="U31" s="21" t="s">
        <v>229</v>
      </c>
      <c r="V31" s="21">
        <v>1370.7</v>
      </c>
    </row>
    <row r="32" spans="1:22" ht="13.5" thickBot="1" x14ac:dyDescent="0.25">
      <c r="A32" s="361">
        <v>1956</v>
      </c>
      <c r="B32" s="394" t="s">
        <v>235</v>
      </c>
      <c r="C32" s="394" t="s">
        <v>229</v>
      </c>
      <c r="D32" s="394" t="s">
        <v>235</v>
      </c>
      <c r="E32" s="21" t="s">
        <v>1201</v>
      </c>
      <c r="F32" s="21" t="s">
        <v>1201</v>
      </c>
      <c r="G32" s="394" t="s">
        <v>229</v>
      </c>
      <c r="H32" s="394" t="s">
        <v>229</v>
      </c>
      <c r="I32" s="394" t="s">
        <v>229</v>
      </c>
      <c r="J32" s="394" t="s">
        <v>229</v>
      </c>
      <c r="K32" s="361">
        <v>1956</v>
      </c>
      <c r="L32" s="21" t="s">
        <v>229</v>
      </c>
      <c r="M32" s="21" t="s">
        <v>229</v>
      </c>
      <c r="N32" s="21" t="s">
        <v>229</v>
      </c>
      <c r="O32" s="21" t="s">
        <v>1201</v>
      </c>
      <c r="P32" s="21" t="s">
        <v>1201</v>
      </c>
      <c r="Q32" s="21" t="s">
        <v>231</v>
      </c>
      <c r="R32" s="21" t="s">
        <v>1201</v>
      </c>
      <c r="S32" s="21" t="s">
        <v>229</v>
      </c>
      <c r="T32" s="21" t="s">
        <v>229</v>
      </c>
      <c r="U32" s="21" t="s">
        <v>229</v>
      </c>
      <c r="V32" s="21">
        <v>1360.4</v>
      </c>
    </row>
    <row r="33" spans="1:22" ht="13.5" thickBot="1" x14ac:dyDescent="0.25">
      <c r="A33" s="361">
        <v>1957</v>
      </c>
      <c r="B33" s="394" t="s">
        <v>235</v>
      </c>
      <c r="C33" s="394" t="s">
        <v>229</v>
      </c>
      <c r="D33" s="394" t="s">
        <v>235</v>
      </c>
      <c r="E33" s="21" t="s">
        <v>1201</v>
      </c>
      <c r="F33" s="21" t="s">
        <v>1201</v>
      </c>
      <c r="G33" s="394" t="s">
        <v>229</v>
      </c>
      <c r="H33" s="394" t="s">
        <v>229</v>
      </c>
      <c r="I33" s="394" t="s">
        <v>229</v>
      </c>
      <c r="J33" s="394" t="s">
        <v>229</v>
      </c>
      <c r="K33" s="361">
        <v>1957</v>
      </c>
      <c r="L33" s="21" t="s">
        <v>229</v>
      </c>
      <c r="M33" s="21" t="s">
        <v>229</v>
      </c>
      <c r="N33" s="21" t="s">
        <v>229</v>
      </c>
      <c r="O33" s="21" t="s">
        <v>1201</v>
      </c>
      <c r="P33" s="21" t="s">
        <v>1201</v>
      </c>
      <c r="Q33" s="21" t="s">
        <v>231</v>
      </c>
      <c r="R33" s="21" t="s">
        <v>1201</v>
      </c>
      <c r="S33" s="21" t="s">
        <v>229</v>
      </c>
      <c r="T33" s="21" t="s">
        <v>229</v>
      </c>
      <c r="U33" s="21" t="s">
        <v>229</v>
      </c>
      <c r="V33" s="21">
        <v>1349</v>
      </c>
    </row>
    <row r="34" spans="1:22" ht="13.5" thickBot="1" x14ac:dyDescent="0.25">
      <c r="A34" s="361">
        <v>1958</v>
      </c>
      <c r="B34" s="394" t="s">
        <v>235</v>
      </c>
      <c r="C34" s="394" t="s">
        <v>229</v>
      </c>
      <c r="D34" s="394" t="s">
        <v>235</v>
      </c>
      <c r="E34" s="21" t="s">
        <v>1201</v>
      </c>
      <c r="F34" s="21" t="s">
        <v>1201</v>
      </c>
      <c r="G34" s="394" t="s">
        <v>229</v>
      </c>
      <c r="H34" s="394" t="s">
        <v>229</v>
      </c>
      <c r="I34" s="394" t="s">
        <v>229</v>
      </c>
      <c r="J34" s="394" t="s">
        <v>229</v>
      </c>
      <c r="K34" s="361">
        <v>1958</v>
      </c>
      <c r="L34" s="21" t="s">
        <v>229</v>
      </c>
      <c r="M34" s="21" t="s">
        <v>229</v>
      </c>
      <c r="N34" s="21" t="s">
        <v>229</v>
      </c>
      <c r="O34" s="21" t="s">
        <v>1201</v>
      </c>
      <c r="P34" s="21" t="s">
        <v>1201</v>
      </c>
      <c r="Q34" s="21" t="s">
        <v>231</v>
      </c>
      <c r="R34" s="21" t="s">
        <v>1201</v>
      </c>
      <c r="S34" s="21" t="s">
        <v>229</v>
      </c>
      <c r="T34" s="21" t="s">
        <v>229</v>
      </c>
      <c r="U34" s="21" t="s">
        <v>229</v>
      </c>
      <c r="V34" s="21">
        <v>1342.9</v>
      </c>
    </row>
    <row r="35" spans="1:22" ht="13.5" thickBot="1" x14ac:dyDescent="0.25">
      <c r="A35" s="361">
        <v>1959</v>
      </c>
      <c r="B35" s="394" t="s">
        <v>235</v>
      </c>
      <c r="C35" s="394" t="s">
        <v>229</v>
      </c>
      <c r="D35" s="394" t="s">
        <v>235</v>
      </c>
      <c r="E35" s="21" t="s">
        <v>1201</v>
      </c>
      <c r="F35" s="21" t="s">
        <v>1201</v>
      </c>
      <c r="G35" s="394" t="s">
        <v>229</v>
      </c>
      <c r="H35" s="394" t="s">
        <v>229</v>
      </c>
      <c r="I35" s="394" t="s">
        <v>229</v>
      </c>
      <c r="J35" s="394" t="s">
        <v>229</v>
      </c>
      <c r="K35" s="361">
        <v>1959</v>
      </c>
      <c r="L35" s="21" t="s">
        <v>229</v>
      </c>
      <c r="M35" s="21" t="s">
        <v>229</v>
      </c>
      <c r="N35" s="21" t="s">
        <v>229</v>
      </c>
      <c r="O35" s="21" t="s">
        <v>1201</v>
      </c>
      <c r="P35" s="21" t="s">
        <v>1201</v>
      </c>
      <c r="Q35" s="21" t="s">
        <v>231</v>
      </c>
      <c r="R35" s="21" t="s">
        <v>1201</v>
      </c>
      <c r="S35" s="21" t="s">
        <v>229</v>
      </c>
      <c r="T35" s="21" t="s">
        <v>229</v>
      </c>
      <c r="U35" s="21" t="s">
        <v>229</v>
      </c>
      <c r="V35" s="21">
        <v>1350.8</v>
      </c>
    </row>
    <row r="36" spans="1:22" ht="13.5" thickBot="1" x14ac:dyDescent="0.25">
      <c r="A36" s="361">
        <v>1960</v>
      </c>
      <c r="B36" s="394" t="s">
        <v>235</v>
      </c>
      <c r="C36" s="394" t="s">
        <v>229</v>
      </c>
      <c r="D36" s="394" t="s">
        <v>235</v>
      </c>
      <c r="E36" s="21" t="s">
        <v>1201</v>
      </c>
      <c r="F36" s="21" t="s">
        <v>1201</v>
      </c>
      <c r="G36" s="394" t="s">
        <v>229</v>
      </c>
      <c r="H36" s="394" t="s">
        <v>229</v>
      </c>
      <c r="I36" s="394" t="s">
        <v>229</v>
      </c>
      <c r="J36" s="394" t="s">
        <v>229</v>
      </c>
      <c r="K36" s="361">
        <v>1960</v>
      </c>
      <c r="L36" s="21" t="s">
        <v>229</v>
      </c>
      <c r="M36" s="21" t="s">
        <v>229</v>
      </c>
      <c r="N36" s="21" t="s">
        <v>229</v>
      </c>
      <c r="O36" s="21" t="s">
        <v>1201</v>
      </c>
      <c r="P36" s="21" t="s">
        <v>1201</v>
      </c>
      <c r="Q36" s="21" t="s">
        <v>231</v>
      </c>
      <c r="R36" s="21" t="s">
        <v>1201</v>
      </c>
      <c r="S36" s="21" t="s">
        <v>229</v>
      </c>
      <c r="T36" s="21" t="s">
        <v>229</v>
      </c>
      <c r="U36" s="21" t="s">
        <v>229</v>
      </c>
      <c r="V36" s="21">
        <v>1376.5</v>
      </c>
    </row>
    <row r="37" spans="1:22" ht="13.5" thickBot="1" x14ac:dyDescent="0.25">
      <c r="A37" s="361">
        <v>1961</v>
      </c>
      <c r="B37" s="394" t="s">
        <v>235</v>
      </c>
      <c r="C37" s="394" t="s">
        <v>229</v>
      </c>
      <c r="D37" s="394" t="s">
        <v>235</v>
      </c>
      <c r="E37" s="21" t="s">
        <v>1201</v>
      </c>
      <c r="F37" s="21" t="s">
        <v>1201</v>
      </c>
      <c r="G37" s="394" t="s">
        <v>229</v>
      </c>
      <c r="H37" s="394" t="s">
        <v>229</v>
      </c>
      <c r="I37" s="394" t="s">
        <v>229</v>
      </c>
      <c r="J37" s="394" t="s">
        <v>229</v>
      </c>
      <c r="K37" s="361">
        <v>1961</v>
      </c>
      <c r="L37" s="21" t="s">
        <v>229</v>
      </c>
      <c r="M37" s="21" t="s">
        <v>229</v>
      </c>
      <c r="N37" s="21" t="s">
        <v>229</v>
      </c>
      <c r="O37" s="21" t="s">
        <v>1201</v>
      </c>
      <c r="P37" s="21" t="s">
        <v>1201</v>
      </c>
      <c r="Q37" s="21" t="s">
        <v>231</v>
      </c>
      <c r="R37" s="21" t="s">
        <v>1201</v>
      </c>
      <c r="S37" s="21" t="s">
        <v>229</v>
      </c>
      <c r="T37" s="21" t="s">
        <v>229</v>
      </c>
      <c r="U37" s="21" t="s">
        <v>229</v>
      </c>
      <c r="V37" s="21">
        <v>1373</v>
      </c>
    </row>
    <row r="38" spans="1:22" ht="13.5" thickBot="1" x14ac:dyDescent="0.25">
      <c r="A38" s="361">
        <v>1962</v>
      </c>
      <c r="B38" s="394" t="s">
        <v>235</v>
      </c>
      <c r="C38" s="394" t="s">
        <v>229</v>
      </c>
      <c r="D38" s="394" t="s">
        <v>235</v>
      </c>
      <c r="E38" s="21" t="s">
        <v>1201</v>
      </c>
      <c r="F38" s="21" t="s">
        <v>1201</v>
      </c>
      <c r="G38" s="394" t="s">
        <v>229</v>
      </c>
      <c r="H38" s="394" t="s">
        <v>229</v>
      </c>
      <c r="I38" s="394" t="s">
        <v>229</v>
      </c>
      <c r="J38" s="394" t="s">
        <v>229</v>
      </c>
      <c r="K38" s="361">
        <v>1962</v>
      </c>
      <c r="L38" s="21" t="s">
        <v>229</v>
      </c>
      <c r="M38" s="21" t="s">
        <v>229</v>
      </c>
      <c r="N38" s="21" t="s">
        <v>229</v>
      </c>
      <c r="O38" s="21" t="s">
        <v>1201</v>
      </c>
      <c r="P38" s="21" t="s">
        <v>1201</v>
      </c>
      <c r="Q38" s="21" t="s">
        <v>231</v>
      </c>
      <c r="R38" s="21" t="s">
        <v>1201</v>
      </c>
      <c r="S38" s="21" t="s">
        <v>229</v>
      </c>
      <c r="T38" s="21" t="s">
        <v>229</v>
      </c>
      <c r="U38" s="21" t="s">
        <v>229</v>
      </c>
      <c r="V38" s="21">
        <v>1383.8</v>
      </c>
    </row>
    <row r="39" spans="1:22" ht="13.5" thickBot="1" x14ac:dyDescent="0.25">
      <c r="A39" s="361">
        <v>1963</v>
      </c>
      <c r="B39" s="394" t="s">
        <v>235</v>
      </c>
      <c r="C39" s="394" t="s">
        <v>229</v>
      </c>
      <c r="D39" s="394" t="s">
        <v>235</v>
      </c>
      <c r="E39" s="21" t="s">
        <v>1201</v>
      </c>
      <c r="F39" s="21" t="s">
        <v>1201</v>
      </c>
      <c r="G39" s="394" t="s">
        <v>229</v>
      </c>
      <c r="H39" s="394" t="s">
        <v>229</v>
      </c>
      <c r="I39" s="394" t="s">
        <v>229</v>
      </c>
      <c r="J39" s="394" t="s">
        <v>229</v>
      </c>
      <c r="K39" s="361">
        <v>1963</v>
      </c>
      <c r="L39" s="21" t="s">
        <v>229</v>
      </c>
      <c r="M39" s="21" t="s">
        <v>229</v>
      </c>
      <c r="N39" s="21" t="s">
        <v>229</v>
      </c>
      <c r="O39" s="21" t="s">
        <v>1201</v>
      </c>
      <c r="P39" s="21" t="s">
        <v>1201</v>
      </c>
      <c r="Q39" s="21" t="s">
        <v>231</v>
      </c>
      <c r="R39" s="21" t="s">
        <v>1201</v>
      </c>
      <c r="S39" s="21" t="s">
        <v>229</v>
      </c>
      <c r="T39" s="21" t="s">
        <v>229</v>
      </c>
      <c r="U39" s="21" t="s">
        <v>229</v>
      </c>
      <c r="V39" s="21">
        <v>1391.5</v>
      </c>
    </row>
    <row r="40" spans="1:22" ht="13.5" thickBot="1" x14ac:dyDescent="0.25">
      <c r="A40" s="361">
        <v>1964</v>
      </c>
      <c r="B40" s="394" t="s">
        <v>235</v>
      </c>
      <c r="C40" s="394" t="s">
        <v>229</v>
      </c>
      <c r="D40" s="394" t="s">
        <v>235</v>
      </c>
      <c r="E40" s="21" t="s">
        <v>1201</v>
      </c>
      <c r="F40" s="21" t="s">
        <v>1201</v>
      </c>
      <c r="G40" s="394" t="s">
        <v>229</v>
      </c>
      <c r="H40" s="394" t="s">
        <v>229</v>
      </c>
      <c r="I40" s="394" t="s">
        <v>229</v>
      </c>
      <c r="J40" s="394" t="s">
        <v>229</v>
      </c>
      <c r="K40" s="361">
        <v>1964</v>
      </c>
      <c r="L40" s="21" t="s">
        <v>229</v>
      </c>
      <c r="M40" s="21" t="s">
        <v>229</v>
      </c>
      <c r="N40" s="21" t="s">
        <v>229</v>
      </c>
      <c r="O40" s="21" t="s">
        <v>1201</v>
      </c>
      <c r="P40" s="21" t="s">
        <v>1201</v>
      </c>
      <c r="Q40" s="21" t="s">
        <v>231</v>
      </c>
      <c r="R40" s="21" t="s">
        <v>1201</v>
      </c>
      <c r="S40" s="21" t="s">
        <v>229</v>
      </c>
      <c r="T40" s="21" t="s">
        <v>229</v>
      </c>
      <c r="U40" s="21" t="s">
        <v>229</v>
      </c>
      <c r="V40" s="21">
        <v>1420.5</v>
      </c>
    </row>
    <row r="41" spans="1:22" ht="13.5" thickBot="1" x14ac:dyDescent="0.25">
      <c r="A41" s="361">
        <v>1965</v>
      </c>
      <c r="B41" s="394" t="s">
        <v>235</v>
      </c>
      <c r="C41" s="394" t="s">
        <v>229</v>
      </c>
      <c r="D41" s="394" t="s">
        <v>235</v>
      </c>
      <c r="E41" s="21" t="s">
        <v>1201</v>
      </c>
      <c r="F41" s="21" t="s">
        <v>1201</v>
      </c>
      <c r="G41" s="394" t="s">
        <v>229</v>
      </c>
      <c r="H41" s="394" t="s">
        <v>229</v>
      </c>
      <c r="I41" s="394" t="s">
        <v>229</v>
      </c>
      <c r="J41" s="394" t="s">
        <v>229</v>
      </c>
      <c r="K41" s="361">
        <v>1965</v>
      </c>
      <c r="L41" s="21" t="s">
        <v>229</v>
      </c>
      <c r="M41" s="21" t="s">
        <v>229</v>
      </c>
      <c r="N41" s="21" t="s">
        <v>229</v>
      </c>
      <c r="O41" s="21" t="s">
        <v>1201</v>
      </c>
      <c r="P41" s="21" t="s">
        <v>1201</v>
      </c>
      <c r="Q41" s="21" t="s">
        <v>231</v>
      </c>
      <c r="R41" s="21" t="s">
        <v>1201</v>
      </c>
      <c r="S41" s="21" t="s">
        <v>229</v>
      </c>
      <c r="T41" s="21" t="s">
        <v>229</v>
      </c>
      <c r="U41" s="21" t="s">
        <v>229</v>
      </c>
      <c r="V41" s="21">
        <v>1454.4</v>
      </c>
    </row>
    <row r="42" spans="1:22" ht="13.5" thickBot="1" x14ac:dyDescent="0.25">
      <c r="A42" s="361">
        <v>1966</v>
      </c>
      <c r="B42" s="394" t="s">
        <v>235</v>
      </c>
      <c r="C42" s="394" t="s">
        <v>229</v>
      </c>
      <c r="D42" s="394" t="s">
        <v>235</v>
      </c>
      <c r="E42" s="21" t="s">
        <v>1201</v>
      </c>
      <c r="F42" s="21" t="s">
        <v>1201</v>
      </c>
      <c r="G42" s="394" t="s">
        <v>229</v>
      </c>
      <c r="H42" s="394" t="s">
        <v>229</v>
      </c>
      <c r="I42" s="394" t="s">
        <v>229</v>
      </c>
      <c r="J42" s="394" t="s">
        <v>229</v>
      </c>
      <c r="K42" s="361">
        <v>1966</v>
      </c>
      <c r="L42" s="21" t="s">
        <v>229</v>
      </c>
      <c r="M42" s="21" t="s">
        <v>229</v>
      </c>
      <c r="N42" s="21" t="s">
        <v>229</v>
      </c>
      <c r="O42" s="21" t="s">
        <v>1201</v>
      </c>
      <c r="P42" s="21" t="s">
        <v>1201</v>
      </c>
      <c r="Q42" s="21" t="s">
        <v>231</v>
      </c>
      <c r="R42" s="21" t="s">
        <v>1201</v>
      </c>
      <c r="S42" s="21" t="s">
        <v>229</v>
      </c>
      <c r="T42" s="21" t="s">
        <v>229</v>
      </c>
      <c r="U42" s="21" t="s">
        <v>229</v>
      </c>
      <c r="V42" s="21">
        <v>1515.6</v>
      </c>
    </row>
    <row r="43" spans="1:22" ht="13.5" thickBot="1" x14ac:dyDescent="0.25">
      <c r="A43" s="361">
        <v>1967</v>
      </c>
      <c r="B43" s="394" t="s">
        <v>235</v>
      </c>
      <c r="C43" s="394" t="s">
        <v>229</v>
      </c>
      <c r="D43" s="394" t="s">
        <v>235</v>
      </c>
      <c r="E43" s="21" t="s">
        <v>1201</v>
      </c>
      <c r="F43" s="21" t="s">
        <v>1201</v>
      </c>
      <c r="G43" s="394" t="s">
        <v>229</v>
      </c>
      <c r="H43" s="394" t="s">
        <v>229</v>
      </c>
      <c r="I43" s="394" t="s">
        <v>229</v>
      </c>
      <c r="J43" s="394" t="s">
        <v>229</v>
      </c>
      <c r="K43" s="361">
        <v>1967</v>
      </c>
      <c r="L43" s="21" t="s">
        <v>229</v>
      </c>
      <c r="M43" s="21" t="s">
        <v>229</v>
      </c>
      <c r="N43" s="21" t="s">
        <v>229</v>
      </c>
      <c r="O43" s="21" t="s">
        <v>1201</v>
      </c>
      <c r="P43" s="21" t="s">
        <v>1201</v>
      </c>
      <c r="Q43" s="21" t="s">
        <v>231</v>
      </c>
      <c r="R43" s="21" t="s">
        <v>1201</v>
      </c>
      <c r="S43" s="21" t="s">
        <v>229</v>
      </c>
      <c r="T43" s="21" t="s">
        <v>229</v>
      </c>
      <c r="U43" s="21" t="s">
        <v>229</v>
      </c>
      <c r="V43" s="21">
        <v>1622.6</v>
      </c>
    </row>
    <row r="44" spans="1:22" ht="13.5" thickBot="1" x14ac:dyDescent="0.25">
      <c r="A44" s="361">
        <v>1968</v>
      </c>
      <c r="B44" s="394" t="s">
        <v>235</v>
      </c>
      <c r="C44" s="394" t="s">
        <v>229</v>
      </c>
      <c r="D44" s="394" t="s">
        <v>235</v>
      </c>
      <c r="E44" s="21" t="s">
        <v>1201</v>
      </c>
      <c r="F44" s="21" t="s">
        <v>1201</v>
      </c>
      <c r="G44" s="394" t="s">
        <v>229</v>
      </c>
      <c r="H44" s="394" t="s">
        <v>229</v>
      </c>
      <c r="I44" s="394" t="s">
        <v>229</v>
      </c>
      <c r="J44" s="394" t="s">
        <v>229</v>
      </c>
      <c r="K44" s="361">
        <v>1968</v>
      </c>
      <c r="L44" s="21" t="s">
        <v>229</v>
      </c>
      <c r="M44" s="21" t="s">
        <v>229</v>
      </c>
      <c r="N44" s="21" t="s">
        <v>229</v>
      </c>
      <c r="O44" s="21" t="s">
        <v>1201</v>
      </c>
      <c r="P44" s="21" t="s">
        <v>1201</v>
      </c>
      <c r="Q44" s="21" t="s">
        <v>231</v>
      </c>
      <c r="R44" s="21" t="s">
        <v>1201</v>
      </c>
      <c r="S44" s="21" t="s">
        <v>229</v>
      </c>
      <c r="T44" s="21" t="s">
        <v>229</v>
      </c>
      <c r="U44" s="21" t="s">
        <v>229</v>
      </c>
      <c r="V44" s="21">
        <v>1723.8</v>
      </c>
    </row>
    <row r="45" spans="1:22" ht="13.5" thickBot="1" x14ac:dyDescent="0.25">
      <c r="A45" s="361">
        <v>1969</v>
      </c>
      <c r="B45" s="394" t="s">
        <v>235</v>
      </c>
      <c r="C45" s="394" t="s">
        <v>229</v>
      </c>
      <c r="D45" s="394" t="s">
        <v>235</v>
      </c>
      <c r="E45" s="21" t="s">
        <v>1201</v>
      </c>
      <c r="F45" s="21" t="s">
        <v>1201</v>
      </c>
      <c r="G45" s="394" t="s">
        <v>229</v>
      </c>
      <c r="H45" s="394" t="s">
        <v>229</v>
      </c>
      <c r="I45" s="394" t="s">
        <v>229</v>
      </c>
      <c r="J45" s="394" t="s">
        <v>229</v>
      </c>
      <c r="K45" s="361">
        <v>1969</v>
      </c>
      <c r="L45" s="21" t="s">
        <v>229</v>
      </c>
      <c r="M45" s="21" t="s">
        <v>229</v>
      </c>
      <c r="N45" s="21" t="s">
        <v>229</v>
      </c>
      <c r="O45" s="21" t="s">
        <v>1201</v>
      </c>
      <c r="P45" s="21" t="s">
        <v>1201</v>
      </c>
      <c r="Q45" s="21" t="s">
        <v>231</v>
      </c>
      <c r="R45" s="21" t="s">
        <v>1201</v>
      </c>
      <c r="S45" s="21" t="s">
        <v>229</v>
      </c>
      <c r="T45" s="21" t="s">
        <v>229</v>
      </c>
      <c r="U45" s="21" t="s">
        <v>229</v>
      </c>
      <c r="V45" s="21">
        <v>1846.1</v>
      </c>
    </row>
    <row r="46" spans="1:22" ht="13.5" thickBot="1" x14ac:dyDescent="0.25">
      <c r="A46" s="361">
        <v>1970</v>
      </c>
      <c r="B46" s="394" t="s">
        <v>235</v>
      </c>
      <c r="C46" s="394" t="s">
        <v>229</v>
      </c>
      <c r="D46" s="394" t="s">
        <v>235</v>
      </c>
      <c r="E46" s="21" t="s">
        <v>1201</v>
      </c>
      <c r="F46" s="21" t="s">
        <v>1201</v>
      </c>
      <c r="G46" s="394" t="s">
        <v>229</v>
      </c>
      <c r="H46" s="394" t="s">
        <v>229</v>
      </c>
      <c r="I46" s="394" t="s">
        <v>229</v>
      </c>
      <c r="J46" s="394" t="s">
        <v>229</v>
      </c>
      <c r="K46" s="361">
        <v>1970</v>
      </c>
      <c r="L46" s="21" t="s">
        <v>229</v>
      </c>
      <c r="M46" s="21" t="s">
        <v>229</v>
      </c>
      <c r="N46" s="21" t="s">
        <v>229</v>
      </c>
      <c r="O46" s="21" t="s">
        <v>1201</v>
      </c>
      <c r="P46" s="21" t="s">
        <v>1201</v>
      </c>
      <c r="Q46" s="21" t="s">
        <v>231</v>
      </c>
      <c r="R46" s="21" t="s">
        <v>1201</v>
      </c>
      <c r="S46" s="21" t="s">
        <v>229</v>
      </c>
      <c r="T46" s="21" t="s">
        <v>229</v>
      </c>
      <c r="U46" s="21" t="s">
        <v>229</v>
      </c>
      <c r="V46" s="21">
        <v>1995.6</v>
      </c>
    </row>
    <row r="47" spans="1:22" ht="13.5" thickBot="1" x14ac:dyDescent="0.25">
      <c r="A47" s="361">
        <v>1971</v>
      </c>
      <c r="B47" s="394" t="s">
        <v>235</v>
      </c>
      <c r="C47" s="394" t="s">
        <v>229</v>
      </c>
      <c r="D47" s="394" t="s">
        <v>235</v>
      </c>
      <c r="E47" s="21" t="s">
        <v>1201</v>
      </c>
      <c r="F47" s="21" t="s">
        <v>1201</v>
      </c>
      <c r="G47" s="394" t="s">
        <v>229</v>
      </c>
      <c r="H47" s="394" t="s">
        <v>229</v>
      </c>
      <c r="I47" s="394" t="s">
        <v>229</v>
      </c>
      <c r="J47" s="394" t="s">
        <v>229</v>
      </c>
      <c r="K47" s="361">
        <v>1971</v>
      </c>
      <c r="L47" s="21" t="s">
        <v>229</v>
      </c>
      <c r="M47" s="21" t="s">
        <v>229</v>
      </c>
      <c r="N47" s="21" t="s">
        <v>229</v>
      </c>
      <c r="O47" s="21" t="s">
        <v>1201</v>
      </c>
      <c r="P47" s="21" t="s">
        <v>1201</v>
      </c>
      <c r="Q47" s="21" t="s">
        <v>231</v>
      </c>
      <c r="R47" s="21" t="s">
        <v>1201</v>
      </c>
      <c r="S47" s="21" t="s">
        <v>229</v>
      </c>
      <c r="T47" s="21" t="s">
        <v>229</v>
      </c>
      <c r="U47" s="21" t="s">
        <v>229</v>
      </c>
      <c r="V47" s="21">
        <v>2152.1</v>
      </c>
    </row>
    <row r="48" spans="1:22" ht="13.5" thickBot="1" x14ac:dyDescent="0.25">
      <c r="A48" s="361">
        <v>1972</v>
      </c>
      <c r="B48" s="394" t="s">
        <v>235</v>
      </c>
      <c r="C48" s="394" t="s">
        <v>229</v>
      </c>
      <c r="D48" s="394" t="s">
        <v>235</v>
      </c>
      <c r="E48" s="21" t="s">
        <v>1201</v>
      </c>
      <c r="F48" s="21" t="s">
        <v>1201</v>
      </c>
      <c r="G48" s="394" t="s">
        <v>229</v>
      </c>
      <c r="H48" s="394" t="s">
        <v>229</v>
      </c>
      <c r="I48" s="394" t="s">
        <v>229</v>
      </c>
      <c r="J48" s="394" t="s">
        <v>229</v>
      </c>
      <c r="K48" s="361">
        <v>1972</v>
      </c>
      <c r="L48" s="21" t="s">
        <v>229</v>
      </c>
      <c r="M48" s="21" t="s">
        <v>229</v>
      </c>
      <c r="N48" s="21" t="s">
        <v>229</v>
      </c>
      <c r="O48" s="21" t="s">
        <v>1201</v>
      </c>
      <c r="P48" s="21" t="s">
        <v>1201</v>
      </c>
      <c r="Q48" s="21" t="s">
        <v>231</v>
      </c>
      <c r="R48" s="21" t="s">
        <v>1201</v>
      </c>
      <c r="S48" s="21" t="s">
        <v>229</v>
      </c>
      <c r="T48" s="21" t="s">
        <v>229</v>
      </c>
      <c r="U48" s="21" t="s">
        <v>229</v>
      </c>
      <c r="V48" s="21">
        <v>2241.6</v>
      </c>
    </row>
    <row r="49" spans="1:22" ht="13.5" thickBot="1" x14ac:dyDescent="0.25">
      <c r="A49" s="361">
        <v>1973</v>
      </c>
      <c r="B49" s="394" t="s">
        <v>235</v>
      </c>
      <c r="C49" s="394" t="s">
        <v>229</v>
      </c>
      <c r="D49" s="394" t="s">
        <v>235</v>
      </c>
      <c r="E49" s="21" t="s">
        <v>1201</v>
      </c>
      <c r="F49" s="21" t="s">
        <v>1201</v>
      </c>
      <c r="G49" s="394" t="s">
        <v>229</v>
      </c>
      <c r="H49" s="394" t="s">
        <v>229</v>
      </c>
      <c r="I49" s="394" t="s">
        <v>229</v>
      </c>
      <c r="J49" s="394" t="s">
        <v>229</v>
      </c>
      <c r="K49" s="361">
        <v>1973</v>
      </c>
      <c r="L49" s="21" t="s">
        <v>229</v>
      </c>
      <c r="M49" s="21" t="s">
        <v>229</v>
      </c>
      <c r="N49" s="21" t="s">
        <v>229</v>
      </c>
      <c r="O49" s="21" t="s">
        <v>1201</v>
      </c>
      <c r="P49" s="21" t="s">
        <v>1201</v>
      </c>
      <c r="Q49" s="21" t="s">
        <v>231</v>
      </c>
      <c r="R49" s="21" t="s">
        <v>1201</v>
      </c>
      <c r="S49" s="21" t="s">
        <v>229</v>
      </c>
      <c r="T49" s="21" t="s">
        <v>229</v>
      </c>
      <c r="U49" s="21" t="s">
        <v>229</v>
      </c>
      <c r="V49" s="21">
        <v>2536.1</v>
      </c>
    </row>
    <row r="50" spans="1:22" ht="13.5" thickBot="1" x14ac:dyDescent="0.25">
      <c r="A50" s="361">
        <v>1974</v>
      </c>
      <c r="B50" s="394" t="s">
        <v>235</v>
      </c>
      <c r="C50" s="394" t="s">
        <v>229</v>
      </c>
      <c r="D50" s="394" t="s">
        <v>235</v>
      </c>
      <c r="E50" s="21" t="s">
        <v>1201</v>
      </c>
      <c r="F50" s="21" t="s">
        <v>1201</v>
      </c>
      <c r="G50" s="394" t="s">
        <v>229</v>
      </c>
      <c r="H50" s="394" t="s">
        <v>229</v>
      </c>
      <c r="I50" s="394" t="s">
        <v>229</v>
      </c>
      <c r="J50" s="394" t="s">
        <v>229</v>
      </c>
      <c r="K50" s="361">
        <v>1974</v>
      </c>
      <c r="L50" s="21" t="s">
        <v>229</v>
      </c>
      <c r="M50" s="21" t="s">
        <v>229</v>
      </c>
      <c r="N50" s="21" t="s">
        <v>229</v>
      </c>
      <c r="O50" s="21" t="s">
        <v>1201</v>
      </c>
      <c r="P50" s="21" t="s">
        <v>1201</v>
      </c>
      <c r="Q50" s="21" t="s">
        <v>231</v>
      </c>
      <c r="R50" s="21" t="s">
        <v>1201</v>
      </c>
      <c r="S50" s="21" t="s">
        <v>229</v>
      </c>
      <c r="T50" s="21" t="s">
        <v>229</v>
      </c>
      <c r="U50" s="21" t="s">
        <v>229</v>
      </c>
      <c r="V50" s="21">
        <v>3172.6</v>
      </c>
    </row>
    <row r="51" spans="1:22" ht="13.5" thickBot="1" x14ac:dyDescent="0.25">
      <c r="A51" s="361">
        <v>1975</v>
      </c>
      <c r="B51" s="394" t="s">
        <v>235</v>
      </c>
      <c r="C51" s="394" t="s">
        <v>229</v>
      </c>
      <c r="D51" s="394" t="s">
        <v>235</v>
      </c>
      <c r="E51" s="21" t="s">
        <v>1201</v>
      </c>
      <c r="F51" s="21" t="s">
        <v>1201</v>
      </c>
      <c r="G51" s="394" t="s">
        <v>229</v>
      </c>
      <c r="H51" s="394" t="s">
        <v>229</v>
      </c>
      <c r="I51" s="394" t="s">
        <v>229</v>
      </c>
      <c r="J51" s="394" t="s">
        <v>229</v>
      </c>
      <c r="K51" s="361">
        <v>1975</v>
      </c>
      <c r="L51" s="21" t="s">
        <v>229</v>
      </c>
      <c r="M51" s="21" t="s">
        <v>229</v>
      </c>
      <c r="N51" s="21" t="s">
        <v>229</v>
      </c>
      <c r="O51" s="21" t="s">
        <v>1201</v>
      </c>
      <c r="P51" s="21" t="s">
        <v>1201</v>
      </c>
      <c r="Q51" s="21" t="s">
        <v>231</v>
      </c>
      <c r="R51" s="21" t="s">
        <v>1201</v>
      </c>
      <c r="S51" s="21" t="s">
        <v>229</v>
      </c>
      <c r="T51" s="21" t="s">
        <v>229</v>
      </c>
      <c r="U51" s="21" t="s">
        <v>229</v>
      </c>
      <c r="V51" s="21">
        <v>3537.3</v>
      </c>
    </row>
    <row r="52" spans="1:22" ht="13.5" thickBot="1" x14ac:dyDescent="0.25">
      <c r="A52" s="361">
        <v>1976</v>
      </c>
      <c r="B52" s="394" t="s">
        <v>235</v>
      </c>
      <c r="C52" s="394" t="s">
        <v>229</v>
      </c>
      <c r="D52" s="394" t="s">
        <v>235</v>
      </c>
      <c r="E52" s="21" t="s">
        <v>1201</v>
      </c>
      <c r="F52" s="21" t="s">
        <v>1201</v>
      </c>
      <c r="G52" s="394" t="s">
        <v>229</v>
      </c>
      <c r="H52" s="394" t="s">
        <v>229</v>
      </c>
      <c r="I52" s="394" t="s">
        <v>229</v>
      </c>
      <c r="J52" s="394" t="s">
        <v>229</v>
      </c>
      <c r="K52" s="361">
        <v>1976</v>
      </c>
      <c r="L52" s="21" t="s">
        <v>229</v>
      </c>
      <c r="M52" s="21" t="s">
        <v>229</v>
      </c>
      <c r="N52" s="21" t="s">
        <v>229</v>
      </c>
      <c r="O52" s="21" t="s">
        <v>1201</v>
      </c>
      <c r="P52" s="21" t="s">
        <v>1201</v>
      </c>
      <c r="Q52" s="21" t="s">
        <v>231</v>
      </c>
      <c r="R52" s="21" t="s">
        <v>1201</v>
      </c>
      <c r="S52" s="21" t="s">
        <v>229</v>
      </c>
      <c r="T52" s="21" t="s">
        <v>229</v>
      </c>
      <c r="U52" s="21" t="s">
        <v>229</v>
      </c>
      <c r="V52" s="21">
        <v>3857.4</v>
      </c>
    </row>
    <row r="53" spans="1:22" ht="13.5" thickBot="1" x14ac:dyDescent="0.25">
      <c r="A53" s="361">
        <v>1977</v>
      </c>
      <c r="B53" s="394" t="s">
        <v>235</v>
      </c>
      <c r="C53" s="394" t="s">
        <v>229</v>
      </c>
      <c r="D53" s="394" t="s">
        <v>235</v>
      </c>
      <c r="E53" s="21" t="s">
        <v>1201</v>
      </c>
      <c r="F53" s="21" t="s">
        <v>1201</v>
      </c>
      <c r="G53" s="394" t="s">
        <v>229</v>
      </c>
      <c r="H53" s="394" t="s">
        <v>229</v>
      </c>
      <c r="I53" s="394" t="s">
        <v>229</v>
      </c>
      <c r="J53" s="394" t="s">
        <v>229</v>
      </c>
      <c r="K53" s="361">
        <v>1977</v>
      </c>
      <c r="L53" s="21" t="s">
        <v>229</v>
      </c>
      <c r="M53" s="21" t="s">
        <v>229</v>
      </c>
      <c r="N53" s="21" t="s">
        <v>229</v>
      </c>
      <c r="O53" s="21" t="s">
        <v>1201</v>
      </c>
      <c r="P53" s="21" t="s">
        <v>1201</v>
      </c>
      <c r="Q53" s="21" t="s">
        <v>231</v>
      </c>
      <c r="R53" s="21" t="s">
        <v>1201</v>
      </c>
      <c r="S53" s="21" t="s">
        <v>229</v>
      </c>
      <c r="T53" s="21" t="s">
        <v>229</v>
      </c>
      <c r="U53" s="21" t="s">
        <v>229</v>
      </c>
      <c r="V53" s="21">
        <v>4121</v>
      </c>
    </row>
    <row r="54" spans="1:22" ht="13.5" thickBot="1" x14ac:dyDescent="0.25">
      <c r="A54" s="361">
        <v>1978</v>
      </c>
      <c r="B54" s="394" t="s">
        <v>235</v>
      </c>
      <c r="C54" s="394" t="s">
        <v>229</v>
      </c>
      <c r="D54" s="394" t="s">
        <v>235</v>
      </c>
      <c r="E54" s="21" t="s">
        <v>1201</v>
      </c>
      <c r="F54" s="21" t="s">
        <v>1201</v>
      </c>
      <c r="G54" s="394" t="s">
        <v>229</v>
      </c>
      <c r="H54" s="394" t="s">
        <v>229</v>
      </c>
      <c r="I54" s="394" t="s">
        <v>229</v>
      </c>
      <c r="J54" s="394" t="s">
        <v>229</v>
      </c>
      <c r="K54" s="361">
        <v>1978</v>
      </c>
      <c r="L54" s="21" t="s">
        <v>229</v>
      </c>
      <c r="M54" s="21" t="s">
        <v>229</v>
      </c>
      <c r="N54" s="21" t="s">
        <v>229</v>
      </c>
      <c r="O54" s="21" t="s">
        <v>1201</v>
      </c>
      <c r="P54" s="21" t="s">
        <v>1201</v>
      </c>
      <c r="Q54" s="21" t="s">
        <v>231</v>
      </c>
      <c r="R54" s="21" t="s">
        <v>1201</v>
      </c>
      <c r="S54" s="21" t="s">
        <v>229</v>
      </c>
      <c r="T54" s="21" t="s">
        <v>229</v>
      </c>
      <c r="U54" s="21" t="s">
        <v>229</v>
      </c>
      <c r="V54" s="21">
        <v>4539.1000000000004</v>
      </c>
    </row>
    <row r="55" spans="1:22" ht="13.5" thickBot="1" x14ac:dyDescent="0.25">
      <c r="A55" s="361">
        <v>1979</v>
      </c>
      <c r="B55" s="394" t="s">
        <v>235</v>
      </c>
      <c r="C55" s="394" t="s">
        <v>229</v>
      </c>
      <c r="D55" s="394" t="s">
        <v>235</v>
      </c>
      <c r="E55" s="21" t="s">
        <v>1201</v>
      </c>
      <c r="F55" s="21" t="s">
        <v>1201</v>
      </c>
      <c r="G55" s="394" t="s">
        <v>229</v>
      </c>
      <c r="H55" s="394" t="s">
        <v>229</v>
      </c>
      <c r="I55" s="394" t="s">
        <v>229</v>
      </c>
      <c r="J55" s="394" t="s">
        <v>229</v>
      </c>
      <c r="K55" s="361">
        <v>1979</v>
      </c>
      <c r="L55" s="21" t="s">
        <v>229</v>
      </c>
      <c r="M55" s="21" t="s">
        <v>229</v>
      </c>
      <c r="N55" s="21" t="s">
        <v>229</v>
      </c>
      <c r="O55" s="21" t="s">
        <v>1201</v>
      </c>
      <c r="P55" s="21" t="s">
        <v>1201</v>
      </c>
      <c r="Q55" s="21" t="s">
        <v>231</v>
      </c>
      <c r="R55" s="21" t="s">
        <v>1201</v>
      </c>
      <c r="S55" s="21" t="s">
        <v>229</v>
      </c>
      <c r="T55" s="21" t="s">
        <v>229</v>
      </c>
      <c r="U55" s="21" t="s">
        <v>229</v>
      </c>
      <c r="V55" s="21">
        <v>5231.7</v>
      </c>
    </row>
    <row r="56" spans="1:22" ht="13.5" thickBot="1" x14ac:dyDescent="0.25">
      <c r="A56" s="361">
        <v>1980</v>
      </c>
      <c r="B56" s="394" t="s">
        <v>235</v>
      </c>
      <c r="C56" s="394" t="s">
        <v>229</v>
      </c>
      <c r="D56" s="394" t="s">
        <v>235</v>
      </c>
      <c r="E56" s="21" t="s">
        <v>1201</v>
      </c>
      <c r="F56" s="21" t="s">
        <v>1201</v>
      </c>
      <c r="G56" s="394" t="s">
        <v>229</v>
      </c>
      <c r="H56" s="394" t="s">
        <v>229</v>
      </c>
      <c r="I56" s="394" t="s">
        <v>229</v>
      </c>
      <c r="J56" s="394" t="s">
        <v>229</v>
      </c>
      <c r="K56" s="361">
        <v>1980</v>
      </c>
      <c r="L56" s="21" t="s">
        <v>229</v>
      </c>
      <c r="M56" s="21" t="s">
        <v>229</v>
      </c>
      <c r="N56" s="21" t="s">
        <v>229</v>
      </c>
      <c r="O56" s="21" t="s">
        <v>1201</v>
      </c>
      <c r="P56" s="21" t="s">
        <v>1201</v>
      </c>
      <c r="Q56" s="21" t="s">
        <v>231</v>
      </c>
      <c r="R56" s="21" t="s">
        <v>1201</v>
      </c>
      <c r="S56" s="21" t="s">
        <v>229</v>
      </c>
      <c r="T56" s="21" t="s">
        <v>229</v>
      </c>
      <c r="U56" s="21" t="s">
        <v>229</v>
      </c>
      <c r="V56" s="21">
        <v>6246.5</v>
      </c>
    </row>
    <row r="57" spans="1:22" ht="13.5" thickBot="1" x14ac:dyDescent="0.25">
      <c r="A57" s="361">
        <v>1981</v>
      </c>
      <c r="B57" s="394" t="s">
        <v>235</v>
      </c>
      <c r="C57" s="394" t="s">
        <v>229</v>
      </c>
      <c r="D57" s="394" t="s">
        <v>235</v>
      </c>
      <c r="E57" s="21" t="s">
        <v>1201</v>
      </c>
      <c r="F57" s="21" t="s">
        <v>1201</v>
      </c>
      <c r="G57" s="394" t="s">
        <v>229</v>
      </c>
      <c r="H57" s="394" t="s">
        <v>229</v>
      </c>
      <c r="I57" s="394" t="s">
        <v>229</v>
      </c>
      <c r="J57" s="394" t="s">
        <v>229</v>
      </c>
      <c r="K57" s="361">
        <v>1981</v>
      </c>
      <c r="L57" s="21" t="s">
        <v>229</v>
      </c>
      <c r="M57" s="21" t="s">
        <v>229</v>
      </c>
      <c r="N57" s="21" t="s">
        <v>229</v>
      </c>
      <c r="O57" s="21" t="s">
        <v>1201</v>
      </c>
      <c r="P57" s="21" t="s">
        <v>1201</v>
      </c>
      <c r="Q57" s="21" t="s">
        <v>231</v>
      </c>
      <c r="R57" s="21" t="s">
        <v>1201</v>
      </c>
      <c r="S57" s="21" t="s">
        <v>229</v>
      </c>
      <c r="T57" s="21" t="s">
        <v>229</v>
      </c>
      <c r="U57" s="21" t="s">
        <v>229</v>
      </c>
      <c r="V57" s="21">
        <v>7024.3</v>
      </c>
    </row>
    <row r="58" spans="1:22" ht="13.5" thickBot="1" x14ac:dyDescent="0.25">
      <c r="A58" s="361">
        <v>1982</v>
      </c>
      <c r="B58" s="394" t="s">
        <v>235</v>
      </c>
      <c r="C58" s="394" t="s">
        <v>229</v>
      </c>
      <c r="D58" s="394" t="s">
        <v>235</v>
      </c>
      <c r="E58" s="21" t="s">
        <v>1201</v>
      </c>
      <c r="F58" s="21" t="s">
        <v>1201</v>
      </c>
      <c r="G58" s="394" t="s">
        <v>229</v>
      </c>
      <c r="H58" s="394" t="s">
        <v>229</v>
      </c>
      <c r="I58" s="394" t="s">
        <v>229</v>
      </c>
      <c r="J58" s="394" t="s">
        <v>229</v>
      </c>
      <c r="K58" s="361">
        <v>1982</v>
      </c>
      <c r="L58" s="21" t="s">
        <v>229</v>
      </c>
      <c r="M58" s="21" t="s">
        <v>229</v>
      </c>
      <c r="N58" s="21" t="s">
        <v>229</v>
      </c>
      <c r="O58" s="21" t="s">
        <v>1201</v>
      </c>
      <c r="P58" s="21" t="s">
        <v>1201</v>
      </c>
      <c r="Q58" s="21" t="s">
        <v>231</v>
      </c>
      <c r="R58" s="21" t="s">
        <v>1201</v>
      </c>
      <c r="S58" s="21" t="s">
        <v>229</v>
      </c>
      <c r="T58" s="21" t="s">
        <v>229</v>
      </c>
      <c r="U58" s="21" t="s">
        <v>229</v>
      </c>
      <c r="V58" s="21">
        <v>7552.8</v>
      </c>
    </row>
    <row r="59" spans="1:22" ht="13.5" thickBot="1" x14ac:dyDescent="0.25">
      <c r="A59" s="361">
        <v>1983</v>
      </c>
      <c r="B59" s="394" t="s">
        <v>235</v>
      </c>
      <c r="C59" s="394" t="s">
        <v>229</v>
      </c>
      <c r="D59" s="394" t="s">
        <v>235</v>
      </c>
      <c r="E59" s="21" t="s">
        <v>1201</v>
      </c>
      <c r="F59" s="21" t="s">
        <v>1201</v>
      </c>
      <c r="G59" s="394" t="s">
        <v>229</v>
      </c>
      <c r="H59" s="394" t="s">
        <v>229</v>
      </c>
      <c r="I59" s="394" t="s">
        <v>229</v>
      </c>
      <c r="J59" s="394" t="s">
        <v>229</v>
      </c>
      <c r="K59" s="361">
        <v>1983</v>
      </c>
      <c r="L59" s="21" t="s">
        <v>229</v>
      </c>
      <c r="M59" s="21" t="s">
        <v>229</v>
      </c>
      <c r="N59" s="21" t="s">
        <v>229</v>
      </c>
      <c r="O59" s="21" t="s">
        <v>1201</v>
      </c>
      <c r="P59" s="21" t="s">
        <v>1201</v>
      </c>
      <c r="Q59" s="21" t="s">
        <v>231</v>
      </c>
      <c r="R59" s="21" t="s">
        <v>1201</v>
      </c>
      <c r="S59" s="21" t="s">
        <v>229</v>
      </c>
      <c r="T59" s="21" t="s">
        <v>229</v>
      </c>
      <c r="U59" s="21" t="s">
        <v>229</v>
      </c>
      <c r="V59" s="21">
        <v>7956</v>
      </c>
    </row>
    <row r="60" spans="1:22" ht="13.5" thickBot="1" x14ac:dyDescent="0.25">
      <c r="A60" s="361">
        <v>1984</v>
      </c>
      <c r="B60" s="394" t="s">
        <v>235</v>
      </c>
      <c r="C60" s="394" t="s">
        <v>229</v>
      </c>
      <c r="D60" s="394" t="s">
        <v>235</v>
      </c>
      <c r="E60" s="21" t="s">
        <v>1201</v>
      </c>
      <c r="F60" s="21" t="s">
        <v>1201</v>
      </c>
      <c r="G60" s="21" t="s">
        <v>1201</v>
      </c>
      <c r="H60" s="394" t="s">
        <v>229</v>
      </c>
      <c r="I60" s="394" t="s">
        <v>229</v>
      </c>
      <c r="J60" s="394" t="s">
        <v>229</v>
      </c>
      <c r="K60" s="361">
        <v>1984</v>
      </c>
      <c r="L60" s="21" t="s">
        <v>1201</v>
      </c>
      <c r="M60" s="21" t="s">
        <v>229</v>
      </c>
      <c r="N60" s="21" t="s">
        <v>1201</v>
      </c>
      <c r="O60" s="21" t="s">
        <v>1201</v>
      </c>
      <c r="P60" s="21" t="s">
        <v>1201</v>
      </c>
      <c r="Q60" s="21" t="s">
        <v>231</v>
      </c>
      <c r="R60" s="21" t="s">
        <v>1201</v>
      </c>
      <c r="S60" s="21" t="s">
        <v>229</v>
      </c>
      <c r="T60" s="21" t="s">
        <v>229</v>
      </c>
      <c r="U60" s="21" t="s">
        <v>229</v>
      </c>
      <c r="V60" s="21">
        <v>11574</v>
      </c>
    </row>
    <row r="61" spans="1:22" ht="13.5" thickBot="1" x14ac:dyDescent="0.25">
      <c r="A61" s="361">
        <v>1985</v>
      </c>
      <c r="B61" s="394" t="s">
        <v>235</v>
      </c>
      <c r="C61" s="394" t="s">
        <v>229</v>
      </c>
      <c r="D61" s="394" t="s">
        <v>235</v>
      </c>
      <c r="E61" s="21" t="s">
        <v>1201</v>
      </c>
      <c r="F61" s="21" t="s">
        <v>1201</v>
      </c>
      <c r="G61" s="21" t="s">
        <v>1201</v>
      </c>
      <c r="H61" s="394" t="s">
        <v>229</v>
      </c>
      <c r="I61" s="394" t="s">
        <v>229</v>
      </c>
      <c r="J61" s="394" t="s">
        <v>229</v>
      </c>
      <c r="K61" s="361">
        <v>1985</v>
      </c>
      <c r="L61" s="21" t="s">
        <v>1201</v>
      </c>
      <c r="M61" s="21" t="s">
        <v>229</v>
      </c>
      <c r="N61" s="21" t="s">
        <v>1201</v>
      </c>
      <c r="O61" s="21" t="s">
        <v>1201</v>
      </c>
      <c r="P61" s="21" t="s">
        <v>1201</v>
      </c>
      <c r="Q61" s="21" t="s">
        <v>231</v>
      </c>
      <c r="R61" s="21" t="s">
        <v>1201</v>
      </c>
      <c r="S61" s="21" t="s">
        <v>229</v>
      </c>
      <c r="T61" s="21" t="s">
        <v>229</v>
      </c>
      <c r="U61" s="21" t="s">
        <v>229</v>
      </c>
      <c r="V61" s="21">
        <v>12380.9</v>
      </c>
    </row>
    <row r="62" spans="1:22" ht="13.5" thickBot="1" x14ac:dyDescent="0.25">
      <c r="A62" s="361">
        <v>1986</v>
      </c>
      <c r="B62" s="394" t="s">
        <v>235</v>
      </c>
      <c r="C62" s="394" t="s">
        <v>229</v>
      </c>
      <c r="D62" s="394" t="s">
        <v>235</v>
      </c>
      <c r="E62" s="21" t="s">
        <v>1201</v>
      </c>
      <c r="F62" s="21" t="s">
        <v>1201</v>
      </c>
      <c r="G62" s="21" t="s">
        <v>1201</v>
      </c>
      <c r="H62" s="394" t="s">
        <v>229</v>
      </c>
      <c r="I62" s="394" t="s">
        <v>229</v>
      </c>
      <c r="J62" s="394" t="s">
        <v>229</v>
      </c>
      <c r="K62" s="361">
        <v>1986</v>
      </c>
      <c r="L62" s="21" t="s">
        <v>1201</v>
      </c>
      <c r="M62" s="21" t="s">
        <v>229</v>
      </c>
      <c r="N62" s="21" t="s">
        <v>1201</v>
      </c>
      <c r="O62" s="21" t="s">
        <v>1201</v>
      </c>
      <c r="P62" s="21" t="s">
        <v>1201</v>
      </c>
      <c r="Q62" s="21" t="s">
        <v>231</v>
      </c>
      <c r="R62" s="21" t="s">
        <v>1201</v>
      </c>
      <c r="S62" s="21" t="s">
        <v>229</v>
      </c>
      <c r="T62" s="21" t="s">
        <v>229</v>
      </c>
      <c r="U62" s="21" t="s">
        <v>229</v>
      </c>
      <c r="V62" s="21">
        <v>12951.7</v>
      </c>
    </row>
    <row r="63" spans="1:22" ht="13.5" thickBot="1" x14ac:dyDescent="0.25">
      <c r="A63" s="361">
        <v>1987</v>
      </c>
      <c r="B63" s="394" t="s">
        <v>235</v>
      </c>
      <c r="C63" s="394" t="s">
        <v>229</v>
      </c>
      <c r="D63" s="394" t="s">
        <v>235</v>
      </c>
      <c r="E63" s="21" t="s">
        <v>1201</v>
      </c>
      <c r="F63" s="21" t="s">
        <v>1201</v>
      </c>
      <c r="G63" s="21" t="s">
        <v>1201</v>
      </c>
      <c r="H63" s="394" t="s">
        <v>229</v>
      </c>
      <c r="I63" s="394" t="s">
        <v>229</v>
      </c>
      <c r="J63" s="394" t="s">
        <v>229</v>
      </c>
      <c r="K63" s="361">
        <v>1987</v>
      </c>
      <c r="L63" s="21" t="s">
        <v>1201</v>
      </c>
      <c r="M63" s="21" t="s">
        <v>229</v>
      </c>
      <c r="N63" s="21" t="s">
        <v>1201</v>
      </c>
      <c r="O63" s="21" t="s">
        <v>1201</v>
      </c>
      <c r="P63" s="21" t="s">
        <v>1201</v>
      </c>
      <c r="Q63" s="21" t="s">
        <v>231</v>
      </c>
      <c r="R63" s="21" t="s">
        <v>1201</v>
      </c>
      <c r="S63" s="21" t="s">
        <v>229</v>
      </c>
      <c r="T63" s="21" t="s">
        <v>229</v>
      </c>
      <c r="U63" s="21" t="s">
        <v>229</v>
      </c>
      <c r="V63" s="21">
        <v>13472.1</v>
      </c>
    </row>
    <row r="64" spans="1:22" ht="13.5" thickBot="1" x14ac:dyDescent="0.25">
      <c r="A64" s="361">
        <v>1988</v>
      </c>
      <c r="B64" s="394" t="s">
        <v>235</v>
      </c>
      <c r="C64" s="394" t="s">
        <v>229</v>
      </c>
      <c r="D64" s="394" t="s">
        <v>235</v>
      </c>
      <c r="E64" s="21">
        <v>8136.4</v>
      </c>
      <c r="F64" s="21">
        <v>101.7</v>
      </c>
      <c r="G64" s="21">
        <v>462.6</v>
      </c>
      <c r="H64" s="394" t="s">
        <v>229</v>
      </c>
      <c r="I64" s="394" t="s">
        <v>229</v>
      </c>
      <c r="J64" s="21">
        <v>8700.7000000000007</v>
      </c>
      <c r="K64" s="361">
        <v>1988</v>
      </c>
      <c r="L64" s="21">
        <v>1675.3</v>
      </c>
      <c r="M64" s="21" t="s">
        <v>229</v>
      </c>
      <c r="N64" s="21">
        <v>1675.3</v>
      </c>
      <c r="O64" s="21">
        <v>3521.7</v>
      </c>
      <c r="P64" s="21">
        <v>198.4</v>
      </c>
      <c r="Q64" s="21" t="s">
        <v>231</v>
      </c>
      <c r="R64" s="21">
        <v>198.4</v>
      </c>
      <c r="S64" s="21" t="s">
        <v>229</v>
      </c>
      <c r="T64" s="21">
        <v>191.2</v>
      </c>
      <c r="U64" s="21">
        <v>5586.6</v>
      </c>
      <c r="V64" s="21">
        <v>14287.3</v>
      </c>
    </row>
    <row r="65" spans="1:22" ht="13.5" thickBot="1" x14ac:dyDescent="0.25">
      <c r="A65" s="361">
        <v>1989</v>
      </c>
      <c r="B65" s="394" t="s">
        <v>235</v>
      </c>
      <c r="C65" s="394" t="s">
        <v>229</v>
      </c>
      <c r="D65" s="394" t="s">
        <v>235</v>
      </c>
      <c r="E65" s="21">
        <v>8415.1</v>
      </c>
      <c r="F65" s="21">
        <v>105.5</v>
      </c>
      <c r="G65" s="21">
        <v>481.1</v>
      </c>
      <c r="H65" s="394" t="s">
        <v>229</v>
      </c>
      <c r="I65" s="394" t="s">
        <v>229</v>
      </c>
      <c r="J65" s="21">
        <v>9001.7000000000007</v>
      </c>
      <c r="K65" s="361">
        <v>1989</v>
      </c>
      <c r="L65" s="21">
        <v>1841.4</v>
      </c>
      <c r="M65" s="21" t="s">
        <v>229</v>
      </c>
      <c r="N65" s="21">
        <v>1841.4</v>
      </c>
      <c r="O65" s="21">
        <v>3701</v>
      </c>
      <c r="P65" s="21">
        <v>210.8</v>
      </c>
      <c r="Q65" s="21" t="s">
        <v>231</v>
      </c>
      <c r="R65" s="21">
        <v>210.8</v>
      </c>
      <c r="S65" s="21" t="s">
        <v>229</v>
      </c>
      <c r="T65" s="21">
        <v>217.4</v>
      </c>
      <c r="U65" s="21">
        <v>5970.6</v>
      </c>
      <c r="V65" s="21">
        <v>14972.3</v>
      </c>
    </row>
    <row r="66" spans="1:22" ht="13.5" thickBot="1" x14ac:dyDescent="0.25">
      <c r="A66" s="361">
        <v>1990</v>
      </c>
      <c r="B66" s="394" t="s">
        <v>235</v>
      </c>
      <c r="C66" s="394" t="s">
        <v>229</v>
      </c>
      <c r="D66" s="394" t="s">
        <v>235</v>
      </c>
      <c r="E66" s="21">
        <v>8903.1</v>
      </c>
      <c r="F66" s="21">
        <v>108.6</v>
      </c>
      <c r="G66" s="21">
        <v>517.79999999999995</v>
      </c>
      <c r="H66" s="394" t="s">
        <v>229</v>
      </c>
      <c r="I66" s="394" t="s">
        <v>229</v>
      </c>
      <c r="J66" s="21">
        <v>9529.5</v>
      </c>
      <c r="K66" s="361">
        <v>1990</v>
      </c>
      <c r="L66" s="21">
        <v>1938.5</v>
      </c>
      <c r="M66" s="21" t="s">
        <v>229</v>
      </c>
      <c r="N66" s="21">
        <v>1938.5</v>
      </c>
      <c r="O66" s="21">
        <v>3825</v>
      </c>
      <c r="P66" s="21">
        <v>237.1</v>
      </c>
      <c r="Q66" s="21" t="s">
        <v>231</v>
      </c>
      <c r="R66" s="21">
        <v>237.1</v>
      </c>
      <c r="S66" s="21" t="s">
        <v>229</v>
      </c>
      <c r="T66" s="21">
        <v>212</v>
      </c>
      <c r="U66" s="21">
        <v>6212.6</v>
      </c>
      <c r="V66" s="21">
        <v>15742.1</v>
      </c>
    </row>
    <row r="67" spans="1:22" ht="13.5" thickBot="1" x14ac:dyDescent="0.25">
      <c r="A67" s="361">
        <v>1991</v>
      </c>
      <c r="B67" s="394" t="s">
        <v>235</v>
      </c>
      <c r="C67" s="394" t="s">
        <v>229</v>
      </c>
      <c r="D67" s="394" t="s">
        <v>235</v>
      </c>
      <c r="E67" s="21">
        <v>9501.4</v>
      </c>
      <c r="F67" s="21">
        <v>113.5</v>
      </c>
      <c r="G67" s="21">
        <v>608.5</v>
      </c>
      <c r="H67" s="394" t="s">
        <v>229</v>
      </c>
      <c r="I67" s="394" t="s">
        <v>229</v>
      </c>
      <c r="J67" s="21">
        <v>10223.4</v>
      </c>
      <c r="K67" s="361">
        <v>1991</v>
      </c>
      <c r="L67" s="21">
        <v>1942.4</v>
      </c>
      <c r="M67" s="21" t="s">
        <v>229</v>
      </c>
      <c r="N67" s="21">
        <v>1942.4</v>
      </c>
      <c r="O67" s="21">
        <v>3858.6</v>
      </c>
      <c r="P67" s="21">
        <v>291.10000000000002</v>
      </c>
      <c r="Q67" s="21" t="s">
        <v>231</v>
      </c>
      <c r="R67" s="21">
        <v>291.10000000000002</v>
      </c>
      <c r="S67" s="21" t="s">
        <v>229</v>
      </c>
      <c r="T67" s="21">
        <v>225.9</v>
      </c>
      <c r="U67" s="21">
        <v>6318</v>
      </c>
      <c r="V67" s="21">
        <v>16541.400000000001</v>
      </c>
    </row>
    <row r="68" spans="1:22" ht="13.5" thickBot="1" x14ac:dyDescent="0.25">
      <c r="A68" s="361">
        <v>1992</v>
      </c>
      <c r="B68" s="394" t="s">
        <v>235</v>
      </c>
      <c r="C68" s="394" t="s">
        <v>229</v>
      </c>
      <c r="D68" s="394" t="s">
        <v>235</v>
      </c>
      <c r="E68" s="21">
        <v>9881.2000000000007</v>
      </c>
      <c r="F68" s="21">
        <v>124.4</v>
      </c>
      <c r="G68" s="21">
        <v>667.3</v>
      </c>
      <c r="H68" s="394" t="s">
        <v>229</v>
      </c>
      <c r="I68" s="394" t="s">
        <v>229</v>
      </c>
      <c r="J68" s="21">
        <v>10672.9</v>
      </c>
      <c r="K68" s="361">
        <v>1992</v>
      </c>
      <c r="L68" s="21">
        <v>2012.6</v>
      </c>
      <c r="M68" s="21" t="s">
        <v>229</v>
      </c>
      <c r="N68" s="21">
        <v>2012.6</v>
      </c>
      <c r="O68" s="21">
        <v>3555.1</v>
      </c>
      <c r="P68" s="21">
        <v>308.89999999999998</v>
      </c>
      <c r="Q68" s="21" t="s">
        <v>231</v>
      </c>
      <c r="R68" s="21">
        <v>308.89999999999998</v>
      </c>
      <c r="S68" s="21" t="s">
        <v>229</v>
      </c>
      <c r="T68" s="21">
        <v>231.9</v>
      </c>
      <c r="U68" s="21">
        <v>6108.5</v>
      </c>
      <c r="V68" s="21">
        <v>16781.400000000001</v>
      </c>
    </row>
    <row r="69" spans="1:22" ht="13.5" thickBot="1" x14ac:dyDescent="0.25">
      <c r="A69" s="361">
        <v>1993</v>
      </c>
      <c r="B69" s="394" t="s">
        <v>235</v>
      </c>
      <c r="C69" s="394" t="s">
        <v>229</v>
      </c>
      <c r="D69" s="394" t="s">
        <v>235</v>
      </c>
      <c r="E69" s="21">
        <v>10109.6</v>
      </c>
      <c r="F69" s="21">
        <v>131.9</v>
      </c>
      <c r="G69" s="21">
        <v>793</v>
      </c>
      <c r="H69" s="394" t="s">
        <v>229</v>
      </c>
      <c r="I69" s="394" t="s">
        <v>229</v>
      </c>
      <c r="J69" s="21">
        <v>11034.5</v>
      </c>
      <c r="K69" s="361">
        <v>1993</v>
      </c>
      <c r="L69" s="21">
        <v>2088.4</v>
      </c>
      <c r="M69" s="21" t="s">
        <v>229</v>
      </c>
      <c r="N69" s="21">
        <v>2088.4</v>
      </c>
      <c r="O69" s="21">
        <v>3668.6</v>
      </c>
      <c r="P69" s="21">
        <v>315.89999999999998</v>
      </c>
      <c r="Q69" s="21" t="s">
        <v>231</v>
      </c>
      <c r="R69" s="21">
        <v>315.89999999999998</v>
      </c>
      <c r="S69" s="21" t="s">
        <v>229</v>
      </c>
      <c r="T69" s="21">
        <v>242.5</v>
      </c>
      <c r="U69" s="21">
        <v>6315.4</v>
      </c>
      <c r="V69" s="21">
        <v>17349.900000000001</v>
      </c>
    </row>
    <row r="70" spans="1:22" ht="13.5" thickBot="1" x14ac:dyDescent="0.25">
      <c r="A70" s="361">
        <v>1994</v>
      </c>
      <c r="B70" s="394" t="s">
        <v>235</v>
      </c>
      <c r="C70" s="394" t="s">
        <v>229</v>
      </c>
      <c r="D70" s="394" t="s">
        <v>235</v>
      </c>
      <c r="E70" s="21">
        <v>10144.1</v>
      </c>
      <c r="F70" s="21">
        <v>132.9</v>
      </c>
      <c r="G70" s="21">
        <v>942.7</v>
      </c>
      <c r="H70" s="394" t="s">
        <v>229</v>
      </c>
      <c r="I70" s="394" t="s">
        <v>229</v>
      </c>
      <c r="J70" s="21">
        <v>11219.7</v>
      </c>
      <c r="K70" s="361">
        <v>1994</v>
      </c>
      <c r="L70" s="21">
        <v>2227.8000000000002</v>
      </c>
      <c r="M70" s="21" t="s">
        <v>229</v>
      </c>
      <c r="N70" s="21">
        <v>2227.8000000000002</v>
      </c>
      <c r="O70" s="21">
        <v>3786.2</v>
      </c>
      <c r="P70" s="21">
        <v>412.8</v>
      </c>
      <c r="Q70" s="21" t="s">
        <v>231</v>
      </c>
      <c r="R70" s="21">
        <v>412.8</v>
      </c>
      <c r="S70" s="21" t="s">
        <v>229</v>
      </c>
      <c r="T70" s="21">
        <v>273.39999999999998</v>
      </c>
      <c r="U70" s="21">
        <v>6700.2</v>
      </c>
      <c r="V70" s="21">
        <v>17919.900000000001</v>
      </c>
    </row>
    <row r="71" spans="1:22" ht="13.5" thickBot="1" x14ac:dyDescent="0.25">
      <c r="A71" s="361">
        <v>1995</v>
      </c>
      <c r="B71" s="394" t="s">
        <v>235</v>
      </c>
      <c r="C71" s="394" t="s">
        <v>229</v>
      </c>
      <c r="D71" s="394" t="s">
        <v>235</v>
      </c>
      <c r="E71" s="21">
        <v>10320.5</v>
      </c>
      <c r="F71" s="21">
        <v>138.9</v>
      </c>
      <c r="G71" s="21">
        <v>1000.4</v>
      </c>
      <c r="H71" s="21">
        <v>19.600000000000001</v>
      </c>
      <c r="I71" s="21" t="s">
        <v>229</v>
      </c>
      <c r="J71" s="21">
        <v>11479.4</v>
      </c>
      <c r="K71" s="361">
        <v>1995</v>
      </c>
      <c r="L71" s="21">
        <v>2211.1999999999998</v>
      </c>
      <c r="M71" s="21" t="s">
        <v>229</v>
      </c>
      <c r="N71" s="21">
        <v>2211.1999999999998</v>
      </c>
      <c r="O71" s="21">
        <v>3522.9</v>
      </c>
      <c r="P71" s="21">
        <v>376.1</v>
      </c>
      <c r="Q71" s="21" t="s">
        <v>231</v>
      </c>
      <c r="R71" s="21">
        <v>376.1</v>
      </c>
      <c r="S71" s="21">
        <v>197.9</v>
      </c>
      <c r="T71" s="21">
        <v>61.2</v>
      </c>
      <c r="U71" s="21">
        <v>6369.3</v>
      </c>
      <c r="V71" s="21">
        <v>17848.7</v>
      </c>
    </row>
    <row r="72" spans="1:22" ht="13.5" thickBot="1" x14ac:dyDescent="0.25">
      <c r="A72" s="361">
        <v>1996</v>
      </c>
      <c r="B72" s="394" t="s">
        <v>235</v>
      </c>
      <c r="C72" s="394" t="s">
        <v>229</v>
      </c>
      <c r="D72" s="394" t="s">
        <v>235</v>
      </c>
      <c r="E72" s="21">
        <v>10574.9</v>
      </c>
      <c r="F72" s="21">
        <v>134.6</v>
      </c>
      <c r="G72" s="21">
        <v>1186.5999999999999</v>
      </c>
      <c r="H72" s="21">
        <v>21.7</v>
      </c>
      <c r="I72" s="21" t="s">
        <v>229</v>
      </c>
      <c r="J72" s="21">
        <v>11917.8</v>
      </c>
      <c r="K72" s="361">
        <v>1996</v>
      </c>
      <c r="L72" s="21">
        <v>2294.1</v>
      </c>
      <c r="M72" s="21" t="s">
        <v>229</v>
      </c>
      <c r="N72" s="21">
        <v>2294.1</v>
      </c>
      <c r="O72" s="21">
        <v>3401.9</v>
      </c>
      <c r="P72" s="21">
        <v>441.6</v>
      </c>
      <c r="Q72" s="21" t="s">
        <v>231</v>
      </c>
      <c r="R72" s="21">
        <v>441.6</v>
      </c>
      <c r="S72" s="21">
        <v>217.2</v>
      </c>
      <c r="T72" s="21">
        <v>68.099999999999994</v>
      </c>
      <c r="U72" s="21">
        <v>6422.9</v>
      </c>
      <c r="V72" s="21">
        <v>18340.7</v>
      </c>
    </row>
    <row r="73" spans="1:22" ht="13.5" thickBot="1" x14ac:dyDescent="0.25">
      <c r="A73" s="361">
        <v>1997</v>
      </c>
      <c r="B73" s="394" t="s">
        <v>235</v>
      </c>
      <c r="C73" s="394" t="s">
        <v>229</v>
      </c>
      <c r="D73" s="394" t="s">
        <v>235</v>
      </c>
      <c r="E73" s="21">
        <v>10944</v>
      </c>
      <c r="F73" s="21">
        <v>140.19999999999999</v>
      </c>
      <c r="G73" s="21">
        <v>1284.5</v>
      </c>
      <c r="H73" s="21">
        <v>24</v>
      </c>
      <c r="I73" s="21" t="s">
        <v>229</v>
      </c>
      <c r="J73" s="21">
        <v>12392.7</v>
      </c>
      <c r="K73" s="361">
        <v>1997</v>
      </c>
      <c r="L73" s="21">
        <v>2278.1</v>
      </c>
      <c r="M73" s="21" t="s">
        <v>229</v>
      </c>
      <c r="N73" s="21">
        <v>2278.1</v>
      </c>
      <c r="O73" s="21">
        <v>3473.7</v>
      </c>
      <c r="P73" s="21">
        <v>472.5</v>
      </c>
      <c r="Q73" s="21" t="s">
        <v>231</v>
      </c>
      <c r="R73" s="21">
        <v>472.5</v>
      </c>
      <c r="S73" s="21">
        <v>238.7</v>
      </c>
      <c r="T73" s="21">
        <v>80.400000000000006</v>
      </c>
      <c r="U73" s="21">
        <v>6543.4</v>
      </c>
      <c r="V73" s="21">
        <v>18936.099999999999</v>
      </c>
    </row>
    <row r="74" spans="1:22" ht="13.5" thickBot="1" x14ac:dyDescent="0.25">
      <c r="A74" s="361">
        <v>1998</v>
      </c>
      <c r="B74" s="394" t="s">
        <v>235</v>
      </c>
      <c r="C74" s="394" t="s">
        <v>229</v>
      </c>
      <c r="D74" s="394" t="s">
        <v>235</v>
      </c>
      <c r="E74" s="21">
        <v>11428.9</v>
      </c>
      <c r="F74" s="21">
        <v>146.5</v>
      </c>
      <c r="G74" s="21">
        <v>1405.4</v>
      </c>
      <c r="H74" s="21">
        <v>29.7</v>
      </c>
      <c r="I74" s="21" t="s">
        <v>229</v>
      </c>
      <c r="J74" s="21">
        <v>13010.5</v>
      </c>
      <c r="K74" s="361">
        <v>1998</v>
      </c>
      <c r="L74" s="21">
        <v>2360.6</v>
      </c>
      <c r="M74" s="21" t="s">
        <v>229</v>
      </c>
      <c r="N74" s="21">
        <v>2360.6</v>
      </c>
      <c r="O74" s="21">
        <v>3529.6</v>
      </c>
      <c r="P74" s="21">
        <v>500.2</v>
      </c>
      <c r="Q74" s="21" t="s">
        <v>231</v>
      </c>
      <c r="R74" s="21">
        <v>500.2</v>
      </c>
      <c r="S74" s="21">
        <v>250</v>
      </c>
      <c r="T74" s="21">
        <v>87.6</v>
      </c>
      <c r="U74" s="21">
        <v>6728</v>
      </c>
      <c r="V74" s="21">
        <v>19738.5</v>
      </c>
    </row>
    <row r="75" spans="1:22" ht="13.5" thickBot="1" x14ac:dyDescent="0.25">
      <c r="A75" s="361">
        <v>1999</v>
      </c>
      <c r="B75" s="394" t="s">
        <v>235</v>
      </c>
      <c r="C75" s="394" t="s">
        <v>229</v>
      </c>
      <c r="D75" s="394" t="s">
        <v>235</v>
      </c>
      <c r="E75" s="21">
        <v>11713.8</v>
      </c>
      <c r="F75" s="21">
        <v>166.9</v>
      </c>
      <c r="G75" s="21">
        <v>1419.3</v>
      </c>
      <c r="H75" s="21">
        <v>35.9</v>
      </c>
      <c r="I75" s="21" t="s">
        <v>229</v>
      </c>
      <c r="J75" s="21">
        <v>13335.9</v>
      </c>
      <c r="K75" s="361">
        <v>1999</v>
      </c>
      <c r="L75" s="21">
        <v>2574.9</v>
      </c>
      <c r="M75" s="21" t="s">
        <v>229</v>
      </c>
      <c r="N75" s="21">
        <v>2574.9</v>
      </c>
      <c r="O75" s="21">
        <v>3693.4</v>
      </c>
      <c r="P75" s="21">
        <v>545.6</v>
      </c>
      <c r="Q75" s="21" t="s">
        <v>231</v>
      </c>
      <c r="R75" s="21">
        <v>545.6</v>
      </c>
      <c r="S75" s="21">
        <v>238.4</v>
      </c>
      <c r="T75" s="21">
        <v>123.9</v>
      </c>
      <c r="U75" s="21">
        <v>7176.2</v>
      </c>
      <c r="V75" s="21">
        <v>20512.099999999999</v>
      </c>
    </row>
    <row r="76" spans="1:22" ht="13.5" thickBot="1" x14ac:dyDescent="0.25">
      <c r="A76" s="361">
        <v>2000</v>
      </c>
      <c r="B76" s="394" t="s">
        <v>235</v>
      </c>
      <c r="C76" s="394" t="s">
        <v>235</v>
      </c>
      <c r="D76" s="394" t="s">
        <v>235</v>
      </c>
      <c r="E76" s="21">
        <v>12966.2</v>
      </c>
      <c r="F76" s="21">
        <v>177.6</v>
      </c>
      <c r="G76" s="21">
        <v>1804.9</v>
      </c>
      <c r="H76" s="21">
        <v>40.299999999999997</v>
      </c>
      <c r="I76" s="21" t="s">
        <v>229</v>
      </c>
      <c r="J76" s="21">
        <v>14989</v>
      </c>
      <c r="K76" s="361">
        <v>2000</v>
      </c>
      <c r="L76" s="21">
        <v>2685.3</v>
      </c>
      <c r="M76" s="21" t="s">
        <v>229</v>
      </c>
      <c r="N76" s="21">
        <v>2685.3</v>
      </c>
      <c r="O76" s="21">
        <v>3930.8</v>
      </c>
      <c r="P76" s="21">
        <v>606.4</v>
      </c>
      <c r="Q76" s="21" t="s">
        <v>231</v>
      </c>
      <c r="R76" s="21">
        <v>606.4</v>
      </c>
      <c r="S76" s="21">
        <v>268.39999999999998</v>
      </c>
      <c r="T76" s="21">
        <v>165.6</v>
      </c>
      <c r="U76" s="21">
        <v>7656.5</v>
      </c>
      <c r="V76" s="21">
        <v>22645.5</v>
      </c>
    </row>
    <row r="77" spans="1:22" ht="13.5" thickBot="1" x14ac:dyDescent="0.25">
      <c r="A77" s="361">
        <v>2001</v>
      </c>
      <c r="B77" s="394" t="s">
        <v>235</v>
      </c>
      <c r="C77" s="394" t="s">
        <v>235</v>
      </c>
      <c r="D77" s="394" t="s">
        <v>235</v>
      </c>
      <c r="E77" s="21">
        <v>13335.2</v>
      </c>
      <c r="F77" s="21">
        <v>172.4</v>
      </c>
      <c r="G77" s="21">
        <v>1754</v>
      </c>
      <c r="H77" s="21">
        <v>39.5</v>
      </c>
      <c r="I77" s="21" t="s">
        <v>229</v>
      </c>
      <c r="J77" s="21">
        <v>15301.1</v>
      </c>
      <c r="K77" s="361">
        <v>2001</v>
      </c>
      <c r="L77" s="21">
        <v>2860.8</v>
      </c>
      <c r="M77" s="21" t="s">
        <v>229</v>
      </c>
      <c r="N77" s="21">
        <v>2860.8</v>
      </c>
      <c r="O77" s="21">
        <v>4180.1000000000004</v>
      </c>
      <c r="P77" s="21">
        <v>682.2</v>
      </c>
      <c r="Q77" s="21" t="s">
        <v>231</v>
      </c>
      <c r="R77" s="21">
        <v>682.2</v>
      </c>
      <c r="S77" s="21">
        <v>324.3</v>
      </c>
      <c r="T77" s="21">
        <v>168.4</v>
      </c>
      <c r="U77" s="21">
        <v>8215.7999999999993</v>
      </c>
      <c r="V77" s="21">
        <v>23516.9</v>
      </c>
    </row>
    <row r="78" spans="1:22" ht="13.5" thickBot="1" x14ac:dyDescent="0.25">
      <c r="A78" s="361">
        <v>2002</v>
      </c>
      <c r="B78" s="394" t="s">
        <v>235</v>
      </c>
      <c r="C78" s="394" t="s">
        <v>235</v>
      </c>
      <c r="D78" s="394" t="s">
        <v>235</v>
      </c>
      <c r="E78" s="21">
        <v>14065.6</v>
      </c>
      <c r="F78" s="21">
        <v>186.7</v>
      </c>
      <c r="G78" s="21">
        <v>1949.4</v>
      </c>
      <c r="H78" s="21">
        <v>41.5</v>
      </c>
      <c r="I78" s="21" t="s">
        <v>229</v>
      </c>
      <c r="J78" s="21">
        <v>16243.2</v>
      </c>
      <c r="K78" s="361">
        <v>2002</v>
      </c>
      <c r="L78" s="21">
        <v>3003.2</v>
      </c>
      <c r="M78" s="21" t="s">
        <v>229</v>
      </c>
      <c r="N78" s="21">
        <v>3003.2</v>
      </c>
      <c r="O78" s="21">
        <v>4267.5</v>
      </c>
      <c r="P78" s="21">
        <v>778.3</v>
      </c>
      <c r="Q78" s="21" t="s">
        <v>231</v>
      </c>
      <c r="R78" s="21">
        <v>778.3</v>
      </c>
      <c r="S78" s="21">
        <v>354.1</v>
      </c>
      <c r="T78" s="21">
        <v>187.8</v>
      </c>
      <c r="U78" s="21">
        <v>8590.9</v>
      </c>
      <c r="V78" s="21">
        <v>24834</v>
      </c>
    </row>
    <row r="79" spans="1:22" ht="13.5" thickBot="1" x14ac:dyDescent="0.25">
      <c r="A79" s="361">
        <v>2003</v>
      </c>
      <c r="B79" s="394" t="s">
        <v>235</v>
      </c>
      <c r="C79" s="394" t="s">
        <v>235</v>
      </c>
      <c r="D79" s="394" t="s">
        <v>235</v>
      </c>
      <c r="E79" s="21">
        <v>15240.3</v>
      </c>
      <c r="F79" s="21">
        <v>182.7</v>
      </c>
      <c r="G79" s="21">
        <v>2363.4</v>
      </c>
      <c r="H79" s="21">
        <v>60.9</v>
      </c>
      <c r="I79" s="21" t="s">
        <v>229</v>
      </c>
      <c r="J79" s="21">
        <v>17847.3</v>
      </c>
      <c r="K79" s="361">
        <v>2003</v>
      </c>
      <c r="L79" s="21">
        <v>3178.5</v>
      </c>
      <c r="M79" s="21" t="s">
        <v>229</v>
      </c>
      <c r="N79" s="21">
        <v>3178.5</v>
      </c>
      <c r="O79" s="21">
        <v>4446.2</v>
      </c>
      <c r="P79" s="21">
        <v>815.2</v>
      </c>
      <c r="Q79" s="21" t="s">
        <v>231</v>
      </c>
      <c r="R79" s="21">
        <v>815.2</v>
      </c>
      <c r="S79" s="21">
        <v>347.3</v>
      </c>
      <c r="T79" s="21">
        <v>217.1</v>
      </c>
      <c r="U79" s="21">
        <v>9004.2999999999993</v>
      </c>
      <c r="V79" s="21">
        <v>26851.599999999999</v>
      </c>
    </row>
    <row r="80" spans="1:22" ht="13.5" thickBot="1" x14ac:dyDescent="0.25">
      <c r="A80" s="361">
        <v>2004</v>
      </c>
      <c r="B80" s="394" t="s">
        <v>235</v>
      </c>
      <c r="C80" s="394" t="s">
        <v>235</v>
      </c>
      <c r="D80" s="394" t="s">
        <v>235</v>
      </c>
      <c r="E80" s="21">
        <v>16021.5</v>
      </c>
      <c r="F80" s="21">
        <v>184.9</v>
      </c>
      <c r="G80" s="21">
        <v>2523.9</v>
      </c>
      <c r="H80" s="21">
        <v>64.2</v>
      </c>
      <c r="I80" s="21" t="s">
        <v>229</v>
      </c>
      <c r="J80" s="21">
        <v>18794.5</v>
      </c>
      <c r="K80" s="361">
        <v>2004</v>
      </c>
      <c r="L80" s="21">
        <v>3442.4</v>
      </c>
      <c r="M80" s="21" t="s">
        <v>236</v>
      </c>
      <c r="N80" s="21">
        <v>3442.4</v>
      </c>
      <c r="O80" s="21">
        <v>4734.1000000000004</v>
      </c>
      <c r="P80" s="21">
        <v>887.4</v>
      </c>
      <c r="Q80" s="21" t="s">
        <v>231</v>
      </c>
      <c r="R80" s="21">
        <v>887.4</v>
      </c>
      <c r="S80" s="21">
        <v>358.4</v>
      </c>
      <c r="T80" s="21">
        <v>288.89999999999998</v>
      </c>
      <c r="U80" s="21">
        <v>9711.2000000000007</v>
      </c>
      <c r="V80" s="21">
        <v>28505.8</v>
      </c>
    </row>
    <row r="81" spans="1:22" ht="13.5" thickBot="1" x14ac:dyDescent="0.25">
      <c r="A81" s="244">
        <v>2005</v>
      </c>
      <c r="B81" s="263" t="s">
        <v>235</v>
      </c>
      <c r="C81" s="263" t="s">
        <v>235</v>
      </c>
      <c r="D81" s="263" t="s">
        <v>235</v>
      </c>
      <c r="E81" s="22">
        <v>16786.8</v>
      </c>
      <c r="F81" s="22">
        <v>195.7</v>
      </c>
      <c r="G81" s="22">
        <v>2828.4</v>
      </c>
      <c r="H81" s="22">
        <v>72.400000000000006</v>
      </c>
      <c r="I81" s="22" t="s">
        <v>229</v>
      </c>
      <c r="J81" s="22">
        <v>19883.3</v>
      </c>
      <c r="K81" s="244">
        <v>2005</v>
      </c>
      <c r="L81" s="22">
        <v>3663.2</v>
      </c>
      <c r="M81" s="22" t="s">
        <v>236</v>
      </c>
      <c r="N81" s="22">
        <v>3663.2</v>
      </c>
      <c r="O81" s="22">
        <v>5144.8</v>
      </c>
      <c r="P81" s="22">
        <v>978.1</v>
      </c>
      <c r="Q81" s="22" t="s">
        <v>231</v>
      </c>
      <c r="R81" s="22">
        <v>978.1</v>
      </c>
      <c r="S81" s="22">
        <v>349.8</v>
      </c>
      <c r="T81" s="22">
        <v>275.7</v>
      </c>
      <c r="U81" s="22">
        <v>10411.6</v>
      </c>
      <c r="V81" s="22">
        <v>30294.9</v>
      </c>
    </row>
    <row r="82" spans="1:22" ht="13.5" thickBot="1" x14ac:dyDescent="0.25">
      <c r="A82" s="244">
        <v>2006</v>
      </c>
      <c r="B82" s="263" t="s">
        <v>235</v>
      </c>
      <c r="C82" s="263" t="s">
        <v>235</v>
      </c>
      <c r="D82" s="263" t="s">
        <v>235</v>
      </c>
      <c r="E82" s="22">
        <v>17816.400000000001</v>
      </c>
      <c r="F82" s="22">
        <v>196.9</v>
      </c>
      <c r="G82" s="22">
        <v>3096.7</v>
      </c>
      <c r="H82" s="22">
        <v>84.7</v>
      </c>
      <c r="I82" s="22" t="s">
        <v>229</v>
      </c>
      <c r="J82" s="22">
        <v>21194.7</v>
      </c>
      <c r="K82" s="244">
        <v>2006</v>
      </c>
      <c r="L82" s="22">
        <v>3771.4</v>
      </c>
      <c r="M82" s="22" t="s">
        <v>236</v>
      </c>
      <c r="N82" s="22">
        <v>3771.4</v>
      </c>
      <c r="O82" s="22">
        <v>5287.5</v>
      </c>
      <c r="P82" s="22">
        <v>1070.0999999999999</v>
      </c>
      <c r="Q82" s="22" t="s">
        <v>231</v>
      </c>
      <c r="R82" s="22">
        <v>1070.0999999999999</v>
      </c>
      <c r="S82" s="22">
        <v>381.6</v>
      </c>
      <c r="T82" s="22">
        <v>331.8</v>
      </c>
      <c r="U82" s="22">
        <v>10842.4</v>
      </c>
      <c r="V82" s="22">
        <v>32037.200000000001</v>
      </c>
    </row>
    <row r="83" spans="1:22" ht="13.5" thickBot="1" x14ac:dyDescent="0.25">
      <c r="A83" s="244">
        <v>2007</v>
      </c>
      <c r="B83" s="263" t="s">
        <v>235</v>
      </c>
      <c r="C83" s="263" t="s">
        <v>235</v>
      </c>
      <c r="D83" s="263" t="s">
        <v>235</v>
      </c>
      <c r="E83" s="22" t="s">
        <v>1202</v>
      </c>
      <c r="F83" s="22">
        <v>198.7</v>
      </c>
      <c r="G83" s="22" t="s">
        <v>1203</v>
      </c>
      <c r="H83" s="22" t="s">
        <v>1204</v>
      </c>
      <c r="I83" s="22">
        <v>28.9</v>
      </c>
      <c r="J83" s="22">
        <v>22062.7</v>
      </c>
      <c r="K83" s="244">
        <v>2007</v>
      </c>
      <c r="L83" s="22">
        <v>4014.7</v>
      </c>
      <c r="M83" s="22" t="s">
        <v>236</v>
      </c>
      <c r="N83" s="22">
        <v>4014.7</v>
      </c>
      <c r="O83" s="22">
        <v>5888.3</v>
      </c>
      <c r="P83" s="22">
        <v>1169.5</v>
      </c>
      <c r="Q83" s="22" t="s">
        <v>231</v>
      </c>
      <c r="R83" s="22">
        <v>1169.5</v>
      </c>
      <c r="S83" s="22">
        <v>457.5</v>
      </c>
      <c r="T83" s="22">
        <v>284.60000000000002</v>
      </c>
      <c r="U83" s="22">
        <v>11814.6</v>
      </c>
      <c r="V83" s="22">
        <v>33877.300000000003</v>
      </c>
    </row>
    <row r="84" spans="1:22" ht="13.5" thickBot="1" x14ac:dyDescent="0.25">
      <c r="A84" s="244">
        <v>2008</v>
      </c>
      <c r="B84" s="263" t="s">
        <v>235</v>
      </c>
      <c r="C84" s="263" t="s">
        <v>235</v>
      </c>
      <c r="D84" s="263" t="s">
        <v>235</v>
      </c>
      <c r="E84" s="22">
        <v>18637.2</v>
      </c>
      <c r="F84" s="22">
        <v>214.3</v>
      </c>
      <c r="G84" s="22">
        <v>4843.2</v>
      </c>
      <c r="H84" s="22">
        <v>144.80000000000001</v>
      </c>
      <c r="I84" s="22">
        <v>30.2</v>
      </c>
      <c r="J84" s="22">
        <v>23869.7</v>
      </c>
      <c r="K84" s="244">
        <v>2008</v>
      </c>
      <c r="L84" s="22">
        <v>4315.8</v>
      </c>
      <c r="M84" s="22" t="s">
        <v>236</v>
      </c>
      <c r="N84" s="22">
        <v>4315.8</v>
      </c>
      <c r="O84" s="22">
        <v>6128.5</v>
      </c>
      <c r="P84" s="22">
        <v>1268.3</v>
      </c>
      <c r="Q84" s="22" t="s">
        <v>231</v>
      </c>
      <c r="R84" s="22">
        <v>1268.3</v>
      </c>
      <c r="S84" s="22">
        <v>564.5</v>
      </c>
      <c r="T84" s="22">
        <v>251.1</v>
      </c>
      <c r="U84" s="22">
        <v>12528.2</v>
      </c>
      <c r="V84" s="22">
        <v>36397.9</v>
      </c>
    </row>
    <row r="85" spans="1:22" ht="13.5" thickBot="1" x14ac:dyDescent="0.25">
      <c r="A85" s="244">
        <v>2009</v>
      </c>
      <c r="B85" s="263" t="s">
        <v>235</v>
      </c>
      <c r="C85" s="263" t="s">
        <v>235</v>
      </c>
      <c r="D85" s="263" t="s">
        <v>235</v>
      </c>
      <c r="E85" s="22">
        <v>18704</v>
      </c>
      <c r="F85" s="22">
        <v>232.5</v>
      </c>
      <c r="G85" s="22">
        <v>4966.5</v>
      </c>
      <c r="H85" s="22">
        <v>150.6</v>
      </c>
      <c r="I85" s="22">
        <v>54</v>
      </c>
      <c r="J85" s="22">
        <v>24107.599999999999</v>
      </c>
      <c r="K85" s="244">
        <v>2009</v>
      </c>
      <c r="L85" s="22">
        <v>4625.7</v>
      </c>
      <c r="M85" s="22" t="s">
        <v>236</v>
      </c>
      <c r="N85" s="22">
        <v>4625.7</v>
      </c>
      <c r="O85" s="22">
        <v>6310.5</v>
      </c>
      <c r="P85" s="22">
        <v>1409.9</v>
      </c>
      <c r="Q85" s="22" t="s">
        <v>231</v>
      </c>
      <c r="R85" s="22">
        <v>1409.9</v>
      </c>
      <c r="S85" s="22">
        <v>568.20000000000005</v>
      </c>
      <c r="T85" s="22">
        <v>223</v>
      </c>
      <c r="U85" s="22">
        <v>13137.3</v>
      </c>
      <c r="V85" s="22">
        <v>37245</v>
      </c>
    </row>
    <row r="86" spans="1:22" ht="13.5" thickBot="1" x14ac:dyDescent="0.25">
      <c r="A86" s="244">
        <v>2010</v>
      </c>
      <c r="B86" s="263" t="s">
        <v>235</v>
      </c>
      <c r="C86" s="263" t="s">
        <v>235</v>
      </c>
      <c r="D86" s="263" t="s">
        <v>235</v>
      </c>
      <c r="E86" s="22">
        <v>18831.400000000001</v>
      </c>
      <c r="F86" s="22">
        <v>242.4</v>
      </c>
      <c r="G86" s="22">
        <v>5187.2</v>
      </c>
      <c r="H86" s="22">
        <v>146.6</v>
      </c>
      <c r="I86" s="22">
        <v>58.8</v>
      </c>
      <c r="J86" s="22">
        <v>24466.400000000001</v>
      </c>
      <c r="K86" s="244">
        <v>2010</v>
      </c>
      <c r="L86" s="22">
        <v>4639.7</v>
      </c>
      <c r="M86" s="22" t="s">
        <v>236</v>
      </c>
      <c r="N86" s="22">
        <v>4639.7</v>
      </c>
      <c r="O86" s="22">
        <v>6369.7</v>
      </c>
      <c r="P86" s="22">
        <v>1503.8</v>
      </c>
      <c r="Q86" s="22" t="s">
        <v>231</v>
      </c>
      <c r="R86" s="22">
        <v>1503.8</v>
      </c>
      <c r="S86" s="22">
        <v>570.79999999999995</v>
      </c>
      <c r="T86" s="22">
        <v>204.3</v>
      </c>
      <c r="U86" s="22">
        <v>13288.3</v>
      </c>
      <c r="V86" s="22">
        <v>37754.9</v>
      </c>
    </row>
    <row r="87" spans="1:22" ht="13.5" thickBot="1" x14ac:dyDescent="0.25">
      <c r="A87" s="244">
        <v>2011</v>
      </c>
      <c r="B87" s="263">
        <v>19026.5</v>
      </c>
      <c r="C87" s="22">
        <v>21</v>
      </c>
      <c r="D87" s="22">
        <v>310</v>
      </c>
      <c r="E87" s="22">
        <v>19357.5</v>
      </c>
      <c r="F87" s="22">
        <v>232.6</v>
      </c>
      <c r="G87" s="22">
        <v>4753.5</v>
      </c>
      <c r="H87" s="22">
        <v>164</v>
      </c>
      <c r="I87" s="22">
        <v>56.3</v>
      </c>
      <c r="J87" s="22">
        <v>24564</v>
      </c>
      <c r="K87" s="244">
        <v>2011</v>
      </c>
      <c r="L87" s="22">
        <v>4755.7</v>
      </c>
      <c r="M87" s="22">
        <v>57.6</v>
      </c>
      <c r="N87" s="22">
        <v>4813.3999999999996</v>
      </c>
      <c r="O87" s="22">
        <v>6669.1</v>
      </c>
      <c r="P87" s="22">
        <v>1404.5</v>
      </c>
      <c r="Q87" s="22">
        <v>108.5</v>
      </c>
      <c r="R87" s="22">
        <v>1513.1</v>
      </c>
      <c r="S87" s="22">
        <v>588</v>
      </c>
      <c r="T87" s="22">
        <v>214.6</v>
      </c>
      <c r="U87" s="22">
        <v>13798.1</v>
      </c>
      <c r="V87" s="22">
        <v>38362.1</v>
      </c>
    </row>
    <row r="88" spans="1:22" ht="13.5" thickBot="1" x14ac:dyDescent="0.25">
      <c r="A88" s="244">
        <v>2012</v>
      </c>
      <c r="B88" s="263">
        <v>19404.7</v>
      </c>
      <c r="C88" s="22">
        <v>36.4</v>
      </c>
      <c r="D88" s="22">
        <v>426.5</v>
      </c>
      <c r="E88" s="22">
        <v>19867.599999999999</v>
      </c>
      <c r="F88" s="22">
        <v>233.8</v>
      </c>
      <c r="G88" s="22">
        <v>4922.8</v>
      </c>
      <c r="H88" s="22">
        <v>183.2</v>
      </c>
      <c r="I88" s="22">
        <v>46</v>
      </c>
      <c r="J88" s="22">
        <v>25253.4</v>
      </c>
      <c r="K88" s="244">
        <v>2012</v>
      </c>
      <c r="L88" s="22">
        <v>4981.2</v>
      </c>
      <c r="M88" s="22">
        <v>62.9</v>
      </c>
      <c r="N88" s="22">
        <v>5044.1000000000004</v>
      </c>
      <c r="O88" s="22">
        <v>6981.6</v>
      </c>
      <c r="P88" s="22">
        <v>1490.5</v>
      </c>
      <c r="Q88" s="22">
        <v>134.19999999999999</v>
      </c>
      <c r="R88" s="22">
        <v>1624.7</v>
      </c>
      <c r="S88" s="22">
        <v>608.79999999999995</v>
      </c>
      <c r="T88" s="22">
        <v>188.3</v>
      </c>
      <c r="U88" s="22">
        <v>14447.5</v>
      </c>
      <c r="V88" s="22">
        <v>39700.9</v>
      </c>
    </row>
    <row r="89" spans="1:22" ht="13.5" thickBot="1" x14ac:dyDescent="0.25">
      <c r="A89" s="244">
        <v>2013</v>
      </c>
      <c r="B89" s="263">
        <v>19403.099999999999</v>
      </c>
      <c r="C89" s="22">
        <v>95.5</v>
      </c>
      <c r="D89" s="22">
        <v>948.7</v>
      </c>
      <c r="E89" s="22">
        <v>20447.400000000001</v>
      </c>
      <c r="F89" s="22">
        <v>239.5</v>
      </c>
      <c r="G89" s="22">
        <v>5157.1000000000004</v>
      </c>
      <c r="H89" s="22">
        <v>180.3</v>
      </c>
      <c r="I89" s="22">
        <v>39.1</v>
      </c>
      <c r="J89" s="22">
        <v>26063.4</v>
      </c>
      <c r="K89" s="244">
        <v>2013</v>
      </c>
      <c r="L89" s="22">
        <v>5370.8</v>
      </c>
      <c r="M89" s="22">
        <v>80.3</v>
      </c>
      <c r="N89" s="22">
        <v>5451.1</v>
      </c>
      <c r="O89" s="22">
        <v>8173.1</v>
      </c>
      <c r="P89" s="22">
        <v>1586.1</v>
      </c>
      <c r="Q89" s="22">
        <v>132.69999999999999</v>
      </c>
      <c r="R89" s="22">
        <v>1718.7</v>
      </c>
      <c r="S89" s="22">
        <v>596.9</v>
      </c>
      <c r="T89" s="22">
        <v>184.8</v>
      </c>
      <c r="U89" s="22">
        <v>16124.7</v>
      </c>
      <c r="V89" s="22">
        <v>42188.1</v>
      </c>
    </row>
    <row r="90" spans="1:22" ht="13.5" thickBot="1" x14ac:dyDescent="0.25">
      <c r="A90" s="244">
        <v>2014</v>
      </c>
      <c r="B90" s="263">
        <v>20184.099999999999</v>
      </c>
      <c r="C90" s="22">
        <v>129.9</v>
      </c>
      <c r="D90" s="22">
        <v>1101.2</v>
      </c>
      <c r="E90" s="22">
        <v>21395.1</v>
      </c>
      <c r="F90" s="22">
        <v>249</v>
      </c>
      <c r="G90" s="22">
        <v>5332.3</v>
      </c>
      <c r="H90" s="22">
        <v>186.8</v>
      </c>
      <c r="I90" s="22">
        <v>40.4</v>
      </c>
      <c r="J90" s="22">
        <v>27203.599999999999</v>
      </c>
      <c r="K90" s="244">
        <v>2014</v>
      </c>
      <c r="L90" s="22">
        <v>5748.7</v>
      </c>
      <c r="M90" s="22">
        <v>84</v>
      </c>
      <c r="N90" s="22">
        <v>5832.7</v>
      </c>
      <c r="O90" s="22">
        <v>8648.2999999999993</v>
      </c>
      <c r="P90" s="22">
        <v>1746.2</v>
      </c>
      <c r="Q90" s="22">
        <v>140.19999999999999</v>
      </c>
      <c r="R90" s="22">
        <v>1886.4</v>
      </c>
      <c r="S90" s="22">
        <v>655.8</v>
      </c>
      <c r="T90" s="22">
        <v>198</v>
      </c>
      <c r="U90" s="22">
        <v>17221.2</v>
      </c>
      <c r="V90" s="22">
        <v>44424.800000000003</v>
      </c>
    </row>
    <row r="91" spans="1:22" ht="13.5" thickBot="1" x14ac:dyDescent="0.25">
      <c r="A91" s="244">
        <v>2015</v>
      </c>
      <c r="B91" s="263">
        <v>20528.313999999998</v>
      </c>
      <c r="C91" s="22">
        <v>136.977</v>
      </c>
      <c r="D91" s="22">
        <v>1065.2570000000001</v>
      </c>
      <c r="E91" s="22">
        <v>21730.547999999999</v>
      </c>
      <c r="F91" s="22">
        <v>262.40100000000001</v>
      </c>
      <c r="G91" s="22">
        <v>5368.4459999999999</v>
      </c>
      <c r="H91" s="22">
        <v>167.50399999999999</v>
      </c>
      <c r="I91" s="22">
        <v>38.563000000000002</v>
      </c>
      <c r="J91" s="22">
        <v>27567.462</v>
      </c>
      <c r="K91" s="244">
        <v>2015</v>
      </c>
      <c r="L91" s="22">
        <v>5828.058</v>
      </c>
      <c r="M91" s="22">
        <v>87.281000000000006</v>
      </c>
      <c r="N91" s="22">
        <v>5915.3389999999999</v>
      </c>
      <c r="O91" s="22">
        <v>8950.1730000000007</v>
      </c>
      <c r="P91" s="22">
        <v>1832.492</v>
      </c>
      <c r="Q91" s="22">
        <v>147.41999999999999</v>
      </c>
      <c r="R91" s="22">
        <v>1979.912</v>
      </c>
      <c r="S91" s="22">
        <v>740.14499999999998</v>
      </c>
      <c r="T91" s="22">
        <v>200.358</v>
      </c>
      <c r="U91" s="22">
        <v>17785.925999999999</v>
      </c>
      <c r="V91" s="22">
        <v>45353.387999999999</v>
      </c>
    </row>
    <row r="92" spans="1:22" ht="13.5" thickBot="1" x14ac:dyDescent="0.25">
      <c r="A92" s="244">
        <v>2016</v>
      </c>
      <c r="B92" s="263">
        <v>21382.023000000001</v>
      </c>
      <c r="C92" s="22">
        <v>202.24</v>
      </c>
      <c r="D92" s="22">
        <v>1101.038</v>
      </c>
      <c r="E92" s="22">
        <v>22685.302</v>
      </c>
      <c r="F92" s="22">
        <v>274.31900000000002</v>
      </c>
      <c r="G92" s="22">
        <v>5426.8419999999996</v>
      </c>
      <c r="H92" s="22">
        <v>164.45</v>
      </c>
      <c r="I92" s="22">
        <v>31.513999999999999</v>
      </c>
      <c r="J92" s="22">
        <v>28582.427</v>
      </c>
      <c r="K92" s="244">
        <v>2016</v>
      </c>
      <c r="L92" s="22">
        <v>6053.3530000000001</v>
      </c>
      <c r="M92" s="22">
        <v>91.793000000000006</v>
      </c>
      <c r="N92" s="22">
        <v>6145.1459999999997</v>
      </c>
      <c r="O92" s="22">
        <v>9475.1730000000007</v>
      </c>
      <c r="P92" s="22">
        <v>2018.777</v>
      </c>
      <c r="Q92" s="22">
        <v>182.899</v>
      </c>
      <c r="R92" s="22">
        <v>2201.6759999999999</v>
      </c>
      <c r="S92" s="22">
        <v>772.82</v>
      </c>
      <c r="T92" s="22">
        <v>231.512</v>
      </c>
      <c r="U92" s="22">
        <v>18826.327000000001</v>
      </c>
      <c r="V92" s="22">
        <v>47408.754000000001</v>
      </c>
    </row>
    <row r="93" spans="1:22" ht="13.5" thickBot="1" x14ac:dyDescent="0.25">
      <c r="A93" s="244">
        <v>2017</v>
      </c>
      <c r="B93" s="263">
        <v>21813.253000000001</v>
      </c>
      <c r="C93" s="22">
        <v>194.57300000000001</v>
      </c>
      <c r="D93" s="22">
        <v>1110.614</v>
      </c>
      <c r="E93" s="22">
        <v>23118.44</v>
      </c>
      <c r="F93" s="22">
        <v>272.82400000000001</v>
      </c>
      <c r="G93" s="22">
        <v>5668.1180000000004</v>
      </c>
      <c r="H93" s="22">
        <v>166.44300000000001</v>
      </c>
      <c r="I93" s="22">
        <v>30.146999999999998</v>
      </c>
      <c r="J93" s="22">
        <v>29255.973000000002</v>
      </c>
      <c r="K93" s="244">
        <v>2017</v>
      </c>
      <c r="L93" s="22">
        <v>6144.3190000000004</v>
      </c>
      <c r="M93" s="22">
        <v>88.638999999999996</v>
      </c>
      <c r="N93" s="22">
        <v>6232.9570000000003</v>
      </c>
      <c r="O93" s="22">
        <v>8711.1630000000005</v>
      </c>
      <c r="P93" s="22">
        <v>2143.038</v>
      </c>
      <c r="Q93" s="22">
        <v>207.10900000000001</v>
      </c>
      <c r="R93" s="22">
        <v>2350.145</v>
      </c>
      <c r="S93" s="22">
        <v>744.71</v>
      </c>
      <c r="T93" s="22">
        <v>249.44499999999999</v>
      </c>
      <c r="U93" s="22">
        <v>18288.420999999998</v>
      </c>
      <c r="V93" s="22">
        <v>47544.392999999996</v>
      </c>
    </row>
    <row r="94" spans="1:22" ht="13.5" thickBot="1" x14ac:dyDescent="0.25">
      <c r="A94" s="244">
        <v>2018</v>
      </c>
      <c r="B94" s="263">
        <v>22416.393</v>
      </c>
      <c r="C94" s="22">
        <v>219.73599999999999</v>
      </c>
      <c r="D94" s="22">
        <v>1138.759</v>
      </c>
      <c r="E94" s="22">
        <v>23774.887999999999</v>
      </c>
      <c r="F94" s="22">
        <v>303.92399999999998</v>
      </c>
      <c r="G94" s="22">
        <v>5880.2650000000003</v>
      </c>
      <c r="H94" s="22">
        <v>172.11600000000001</v>
      </c>
      <c r="I94" s="22">
        <v>20.300999999999998</v>
      </c>
      <c r="J94" s="22">
        <v>30151.493999999999</v>
      </c>
      <c r="K94" s="244">
        <v>2018</v>
      </c>
      <c r="L94" s="22">
        <v>6484.067</v>
      </c>
      <c r="M94" s="22">
        <v>97.376999999999995</v>
      </c>
      <c r="N94" s="22">
        <v>6581.4440000000004</v>
      </c>
      <c r="O94" s="22">
        <v>9075.7510000000002</v>
      </c>
      <c r="P94" s="22">
        <v>2329.768</v>
      </c>
      <c r="Q94" s="22">
        <v>216.83099999999999</v>
      </c>
      <c r="R94" s="22">
        <v>2546.5990000000002</v>
      </c>
      <c r="S94" s="22">
        <v>879.89300000000003</v>
      </c>
      <c r="T94" s="22">
        <v>247.04900000000001</v>
      </c>
      <c r="U94" s="22">
        <v>19330.736000000001</v>
      </c>
      <c r="V94" s="22">
        <v>49482.231</v>
      </c>
    </row>
    <row r="95" spans="1:22" ht="13.5" thickBot="1" x14ac:dyDescent="0.25">
      <c r="A95" s="244">
        <v>2019</v>
      </c>
      <c r="B95" s="263">
        <v>23718.886999999999</v>
      </c>
      <c r="C95" s="22">
        <v>218.577</v>
      </c>
      <c r="D95" s="22">
        <v>1179.5360000000001</v>
      </c>
      <c r="E95" s="22">
        <v>25117</v>
      </c>
      <c r="F95" s="22">
        <v>288.09100000000001</v>
      </c>
      <c r="G95" s="22">
        <v>6227.65</v>
      </c>
      <c r="H95" s="22">
        <v>176.18700000000001</v>
      </c>
      <c r="I95" s="22">
        <v>24.86</v>
      </c>
      <c r="J95" s="22">
        <v>31833.788000000004</v>
      </c>
      <c r="K95" s="244">
        <v>2019</v>
      </c>
      <c r="L95" s="22">
        <v>6658.0510000000004</v>
      </c>
      <c r="M95" s="22">
        <v>111.587</v>
      </c>
      <c r="N95" s="22">
        <v>6769.6380000000008</v>
      </c>
      <c r="O95" s="22">
        <v>9327.7659999999996</v>
      </c>
      <c r="P95" s="22">
        <v>2462.9209999999998</v>
      </c>
      <c r="Q95" s="22">
        <v>233.863</v>
      </c>
      <c r="R95" s="22">
        <v>2696.7839999999997</v>
      </c>
      <c r="S95" s="22">
        <v>902.25699999999995</v>
      </c>
      <c r="T95" s="22">
        <v>256.22899999999998</v>
      </c>
      <c r="U95" s="22">
        <v>19952.674000000003</v>
      </c>
      <c r="V95" s="22">
        <v>51786.462</v>
      </c>
    </row>
    <row r="96" spans="1:22" ht="13.5" thickBot="1" x14ac:dyDescent="0.25">
      <c r="A96" s="244">
        <v>2020</v>
      </c>
      <c r="B96" s="263">
        <v>23523.723999999998</v>
      </c>
      <c r="C96" s="22">
        <v>228.33799999999999</v>
      </c>
      <c r="D96" s="22">
        <v>950.78099999999995</v>
      </c>
      <c r="E96" s="22">
        <v>24702.842999999997</v>
      </c>
      <c r="F96" s="22">
        <v>301.66800000000001</v>
      </c>
      <c r="G96" s="22">
        <v>5839.058</v>
      </c>
      <c r="H96" s="22">
        <v>165.249</v>
      </c>
      <c r="I96" s="22">
        <v>14.542999999999999</v>
      </c>
      <c r="J96" s="22">
        <v>31023.361000000001</v>
      </c>
      <c r="K96" s="244">
        <v>2020</v>
      </c>
      <c r="L96" s="22">
        <v>6517.8519999999999</v>
      </c>
      <c r="M96" s="22">
        <v>115.625</v>
      </c>
      <c r="N96" s="22">
        <v>6633.4769999999999</v>
      </c>
      <c r="O96" s="22">
        <v>9098.884</v>
      </c>
      <c r="P96" s="22">
        <v>2467.549</v>
      </c>
      <c r="Q96" s="22">
        <v>232.08099999999999</v>
      </c>
      <c r="R96" s="22">
        <v>2699.63</v>
      </c>
      <c r="S96" s="22">
        <v>847.90800000000002</v>
      </c>
      <c r="T96" s="22">
        <v>229.303</v>
      </c>
      <c r="U96" s="22">
        <v>19509.201999999997</v>
      </c>
      <c r="V96" s="22">
        <v>50532.563999999998</v>
      </c>
    </row>
    <row r="97" spans="1:22" ht="13.5" thickBot="1" x14ac:dyDescent="0.25">
      <c r="A97" s="743" t="s">
        <v>1146</v>
      </c>
      <c r="B97" s="621"/>
      <c r="C97" s="621"/>
      <c r="D97" s="621"/>
      <c r="E97" s="621"/>
      <c r="F97" s="621"/>
      <c r="G97" s="621"/>
      <c r="H97" s="621"/>
      <c r="I97" s="621"/>
      <c r="J97" s="744"/>
      <c r="K97" s="743" t="s">
        <v>1146</v>
      </c>
      <c r="L97" s="621"/>
      <c r="M97" s="621"/>
      <c r="N97" s="621"/>
      <c r="O97" s="621"/>
      <c r="P97" s="621"/>
      <c r="Q97" s="621"/>
      <c r="R97" s="621"/>
      <c r="S97" s="621"/>
      <c r="T97" s="621"/>
      <c r="U97" s="621"/>
      <c r="V97" s="744"/>
    </row>
    <row r="98" spans="1:22" ht="13.5" thickBot="1" x14ac:dyDescent="0.25">
      <c r="A98" s="244">
        <v>1988</v>
      </c>
      <c r="B98" s="264" t="s">
        <v>235</v>
      </c>
      <c r="C98" s="264" t="s">
        <v>229</v>
      </c>
      <c r="D98" s="264" t="s">
        <v>235</v>
      </c>
      <c r="E98" s="13">
        <v>0.56899999999999995</v>
      </c>
      <c r="F98" s="13">
        <v>7.0000000000000001E-3</v>
      </c>
      <c r="G98" s="13">
        <v>3.2000000000000001E-2</v>
      </c>
      <c r="H98" s="264" t="s">
        <v>229</v>
      </c>
      <c r="I98" s="264" t="s">
        <v>229</v>
      </c>
      <c r="J98" s="13">
        <v>0.60899999999999999</v>
      </c>
      <c r="K98" s="244">
        <v>1988</v>
      </c>
      <c r="L98" s="13">
        <v>0.11700000000000001</v>
      </c>
      <c r="M98" s="13" t="s">
        <v>229</v>
      </c>
      <c r="N98" s="13">
        <v>0.11700000000000001</v>
      </c>
      <c r="O98" s="13">
        <v>0.246</v>
      </c>
      <c r="P98" s="13">
        <v>1.4E-2</v>
      </c>
      <c r="Q98" s="13" t="s">
        <v>231</v>
      </c>
      <c r="R98" s="13">
        <v>1.4E-2</v>
      </c>
      <c r="S98" s="13" t="s">
        <v>229</v>
      </c>
      <c r="T98" s="13">
        <v>1.2999999999999999E-2</v>
      </c>
      <c r="U98" s="13">
        <v>0.39100000000000001</v>
      </c>
      <c r="V98" s="13">
        <v>1</v>
      </c>
    </row>
    <row r="99" spans="1:22" ht="13.5" thickBot="1" x14ac:dyDescent="0.25">
      <c r="A99" s="244">
        <v>1989</v>
      </c>
      <c r="B99" s="264" t="s">
        <v>235</v>
      </c>
      <c r="C99" s="264" t="s">
        <v>229</v>
      </c>
      <c r="D99" s="264" t="s">
        <v>235</v>
      </c>
      <c r="E99" s="13">
        <v>0.56200000000000006</v>
      </c>
      <c r="F99" s="13">
        <v>7.0000000000000001E-3</v>
      </c>
      <c r="G99" s="13">
        <v>3.2000000000000001E-2</v>
      </c>
      <c r="H99" s="264" t="s">
        <v>229</v>
      </c>
      <c r="I99" s="264" t="s">
        <v>229</v>
      </c>
      <c r="J99" s="13">
        <v>0.60099999999999998</v>
      </c>
      <c r="K99" s="244">
        <v>1989</v>
      </c>
      <c r="L99" s="13">
        <v>0.123</v>
      </c>
      <c r="M99" s="13" t="s">
        <v>229</v>
      </c>
      <c r="N99" s="13">
        <v>0.123</v>
      </c>
      <c r="O99" s="13">
        <v>0.247</v>
      </c>
      <c r="P99" s="13">
        <v>1.4E-2</v>
      </c>
      <c r="Q99" s="13" t="s">
        <v>231</v>
      </c>
      <c r="R99" s="13">
        <v>1.4E-2</v>
      </c>
      <c r="S99" s="13" t="s">
        <v>229</v>
      </c>
      <c r="T99" s="13">
        <v>1.4999999999999999E-2</v>
      </c>
      <c r="U99" s="13">
        <v>0.39900000000000002</v>
      </c>
      <c r="V99" s="13">
        <v>1</v>
      </c>
    </row>
    <row r="100" spans="1:22" ht="13.5" thickBot="1" x14ac:dyDescent="0.25">
      <c r="A100" s="244">
        <v>1990</v>
      </c>
      <c r="B100" s="264" t="s">
        <v>235</v>
      </c>
      <c r="C100" s="264" t="s">
        <v>229</v>
      </c>
      <c r="D100" s="264" t="s">
        <v>235</v>
      </c>
      <c r="E100" s="13">
        <v>0.56599999999999995</v>
      </c>
      <c r="F100" s="13">
        <v>7.0000000000000001E-3</v>
      </c>
      <c r="G100" s="13">
        <v>3.3000000000000002E-2</v>
      </c>
      <c r="H100" s="264" t="s">
        <v>229</v>
      </c>
      <c r="I100" s="264" t="s">
        <v>229</v>
      </c>
      <c r="J100" s="13">
        <v>0.60499999999999998</v>
      </c>
      <c r="K100" s="244">
        <v>1990</v>
      </c>
      <c r="L100" s="13">
        <v>0.123</v>
      </c>
      <c r="M100" s="13" t="s">
        <v>229</v>
      </c>
      <c r="N100" s="13">
        <v>0.123</v>
      </c>
      <c r="O100" s="13">
        <v>0.24299999999999999</v>
      </c>
      <c r="P100" s="13">
        <v>1.4999999999999999E-2</v>
      </c>
      <c r="Q100" s="13" t="s">
        <v>231</v>
      </c>
      <c r="R100" s="13">
        <v>1.4999999999999999E-2</v>
      </c>
      <c r="S100" s="13" t="s">
        <v>229</v>
      </c>
      <c r="T100" s="13">
        <v>1.2999999999999999E-2</v>
      </c>
      <c r="U100" s="13">
        <v>0.39500000000000002</v>
      </c>
      <c r="V100" s="13">
        <v>1</v>
      </c>
    </row>
    <row r="101" spans="1:22" ht="13.5" thickBot="1" x14ac:dyDescent="0.25">
      <c r="A101" s="244">
        <v>1991</v>
      </c>
      <c r="B101" s="264" t="s">
        <v>235</v>
      </c>
      <c r="C101" s="264" t="s">
        <v>229</v>
      </c>
      <c r="D101" s="264" t="s">
        <v>235</v>
      </c>
      <c r="E101" s="13">
        <v>0.57399999999999995</v>
      </c>
      <c r="F101" s="13">
        <v>7.0000000000000001E-3</v>
      </c>
      <c r="G101" s="13">
        <v>3.6999999999999998E-2</v>
      </c>
      <c r="H101" s="264" t="s">
        <v>229</v>
      </c>
      <c r="I101" s="264" t="s">
        <v>229</v>
      </c>
      <c r="J101" s="13">
        <v>0.61799999999999999</v>
      </c>
      <c r="K101" s="244">
        <v>1991</v>
      </c>
      <c r="L101" s="13">
        <v>0.11700000000000001</v>
      </c>
      <c r="M101" s="13" t="s">
        <v>229</v>
      </c>
      <c r="N101" s="13">
        <v>0.11700000000000001</v>
      </c>
      <c r="O101" s="13">
        <v>0.23300000000000001</v>
      </c>
      <c r="P101" s="13">
        <v>1.7999999999999999E-2</v>
      </c>
      <c r="Q101" s="13" t="s">
        <v>231</v>
      </c>
      <c r="R101" s="13">
        <v>1.7999999999999999E-2</v>
      </c>
      <c r="S101" s="13" t="s">
        <v>229</v>
      </c>
      <c r="T101" s="13">
        <v>1.4E-2</v>
      </c>
      <c r="U101" s="13">
        <v>0.38200000000000001</v>
      </c>
      <c r="V101" s="13">
        <v>1</v>
      </c>
    </row>
    <row r="102" spans="1:22" ht="13.5" thickBot="1" x14ac:dyDescent="0.25">
      <c r="A102" s="244">
        <v>1992</v>
      </c>
      <c r="B102" s="264" t="s">
        <v>235</v>
      </c>
      <c r="C102" s="264" t="s">
        <v>229</v>
      </c>
      <c r="D102" s="264" t="s">
        <v>235</v>
      </c>
      <c r="E102" s="13">
        <v>0.58899999999999997</v>
      </c>
      <c r="F102" s="13">
        <v>7.0000000000000001E-3</v>
      </c>
      <c r="G102" s="13">
        <v>0.04</v>
      </c>
      <c r="H102" s="264" t="s">
        <v>229</v>
      </c>
      <c r="I102" s="264" t="s">
        <v>229</v>
      </c>
      <c r="J102" s="13">
        <v>0.63600000000000001</v>
      </c>
      <c r="K102" s="244">
        <v>1992</v>
      </c>
      <c r="L102" s="13">
        <v>0.12</v>
      </c>
      <c r="M102" s="13" t="s">
        <v>229</v>
      </c>
      <c r="N102" s="13">
        <v>0.12</v>
      </c>
      <c r="O102" s="13">
        <v>0.21199999999999999</v>
      </c>
      <c r="P102" s="13">
        <v>1.7999999999999999E-2</v>
      </c>
      <c r="Q102" s="13" t="s">
        <v>231</v>
      </c>
      <c r="R102" s="13">
        <v>1.7999999999999999E-2</v>
      </c>
      <c r="S102" s="13" t="s">
        <v>229</v>
      </c>
      <c r="T102" s="13">
        <v>1.4E-2</v>
      </c>
      <c r="U102" s="13">
        <v>0.36399999999999999</v>
      </c>
      <c r="V102" s="13">
        <v>1</v>
      </c>
    </row>
    <row r="103" spans="1:22" ht="13.5" thickBot="1" x14ac:dyDescent="0.25">
      <c r="A103" s="244">
        <v>1993</v>
      </c>
      <c r="B103" s="264" t="s">
        <v>235</v>
      </c>
      <c r="C103" s="264" t="s">
        <v>229</v>
      </c>
      <c r="D103" s="264" t="s">
        <v>235</v>
      </c>
      <c r="E103" s="13">
        <v>0.58299999999999996</v>
      </c>
      <c r="F103" s="13">
        <v>8.0000000000000002E-3</v>
      </c>
      <c r="G103" s="13">
        <v>4.5999999999999999E-2</v>
      </c>
      <c r="H103" s="264" t="s">
        <v>229</v>
      </c>
      <c r="I103" s="264" t="s">
        <v>229</v>
      </c>
      <c r="J103" s="13">
        <v>0.63600000000000001</v>
      </c>
      <c r="K103" s="244">
        <v>1993</v>
      </c>
      <c r="L103" s="13">
        <v>0.12</v>
      </c>
      <c r="M103" s="13" t="s">
        <v>229</v>
      </c>
      <c r="N103" s="13">
        <v>0.12</v>
      </c>
      <c r="O103" s="13">
        <v>0.21099999999999999</v>
      </c>
      <c r="P103" s="13">
        <v>1.7999999999999999E-2</v>
      </c>
      <c r="Q103" s="13" t="s">
        <v>231</v>
      </c>
      <c r="R103" s="13">
        <v>1.7999999999999999E-2</v>
      </c>
      <c r="S103" s="13" t="s">
        <v>229</v>
      </c>
      <c r="T103" s="13">
        <v>1.4E-2</v>
      </c>
      <c r="U103" s="13">
        <v>0.36399999999999999</v>
      </c>
      <c r="V103" s="13">
        <v>1</v>
      </c>
    </row>
    <row r="104" spans="1:22" ht="13.5" thickBot="1" x14ac:dyDescent="0.25">
      <c r="A104" s="244">
        <v>1994</v>
      </c>
      <c r="B104" s="264" t="s">
        <v>235</v>
      </c>
      <c r="C104" s="264" t="s">
        <v>229</v>
      </c>
      <c r="D104" s="264" t="s">
        <v>235</v>
      </c>
      <c r="E104" s="13">
        <v>0.56599999999999995</v>
      </c>
      <c r="F104" s="13">
        <v>7.0000000000000001E-3</v>
      </c>
      <c r="G104" s="13">
        <v>5.2999999999999999E-2</v>
      </c>
      <c r="H104" s="264" t="s">
        <v>229</v>
      </c>
      <c r="I104" s="264" t="s">
        <v>229</v>
      </c>
      <c r="J104" s="13">
        <v>0.626</v>
      </c>
      <c r="K104" s="244">
        <v>1994</v>
      </c>
      <c r="L104" s="13">
        <v>0.124</v>
      </c>
      <c r="M104" s="13" t="s">
        <v>229</v>
      </c>
      <c r="N104" s="13">
        <v>0.124</v>
      </c>
      <c r="O104" s="13">
        <v>0.21099999999999999</v>
      </c>
      <c r="P104" s="13">
        <v>2.3E-2</v>
      </c>
      <c r="Q104" s="13" t="s">
        <v>231</v>
      </c>
      <c r="R104" s="13">
        <v>2.3E-2</v>
      </c>
      <c r="S104" s="13" t="s">
        <v>229</v>
      </c>
      <c r="T104" s="13">
        <v>1.4999999999999999E-2</v>
      </c>
      <c r="U104" s="13">
        <v>0.374</v>
      </c>
      <c r="V104" s="13">
        <v>1</v>
      </c>
    </row>
    <row r="105" spans="1:22" ht="13.5" thickBot="1" x14ac:dyDescent="0.25">
      <c r="A105" s="244">
        <v>1995</v>
      </c>
      <c r="B105" s="264" t="s">
        <v>235</v>
      </c>
      <c r="C105" s="264" t="s">
        <v>229</v>
      </c>
      <c r="D105" s="264" t="s">
        <v>235</v>
      </c>
      <c r="E105" s="13">
        <v>0.57799999999999996</v>
      </c>
      <c r="F105" s="13">
        <v>8.0000000000000002E-3</v>
      </c>
      <c r="G105" s="13">
        <v>5.6000000000000001E-2</v>
      </c>
      <c r="H105" s="13">
        <v>1E-3</v>
      </c>
      <c r="I105" s="13" t="s">
        <v>229</v>
      </c>
      <c r="J105" s="13">
        <v>0.64300000000000002</v>
      </c>
      <c r="K105" s="244">
        <v>1995</v>
      </c>
      <c r="L105" s="13">
        <v>0.124</v>
      </c>
      <c r="M105" s="13" t="s">
        <v>229</v>
      </c>
      <c r="N105" s="13">
        <v>0.124</v>
      </c>
      <c r="O105" s="13">
        <v>0.19700000000000001</v>
      </c>
      <c r="P105" s="13">
        <v>2.1000000000000001E-2</v>
      </c>
      <c r="Q105" s="13" t="s">
        <v>231</v>
      </c>
      <c r="R105" s="13">
        <v>2.1000000000000001E-2</v>
      </c>
      <c r="S105" s="13">
        <v>1.0999999999999999E-2</v>
      </c>
      <c r="T105" s="13">
        <v>3.0000000000000001E-3</v>
      </c>
      <c r="U105" s="13">
        <v>0.35699999999999998</v>
      </c>
      <c r="V105" s="13">
        <v>1</v>
      </c>
    </row>
    <row r="106" spans="1:22" ht="13.5" thickBot="1" x14ac:dyDescent="0.25">
      <c r="A106" s="244">
        <v>1996</v>
      </c>
      <c r="B106" s="264" t="s">
        <v>235</v>
      </c>
      <c r="C106" s="264" t="s">
        <v>229</v>
      </c>
      <c r="D106" s="264" t="s">
        <v>235</v>
      </c>
      <c r="E106" s="13">
        <v>0.57699999999999996</v>
      </c>
      <c r="F106" s="13">
        <v>7.0000000000000001E-3</v>
      </c>
      <c r="G106" s="13">
        <v>6.5000000000000002E-2</v>
      </c>
      <c r="H106" s="13">
        <v>1E-3</v>
      </c>
      <c r="I106" s="13" t="s">
        <v>229</v>
      </c>
      <c r="J106" s="13">
        <v>0.65</v>
      </c>
      <c r="K106" s="244">
        <v>1996</v>
      </c>
      <c r="L106" s="13">
        <v>0.125</v>
      </c>
      <c r="M106" s="13" t="s">
        <v>229</v>
      </c>
      <c r="N106" s="13">
        <v>0.125</v>
      </c>
      <c r="O106" s="13">
        <v>0.185</v>
      </c>
      <c r="P106" s="13">
        <v>2.4E-2</v>
      </c>
      <c r="Q106" s="13" t="s">
        <v>231</v>
      </c>
      <c r="R106" s="13">
        <v>2.4E-2</v>
      </c>
      <c r="S106" s="13">
        <v>1.2E-2</v>
      </c>
      <c r="T106" s="13">
        <v>4.0000000000000001E-3</v>
      </c>
      <c r="U106" s="13">
        <v>0.35</v>
      </c>
      <c r="V106" s="13">
        <v>1</v>
      </c>
    </row>
    <row r="107" spans="1:22" ht="13.5" thickBot="1" x14ac:dyDescent="0.25">
      <c r="A107" s="244">
        <v>1997</v>
      </c>
      <c r="B107" s="264" t="s">
        <v>235</v>
      </c>
      <c r="C107" s="264" t="s">
        <v>229</v>
      </c>
      <c r="D107" s="264" t="s">
        <v>235</v>
      </c>
      <c r="E107" s="13">
        <v>0.57799999999999996</v>
      </c>
      <c r="F107" s="13">
        <v>7.0000000000000001E-3</v>
      </c>
      <c r="G107" s="13">
        <v>6.8000000000000005E-2</v>
      </c>
      <c r="H107" s="13">
        <v>1E-3</v>
      </c>
      <c r="I107" s="13" t="s">
        <v>229</v>
      </c>
      <c r="J107" s="13">
        <v>0.65400000000000003</v>
      </c>
      <c r="K107" s="244">
        <v>1997</v>
      </c>
      <c r="L107" s="13">
        <v>0.12</v>
      </c>
      <c r="M107" s="13" t="s">
        <v>229</v>
      </c>
      <c r="N107" s="13">
        <v>0.12</v>
      </c>
      <c r="O107" s="13">
        <v>0.183</v>
      </c>
      <c r="P107" s="13">
        <v>2.5000000000000001E-2</v>
      </c>
      <c r="Q107" s="13" t="s">
        <v>231</v>
      </c>
      <c r="R107" s="13">
        <v>2.5000000000000001E-2</v>
      </c>
      <c r="S107" s="13">
        <v>1.2999999999999999E-2</v>
      </c>
      <c r="T107" s="13">
        <v>4.0000000000000001E-3</v>
      </c>
      <c r="U107" s="13">
        <v>0.34599999999999997</v>
      </c>
      <c r="V107" s="13">
        <v>1</v>
      </c>
    </row>
    <row r="108" spans="1:22" ht="13.5" thickBot="1" x14ac:dyDescent="0.25">
      <c r="A108" s="244">
        <v>1998</v>
      </c>
      <c r="B108" s="264" t="s">
        <v>235</v>
      </c>
      <c r="C108" s="264" t="s">
        <v>229</v>
      </c>
      <c r="D108" s="264" t="s">
        <v>235</v>
      </c>
      <c r="E108" s="13">
        <v>0.57899999999999996</v>
      </c>
      <c r="F108" s="13">
        <v>7.0000000000000001E-3</v>
      </c>
      <c r="G108" s="13">
        <v>7.0999999999999994E-2</v>
      </c>
      <c r="H108" s="13">
        <v>2E-3</v>
      </c>
      <c r="I108" s="13" t="s">
        <v>229</v>
      </c>
      <c r="J108" s="13">
        <v>0.65900000000000003</v>
      </c>
      <c r="K108" s="244">
        <v>1998</v>
      </c>
      <c r="L108" s="13">
        <v>0.12</v>
      </c>
      <c r="M108" s="13" t="s">
        <v>229</v>
      </c>
      <c r="N108" s="13">
        <v>0.12</v>
      </c>
      <c r="O108" s="13">
        <v>0.17899999999999999</v>
      </c>
      <c r="P108" s="13">
        <v>2.5000000000000001E-2</v>
      </c>
      <c r="Q108" s="13" t="s">
        <v>231</v>
      </c>
      <c r="R108" s="13">
        <v>2.5000000000000001E-2</v>
      </c>
      <c r="S108" s="13">
        <v>1.2999999999999999E-2</v>
      </c>
      <c r="T108" s="13">
        <v>4.0000000000000001E-3</v>
      </c>
      <c r="U108" s="13">
        <v>0.34100000000000003</v>
      </c>
      <c r="V108" s="13">
        <v>1</v>
      </c>
    </row>
    <row r="109" spans="1:22" ht="13.5" thickBot="1" x14ac:dyDescent="0.25">
      <c r="A109" s="244">
        <v>1999</v>
      </c>
      <c r="B109" s="264" t="s">
        <v>235</v>
      </c>
      <c r="C109" s="264" t="s">
        <v>229</v>
      </c>
      <c r="D109" s="264" t="s">
        <v>235</v>
      </c>
      <c r="E109" s="13">
        <v>0.57099999999999995</v>
      </c>
      <c r="F109" s="13">
        <v>8.0000000000000002E-3</v>
      </c>
      <c r="G109" s="13">
        <v>6.9000000000000006E-2</v>
      </c>
      <c r="H109" s="13">
        <v>2E-3</v>
      </c>
      <c r="I109" s="13" t="s">
        <v>229</v>
      </c>
      <c r="J109" s="13">
        <v>0.65</v>
      </c>
      <c r="K109" s="244">
        <v>1999</v>
      </c>
      <c r="L109" s="13">
        <v>0.126</v>
      </c>
      <c r="M109" s="13" t="s">
        <v>229</v>
      </c>
      <c r="N109" s="13">
        <v>0.126</v>
      </c>
      <c r="O109" s="13">
        <v>0.18</v>
      </c>
      <c r="P109" s="13">
        <v>2.7E-2</v>
      </c>
      <c r="Q109" s="13" t="s">
        <v>231</v>
      </c>
      <c r="R109" s="13">
        <v>2.7E-2</v>
      </c>
      <c r="S109" s="13">
        <v>1.2E-2</v>
      </c>
      <c r="T109" s="13">
        <v>6.0000000000000001E-3</v>
      </c>
      <c r="U109" s="13">
        <v>0.35</v>
      </c>
      <c r="V109" s="13">
        <v>1</v>
      </c>
    </row>
    <row r="110" spans="1:22" ht="13.5" thickBot="1" x14ac:dyDescent="0.25">
      <c r="A110" s="244">
        <v>2000</v>
      </c>
      <c r="B110" s="264" t="s">
        <v>235</v>
      </c>
      <c r="C110" s="264" t="s">
        <v>235</v>
      </c>
      <c r="D110" s="264" t="s">
        <v>235</v>
      </c>
      <c r="E110" s="13">
        <v>0.57299999999999995</v>
      </c>
      <c r="F110" s="13">
        <v>8.0000000000000002E-3</v>
      </c>
      <c r="G110" s="13">
        <v>0.08</v>
      </c>
      <c r="H110" s="13">
        <v>2E-3</v>
      </c>
      <c r="I110" s="13" t="s">
        <v>229</v>
      </c>
      <c r="J110" s="13">
        <v>0.66200000000000003</v>
      </c>
      <c r="K110" s="244">
        <v>2000</v>
      </c>
      <c r="L110" s="13">
        <v>0.11899999999999999</v>
      </c>
      <c r="M110" s="13" t="s">
        <v>229</v>
      </c>
      <c r="N110" s="13">
        <v>0.11899999999999999</v>
      </c>
      <c r="O110" s="13">
        <v>0.17399999999999999</v>
      </c>
      <c r="P110" s="13">
        <v>2.7E-2</v>
      </c>
      <c r="Q110" s="13" t="s">
        <v>231</v>
      </c>
      <c r="R110" s="13">
        <v>2.7E-2</v>
      </c>
      <c r="S110" s="13">
        <v>1.2E-2</v>
      </c>
      <c r="T110" s="13">
        <v>7.0000000000000001E-3</v>
      </c>
      <c r="U110" s="13">
        <v>0.33800000000000002</v>
      </c>
      <c r="V110" s="13">
        <v>1</v>
      </c>
    </row>
    <row r="111" spans="1:22" ht="13.5" thickBot="1" x14ac:dyDescent="0.25">
      <c r="A111" s="244">
        <v>2001</v>
      </c>
      <c r="B111" s="264" t="s">
        <v>235</v>
      </c>
      <c r="C111" s="264" t="s">
        <v>235</v>
      </c>
      <c r="D111" s="264" t="s">
        <v>235</v>
      </c>
      <c r="E111" s="13">
        <v>0.56699999999999995</v>
      </c>
      <c r="F111" s="13">
        <v>7.0000000000000001E-3</v>
      </c>
      <c r="G111" s="13">
        <v>7.4999999999999997E-2</v>
      </c>
      <c r="H111" s="13">
        <v>2E-3</v>
      </c>
      <c r="I111" s="13" t="s">
        <v>229</v>
      </c>
      <c r="J111" s="13">
        <v>0.65100000000000002</v>
      </c>
      <c r="K111" s="244">
        <v>2001</v>
      </c>
      <c r="L111" s="13">
        <v>0.122</v>
      </c>
      <c r="M111" s="13" t="s">
        <v>229</v>
      </c>
      <c r="N111" s="13">
        <v>0.122</v>
      </c>
      <c r="O111" s="13">
        <v>0.17799999999999999</v>
      </c>
      <c r="P111" s="13">
        <v>2.9000000000000001E-2</v>
      </c>
      <c r="Q111" s="13" t="s">
        <v>231</v>
      </c>
      <c r="R111" s="13">
        <v>2.9000000000000001E-2</v>
      </c>
      <c r="S111" s="13">
        <v>1.4E-2</v>
      </c>
      <c r="T111" s="13">
        <v>7.0000000000000001E-3</v>
      </c>
      <c r="U111" s="13">
        <v>0.34899999999999998</v>
      </c>
      <c r="V111" s="13">
        <v>1</v>
      </c>
    </row>
    <row r="112" spans="1:22" ht="13.5" thickBot="1" x14ac:dyDescent="0.25">
      <c r="A112" s="244">
        <v>2002</v>
      </c>
      <c r="B112" s="264" t="s">
        <v>235</v>
      </c>
      <c r="C112" s="264" t="s">
        <v>235</v>
      </c>
      <c r="D112" s="264" t="s">
        <v>235</v>
      </c>
      <c r="E112" s="13">
        <v>0.56599999999999995</v>
      </c>
      <c r="F112" s="13">
        <v>8.0000000000000002E-3</v>
      </c>
      <c r="G112" s="13">
        <v>7.8E-2</v>
      </c>
      <c r="H112" s="13">
        <v>2E-3</v>
      </c>
      <c r="I112" s="13" t="s">
        <v>229</v>
      </c>
      <c r="J112" s="13">
        <v>0.65400000000000003</v>
      </c>
      <c r="K112" s="244">
        <v>2002</v>
      </c>
      <c r="L112" s="13">
        <v>0.121</v>
      </c>
      <c r="M112" s="13" t="s">
        <v>229</v>
      </c>
      <c r="N112" s="13">
        <v>0.121</v>
      </c>
      <c r="O112" s="13">
        <v>0.17199999999999999</v>
      </c>
      <c r="P112" s="13">
        <v>3.1E-2</v>
      </c>
      <c r="Q112" s="13" t="s">
        <v>231</v>
      </c>
      <c r="R112" s="13">
        <v>3.1E-2</v>
      </c>
      <c r="S112" s="13">
        <v>1.4E-2</v>
      </c>
      <c r="T112" s="13">
        <v>8.0000000000000002E-3</v>
      </c>
      <c r="U112" s="13">
        <v>0.34599999999999997</v>
      </c>
      <c r="V112" s="13">
        <v>1</v>
      </c>
    </row>
    <row r="113" spans="1:22" ht="13.5" thickBot="1" x14ac:dyDescent="0.25">
      <c r="A113" s="244">
        <v>2003</v>
      </c>
      <c r="B113" s="264" t="s">
        <v>235</v>
      </c>
      <c r="C113" s="264" t="s">
        <v>235</v>
      </c>
      <c r="D113" s="264" t="s">
        <v>235</v>
      </c>
      <c r="E113" s="13">
        <v>0.56799999999999995</v>
      </c>
      <c r="F113" s="13">
        <v>7.0000000000000001E-3</v>
      </c>
      <c r="G113" s="13">
        <v>8.7999999999999995E-2</v>
      </c>
      <c r="H113" s="13">
        <v>2E-3</v>
      </c>
      <c r="I113" s="13" t="s">
        <v>229</v>
      </c>
      <c r="J113" s="13">
        <v>0.66500000000000004</v>
      </c>
      <c r="K113" s="244">
        <v>2003</v>
      </c>
      <c r="L113" s="13">
        <v>0.11799999999999999</v>
      </c>
      <c r="M113" s="13" t="s">
        <v>229</v>
      </c>
      <c r="N113" s="13">
        <v>0.11799999999999999</v>
      </c>
      <c r="O113" s="13">
        <v>0.16600000000000001</v>
      </c>
      <c r="P113" s="13">
        <v>0.03</v>
      </c>
      <c r="Q113" s="13" t="s">
        <v>231</v>
      </c>
      <c r="R113" s="13">
        <v>0.03</v>
      </c>
      <c r="S113" s="13">
        <v>1.2999999999999999E-2</v>
      </c>
      <c r="T113" s="13">
        <v>8.0000000000000002E-3</v>
      </c>
      <c r="U113" s="13">
        <v>0.33500000000000002</v>
      </c>
      <c r="V113" s="13">
        <v>1</v>
      </c>
    </row>
    <row r="114" spans="1:22" ht="13.5" thickBot="1" x14ac:dyDescent="0.25">
      <c r="A114" s="244">
        <v>2004</v>
      </c>
      <c r="B114" s="264" t="s">
        <v>235</v>
      </c>
      <c r="C114" s="264" t="s">
        <v>235</v>
      </c>
      <c r="D114" s="264" t="s">
        <v>235</v>
      </c>
      <c r="E114" s="13">
        <v>0.56200000000000006</v>
      </c>
      <c r="F114" s="13">
        <v>6.0000000000000001E-3</v>
      </c>
      <c r="G114" s="13">
        <v>8.8999999999999996E-2</v>
      </c>
      <c r="H114" s="13">
        <v>2E-3</v>
      </c>
      <c r="I114" s="13" t="s">
        <v>229</v>
      </c>
      <c r="J114" s="13">
        <v>0.65900000000000003</v>
      </c>
      <c r="K114" s="244">
        <v>2004</v>
      </c>
      <c r="L114" s="13">
        <v>0.121</v>
      </c>
      <c r="M114" s="13" t="s">
        <v>236</v>
      </c>
      <c r="N114" s="13">
        <v>0.121</v>
      </c>
      <c r="O114" s="13">
        <v>0.16600000000000001</v>
      </c>
      <c r="P114" s="13">
        <v>3.1E-2</v>
      </c>
      <c r="Q114" s="13" t="s">
        <v>231</v>
      </c>
      <c r="R114" s="13">
        <v>3.1E-2</v>
      </c>
      <c r="S114" s="13">
        <v>1.2999999999999999E-2</v>
      </c>
      <c r="T114" s="13">
        <v>0.01</v>
      </c>
      <c r="U114" s="13">
        <v>0.34100000000000003</v>
      </c>
      <c r="V114" s="13">
        <v>1</v>
      </c>
    </row>
    <row r="115" spans="1:22" ht="13.5" thickBot="1" x14ac:dyDescent="0.25">
      <c r="A115" s="244">
        <v>2005</v>
      </c>
      <c r="B115" s="264" t="s">
        <v>235</v>
      </c>
      <c r="C115" s="264" t="s">
        <v>235</v>
      </c>
      <c r="D115" s="264" t="s">
        <v>235</v>
      </c>
      <c r="E115" s="13">
        <v>0.55400000000000005</v>
      </c>
      <c r="F115" s="13">
        <v>6.0000000000000001E-3</v>
      </c>
      <c r="G115" s="13">
        <v>9.2999999999999999E-2</v>
      </c>
      <c r="H115" s="13">
        <v>2E-3</v>
      </c>
      <c r="I115" s="13" t="s">
        <v>229</v>
      </c>
      <c r="J115" s="13">
        <v>0.65600000000000003</v>
      </c>
      <c r="K115" s="244">
        <v>2005</v>
      </c>
      <c r="L115" s="13">
        <v>0.121</v>
      </c>
      <c r="M115" s="13" t="s">
        <v>236</v>
      </c>
      <c r="N115" s="13">
        <v>0.121</v>
      </c>
      <c r="O115" s="13">
        <v>0.17</v>
      </c>
      <c r="P115" s="13">
        <v>3.2000000000000001E-2</v>
      </c>
      <c r="Q115" s="13" t="s">
        <v>231</v>
      </c>
      <c r="R115" s="13">
        <v>3.2000000000000001E-2</v>
      </c>
      <c r="S115" s="13">
        <v>1.2E-2</v>
      </c>
      <c r="T115" s="13">
        <v>8.9999999999999993E-3</v>
      </c>
      <c r="U115" s="13">
        <v>0.34399999999999997</v>
      </c>
      <c r="V115" s="13">
        <v>1</v>
      </c>
    </row>
    <row r="116" spans="1:22" ht="13.5" thickBot="1" x14ac:dyDescent="0.25">
      <c r="A116" s="244">
        <v>2006</v>
      </c>
      <c r="B116" s="264" t="s">
        <v>235</v>
      </c>
      <c r="C116" s="264" t="s">
        <v>235</v>
      </c>
      <c r="D116" s="264" t="s">
        <v>235</v>
      </c>
      <c r="E116" s="13">
        <v>0.55600000000000005</v>
      </c>
      <c r="F116" s="13">
        <v>6.0000000000000001E-3</v>
      </c>
      <c r="G116" s="13">
        <v>9.7000000000000003E-2</v>
      </c>
      <c r="H116" s="13">
        <v>3.0000000000000001E-3</v>
      </c>
      <c r="I116" s="13" t="s">
        <v>229</v>
      </c>
      <c r="J116" s="13">
        <v>0.66200000000000003</v>
      </c>
      <c r="K116" s="244">
        <v>2006</v>
      </c>
      <c r="L116" s="13">
        <v>0.11799999999999999</v>
      </c>
      <c r="M116" s="13" t="s">
        <v>236</v>
      </c>
      <c r="N116" s="13">
        <v>0.11799999999999999</v>
      </c>
      <c r="O116" s="13">
        <v>0.16500000000000001</v>
      </c>
      <c r="P116" s="13">
        <v>3.3000000000000002E-2</v>
      </c>
      <c r="Q116" s="13" t="s">
        <v>231</v>
      </c>
      <c r="R116" s="13">
        <v>3.3000000000000002E-2</v>
      </c>
      <c r="S116" s="13">
        <v>1.2E-2</v>
      </c>
      <c r="T116" s="13">
        <v>0.01</v>
      </c>
      <c r="U116" s="13">
        <v>0.33800000000000002</v>
      </c>
      <c r="V116" s="13">
        <v>1</v>
      </c>
    </row>
    <row r="117" spans="1:22" ht="13.5" thickBot="1" x14ac:dyDescent="0.25">
      <c r="A117" s="244">
        <v>2007</v>
      </c>
      <c r="B117" s="264" t="s">
        <v>235</v>
      </c>
      <c r="C117" s="264" t="s">
        <v>235</v>
      </c>
      <c r="D117" s="264" t="s">
        <v>235</v>
      </c>
      <c r="E117" s="13">
        <v>0.51100000000000001</v>
      </c>
      <c r="F117" s="13">
        <v>6.0000000000000001E-3</v>
      </c>
      <c r="G117" s="13">
        <v>0.13</v>
      </c>
      <c r="H117" s="13">
        <v>3.0000000000000001E-3</v>
      </c>
      <c r="I117" s="13">
        <v>1E-3</v>
      </c>
      <c r="J117" s="13">
        <v>0.65100000000000002</v>
      </c>
      <c r="K117" s="244">
        <v>2007</v>
      </c>
      <c r="L117" s="13">
        <v>0.11899999999999999</v>
      </c>
      <c r="M117" s="13" t="s">
        <v>236</v>
      </c>
      <c r="N117" s="13">
        <v>0.11899999999999999</v>
      </c>
      <c r="O117" s="13">
        <v>0.17399999999999999</v>
      </c>
      <c r="P117" s="13">
        <v>3.5000000000000003E-2</v>
      </c>
      <c r="Q117" s="13" t="s">
        <v>231</v>
      </c>
      <c r="R117" s="13">
        <v>3.5000000000000003E-2</v>
      </c>
      <c r="S117" s="13">
        <v>1.4E-2</v>
      </c>
      <c r="T117" s="13">
        <v>8.0000000000000002E-3</v>
      </c>
      <c r="U117" s="13">
        <v>0.34899999999999998</v>
      </c>
      <c r="V117" s="13">
        <v>1</v>
      </c>
    </row>
    <row r="118" spans="1:22" ht="13.5" thickBot="1" x14ac:dyDescent="0.25">
      <c r="A118" s="244">
        <v>2008</v>
      </c>
      <c r="B118" s="264" t="s">
        <v>235</v>
      </c>
      <c r="C118" s="264" t="s">
        <v>235</v>
      </c>
      <c r="D118" s="264" t="s">
        <v>235</v>
      </c>
      <c r="E118" s="13">
        <v>0.51200000000000001</v>
      </c>
      <c r="F118" s="13">
        <v>6.0000000000000001E-3</v>
      </c>
      <c r="G118" s="13">
        <v>0.13300000000000001</v>
      </c>
      <c r="H118" s="13">
        <v>4.0000000000000001E-3</v>
      </c>
      <c r="I118" s="13">
        <v>1E-3</v>
      </c>
      <c r="J118" s="13">
        <v>0.65600000000000003</v>
      </c>
      <c r="K118" s="244">
        <v>2008</v>
      </c>
      <c r="L118" s="13">
        <v>0.11899999999999999</v>
      </c>
      <c r="M118" s="13" t="s">
        <v>236</v>
      </c>
      <c r="N118" s="13">
        <v>0.11899999999999999</v>
      </c>
      <c r="O118" s="13">
        <v>0.16800000000000001</v>
      </c>
      <c r="P118" s="13">
        <v>3.5000000000000003E-2</v>
      </c>
      <c r="Q118" s="13" t="s">
        <v>231</v>
      </c>
      <c r="R118" s="13">
        <v>3.5000000000000003E-2</v>
      </c>
      <c r="S118" s="13">
        <v>1.6E-2</v>
      </c>
      <c r="T118" s="13">
        <v>7.0000000000000001E-3</v>
      </c>
      <c r="U118" s="13">
        <v>0.34399999999999997</v>
      </c>
      <c r="V118" s="13">
        <v>1</v>
      </c>
    </row>
    <row r="119" spans="1:22" ht="13.5" thickBot="1" x14ac:dyDescent="0.25">
      <c r="A119" s="244">
        <v>2009</v>
      </c>
      <c r="B119" s="264" t="s">
        <v>235</v>
      </c>
      <c r="C119" s="264" t="s">
        <v>235</v>
      </c>
      <c r="D119" s="264" t="s">
        <v>235</v>
      </c>
      <c r="E119" s="13">
        <v>0.502</v>
      </c>
      <c r="F119" s="13">
        <v>6.0000000000000001E-3</v>
      </c>
      <c r="G119" s="13">
        <v>0.13300000000000001</v>
      </c>
      <c r="H119" s="13">
        <v>4.0000000000000001E-3</v>
      </c>
      <c r="I119" s="13">
        <v>1E-3</v>
      </c>
      <c r="J119" s="13">
        <v>0.64700000000000002</v>
      </c>
      <c r="K119" s="244">
        <v>2009</v>
      </c>
      <c r="L119" s="13">
        <v>0.124</v>
      </c>
      <c r="M119" s="13" t="s">
        <v>236</v>
      </c>
      <c r="N119" s="13">
        <v>0.124</v>
      </c>
      <c r="O119" s="13">
        <v>0.16900000000000001</v>
      </c>
      <c r="P119" s="13">
        <v>3.7999999999999999E-2</v>
      </c>
      <c r="Q119" s="13" t="s">
        <v>231</v>
      </c>
      <c r="R119" s="13">
        <v>3.7999999999999999E-2</v>
      </c>
      <c r="S119" s="13">
        <v>1.4999999999999999E-2</v>
      </c>
      <c r="T119" s="13">
        <v>6.0000000000000001E-3</v>
      </c>
      <c r="U119" s="13">
        <v>0.35299999999999998</v>
      </c>
      <c r="V119" s="13">
        <v>1</v>
      </c>
    </row>
    <row r="120" spans="1:22" ht="13.5" thickBot="1" x14ac:dyDescent="0.25">
      <c r="A120" s="244">
        <v>2010</v>
      </c>
      <c r="B120" s="264" t="s">
        <v>235</v>
      </c>
      <c r="C120" s="264" t="s">
        <v>235</v>
      </c>
      <c r="D120" s="264" t="s">
        <v>235</v>
      </c>
      <c r="E120" s="13">
        <v>0.499</v>
      </c>
      <c r="F120" s="13">
        <v>6.0000000000000001E-3</v>
      </c>
      <c r="G120" s="13">
        <v>0.13700000000000001</v>
      </c>
      <c r="H120" s="13">
        <v>4.0000000000000001E-3</v>
      </c>
      <c r="I120" s="13">
        <v>2E-3</v>
      </c>
      <c r="J120" s="13">
        <v>0.64800000000000002</v>
      </c>
      <c r="K120" s="244">
        <v>2010</v>
      </c>
      <c r="L120" s="13">
        <v>0.123</v>
      </c>
      <c r="M120" s="13" t="s">
        <v>236</v>
      </c>
      <c r="N120" s="13">
        <v>0.123</v>
      </c>
      <c r="O120" s="13">
        <v>0.16900000000000001</v>
      </c>
      <c r="P120" s="13">
        <v>0.04</v>
      </c>
      <c r="Q120" s="13" t="s">
        <v>231</v>
      </c>
      <c r="R120" s="13">
        <v>0.04</v>
      </c>
      <c r="S120" s="13">
        <v>1.4999999999999999E-2</v>
      </c>
      <c r="T120" s="13">
        <v>5.0000000000000001E-3</v>
      </c>
      <c r="U120" s="13">
        <v>0.35199999999999998</v>
      </c>
      <c r="V120" s="13">
        <v>1</v>
      </c>
    </row>
    <row r="121" spans="1:22" ht="13.5" thickBot="1" x14ac:dyDescent="0.25">
      <c r="A121" s="244">
        <v>2011</v>
      </c>
      <c r="B121" s="264">
        <v>0.496</v>
      </c>
      <c r="C121" s="264">
        <v>1E-3</v>
      </c>
      <c r="D121" s="264">
        <v>8.0000000000000002E-3</v>
      </c>
      <c r="E121" s="264">
        <v>0.505</v>
      </c>
      <c r="F121" s="264">
        <v>6.0000000000000001E-3</v>
      </c>
      <c r="G121" s="264">
        <v>0.124</v>
      </c>
      <c r="H121" s="264">
        <v>4.0000000000000001E-3</v>
      </c>
      <c r="I121" s="264">
        <v>1E-3</v>
      </c>
      <c r="J121" s="264">
        <v>0.64</v>
      </c>
      <c r="K121" s="244">
        <v>2011</v>
      </c>
      <c r="L121" s="264">
        <v>0.124</v>
      </c>
      <c r="M121" s="264">
        <v>2E-3</v>
      </c>
      <c r="N121" s="264">
        <v>0.125</v>
      </c>
      <c r="O121" s="264">
        <v>0.17399999999999999</v>
      </c>
      <c r="P121" s="264">
        <v>3.6999999999999998E-2</v>
      </c>
      <c r="Q121" s="264">
        <v>3.0000000000000001E-3</v>
      </c>
      <c r="R121" s="264">
        <v>3.9E-2</v>
      </c>
      <c r="S121" s="264">
        <v>1.4999999999999999E-2</v>
      </c>
      <c r="T121" s="264">
        <v>6.0000000000000001E-3</v>
      </c>
      <c r="U121" s="264">
        <v>0.36</v>
      </c>
      <c r="V121" s="264">
        <v>1</v>
      </c>
    </row>
    <row r="122" spans="1:22" ht="13.5" thickBot="1" x14ac:dyDescent="0.25">
      <c r="A122" s="244">
        <v>2012</v>
      </c>
      <c r="B122" s="264">
        <v>0.48899999999999999</v>
      </c>
      <c r="C122" s="264">
        <v>1E-3</v>
      </c>
      <c r="D122" s="264">
        <v>1.0999999999999999E-2</v>
      </c>
      <c r="E122" s="264">
        <v>0.5</v>
      </c>
      <c r="F122" s="264">
        <v>6.0000000000000001E-3</v>
      </c>
      <c r="G122" s="264">
        <v>0.124</v>
      </c>
      <c r="H122" s="264">
        <v>5.0000000000000001E-3</v>
      </c>
      <c r="I122" s="264">
        <v>1E-3</v>
      </c>
      <c r="J122" s="264">
        <v>0.63600000000000001</v>
      </c>
      <c r="K122" s="244">
        <v>2012</v>
      </c>
      <c r="L122" s="264">
        <v>0.125</v>
      </c>
      <c r="M122" s="264">
        <v>2E-3</v>
      </c>
      <c r="N122" s="264">
        <v>0.127</v>
      </c>
      <c r="O122" s="264">
        <v>0.17599999999999999</v>
      </c>
      <c r="P122" s="264">
        <v>3.7999999999999999E-2</v>
      </c>
      <c r="Q122" s="264">
        <v>3.0000000000000001E-3</v>
      </c>
      <c r="R122" s="264">
        <v>4.1000000000000002E-2</v>
      </c>
      <c r="S122" s="264">
        <v>1.4999999999999999E-2</v>
      </c>
      <c r="T122" s="264">
        <v>5.0000000000000001E-3</v>
      </c>
      <c r="U122" s="264">
        <v>0.36399999999999999</v>
      </c>
      <c r="V122" s="264">
        <v>1</v>
      </c>
    </row>
    <row r="123" spans="1:22" ht="13.5" thickBot="1" x14ac:dyDescent="0.25">
      <c r="A123" s="244">
        <v>2013</v>
      </c>
      <c r="B123" s="264">
        <v>0.46</v>
      </c>
      <c r="C123" s="264">
        <v>2E-3</v>
      </c>
      <c r="D123" s="264">
        <v>2.1999999999999999E-2</v>
      </c>
      <c r="E123" s="264">
        <v>0.48499999999999999</v>
      </c>
      <c r="F123" s="264">
        <v>6.0000000000000001E-3</v>
      </c>
      <c r="G123" s="264">
        <v>0.122</v>
      </c>
      <c r="H123" s="264">
        <v>4.0000000000000001E-3</v>
      </c>
      <c r="I123" s="264">
        <v>1E-3</v>
      </c>
      <c r="J123" s="264">
        <v>0.61799999999999999</v>
      </c>
      <c r="K123" s="244">
        <v>2013</v>
      </c>
      <c r="L123" s="264">
        <v>0.127</v>
      </c>
      <c r="M123" s="264">
        <v>2E-3</v>
      </c>
      <c r="N123" s="264">
        <v>0.129</v>
      </c>
      <c r="O123" s="264">
        <v>0.19400000000000001</v>
      </c>
      <c r="P123" s="264">
        <v>3.7999999999999999E-2</v>
      </c>
      <c r="Q123" s="264">
        <v>3.0000000000000001E-3</v>
      </c>
      <c r="R123" s="264">
        <v>4.1000000000000002E-2</v>
      </c>
      <c r="S123" s="264">
        <v>1.4E-2</v>
      </c>
      <c r="T123" s="264">
        <v>4.0000000000000001E-3</v>
      </c>
      <c r="U123" s="264">
        <v>0.38200000000000001</v>
      </c>
      <c r="V123" s="264">
        <v>1</v>
      </c>
    </row>
    <row r="124" spans="1:22" ht="13.5" thickBot="1" x14ac:dyDescent="0.25">
      <c r="A124" s="244">
        <v>2014</v>
      </c>
      <c r="B124" s="264">
        <v>0.45400000000000001</v>
      </c>
      <c r="C124" s="264">
        <v>3.0000000000000001E-3</v>
      </c>
      <c r="D124" s="264">
        <v>2.5000000000000001E-2</v>
      </c>
      <c r="E124" s="264">
        <v>0.48199999999999998</v>
      </c>
      <c r="F124" s="264">
        <v>6.0000000000000001E-3</v>
      </c>
      <c r="G124" s="264">
        <v>0.12</v>
      </c>
      <c r="H124" s="264">
        <v>4.0000000000000001E-3</v>
      </c>
      <c r="I124" s="264">
        <v>1E-3</v>
      </c>
      <c r="J124" s="264">
        <v>0.61199999999999999</v>
      </c>
      <c r="K124" s="244">
        <v>2014</v>
      </c>
      <c r="L124" s="264">
        <v>0.129</v>
      </c>
      <c r="M124" s="264">
        <v>2E-3</v>
      </c>
      <c r="N124" s="264">
        <v>0.13100000000000001</v>
      </c>
      <c r="O124" s="264">
        <v>0.19500000000000001</v>
      </c>
      <c r="P124" s="264">
        <v>3.9E-2</v>
      </c>
      <c r="Q124" s="264">
        <v>3.0000000000000001E-3</v>
      </c>
      <c r="R124" s="264">
        <v>4.2000000000000003E-2</v>
      </c>
      <c r="S124" s="264">
        <v>1.4999999999999999E-2</v>
      </c>
      <c r="T124" s="264">
        <v>4.0000000000000001E-3</v>
      </c>
      <c r="U124" s="264">
        <v>0.38800000000000001</v>
      </c>
      <c r="V124" s="264">
        <v>1</v>
      </c>
    </row>
    <row r="125" spans="1:22" ht="13.5" thickBot="1" x14ac:dyDescent="0.25">
      <c r="A125" s="244">
        <v>2015</v>
      </c>
      <c r="B125" s="264">
        <v>0.45263022026050181</v>
      </c>
      <c r="C125" s="264">
        <v>3.0202153806017755E-3</v>
      </c>
      <c r="D125" s="264">
        <v>2.3487925532707725E-2</v>
      </c>
      <c r="E125" s="264">
        <v>0.47913836117381131</v>
      </c>
      <c r="F125" s="264">
        <v>5.7856978623074427E-3</v>
      </c>
      <c r="G125" s="264">
        <v>0.1183692384789423</v>
      </c>
      <c r="H125" s="264">
        <v>3.6933073224871315E-3</v>
      </c>
      <c r="I125" s="264">
        <v>8.5027826366577074E-4</v>
      </c>
      <c r="J125" s="264">
        <v>0.60783688310121398</v>
      </c>
      <c r="K125" s="244">
        <v>2015</v>
      </c>
      <c r="L125" s="264">
        <v>0.12850325536870585</v>
      </c>
      <c r="M125" s="264">
        <v>1.9244648271921827E-3</v>
      </c>
      <c r="N125" s="264">
        <v>0.13042772019589804</v>
      </c>
      <c r="O125" s="264">
        <v>0.19734298571035092</v>
      </c>
      <c r="P125" s="264">
        <v>4.0404743301647054E-2</v>
      </c>
      <c r="Q125" s="264">
        <v>3.2504738124525556E-3</v>
      </c>
      <c r="R125" s="264">
        <v>4.3655217114099615E-2</v>
      </c>
      <c r="S125" s="264">
        <v>1.6319508478616858E-2</v>
      </c>
      <c r="T125" s="264">
        <v>4.417707448890037E-3</v>
      </c>
      <c r="U125" s="264">
        <v>0.39216311689878602</v>
      </c>
      <c r="V125" s="264">
        <v>1</v>
      </c>
    </row>
    <row r="126" spans="1:22" ht="13.5" thickBot="1" x14ac:dyDescent="0.25">
      <c r="A126" s="244">
        <v>2016</v>
      </c>
      <c r="B126" s="264">
        <v>0.45101423673779745</v>
      </c>
      <c r="C126" s="264">
        <v>4.265878829044948E-3</v>
      </c>
      <c r="D126" s="264">
        <v>2.3224360631793867E-2</v>
      </c>
      <c r="E126" s="264">
        <v>0.47850449729178707</v>
      </c>
      <c r="F126" s="264">
        <v>5.7862520495687358E-3</v>
      </c>
      <c r="G126" s="264">
        <v>0.11446919697573152</v>
      </c>
      <c r="H126" s="264">
        <v>3.4687686582102533E-3</v>
      </c>
      <c r="I126" s="264">
        <v>6.6472955606468797E-4</v>
      </c>
      <c r="J126" s="264">
        <v>0.60289344453136229</v>
      </c>
      <c r="K126" s="244">
        <v>2016</v>
      </c>
      <c r="L126" s="264">
        <v>0.12768428801145038</v>
      </c>
      <c r="M126" s="264">
        <v>1.9362035964919054E-3</v>
      </c>
      <c r="N126" s="264">
        <v>0.12962049160794228</v>
      </c>
      <c r="O126" s="264">
        <v>0.19986125347230177</v>
      </c>
      <c r="P126" s="264">
        <v>4.258236780489949E-2</v>
      </c>
      <c r="Q126" s="264">
        <v>3.8579161983459849E-3</v>
      </c>
      <c r="R126" s="264">
        <v>4.6440284003245472E-2</v>
      </c>
      <c r="S126" s="264">
        <v>1.6301208844256908E-2</v>
      </c>
      <c r="T126" s="264">
        <v>4.8833175408912874E-3</v>
      </c>
      <c r="U126" s="264">
        <v>0.39710655546863771</v>
      </c>
      <c r="V126" s="264">
        <v>1</v>
      </c>
    </row>
    <row r="127" spans="1:22" ht="13.5" thickBot="1" x14ac:dyDescent="0.25">
      <c r="A127" s="244">
        <v>2017</v>
      </c>
      <c r="B127" s="264">
        <v>0.45879759154775629</v>
      </c>
      <c r="C127" s="264">
        <v>4.0924489245240765E-3</v>
      </c>
      <c r="D127" s="264">
        <v>2.335951581083389E-2</v>
      </c>
      <c r="E127" s="264">
        <v>0.48624955628311417</v>
      </c>
      <c r="F127" s="264">
        <v>5.738300202928241E-3</v>
      </c>
      <c r="G127" s="264">
        <v>0.11921738069092608</v>
      </c>
      <c r="H127" s="264">
        <v>3.5007913551446546E-3</v>
      </c>
      <c r="I127" s="264">
        <v>6.3408107870890267E-4</v>
      </c>
      <c r="J127" s="264">
        <v>0.61534013064379656</v>
      </c>
      <c r="K127" s="244">
        <v>2017</v>
      </c>
      <c r="L127" s="264">
        <v>0.12923330412484182</v>
      </c>
      <c r="M127" s="264">
        <v>1.8643418162894625E-3</v>
      </c>
      <c r="N127" s="264">
        <v>0.13109762490815691</v>
      </c>
      <c r="O127" s="264">
        <v>0.183221668220688</v>
      </c>
      <c r="P127" s="264">
        <v>4.5074463354700944E-2</v>
      </c>
      <c r="Q127" s="264">
        <v>4.3561182913829611E-3</v>
      </c>
      <c r="R127" s="264">
        <v>4.9430539580135144E-2</v>
      </c>
      <c r="S127" s="264">
        <v>1.5663466352383554E-2</v>
      </c>
      <c r="T127" s="264">
        <v>5.2465702948400247E-3</v>
      </c>
      <c r="U127" s="264">
        <v>0.38465989038917797</v>
      </c>
      <c r="V127" s="264">
        <v>1</v>
      </c>
    </row>
    <row r="128" spans="1:22" ht="13.5" thickBot="1" x14ac:dyDescent="0.25">
      <c r="A128" s="244">
        <v>2018</v>
      </c>
      <c r="B128" s="264">
        <v>0.45301999999999998</v>
      </c>
      <c r="C128" s="264">
        <v>4.4400000000000004E-3</v>
      </c>
      <c r="D128" s="264">
        <v>2.3009999999999999E-2</v>
      </c>
      <c r="E128" s="264">
        <v>0.48047000000000001</v>
      </c>
      <c r="F128" s="264">
        <v>6.1399999999999996E-3</v>
      </c>
      <c r="G128" s="264">
        <v>0.11884</v>
      </c>
      <c r="H128" s="264">
        <v>3.48E-3</v>
      </c>
      <c r="I128" s="264">
        <v>4.0999999999999999E-4</v>
      </c>
      <c r="J128" s="264">
        <v>0.60933999999999999</v>
      </c>
      <c r="K128" s="244">
        <v>2018</v>
      </c>
      <c r="L128" s="264">
        <v>0.13103999999999999</v>
      </c>
      <c r="M128" s="264">
        <v>1.97E-3</v>
      </c>
      <c r="N128" s="264">
        <v>0.13300999999999999</v>
      </c>
      <c r="O128" s="264">
        <v>0.18340999999999999</v>
      </c>
      <c r="P128" s="264">
        <v>4.7079999999999997E-2</v>
      </c>
      <c r="Q128" s="264">
        <v>4.3800000000000002E-3</v>
      </c>
      <c r="R128" s="264">
        <v>5.1459999999999999E-2</v>
      </c>
      <c r="S128" s="264">
        <v>1.7780000000000001E-2</v>
      </c>
      <c r="T128" s="264">
        <v>4.9899999999999996E-3</v>
      </c>
      <c r="U128" s="264">
        <v>0.39066000000000001</v>
      </c>
      <c r="V128" s="264">
        <v>1</v>
      </c>
    </row>
    <row r="129" spans="1:22" ht="13.5" thickBot="1" x14ac:dyDescent="0.25">
      <c r="A129" s="244">
        <v>2019</v>
      </c>
      <c r="B129" s="264">
        <v>0.45800000000000002</v>
      </c>
      <c r="C129" s="264">
        <v>4.0000000000000001E-3</v>
      </c>
      <c r="D129" s="264">
        <v>2.3E-2</v>
      </c>
      <c r="E129" s="264">
        <v>0.48499999999999999</v>
      </c>
      <c r="F129" s="264">
        <v>6.0000000000000001E-3</v>
      </c>
      <c r="G129" s="264">
        <v>0.12</v>
      </c>
      <c r="H129" s="264">
        <v>3.0000000000000001E-3</v>
      </c>
      <c r="I129" s="264">
        <v>0</v>
      </c>
      <c r="J129" s="264">
        <v>0.61499999999999999</v>
      </c>
      <c r="K129" s="244">
        <v>2019</v>
      </c>
      <c r="L129" s="264">
        <v>0.129</v>
      </c>
      <c r="M129" s="264">
        <v>2E-3</v>
      </c>
      <c r="N129" s="264">
        <v>0.13100000000000001</v>
      </c>
      <c r="O129" s="264">
        <v>0.18</v>
      </c>
      <c r="P129" s="264">
        <v>4.8000000000000001E-2</v>
      </c>
      <c r="Q129" s="264">
        <v>5.0000000000000001E-3</v>
      </c>
      <c r="R129" s="264">
        <v>0.23200000000000001</v>
      </c>
      <c r="S129" s="264">
        <v>1.7000000000000001E-2</v>
      </c>
      <c r="T129" s="264">
        <v>5.0000000000000001E-3</v>
      </c>
      <c r="U129" s="264">
        <v>0.38500000000000001</v>
      </c>
      <c r="V129" s="264">
        <v>1</v>
      </c>
    </row>
    <row r="130" spans="1:22" ht="13.5" thickBot="1" x14ac:dyDescent="0.25">
      <c r="A130" s="244">
        <v>2020</v>
      </c>
      <c r="B130" s="264">
        <v>0.46551999999999999</v>
      </c>
      <c r="C130" s="264">
        <v>4.5199999999999997E-3</v>
      </c>
      <c r="D130" s="264">
        <v>1.882E-2</v>
      </c>
      <c r="E130" s="264">
        <v>0.48885000000000001</v>
      </c>
      <c r="F130" s="264">
        <v>5.9699999999999996E-3</v>
      </c>
      <c r="G130" s="264">
        <v>0.11555</v>
      </c>
      <c r="H130" s="264">
        <v>3.2699999999999999E-3</v>
      </c>
      <c r="I130" s="264">
        <v>2.9E-4</v>
      </c>
      <c r="J130" s="264">
        <v>0.61392999999999998</v>
      </c>
      <c r="K130" s="244">
        <v>2020</v>
      </c>
      <c r="L130" s="264">
        <v>0.12898000000000001</v>
      </c>
      <c r="M130" s="264">
        <v>2.2899999999999999E-3</v>
      </c>
      <c r="N130" s="264">
        <v>0.13127</v>
      </c>
      <c r="O130" s="264">
        <v>0.18006</v>
      </c>
      <c r="P130" s="264">
        <v>4.8829999999999998E-2</v>
      </c>
      <c r="Q130" s="264">
        <v>4.5900000000000003E-3</v>
      </c>
      <c r="R130" s="264">
        <v>5.3420000000000002E-2</v>
      </c>
      <c r="S130" s="264">
        <v>1.678E-2</v>
      </c>
      <c r="T130" s="264">
        <v>4.5399999999999998E-3</v>
      </c>
      <c r="U130" s="264">
        <v>0.38607000000000002</v>
      </c>
      <c r="V130" s="264">
        <v>1</v>
      </c>
    </row>
    <row r="131" spans="1:22" x14ac:dyDescent="0.2">
      <c r="A131" s="199" t="s">
        <v>240</v>
      </c>
    </row>
    <row r="132" spans="1:22" x14ac:dyDescent="0.2">
      <c r="A132" s="199" t="s">
        <v>241</v>
      </c>
    </row>
    <row r="133" spans="1:22" x14ac:dyDescent="0.2">
      <c r="A133" s="199" t="s">
        <v>242</v>
      </c>
    </row>
    <row r="134" spans="1:22" x14ac:dyDescent="0.2">
      <c r="A134" s="199" t="s">
        <v>1205</v>
      </c>
    </row>
    <row r="135" spans="1:22" x14ac:dyDescent="0.2">
      <c r="A135" s="199" t="s">
        <v>1152</v>
      </c>
    </row>
    <row r="136" spans="1:22" x14ac:dyDescent="0.2">
      <c r="A136" s="199" t="s">
        <v>245</v>
      </c>
    </row>
    <row r="137" spans="1:22" x14ac:dyDescent="0.2">
      <c r="A137" s="199" t="s">
        <v>246</v>
      </c>
    </row>
    <row r="138" spans="1:22" x14ac:dyDescent="0.2">
      <c r="A138" s="199" t="s">
        <v>247</v>
      </c>
    </row>
    <row r="139" spans="1:22" x14ac:dyDescent="0.2">
      <c r="A139" s="199" t="s">
        <v>1206</v>
      </c>
    </row>
    <row r="140" spans="1:22" x14ac:dyDescent="0.2">
      <c r="A140" s="199" t="s">
        <v>249</v>
      </c>
    </row>
  </sheetData>
  <sortState xmlns:xlrd2="http://schemas.microsoft.com/office/spreadsheetml/2017/richdata2" ref="A132:A139">
    <sortCondition ref="A132"/>
  </sortState>
  <mergeCells count="27">
    <mergeCell ref="T5:T6"/>
    <mergeCell ref="U5:U6"/>
    <mergeCell ref="V5:V6"/>
    <mergeCell ref="L5:N5"/>
    <mergeCell ref="O5:O6"/>
    <mergeCell ref="P5:R5"/>
    <mergeCell ref="A97:J97"/>
    <mergeCell ref="K1:V1"/>
    <mergeCell ref="K2:V2"/>
    <mergeCell ref="K3:V3"/>
    <mergeCell ref="A1:J1"/>
    <mergeCell ref="A2:J2"/>
    <mergeCell ref="A3:J3"/>
    <mergeCell ref="K7:V7"/>
    <mergeCell ref="K97:V97"/>
    <mergeCell ref="A4:J4"/>
    <mergeCell ref="A5:A6"/>
    <mergeCell ref="B5:E5"/>
    <mergeCell ref="F5:F6"/>
    <mergeCell ref="K4:V4"/>
    <mergeCell ref="K5:K6"/>
    <mergeCell ref="S5:S6"/>
    <mergeCell ref="G5:G6"/>
    <mergeCell ref="H5:H6"/>
    <mergeCell ref="I5:I6"/>
    <mergeCell ref="J5:J6"/>
    <mergeCell ref="A7:J7"/>
  </mergeCells>
  <hyperlinks>
    <hyperlink ref="W6" location="TOC!A1" display="RETURN TO TABLE OF CONTENTS"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34"/>
  <sheetViews>
    <sheetView workbookViewId="0">
      <pane ySplit="4" topLeftCell="A5" activePane="bottomLeft" state="frozen"/>
      <selection activeCell="I105" sqref="I105"/>
      <selection pane="bottomLeft" activeCell="I105" sqref="I105"/>
    </sheetView>
  </sheetViews>
  <sheetFormatPr defaultRowHeight="12.75" x14ac:dyDescent="0.2"/>
  <cols>
    <col min="2" max="7" width="13.140625" customWidth="1"/>
  </cols>
  <sheetData>
    <row r="1" spans="1:8" x14ac:dyDescent="0.2">
      <c r="A1" s="600" t="s">
        <v>1197</v>
      </c>
      <c r="B1" s="600"/>
      <c r="C1" s="600"/>
      <c r="D1" s="600"/>
      <c r="E1" s="600"/>
      <c r="F1" s="600"/>
      <c r="G1" s="600"/>
    </row>
    <row r="2" spans="1:8" ht="13.5" thickBot="1" x14ac:dyDescent="0.25">
      <c r="A2" s="596" t="s">
        <v>200</v>
      </c>
      <c r="B2" s="596"/>
      <c r="C2" s="596"/>
      <c r="D2" s="596"/>
      <c r="E2" s="596"/>
      <c r="F2" s="596"/>
      <c r="G2" s="596"/>
    </row>
    <row r="3" spans="1:8" ht="19.5" customHeight="1" thickBot="1" x14ac:dyDescent="0.25">
      <c r="A3" s="597" t="s">
        <v>1207</v>
      </c>
      <c r="B3" s="598"/>
      <c r="C3" s="598"/>
      <c r="D3" s="598"/>
      <c r="E3" s="598"/>
      <c r="F3" s="598"/>
      <c r="G3" s="599"/>
    </row>
    <row r="4" spans="1:8" ht="34.5" thickBot="1" x14ac:dyDescent="0.25">
      <c r="A4" s="271" t="s">
        <v>204</v>
      </c>
      <c r="B4" s="249" t="s">
        <v>314</v>
      </c>
      <c r="C4" s="249" t="s">
        <v>315</v>
      </c>
      <c r="D4" s="249" t="s">
        <v>316</v>
      </c>
      <c r="E4" s="249" t="s">
        <v>317</v>
      </c>
      <c r="F4" s="249" t="s">
        <v>1208</v>
      </c>
      <c r="G4" s="249" t="s">
        <v>320</v>
      </c>
      <c r="H4" s="235" t="s">
        <v>228</v>
      </c>
    </row>
    <row r="5" spans="1:8" ht="13.5" customHeight="1" thickBot="1" x14ac:dyDescent="0.25">
      <c r="A5" s="628" t="s">
        <v>1141</v>
      </c>
      <c r="B5" s="629"/>
      <c r="C5" s="629"/>
      <c r="D5" s="629"/>
      <c r="E5" s="629"/>
      <c r="F5" s="629"/>
      <c r="G5" s="630"/>
    </row>
    <row r="6" spans="1:8" ht="13.5" thickBot="1" x14ac:dyDescent="0.25">
      <c r="A6" s="271">
        <v>1932</v>
      </c>
      <c r="B6" s="270" t="s">
        <v>229</v>
      </c>
      <c r="C6" s="270" t="s">
        <v>229</v>
      </c>
      <c r="D6" s="270" t="s">
        <v>229</v>
      </c>
      <c r="E6" s="270" t="s">
        <v>229</v>
      </c>
      <c r="F6" s="270" t="s">
        <v>229</v>
      </c>
      <c r="G6" s="270">
        <v>613.9</v>
      </c>
    </row>
    <row r="7" spans="1:8" ht="13.5" thickBot="1" x14ac:dyDescent="0.25">
      <c r="A7" s="271">
        <v>1933</v>
      </c>
      <c r="B7" s="270" t="s">
        <v>229</v>
      </c>
      <c r="C7" s="270" t="s">
        <v>229</v>
      </c>
      <c r="D7" s="270" t="s">
        <v>229</v>
      </c>
      <c r="E7" s="270" t="s">
        <v>229</v>
      </c>
      <c r="F7" s="270" t="s">
        <v>229</v>
      </c>
      <c r="G7" s="270">
        <v>549.79999999999995</v>
      </c>
    </row>
    <row r="8" spans="1:8" ht="13.5" thickBot="1" x14ac:dyDescent="0.25">
      <c r="A8" s="271">
        <v>1934</v>
      </c>
      <c r="B8" s="270" t="s">
        <v>229</v>
      </c>
      <c r="C8" s="270" t="s">
        <v>229</v>
      </c>
      <c r="D8" s="270" t="s">
        <v>229</v>
      </c>
      <c r="E8" s="270" t="s">
        <v>229</v>
      </c>
      <c r="F8" s="270" t="s">
        <v>229</v>
      </c>
      <c r="G8" s="270">
        <v>574.70000000000005</v>
      </c>
    </row>
    <row r="9" spans="1:8" ht="13.5" thickBot="1" x14ac:dyDescent="0.25">
      <c r="A9" s="271">
        <v>1935</v>
      </c>
      <c r="B9" s="270" t="s">
        <v>229</v>
      </c>
      <c r="C9" s="270" t="s">
        <v>229</v>
      </c>
      <c r="D9" s="270" t="s">
        <v>229</v>
      </c>
      <c r="E9" s="270" t="s">
        <v>229</v>
      </c>
      <c r="F9" s="270" t="s">
        <v>229</v>
      </c>
      <c r="G9" s="270">
        <v>585.4</v>
      </c>
    </row>
    <row r="10" spans="1:8" ht="13.5" thickBot="1" x14ac:dyDescent="0.25">
      <c r="A10" s="271">
        <v>1936</v>
      </c>
      <c r="B10" s="270" t="s">
        <v>229</v>
      </c>
      <c r="C10" s="270" t="s">
        <v>229</v>
      </c>
      <c r="D10" s="270" t="s">
        <v>229</v>
      </c>
      <c r="E10" s="270" t="s">
        <v>229</v>
      </c>
      <c r="F10" s="270" t="s">
        <v>229</v>
      </c>
      <c r="G10" s="270">
        <v>622.1</v>
      </c>
    </row>
    <row r="11" spans="1:8" ht="13.5" thickBot="1" x14ac:dyDescent="0.25">
      <c r="A11" s="271">
        <v>1937</v>
      </c>
      <c r="B11" s="270" t="s">
        <v>229</v>
      </c>
      <c r="C11" s="270" t="s">
        <v>229</v>
      </c>
      <c r="D11" s="270" t="s">
        <v>229</v>
      </c>
      <c r="E11" s="270" t="s">
        <v>229</v>
      </c>
      <c r="F11" s="270" t="s">
        <v>229</v>
      </c>
      <c r="G11" s="270">
        <v>652.20000000000005</v>
      </c>
    </row>
    <row r="12" spans="1:8" ht="13.5" thickBot="1" x14ac:dyDescent="0.25">
      <c r="A12" s="271">
        <v>1938</v>
      </c>
      <c r="B12" s="270" t="s">
        <v>229</v>
      </c>
      <c r="C12" s="270" t="s">
        <v>229</v>
      </c>
      <c r="D12" s="270" t="s">
        <v>229</v>
      </c>
      <c r="E12" s="270" t="s">
        <v>229</v>
      </c>
      <c r="F12" s="270" t="s">
        <v>229</v>
      </c>
      <c r="G12" s="270">
        <v>645.4</v>
      </c>
    </row>
    <row r="13" spans="1:8" ht="13.5" thickBot="1" x14ac:dyDescent="0.25">
      <c r="A13" s="271">
        <v>1939</v>
      </c>
      <c r="B13" s="270" t="s">
        <v>229</v>
      </c>
      <c r="C13" s="270" t="s">
        <v>229</v>
      </c>
      <c r="D13" s="270" t="s">
        <v>229</v>
      </c>
      <c r="E13" s="270" t="s">
        <v>229</v>
      </c>
      <c r="F13" s="270" t="s">
        <v>229</v>
      </c>
      <c r="G13" s="270">
        <v>654.1</v>
      </c>
    </row>
    <row r="14" spans="1:8" ht="13.5" thickBot="1" x14ac:dyDescent="0.25">
      <c r="A14" s="271">
        <v>1940</v>
      </c>
      <c r="B14" s="270" t="s">
        <v>229</v>
      </c>
      <c r="C14" s="270" t="s">
        <v>229</v>
      </c>
      <c r="D14" s="270" t="s">
        <v>229</v>
      </c>
      <c r="E14" s="270" t="s">
        <v>229</v>
      </c>
      <c r="F14" s="270" t="s">
        <v>229</v>
      </c>
      <c r="G14" s="270">
        <v>660.7</v>
      </c>
    </row>
    <row r="15" spans="1:8" ht="13.5" thickBot="1" x14ac:dyDescent="0.25">
      <c r="A15" s="271">
        <v>1941</v>
      </c>
      <c r="B15" s="270" t="s">
        <v>229</v>
      </c>
      <c r="C15" s="270" t="s">
        <v>229</v>
      </c>
      <c r="D15" s="270" t="s">
        <v>229</v>
      </c>
      <c r="E15" s="270" t="s">
        <v>229</v>
      </c>
      <c r="F15" s="270" t="s">
        <v>229</v>
      </c>
      <c r="G15" s="270">
        <v>711.1</v>
      </c>
    </row>
    <row r="16" spans="1:8" ht="13.5" thickBot="1" x14ac:dyDescent="0.25">
      <c r="A16" s="271">
        <v>1942</v>
      </c>
      <c r="B16" s="270" t="s">
        <v>229</v>
      </c>
      <c r="C16" s="270" t="s">
        <v>229</v>
      </c>
      <c r="D16" s="270" t="s">
        <v>229</v>
      </c>
      <c r="E16" s="270" t="s">
        <v>229</v>
      </c>
      <c r="F16" s="270" t="s">
        <v>229</v>
      </c>
      <c r="G16" s="270">
        <v>898</v>
      </c>
    </row>
    <row r="17" spans="1:7" ht="13.5" thickBot="1" x14ac:dyDescent="0.25">
      <c r="A17" s="271">
        <v>1943</v>
      </c>
      <c r="B17" s="270" t="s">
        <v>229</v>
      </c>
      <c r="C17" s="270" t="s">
        <v>229</v>
      </c>
      <c r="D17" s="270" t="s">
        <v>229</v>
      </c>
      <c r="E17" s="270" t="s">
        <v>229</v>
      </c>
      <c r="F17" s="270" t="s">
        <v>229</v>
      </c>
      <c r="G17" s="270">
        <v>1119.3</v>
      </c>
    </row>
    <row r="18" spans="1:7" ht="13.5" thickBot="1" x14ac:dyDescent="0.25">
      <c r="A18" s="271">
        <v>1944</v>
      </c>
      <c r="B18" s="270" t="s">
        <v>229</v>
      </c>
      <c r="C18" s="270" t="s">
        <v>229</v>
      </c>
      <c r="D18" s="270" t="s">
        <v>229</v>
      </c>
      <c r="E18" s="270" t="s">
        <v>229</v>
      </c>
      <c r="F18" s="270" t="s">
        <v>229</v>
      </c>
      <c r="G18" s="270">
        <v>1201.3</v>
      </c>
    </row>
    <row r="19" spans="1:7" ht="13.5" thickBot="1" x14ac:dyDescent="0.25">
      <c r="A19" s="271">
        <v>1945</v>
      </c>
      <c r="B19" s="270" t="s">
        <v>229</v>
      </c>
      <c r="C19" s="270" t="s">
        <v>229</v>
      </c>
      <c r="D19" s="270" t="s">
        <v>229</v>
      </c>
      <c r="E19" s="270" t="s">
        <v>229</v>
      </c>
      <c r="F19" s="270" t="s">
        <v>229</v>
      </c>
      <c r="G19" s="270">
        <v>1231.7</v>
      </c>
    </row>
    <row r="20" spans="1:7" ht="13.5" thickBot="1" x14ac:dyDescent="0.25">
      <c r="A20" s="271">
        <v>1946</v>
      </c>
      <c r="B20" s="270" t="s">
        <v>229</v>
      </c>
      <c r="C20" s="270" t="s">
        <v>229</v>
      </c>
      <c r="D20" s="270" t="s">
        <v>229</v>
      </c>
      <c r="E20" s="270" t="s">
        <v>229</v>
      </c>
      <c r="F20" s="270" t="s">
        <v>229</v>
      </c>
      <c r="G20" s="270">
        <v>1258.5</v>
      </c>
    </row>
    <row r="21" spans="1:7" ht="13.5" thickBot="1" x14ac:dyDescent="0.25">
      <c r="A21" s="271">
        <v>1947</v>
      </c>
      <c r="B21" s="270" t="s">
        <v>229</v>
      </c>
      <c r="C21" s="270" t="s">
        <v>229</v>
      </c>
      <c r="D21" s="270" t="s">
        <v>229</v>
      </c>
      <c r="E21" s="270" t="s">
        <v>229</v>
      </c>
      <c r="F21" s="270" t="s">
        <v>229</v>
      </c>
      <c r="G21" s="270">
        <v>1343.7</v>
      </c>
    </row>
    <row r="22" spans="1:7" ht="13.5" thickBot="1" x14ac:dyDescent="0.25">
      <c r="A22" s="271">
        <v>1948</v>
      </c>
      <c r="B22" s="270" t="s">
        <v>229</v>
      </c>
      <c r="C22" s="270" t="s">
        <v>229</v>
      </c>
      <c r="D22" s="270" t="s">
        <v>229</v>
      </c>
      <c r="E22" s="270" t="s">
        <v>229</v>
      </c>
      <c r="F22" s="270" t="s">
        <v>229</v>
      </c>
      <c r="G22" s="270">
        <v>1444.9</v>
      </c>
    </row>
    <row r="23" spans="1:7" ht="13.5" thickBot="1" x14ac:dyDescent="0.25">
      <c r="A23" s="271">
        <v>1949</v>
      </c>
      <c r="B23" s="270" t="s">
        <v>229</v>
      </c>
      <c r="C23" s="270" t="s">
        <v>229</v>
      </c>
      <c r="D23" s="270" t="s">
        <v>229</v>
      </c>
      <c r="E23" s="270" t="s">
        <v>229</v>
      </c>
      <c r="F23" s="270" t="s">
        <v>229</v>
      </c>
      <c r="G23" s="270">
        <v>1427.2</v>
      </c>
    </row>
    <row r="24" spans="1:7" ht="13.5" thickBot="1" x14ac:dyDescent="0.25">
      <c r="A24" s="271">
        <v>1950</v>
      </c>
      <c r="B24" s="270" t="s">
        <v>229</v>
      </c>
      <c r="C24" s="270" t="s">
        <v>229</v>
      </c>
      <c r="D24" s="270" t="s">
        <v>229</v>
      </c>
      <c r="E24" s="270" t="s">
        <v>229</v>
      </c>
      <c r="F24" s="270" t="s">
        <v>229</v>
      </c>
      <c r="G24" s="270">
        <v>1385.7</v>
      </c>
    </row>
    <row r="25" spans="1:7" ht="13.5" thickBot="1" x14ac:dyDescent="0.25">
      <c r="A25" s="271">
        <v>1951</v>
      </c>
      <c r="B25" s="270" t="s">
        <v>229</v>
      </c>
      <c r="C25" s="270" t="s">
        <v>229</v>
      </c>
      <c r="D25" s="270" t="s">
        <v>229</v>
      </c>
      <c r="E25" s="270" t="s">
        <v>229</v>
      </c>
      <c r="F25" s="270" t="s">
        <v>229</v>
      </c>
      <c r="G25" s="270">
        <v>1426.6</v>
      </c>
    </row>
    <row r="26" spans="1:7" ht="13.5" thickBot="1" x14ac:dyDescent="0.25">
      <c r="A26" s="271">
        <v>1952</v>
      </c>
      <c r="B26" s="270" t="s">
        <v>229</v>
      </c>
      <c r="C26" s="270" t="s">
        <v>229</v>
      </c>
      <c r="D26" s="270" t="s">
        <v>229</v>
      </c>
      <c r="E26" s="270" t="s">
        <v>229</v>
      </c>
      <c r="F26" s="270" t="s">
        <v>229</v>
      </c>
      <c r="G26" s="270">
        <v>1471.6</v>
      </c>
    </row>
    <row r="27" spans="1:7" ht="13.5" thickBot="1" x14ac:dyDescent="0.25">
      <c r="A27" s="271">
        <v>1953</v>
      </c>
      <c r="B27" s="270" t="s">
        <v>229</v>
      </c>
      <c r="C27" s="270" t="s">
        <v>229</v>
      </c>
      <c r="D27" s="270" t="s">
        <v>229</v>
      </c>
      <c r="E27" s="270" t="s">
        <v>229</v>
      </c>
      <c r="F27" s="270" t="s">
        <v>229</v>
      </c>
      <c r="G27" s="270">
        <v>1468.1</v>
      </c>
    </row>
    <row r="28" spans="1:7" ht="13.5" thickBot="1" x14ac:dyDescent="0.25">
      <c r="A28" s="271">
        <v>1954</v>
      </c>
      <c r="B28" s="270" t="s">
        <v>229</v>
      </c>
      <c r="C28" s="270" t="s">
        <v>229</v>
      </c>
      <c r="D28" s="270" t="s">
        <v>229</v>
      </c>
      <c r="E28" s="270" t="s">
        <v>229</v>
      </c>
      <c r="F28" s="270" t="s">
        <v>229</v>
      </c>
      <c r="G28" s="270">
        <v>1427</v>
      </c>
    </row>
    <row r="29" spans="1:7" ht="13.5" thickBot="1" x14ac:dyDescent="0.25">
      <c r="A29" s="271">
        <v>1955</v>
      </c>
      <c r="B29" s="270" t="s">
        <v>229</v>
      </c>
      <c r="C29" s="270" t="s">
        <v>229</v>
      </c>
      <c r="D29" s="270" t="s">
        <v>229</v>
      </c>
      <c r="E29" s="270" t="s">
        <v>229</v>
      </c>
      <c r="F29" s="270" t="s">
        <v>229</v>
      </c>
      <c r="G29" s="270">
        <v>1370.7</v>
      </c>
    </row>
    <row r="30" spans="1:7" ht="13.5" thickBot="1" x14ac:dyDescent="0.25">
      <c r="A30" s="271">
        <v>1956</v>
      </c>
      <c r="B30" s="270" t="s">
        <v>229</v>
      </c>
      <c r="C30" s="270" t="s">
        <v>229</v>
      </c>
      <c r="D30" s="270" t="s">
        <v>229</v>
      </c>
      <c r="E30" s="270" t="s">
        <v>229</v>
      </c>
      <c r="F30" s="270" t="s">
        <v>229</v>
      </c>
      <c r="G30" s="270">
        <v>1360.4</v>
      </c>
    </row>
    <row r="31" spans="1:7" ht="13.5" thickBot="1" x14ac:dyDescent="0.25">
      <c r="A31" s="271">
        <v>1957</v>
      </c>
      <c r="B31" s="270" t="s">
        <v>229</v>
      </c>
      <c r="C31" s="270" t="s">
        <v>229</v>
      </c>
      <c r="D31" s="270" t="s">
        <v>229</v>
      </c>
      <c r="E31" s="270" t="s">
        <v>229</v>
      </c>
      <c r="F31" s="270" t="s">
        <v>229</v>
      </c>
      <c r="G31" s="270">
        <v>1349</v>
      </c>
    </row>
    <row r="32" spans="1:7" ht="13.5" thickBot="1" x14ac:dyDescent="0.25">
      <c r="A32" s="271">
        <v>1958</v>
      </c>
      <c r="B32" s="270" t="s">
        <v>229</v>
      </c>
      <c r="C32" s="270" t="s">
        <v>229</v>
      </c>
      <c r="D32" s="270" t="s">
        <v>229</v>
      </c>
      <c r="E32" s="270" t="s">
        <v>229</v>
      </c>
      <c r="F32" s="270" t="s">
        <v>229</v>
      </c>
      <c r="G32" s="270">
        <v>1342.9</v>
      </c>
    </row>
    <row r="33" spans="1:7" ht="13.5" thickBot="1" x14ac:dyDescent="0.25">
      <c r="A33" s="271">
        <v>1959</v>
      </c>
      <c r="B33" s="270" t="s">
        <v>229</v>
      </c>
      <c r="C33" s="270" t="s">
        <v>229</v>
      </c>
      <c r="D33" s="270" t="s">
        <v>229</v>
      </c>
      <c r="E33" s="270" t="s">
        <v>229</v>
      </c>
      <c r="F33" s="270" t="s">
        <v>229</v>
      </c>
      <c r="G33" s="270">
        <v>1350.8</v>
      </c>
    </row>
    <row r="34" spans="1:7" ht="13.5" thickBot="1" x14ac:dyDescent="0.25">
      <c r="A34" s="271">
        <v>1960</v>
      </c>
      <c r="B34" s="270" t="s">
        <v>229</v>
      </c>
      <c r="C34" s="270" t="s">
        <v>229</v>
      </c>
      <c r="D34" s="270" t="s">
        <v>229</v>
      </c>
      <c r="E34" s="270" t="s">
        <v>229</v>
      </c>
      <c r="F34" s="270" t="s">
        <v>229</v>
      </c>
      <c r="G34" s="270">
        <v>1376.5</v>
      </c>
    </row>
    <row r="35" spans="1:7" ht="13.5" thickBot="1" x14ac:dyDescent="0.25">
      <c r="A35" s="271">
        <v>1961</v>
      </c>
      <c r="B35" s="270" t="s">
        <v>229</v>
      </c>
      <c r="C35" s="270" t="s">
        <v>229</v>
      </c>
      <c r="D35" s="270" t="s">
        <v>229</v>
      </c>
      <c r="E35" s="270" t="s">
        <v>229</v>
      </c>
      <c r="F35" s="270" t="s">
        <v>229</v>
      </c>
      <c r="G35" s="270">
        <v>1373</v>
      </c>
    </row>
    <row r="36" spans="1:7" ht="13.5" thickBot="1" x14ac:dyDescent="0.25">
      <c r="A36" s="271">
        <v>1962</v>
      </c>
      <c r="B36" s="270" t="s">
        <v>229</v>
      </c>
      <c r="C36" s="270" t="s">
        <v>229</v>
      </c>
      <c r="D36" s="270" t="s">
        <v>229</v>
      </c>
      <c r="E36" s="270" t="s">
        <v>229</v>
      </c>
      <c r="F36" s="270" t="s">
        <v>229</v>
      </c>
      <c r="G36" s="270">
        <v>1383.8</v>
      </c>
    </row>
    <row r="37" spans="1:7" ht="13.5" thickBot="1" x14ac:dyDescent="0.25">
      <c r="A37" s="271">
        <v>1963</v>
      </c>
      <c r="B37" s="270" t="s">
        <v>229</v>
      </c>
      <c r="C37" s="270" t="s">
        <v>229</v>
      </c>
      <c r="D37" s="270" t="s">
        <v>229</v>
      </c>
      <c r="E37" s="270" t="s">
        <v>229</v>
      </c>
      <c r="F37" s="270" t="s">
        <v>229</v>
      </c>
      <c r="G37" s="270">
        <v>1391.5</v>
      </c>
    </row>
    <row r="38" spans="1:7" ht="13.5" thickBot="1" x14ac:dyDescent="0.25">
      <c r="A38" s="271">
        <v>1964</v>
      </c>
      <c r="B38" s="270" t="s">
        <v>229</v>
      </c>
      <c r="C38" s="270" t="s">
        <v>229</v>
      </c>
      <c r="D38" s="270" t="s">
        <v>229</v>
      </c>
      <c r="E38" s="270" t="s">
        <v>229</v>
      </c>
      <c r="F38" s="270" t="s">
        <v>229</v>
      </c>
      <c r="G38" s="270">
        <v>1420.5</v>
      </c>
    </row>
    <row r="39" spans="1:7" ht="13.5" thickBot="1" x14ac:dyDescent="0.25">
      <c r="A39" s="271">
        <v>1965</v>
      </c>
      <c r="B39" s="270" t="s">
        <v>229</v>
      </c>
      <c r="C39" s="270" t="s">
        <v>229</v>
      </c>
      <c r="D39" s="270" t="s">
        <v>229</v>
      </c>
      <c r="E39" s="270" t="s">
        <v>229</v>
      </c>
      <c r="F39" s="270" t="s">
        <v>229</v>
      </c>
      <c r="G39" s="270">
        <v>1454.4</v>
      </c>
    </row>
    <row r="40" spans="1:7" ht="13.5" thickBot="1" x14ac:dyDescent="0.25">
      <c r="A40" s="271">
        <v>1966</v>
      </c>
      <c r="B40" s="270" t="s">
        <v>229</v>
      </c>
      <c r="C40" s="270" t="s">
        <v>229</v>
      </c>
      <c r="D40" s="270" t="s">
        <v>229</v>
      </c>
      <c r="E40" s="270" t="s">
        <v>229</v>
      </c>
      <c r="F40" s="270" t="s">
        <v>229</v>
      </c>
      <c r="G40" s="270">
        <v>1515.6</v>
      </c>
    </row>
    <row r="41" spans="1:7" ht="13.5" thickBot="1" x14ac:dyDescent="0.25">
      <c r="A41" s="271">
        <v>1967</v>
      </c>
      <c r="B41" s="270" t="s">
        <v>229</v>
      </c>
      <c r="C41" s="270" t="s">
        <v>229</v>
      </c>
      <c r="D41" s="270" t="s">
        <v>229</v>
      </c>
      <c r="E41" s="270" t="s">
        <v>229</v>
      </c>
      <c r="F41" s="270" t="s">
        <v>229</v>
      </c>
      <c r="G41" s="270">
        <v>1622.6</v>
      </c>
    </row>
    <row r="42" spans="1:7" ht="13.5" thickBot="1" x14ac:dyDescent="0.25">
      <c r="A42" s="271">
        <v>1968</v>
      </c>
      <c r="B42" s="270" t="s">
        <v>229</v>
      </c>
      <c r="C42" s="270" t="s">
        <v>229</v>
      </c>
      <c r="D42" s="270" t="s">
        <v>229</v>
      </c>
      <c r="E42" s="270" t="s">
        <v>229</v>
      </c>
      <c r="F42" s="270" t="s">
        <v>229</v>
      </c>
      <c r="G42" s="270">
        <v>1723.8</v>
      </c>
    </row>
    <row r="43" spans="1:7" ht="13.5" thickBot="1" x14ac:dyDescent="0.25">
      <c r="A43" s="271">
        <v>1969</v>
      </c>
      <c r="B43" s="270" t="s">
        <v>229</v>
      </c>
      <c r="C43" s="270" t="s">
        <v>229</v>
      </c>
      <c r="D43" s="270" t="s">
        <v>229</v>
      </c>
      <c r="E43" s="270" t="s">
        <v>229</v>
      </c>
      <c r="F43" s="270" t="s">
        <v>229</v>
      </c>
      <c r="G43" s="270">
        <v>1846.1</v>
      </c>
    </row>
    <row r="44" spans="1:7" ht="13.5" thickBot="1" x14ac:dyDescent="0.25">
      <c r="A44" s="271">
        <v>1970</v>
      </c>
      <c r="B44" s="270" t="s">
        <v>229</v>
      </c>
      <c r="C44" s="270" t="s">
        <v>229</v>
      </c>
      <c r="D44" s="270" t="s">
        <v>229</v>
      </c>
      <c r="E44" s="270" t="s">
        <v>229</v>
      </c>
      <c r="F44" s="270" t="s">
        <v>229</v>
      </c>
      <c r="G44" s="270">
        <v>1995.6</v>
      </c>
    </row>
    <row r="45" spans="1:7" ht="13.5" thickBot="1" x14ac:dyDescent="0.25">
      <c r="A45" s="271">
        <v>1971</v>
      </c>
      <c r="B45" s="270" t="s">
        <v>229</v>
      </c>
      <c r="C45" s="270" t="s">
        <v>229</v>
      </c>
      <c r="D45" s="270" t="s">
        <v>229</v>
      </c>
      <c r="E45" s="270" t="s">
        <v>229</v>
      </c>
      <c r="F45" s="270" t="s">
        <v>229</v>
      </c>
      <c r="G45" s="270">
        <v>2152.1</v>
      </c>
    </row>
    <row r="46" spans="1:7" ht="13.5" thickBot="1" x14ac:dyDescent="0.25">
      <c r="A46" s="271">
        <v>1972</v>
      </c>
      <c r="B46" s="270" t="s">
        <v>229</v>
      </c>
      <c r="C46" s="270" t="s">
        <v>229</v>
      </c>
      <c r="D46" s="270" t="s">
        <v>229</v>
      </c>
      <c r="E46" s="270" t="s">
        <v>229</v>
      </c>
      <c r="F46" s="270" t="s">
        <v>229</v>
      </c>
      <c r="G46" s="270">
        <v>2241.6</v>
      </c>
    </row>
    <row r="47" spans="1:7" ht="13.5" thickBot="1" x14ac:dyDescent="0.25">
      <c r="A47" s="271">
        <v>1973</v>
      </c>
      <c r="B47" s="270" t="s">
        <v>229</v>
      </c>
      <c r="C47" s="270" t="s">
        <v>229</v>
      </c>
      <c r="D47" s="270" t="s">
        <v>229</v>
      </c>
      <c r="E47" s="270" t="s">
        <v>229</v>
      </c>
      <c r="F47" s="270" t="s">
        <v>229</v>
      </c>
      <c r="G47" s="270">
        <v>2536.1</v>
      </c>
    </row>
    <row r="48" spans="1:7" ht="13.5" thickBot="1" x14ac:dyDescent="0.25">
      <c r="A48" s="271">
        <v>1974</v>
      </c>
      <c r="B48" s="270" t="s">
        <v>229</v>
      </c>
      <c r="C48" s="270" t="s">
        <v>229</v>
      </c>
      <c r="D48" s="270" t="s">
        <v>229</v>
      </c>
      <c r="E48" s="270" t="s">
        <v>229</v>
      </c>
      <c r="F48" s="270" t="s">
        <v>229</v>
      </c>
      <c r="G48" s="270">
        <v>3172.6</v>
      </c>
    </row>
    <row r="49" spans="1:7" ht="13.5" thickBot="1" x14ac:dyDescent="0.25">
      <c r="A49" s="271">
        <v>1975</v>
      </c>
      <c r="B49" s="270">
        <v>1876.5</v>
      </c>
      <c r="C49" s="694">
        <v>814.4</v>
      </c>
      <c r="D49" s="768"/>
      <c r="E49" s="769">
        <v>846.4</v>
      </c>
      <c r="F49" s="768"/>
      <c r="G49" s="270">
        <v>3537.3</v>
      </c>
    </row>
    <row r="50" spans="1:7" ht="13.5" thickBot="1" x14ac:dyDescent="0.25">
      <c r="A50" s="271">
        <v>1976</v>
      </c>
      <c r="B50" s="270">
        <v>2033.4</v>
      </c>
      <c r="C50" s="694">
        <v>894.1</v>
      </c>
      <c r="D50" s="768"/>
      <c r="E50" s="769">
        <v>929.9</v>
      </c>
      <c r="F50" s="768"/>
      <c r="G50" s="270">
        <v>3857.4</v>
      </c>
    </row>
    <row r="51" spans="1:7" ht="13.5" thickBot="1" x14ac:dyDescent="0.25">
      <c r="A51" s="271">
        <v>1977</v>
      </c>
      <c r="B51" s="270">
        <v>2219.8000000000002</v>
      </c>
      <c r="C51" s="694">
        <v>972.7</v>
      </c>
      <c r="D51" s="768"/>
      <c r="E51" s="769">
        <v>928.5</v>
      </c>
      <c r="F51" s="768"/>
      <c r="G51" s="270">
        <v>4121</v>
      </c>
    </row>
    <row r="52" spans="1:7" ht="13.5" thickBot="1" x14ac:dyDescent="0.25">
      <c r="A52" s="271">
        <v>1978</v>
      </c>
      <c r="B52" s="270">
        <v>2508.6999999999998</v>
      </c>
      <c r="C52" s="270">
        <v>776.6</v>
      </c>
      <c r="D52" s="270">
        <v>292.10000000000002</v>
      </c>
      <c r="E52" s="694">
        <v>961.7</v>
      </c>
      <c r="F52" s="768"/>
      <c r="G52" s="270">
        <v>4539.1000000000004</v>
      </c>
    </row>
    <row r="53" spans="1:7" ht="13.5" thickBot="1" x14ac:dyDescent="0.25">
      <c r="A53" s="271">
        <v>1979</v>
      </c>
      <c r="B53" s="270">
        <v>2735</v>
      </c>
      <c r="C53" s="270">
        <v>1070.2</v>
      </c>
      <c r="D53" s="270">
        <v>398.8</v>
      </c>
      <c r="E53" s="694">
        <v>1027.7</v>
      </c>
      <c r="F53" s="768"/>
      <c r="G53" s="270">
        <v>5231.7</v>
      </c>
    </row>
    <row r="54" spans="1:7" ht="13.5" thickBot="1" x14ac:dyDescent="0.25">
      <c r="A54" s="271">
        <v>1980</v>
      </c>
      <c r="B54" s="270">
        <v>3248.2</v>
      </c>
      <c r="C54" s="270">
        <v>1274.3</v>
      </c>
      <c r="D54" s="270">
        <v>499.7</v>
      </c>
      <c r="E54" s="694">
        <v>1224.3</v>
      </c>
      <c r="F54" s="768"/>
      <c r="G54" s="270">
        <v>6246.5</v>
      </c>
    </row>
    <row r="55" spans="1:7" ht="13.5" thickBot="1" x14ac:dyDescent="0.25">
      <c r="A55" s="271">
        <v>1981</v>
      </c>
      <c r="B55" s="270">
        <v>3596.5</v>
      </c>
      <c r="C55" s="270">
        <v>1397.8</v>
      </c>
      <c r="D55" s="270">
        <v>547.9</v>
      </c>
      <c r="E55" s="694">
        <v>1482.1</v>
      </c>
      <c r="F55" s="768"/>
      <c r="G55" s="270">
        <v>7024.3</v>
      </c>
    </row>
    <row r="56" spans="1:7" ht="13.5" thickBot="1" x14ac:dyDescent="0.25">
      <c r="A56" s="271">
        <v>1982</v>
      </c>
      <c r="B56" s="270">
        <v>3882.3</v>
      </c>
      <c r="C56" s="270">
        <v>1555.8</v>
      </c>
      <c r="D56" s="270">
        <v>611.79999999999995</v>
      </c>
      <c r="E56" s="694">
        <v>1503</v>
      </c>
      <c r="F56" s="768"/>
      <c r="G56" s="270">
        <v>7552.9</v>
      </c>
    </row>
    <row r="57" spans="1:7" ht="13.5" thickBot="1" x14ac:dyDescent="0.25">
      <c r="A57" s="271">
        <v>1983</v>
      </c>
      <c r="B57" s="270">
        <v>3930.8</v>
      </c>
      <c r="C57" s="270">
        <v>1696.6</v>
      </c>
      <c r="D57" s="270">
        <v>694.9</v>
      </c>
      <c r="E57" s="694">
        <v>1633.7</v>
      </c>
      <c r="F57" s="768"/>
      <c r="G57" s="270">
        <v>7956</v>
      </c>
    </row>
    <row r="58" spans="1:7" ht="13.5" thickBot="1" x14ac:dyDescent="0.25">
      <c r="A58" s="271" t="s">
        <v>321</v>
      </c>
      <c r="B58" s="270">
        <v>5141.8999999999996</v>
      </c>
      <c r="C58" s="270">
        <v>2149.4</v>
      </c>
      <c r="D58" s="270">
        <v>912.3</v>
      </c>
      <c r="E58" s="270">
        <v>2914.7</v>
      </c>
      <c r="F58" s="270">
        <v>455.7</v>
      </c>
      <c r="G58" s="270">
        <v>11574</v>
      </c>
    </row>
    <row r="59" spans="1:7" ht="13.5" thickBot="1" x14ac:dyDescent="0.25">
      <c r="A59" s="271">
        <v>1985</v>
      </c>
      <c r="B59" s="270">
        <v>5654.7</v>
      </c>
      <c r="C59" s="270">
        <v>2522.6</v>
      </c>
      <c r="D59" s="270">
        <v>1149.5999999999999</v>
      </c>
      <c r="E59" s="270">
        <v>2505.3000000000002</v>
      </c>
      <c r="F59" s="270">
        <v>548.70000000000005</v>
      </c>
      <c r="G59" s="270">
        <v>12380.9</v>
      </c>
    </row>
    <row r="60" spans="1:7" ht="13.5" thickBot="1" x14ac:dyDescent="0.25">
      <c r="A60" s="271">
        <v>1986</v>
      </c>
      <c r="B60" s="270">
        <v>5690.6</v>
      </c>
      <c r="C60" s="270">
        <v>2733.6</v>
      </c>
      <c r="D60" s="270">
        <v>1295.2</v>
      </c>
      <c r="E60" s="270">
        <v>2748</v>
      </c>
      <c r="F60" s="270">
        <v>484.3</v>
      </c>
      <c r="G60" s="270">
        <v>12951.7</v>
      </c>
    </row>
    <row r="61" spans="1:7" ht="13.5" thickBot="1" x14ac:dyDescent="0.25">
      <c r="A61" s="271">
        <v>1987</v>
      </c>
      <c r="B61" s="270">
        <v>5790.3</v>
      </c>
      <c r="C61" s="270">
        <v>2730.2</v>
      </c>
      <c r="D61" s="270">
        <v>1363.5</v>
      </c>
      <c r="E61" s="270">
        <v>2869.4</v>
      </c>
      <c r="F61" s="270">
        <v>718.7</v>
      </c>
      <c r="G61" s="270">
        <v>13472.1</v>
      </c>
    </row>
    <row r="62" spans="1:7" ht="13.5" thickBot="1" x14ac:dyDescent="0.25">
      <c r="A62" s="271">
        <v>1988</v>
      </c>
      <c r="B62" s="270">
        <v>6052.3</v>
      </c>
      <c r="C62" s="270">
        <v>2865.1</v>
      </c>
      <c r="D62" s="270">
        <v>1447.6</v>
      </c>
      <c r="E62" s="270">
        <v>3077.8</v>
      </c>
      <c r="F62" s="270">
        <v>844.5</v>
      </c>
      <c r="G62" s="270">
        <v>14287.3</v>
      </c>
    </row>
    <row r="63" spans="1:7" ht="13.5" thickBot="1" x14ac:dyDescent="0.25">
      <c r="A63" s="271">
        <v>1989</v>
      </c>
      <c r="B63" s="270">
        <v>6275.3</v>
      </c>
      <c r="C63" s="270">
        <v>2942.3</v>
      </c>
      <c r="D63" s="270">
        <v>1550.5</v>
      </c>
      <c r="E63" s="270">
        <v>3251</v>
      </c>
      <c r="F63" s="270">
        <v>953.2</v>
      </c>
      <c r="G63" s="270">
        <v>14972.3</v>
      </c>
    </row>
    <row r="64" spans="1:7" ht="13.5" thickBot="1" x14ac:dyDescent="0.25">
      <c r="A64" s="271">
        <v>1990</v>
      </c>
      <c r="B64" s="270">
        <v>6653.3</v>
      </c>
      <c r="C64" s="270">
        <v>3038.8</v>
      </c>
      <c r="D64" s="270">
        <v>1592</v>
      </c>
      <c r="E64" s="270">
        <v>3449.9</v>
      </c>
      <c r="F64" s="270">
        <v>1008.1</v>
      </c>
      <c r="G64" s="270">
        <v>15742.1</v>
      </c>
    </row>
    <row r="65" spans="1:7" ht="13.5" thickBot="1" x14ac:dyDescent="0.25">
      <c r="A65" s="271">
        <v>1991</v>
      </c>
      <c r="B65" s="270">
        <v>6726.6</v>
      </c>
      <c r="C65" s="270">
        <v>2992.2</v>
      </c>
      <c r="D65" s="270">
        <v>1604.7</v>
      </c>
      <c r="E65" s="270">
        <v>3584.5</v>
      </c>
      <c r="F65" s="270">
        <v>1633.2</v>
      </c>
      <c r="G65" s="270">
        <v>16541.2</v>
      </c>
    </row>
    <row r="66" spans="1:7" ht="13.5" thickBot="1" x14ac:dyDescent="0.25">
      <c r="A66" s="271">
        <v>1992</v>
      </c>
      <c r="B66" s="270">
        <v>7659.7</v>
      </c>
      <c r="C66" s="270">
        <v>3047.5</v>
      </c>
      <c r="D66" s="270">
        <v>1783.9</v>
      </c>
      <c r="E66" s="270">
        <v>2674.2</v>
      </c>
      <c r="F66" s="270">
        <v>1616.1</v>
      </c>
      <c r="G66" s="270">
        <v>16781.400000000001</v>
      </c>
    </row>
    <row r="67" spans="1:7" ht="13.5" thickBot="1" x14ac:dyDescent="0.25">
      <c r="A67" s="271">
        <v>1993</v>
      </c>
      <c r="B67" s="270">
        <v>7941.4</v>
      </c>
      <c r="C67" s="270">
        <v>3049.3</v>
      </c>
      <c r="D67" s="270">
        <v>1845</v>
      </c>
      <c r="E67" s="270">
        <v>2714</v>
      </c>
      <c r="F67" s="270">
        <v>1800.1</v>
      </c>
      <c r="G67" s="270">
        <v>17349.8</v>
      </c>
    </row>
    <row r="68" spans="1:7" ht="13.5" thickBot="1" x14ac:dyDescent="0.25">
      <c r="A68" s="271">
        <v>1994</v>
      </c>
      <c r="B68" s="270">
        <v>8211.9</v>
      </c>
      <c r="C68" s="270">
        <v>3184.5</v>
      </c>
      <c r="D68" s="270">
        <v>1819.4</v>
      </c>
      <c r="E68" s="270">
        <v>2752</v>
      </c>
      <c r="F68" s="270">
        <v>1952.1</v>
      </c>
      <c r="G68" s="270">
        <v>17919.900000000001</v>
      </c>
    </row>
    <row r="69" spans="1:7" ht="13.5" thickBot="1" x14ac:dyDescent="0.25">
      <c r="A69" s="271">
        <v>1995</v>
      </c>
      <c r="B69" s="246">
        <v>8281.9</v>
      </c>
      <c r="C69" s="246">
        <v>3218.2</v>
      </c>
      <c r="D69" s="246">
        <v>1829</v>
      </c>
      <c r="E69" s="246">
        <v>2589.5</v>
      </c>
      <c r="F69" s="246">
        <v>1930.1</v>
      </c>
      <c r="G69" s="246">
        <v>17848.7</v>
      </c>
    </row>
    <row r="70" spans="1:7" ht="13.5" thickBot="1" x14ac:dyDescent="0.25">
      <c r="A70" s="271">
        <v>1996</v>
      </c>
      <c r="B70" s="246">
        <v>8331.9</v>
      </c>
      <c r="C70" s="246">
        <v>3295.1</v>
      </c>
      <c r="D70" s="246">
        <v>1802.2</v>
      </c>
      <c r="E70" s="246">
        <v>2744.3</v>
      </c>
      <c r="F70" s="246">
        <v>2167.1999999999998</v>
      </c>
      <c r="G70" s="246">
        <v>18340.7</v>
      </c>
    </row>
    <row r="71" spans="1:7" ht="13.5" thickBot="1" x14ac:dyDescent="0.25">
      <c r="A71" s="271">
        <v>1997</v>
      </c>
      <c r="B71" s="246">
        <v>8602.1</v>
      </c>
      <c r="C71" s="246">
        <v>3372.6</v>
      </c>
      <c r="D71" s="246">
        <v>1838.8</v>
      </c>
      <c r="E71" s="246">
        <v>2919.9</v>
      </c>
      <c r="F71" s="246">
        <v>2202.6999999999998</v>
      </c>
      <c r="G71" s="246">
        <v>18936.099999999999</v>
      </c>
    </row>
    <row r="72" spans="1:7" ht="13.5" thickBot="1" x14ac:dyDescent="0.25">
      <c r="A72" s="271">
        <v>1998</v>
      </c>
      <c r="B72" s="246">
        <v>9176.7000000000007</v>
      </c>
      <c r="C72" s="246">
        <v>3579.2</v>
      </c>
      <c r="D72" s="246">
        <v>1783.9</v>
      </c>
      <c r="E72" s="246">
        <v>3065.8</v>
      </c>
      <c r="F72" s="246">
        <v>2132.9</v>
      </c>
      <c r="G72" s="246">
        <v>19738.5</v>
      </c>
    </row>
    <row r="73" spans="1:7" ht="13.5" thickBot="1" x14ac:dyDescent="0.25">
      <c r="A73" s="271">
        <v>1999</v>
      </c>
      <c r="B73" s="246">
        <v>9333</v>
      </c>
      <c r="C73" s="246">
        <v>3742.1</v>
      </c>
      <c r="D73" s="246">
        <v>1906.8</v>
      </c>
      <c r="E73" s="246">
        <v>3164.4</v>
      </c>
      <c r="F73" s="246">
        <v>2365.8000000000002</v>
      </c>
      <c r="G73" s="246">
        <v>20512.099999999999</v>
      </c>
    </row>
    <row r="74" spans="1:7" ht="13.5" thickBot="1" x14ac:dyDescent="0.25">
      <c r="A74" s="271">
        <v>2000</v>
      </c>
      <c r="B74" s="246">
        <v>10110.9</v>
      </c>
      <c r="C74" s="246">
        <v>4267.1000000000004</v>
      </c>
      <c r="D74" s="246">
        <v>2177.6999999999998</v>
      </c>
      <c r="E74" s="246">
        <v>3328.8</v>
      </c>
      <c r="F74" s="246">
        <v>2761</v>
      </c>
      <c r="G74" s="246">
        <v>22645.5</v>
      </c>
    </row>
    <row r="75" spans="1:7" ht="13.5" thickBot="1" x14ac:dyDescent="0.25">
      <c r="A75" s="271">
        <v>2001</v>
      </c>
      <c r="B75" s="246">
        <v>10438.799999999999</v>
      </c>
      <c r="C75" s="246">
        <v>4348.3999999999996</v>
      </c>
      <c r="D75" s="246">
        <v>2290.1</v>
      </c>
      <c r="E75" s="246">
        <v>3463.1</v>
      </c>
      <c r="F75" s="246">
        <v>2976.5</v>
      </c>
      <c r="G75" s="246">
        <v>23516.9</v>
      </c>
    </row>
    <row r="76" spans="1:7" ht="13.5" thickBot="1" x14ac:dyDescent="0.25">
      <c r="A76" s="271">
        <v>2002</v>
      </c>
      <c r="B76" s="246">
        <v>11057.4</v>
      </c>
      <c r="C76" s="246">
        <v>4550.6000000000004</v>
      </c>
      <c r="D76" s="246">
        <v>2448.1</v>
      </c>
      <c r="E76" s="246">
        <v>3807.8</v>
      </c>
      <c r="F76" s="246">
        <v>2970.1</v>
      </c>
      <c r="G76" s="246">
        <v>24834</v>
      </c>
    </row>
    <row r="77" spans="1:7" ht="13.5" thickBot="1" x14ac:dyDescent="0.25">
      <c r="A77" s="271">
        <v>2003</v>
      </c>
      <c r="B77" s="246">
        <v>11935.5</v>
      </c>
      <c r="C77" s="246">
        <v>4822.1000000000004</v>
      </c>
      <c r="D77" s="246">
        <v>2545.6999999999998</v>
      </c>
      <c r="E77" s="246">
        <v>3962.4</v>
      </c>
      <c r="F77" s="246">
        <v>3585.8</v>
      </c>
      <c r="G77" s="246">
        <v>26851.599999999999</v>
      </c>
    </row>
    <row r="78" spans="1:7" ht="13.5" thickBot="1" x14ac:dyDescent="0.25">
      <c r="A78" s="271">
        <v>2004</v>
      </c>
      <c r="B78" s="246">
        <v>12865.8</v>
      </c>
      <c r="C78" s="246">
        <v>5042.6000000000004</v>
      </c>
      <c r="D78" s="246">
        <v>2790.2</v>
      </c>
      <c r="E78" s="246">
        <v>3974.3</v>
      </c>
      <c r="F78" s="246">
        <v>3832.9</v>
      </c>
      <c r="G78" s="246">
        <v>28505.8</v>
      </c>
    </row>
    <row r="79" spans="1:7" ht="13.5" thickBot="1" x14ac:dyDescent="0.25">
      <c r="A79" s="271">
        <v>2005</v>
      </c>
      <c r="B79" s="246">
        <v>13793</v>
      </c>
      <c r="C79" s="246">
        <v>5293.6</v>
      </c>
      <c r="D79" s="246">
        <v>2965</v>
      </c>
      <c r="E79" s="246">
        <v>4074.8</v>
      </c>
      <c r="F79" s="246">
        <v>4168.5</v>
      </c>
      <c r="G79" s="246">
        <v>30294.9</v>
      </c>
    </row>
    <row r="80" spans="1:7" ht="13.5" thickBot="1" x14ac:dyDescent="0.25">
      <c r="A80" s="271">
        <v>2006</v>
      </c>
      <c r="B80" s="246">
        <v>14742.8</v>
      </c>
      <c r="C80" s="246">
        <v>5681.5</v>
      </c>
      <c r="D80" s="246">
        <v>3008</v>
      </c>
      <c r="E80" s="246">
        <v>4301.3</v>
      </c>
      <c r="F80" s="246">
        <v>4303.6000000000004</v>
      </c>
      <c r="G80" s="246">
        <v>32037.200000000001</v>
      </c>
    </row>
    <row r="81" spans="1:7" ht="13.5" thickBot="1" x14ac:dyDescent="0.25">
      <c r="A81" s="271">
        <v>2007</v>
      </c>
      <c r="B81" s="246">
        <v>15560</v>
      </c>
      <c r="C81" s="246">
        <v>5981.7</v>
      </c>
      <c r="D81" s="246">
        <v>3154</v>
      </c>
      <c r="E81" s="246">
        <v>4779.1000000000004</v>
      </c>
      <c r="F81" s="246">
        <v>4402.3999999999996</v>
      </c>
      <c r="G81" s="246">
        <v>33877.300000000003</v>
      </c>
    </row>
    <row r="82" spans="1:7" ht="13.5" thickBot="1" x14ac:dyDescent="0.25">
      <c r="A82" s="271">
        <v>2008</v>
      </c>
      <c r="B82" s="26">
        <v>16780.400000000001</v>
      </c>
      <c r="C82" s="26">
        <v>6332.1</v>
      </c>
      <c r="D82" s="26">
        <v>3319.3</v>
      </c>
      <c r="E82" s="26">
        <v>4982.7</v>
      </c>
      <c r="F82" s="26">
        <v>4983.3999999999996</v>
      </c>
      <c r="G82" s="26">
        <v>36397.9</v>
      </c>
    </row>
    <row r="83" spans="1:7" ht="13.5" thickBot="1" x14ac:dyDescent="0.25">
      <c r="A83" s="271">
        <v>2009</v>
      </c>
      <c r="B83" s="26">
        <v>16997</v>
      </c>
      <c r="C83" s="26">
        <v>6349.1</v>
      </c>
      <c r="D83" s="26">
        <v>3344.3</v>
      </c>
      <c r="E83" s="26">
        <v>5330.2</v>
      </c>
      <c r="F83" s="26">
        <v>5224.5</v>
      </c>
      <c r="G83" s="26">
        <v>37245</v>
      </c>
    </row>
    <row r="84" spans="1:7" ht="13.5" thickBot="1" x14ac:dyDescent="0.25">
      <c r="A84" s="271">
        <v>2010</v>
      </c>
      <c r="B84" s="26">
        <v>17008.7</v>
      </c>
      <c r="C84" s="26">
        <v>6373.9</v>
      </c>
      <c r="D84" s="26">
        <v>3422.6</v>
      </c>
      <c r="E84" s="26">
        <v>5731.2</v>
      </c>
      <c r="F84" s="26">
        <v>5218.3999999999996</v>
      </c>
      <c r="G84" s="26">
        <v>37754.9</v>
      </c>
    </row>
    <row r="85" spans="1:7" ht="13.5" thickBot="1" x14ac:dyDescent="0.25">
      <c r="A85" s="271">
        <v>2011</v>
      </c>
      <c r="B85" s="26">
        <v>17589.8</v>
      </c>
      <c r="C85" s="26">
        <v>6481</v>
      </c>
      <c r="D85" s="26">
        <v>3534.2</v>
      </c>
      <c r="E85" s="26">
        <v>5674.1</v>
      </c>
      <c r="F85" s="26">
        <v>5083</v>
      </c>
      <c r="G85" s="26">
        <v>38362.1</v>
      </c>
    </row>
    <row r="86" spans="1:7" ht="13.5" thickBot="1" x14ac:dyDescent="0.25">
      <c r="A86" s="271">
        <v>2012</v>
      </c>
      <c r="B86" s="26">
        <v>17987.900000000001</v>
      </c>
      <c r="C86" s="26">
        <v>6650.8</v>
      </c>
      <c r="D86" s="26">
        <v>3781.7</v>
      </c>
      <c r="E86" s="26">
        <v>5786.5</v>
      </c>
      <c r="F86" s="26">
        <v>5493.9</v>
      </c>
      <c r="G86" s="26">
        <v>39700.9</v>
      </c>
    </row>
    <row r="87" spans="1:7" ht="13.5" thickBot="1" x14ac:dyDescent="0.25">
      <c r="A87" s="271">
        <v>2013</v>
      </c>
      <c r="B87" s="26">
        <v>18625.2</v>
      </c>
      <c r="C87" s="26">
        <v>6724.7</v>
      </c>
      <c r="D87" s="26">
        <v>4412</v>
      </c>
      <c r="E87" s="26">
        <v>6637.2</v>
      </c>
      <c r="F87" s="26">
        <v>5789</v>
      </c>
      <c r="G87" s="26">
        <v>42188.1</v>
      </c>
    </row>
    <row r="88" spans="1:7" ht="13.5" thickBot="1" x14ac:dyDescent="0.25">
      <c r="A88" s="271">
        <v>2014</v>
      </c>
      <c r="B88" s="26">
        <v>19335.099999999999</v>
      </c>
      <c r="C88" s="26">
        <v>7202.3</v>
      </c>
      <c r="D88" s="26">
        <v>4833.3999999999996</v>
      </c>
      <c r="E88" s="26">
        <v>6991.8</v>
      </c>
      <c r="F88" s="26">
        <v>6062.2</v>
      </c>
      <c r="G88" s="26">
        <v>44424.800000000003</v>
      </c>
    </row>
    <row r="89" spans="1:7" ht="13.5" thickBot="1" x14ac:dyDescent="0.25">
      <c r="A89" s="271">
        <v>2015</v>
      </c>
      <c r="B89" s="26">
        <v>19388.406999999999</v>
      </c>
      <c r="C89" s="26">
        <v>7324.4160000000002</v>
      </c>
      <c r="D89" s="26">
        <v>4912.87</v>
      </c>
      <c r="E89" s="26">
        <v>7300.3220000000001</v>
      </c>
      <c r="F89" s="26">
        <v>6427.3729999999996</v>
      </c>
      <c r="G89" s="26">
        <v>45353.387999999999</v>
      </c>
    </row>
    <row r="90" spans="1:7" ht="13.5" thickBot="1" x14ac:dyDescent="0.25">
      <c r="A90" s="271">
        <v>2016</v>
      </c>
      <c r="B90" s="26">
        <v>19997.736000000001</v>
      </c>
      <c r="C90" s="26">
        <v>7783.2759999999998</v>
      </c>
      <c r="D90" s="26">
        <v>5233.8469999999998</v>
      </c>
      <c r="E90" s="26">
        <v>7909.4989999999998</v>
      </c>
      <c r="F90" s="26">
        <v>6484.3959999999997</v>
      </c>
      <c r="G90" s="26">
        <v>47408.754000000001</v>
      </c>
    </row>
    <row r="91" spans="1:7" ht="13.5" thickBot="1" x14ac:dyDescent="0.25">
      <c r="A91" s="271">
        <v>2017</v>
      </c>
      <c r="B91" s="26">
        <v>19902.252</v>
      </c>
      <c r="C91" s="26">
        <v>7774.6059999999998</v>
      </c>
      <c r="D91" s="26">
        <v>5552.7730000000001</v>
      </c>
      <c r="E91" s="26">
        <v>7543.2449999999999</v>
      </c>
      <c r="F91" s="26">
        <v>6771.5169999999998</v>
      </c>
      <c r="G91" s="26">
        <v>47544.392999999996</v>
      </c>
    </row>
    <row r="92" spans="1:7" ht="13.5" thickBot="1" x14ac:dyDescent="0.25">
      <c r="A92" s="271">
        <v>2018</v>
      </c>
      <c r="B92" s="26">
        <v>20759.905999999999</v>
      </c>
      <c r="C92" s="26">
        <v>7914.0879999999997</v>
      </c>
      <c r="D92" s="26">
        <v>5489.8249999999998</v>
      </c>
      <c r="E92" s="26">
        <v>8153.57</v>
      </c>
      <c r="F92" s="26">
        <v>7164.8429999999998</v>
      </c>
      <c r="G92" s="26">
        <v>49482.231</v>
      </c>
    </row>
    <row r="93" spans="1:7" ht="13.5" thickBot="1" x14ac:dyDescent="0.25">
      <c r="A93" s="271">
        <v>2019</v>
      </c>
      <c r="B93" s="26">
        <v>21525.985000000001</v>
      </c>
      <c r="C93" s="26">
        <v>8091.2330000000002</v>
      </c>
      <c r="D93" s="26">
        <v>5828.134</v>
      </c>
      <c r="E93" s="26">
        <v>8581.8029999999999</v>
      </c>
      <c r="F93" s="26">
        <v>7759.3069999999998</v>
      </c>
      <c r="G93" s="26">
        <v>51786.462</v>
      </c>
    </row>
    <row r="94" spans="1:7" ht="13.5" thickBot="1" x14ac:dyDescent="0.25">
      <c r="A94" s="271">
        <v>2020</v>
      </c>
      <c r="B94" s="26">
        <v>21018.659</v>
      </c>
      <c r="C94" s="26">
        <v>7921.2910000000002</v>
      </c>
      <c r="D94" s="26">
        <v>5520.05</v>
      </c>
      <c r="E94" s="26">
        <v>8428.1509999999998</v>
      </c>
      <c r="F94" s="26">
        <v>7644.4139999999998</v>
      </c>
      <c r="G94" s="26">
        <v>50532.565000000002</v>
      </c>
    </row>
    <row r="95" spans="1:7" ht="13.5" customHeight="1" thickBot="1" x14ac:dyDescent="0.25">
      <c r="A95" s="620" t="s">
        <v>1146</v>
      </c>
      <c r="B95" s="621"/>
      <c r="C95" s="621"/>
      <c r="D95" s="621"/>
      <c r="E95" s="621"/>
      <c r="F95" s="621"/>
      <c r="G95" s="622"/>
    </row>
    <row r="96" spans="1:7" ht="13.5" thickBot="1" x14ac:dyDescent="0.25">
      <c r="A96" s="271" t="s">
        <v>321</v>
      </c>
      <c r="B96" s="15">
        <v>0.44400000000000001</v>
      </c>
      <c r="C96" s="15">
        <v>0.186</v>
      </c>
      <c r="D96" s="15">
        <v>7.9000000000000001E-2</v>
      </c>
      <c r="E96" s="15">
        <v>0.252</v>
      </c>
      <c r="F96" s="15">
        <v>3.9E-2</v>
      </c>
      <c r="G96" s="15">
        <v>1</v>
      </c>
    </row>
    <row r="97" spans="1:7" ht="13.5" thickBot="1" x14ac:dyDescent="0.25">
      <c r="A97" s="271">
        <v>1985</v>
      </c>
      <c r="B97" s="15">
        <v>0.45700000000000002</v>
      </c>
      <c r="C97" s="15">
        <v>0.20399999999999999</v>
      </c>
      <c r="D97" s="15">
        <v>9.2999999999999999E-2</v>
      </c>
      <c r="E97" s="15">
        <v>0.20200000000000001</v>
      </c>
      <c r="F97" s="15">
        <v>4.3999999999999997E-2</v>
      </c>
      <c r="G97" s="15">
        <v>1</v>
      </c>
    </row>
    <row r="98" spans="1:7" ht="13.5" thickBot="1" x14ac:dyDescent="0.25">
      <c r="A98" s="271">
        <v>1986</v>
      </c>
      <c r="B98" s="15">
        <v>0.439</v>
      </c>
      <c r="C98" s="15">
        <v>0.21099999999999999</v>
      </c>
      <c r="D98" s="15">
        <v>0.1</v>
      </c>
      <c r="E98" s="15">
        <v>0.21199999999999999</v>
      </c>
      <c r="F98" s="15">
        <v>3.6999999999999998E-2</v>
      </c>
      <c r="G98" s="15">
        <v>1</v>
      </c>
    </row>
    <row r="99" spans="1:7" ht="13.5" thickBot="1" x14ac:dyDescent="0.25">
      <c r="A99" s="271">
        <v>1987</v>
      </c>
      <c r="B99" s="15">
        <v>0.43</v>
      </c>
      <c r="C99" s="15">
        <v>0.20300000000000001</v>
      </c>
      <c r="D99" s="15">
        <v>0.10100000000000001</v>
      </c>
      <c r="E99" s="15">
        <v>0.21299999999999999</v>
      </c>
      <c r="F99" s="15">
        <v>5.2999999999999999E-2</v>
      </c>
      <c r="G99" s="15">
        <v>1</v>
      </c>
    </row>
    <row r="100" spans="1:7" ht="13.5" thickBot="1" x14ac:dyDescent="0.25">
      <c r="A100" s="271">
        <v>1988</v>
      </c>
      <c r="B100" s="15">
        <v>0.42399999999999999</v>
      </c>
      <c r="C100" s="15">
        <v>0.20100000000000001</v>
      </c>
      <c r="D100" s="15">
        <v>0.10100000000000001</v>
      </c>
      <c r="E100" s="15">
        <v>0.215</v>
      </c>
      <c r="F100" s="15">
        <v>5.8999999999999997E-2</v>
      </c>
      <c r="G100" s="15">
        <v>1</v>
      </c>
    </row>
    <row r="101" spans="1:7" ht="13.5" thickBot="1" x14ac:dyDescent="0.25">
      <c r="A101" s="271">
        <v>1989</v>
      </c>
      <c r="B101" s="15">
        <v>0.41899999999999998</v>
      </c>
      <c r="C101" s="15">
        <v>0.19700000000000001</v>
      </c>
      <c r="D101" s="15">
        <v>0.104</v>
      </c>
      <c r="E101" s="15">
        <v>0.217</v>
      </c>
      <c r="F101" s="15">
        <v>6.4000000000000001E-2</v>
      </c>
      <c r="G101" s="15">
        <v>1</v>
      </c>
    </row>
    <row r="102" spans="1:7" ht="13.5" thickBot="1" x14ac:dyDescent="0.25">
      <c r="A102" s="271">
        <v>1990</v>
      </c>
      <c r="B102" s="15">
        <v>0.42299999999999999</v>
      </c>
      <c r="C102" s="15">
        <v>0.193</v>
      </c>
      <c r="D102" s="15">
        <v>0.10100000000000001</v>
      </c>
      <c r="E102" s="15">
        <v>0.219</v>
      </c>
      <c r="F102" s="15">
        <v>6.4000000000000001E-2</v>
      </c>
      <c r="G102" s="15">
        <v>1</v>
      </c>
    </row>
    <row r="103" spans="1:7" ht="13.5" thickBot="1" x14ac:dyDescent="0.25">
      <c r="A103" s="271">
        <v>1991</v>
      </c>
      <c r="B103" s="15">
        <v>0.40699999999999997</v>
      </c>
      <c r="C103" s="15">
        <v>0.18099999999999999</v>
      </c>
      <c r="D103" s="15">
        <v>9.7000000000000003E-2</v>
      </c>
      <c r="E103" s="15">
        <v>0.217</v>
      </c>
      <c r="F103" s="15">
        <v>9.9000000000000005E-2</v>
      </c>
      <c r="G103" s="15">
        <v>1</v>
      </c>
    </row>
    <row r="104" spans="1:7" ht="13.5" thickBot="1" x14ac:dyDescent="0.25">
      <c r="A104" s="271">
        <v>1992</v>
      </c>
      <c r="B104" s="15">
        <v>0.45600000000000002</v>
      </c>
      <c r="C104" s="15">
        <v>0.182</v>
      </c>
      <c r="D104" s="15">
        <v>0.106</v>
      </c>
      <c r="E104" s="15">
        <v>0.159</v>
      </c>
      <c r="F104" s="15">
        <v>9.6000000000000002E-2</v>
      </c>
      <c r="G104" s="15">
        <v>1</v>
      </c>
    </row>
    <row r="105" spans="1:7" ht="13.5" thickBot="1" x14ac:dyDescent="0.25">
      <c r="A105" s="271">
        <v>1993</v>
      </c>
      <c r="B105" s="15">
        <v>0.45800000000000002</v>
      </c>
      <c r="C105" s="15">
        <v>0.17599999999999999</v>
      </c>
      <c r="D105" s="15">
        <v>0.106</v>
      </c>
      <c r="E105" s="15">
        <v>0.156</v>
      </c>
      <c r="F105" s="15">
        <v>0.104</v>
      </c>
      <c r="G105" s="15">
        <v>1</v>
      </c>
    </row>
    <row r="106" spans="1:7" ht="13.5" thickBot="1" x14ac:dyDescent="0.25">
      <c r="A106" s="271">
        <v>1994</v>
      </c>
      <c r="B106" s="15">
        <v>0.45800000000000002</v>
      </c>
      <c r="C106" s="15">
        <v>0.17799999999999999</v>
      </c>
      <c r="D106" s="15">
        <v>0.10199999999999999</v>
      </c>
      <c r="E106" s="15">
        <v>0.154</v>
      </c>
      <c r="F106" s="15">
        <v>0.109</v>
      </c>
      <c r="G106" s="15">
        <v>1</v>
      </c>
    </row>
    <row r="107" spans="1:7" ht="13.5" thickBot="1" x14ac:dyDescent="0.25">
      <c r="A107" s="271">
        <v>1995</v>
      </c>
      <c r="B107" s="15">
        <v>0.46400000000000002</v>
      </c>
      <c r="C107" s="15">
        <v>0.18</v>
      </c>
      <c r="D107" s="15">
        <v>0.10199999999999999</v>
      </c>
      <c r="E107" s="15">
        <v>0.14499999999999999</v>
      </c>
      <c r="F107" s="15">
        <v>0.108</v>
      </c>
      <c r="G107" s="15">
        <v>1</v>
      </c>
    </row>
    <row r="108" spans="1:7" ht="13.5" thickBot="1" x14ac:dyDescent="0.25">
      <c r="A108" s="271">
        <v>1996</v>
      </c>
      <c r="B108" s="15">
        <v>0.45400000000000001</v>
      </c>
      <c r="C108" s="15">
        <v>0.18</v>
      </c>
      <c r="D108" s="15">
        <v>9.8000000000000004E-2</v>
      </c>
      <c r="E108" s="15">
        <v>0.15</v>
      </c>
      <c r="F108" s="15">
        <v>0.11799999999999999</v>
      </c>
      <c r="G108" s="15">
        <v>1</v>
      </c>
    </row>
    <row r="109" spans="1:7" ht="13.5" thickBot="1" x14ac:dyDescent="0.25">
      <c r="A109" s="271">
        <v>1997</v>
      </c>
      <c r="B109" s="15">
        <v>0.45400000000000001</v>
      </c>
      <c r="C109" s="15">
        <v>0.17799999999999999</v>
      </c>
      <c r="D109" s="15">
        <v>9.7000000000000003E-2</v>
      </c>
      <c r="E109" s="15">
        <v>0.154</v>
      </c>
      <c r="F109" s="15">
        <v>0.11600000000000001</v>
      </c>
      <c r="G109" s="15">
        <v>1</v>
      </c>
    </row>
    <row r="110" spans="1:7" ht="13.5" thickBot="1" x14ac:dyDescent="0.25">
      <c r="A110" s="271">
        <v>1998</v>
      </c>
      <c r="B110" s="15">
        <v>0.46500000000000002</v>
      </c>
      <c r="C110" s="15">
        <v>0.18099999999999999</v>
      </c>
      <c r="D110" s="15">
        <v>0.09</v>
      </c>
      <c r="E110" s="15">
        <v>0.155</v>
      </c>
      <c r="F110" s="15">
        <v>0.108</v>
      </c>
      <c r="G110" s="15">
        <v>1</v>
      </c>
    </row>
    <row r="111" spans="1:7" ht="13.5" thickBot="1" x14ac:dyDescent="0.25">
      <c r="A111" s="271">
        <v>1999</v>
      </c>
      <c r="B111" s="15">
        <v>0.45500000000000002</v>
      </c>
      <c r="C111" s="15">
        <v>0.182</v>
      </c>
      <c r="D111" s="15">
        <v>9.2999999999999999E-2</v>
      </c>
      <c r="E111" s="15">
        <v>0.154</v>
      </c>
      <c r="F111" s="15">
        <v>0.115</v>
      </c>
      <c r="G111" s="15">
        <v>1</v>
      </c>
    </row>
    <row r="112" spans="1:7" ht="13.5" thickBot="1" x14ac:dyDescent="0.25">
      <c r="A112" s="271">
        <v>2000</v>
      </c>
      <c r="B112" s="15">
        <v>0.44600000000000001</v>
      </c>
      <c r="C112" s="15">
        <v>0.188</v>
      </c>
      <c r="D112" s="15">
        <v>9.6000000000000002E-2</v>
      </c>
      <c r="E112" s="15">
        <v>0.14699999999999999</v>
      </c>
      <c r="F112" s="15">
        <v>0.122</v>
      </c>
      <c r="G112" s="15">
        <v>1</v>
      </c>
    </row>
    <row r="113" spans="1:7" ht="13.5" thickBot="1" x14ac:dyDescent="0.25">
      <c r="A113" s="271">
        <v>2001</v>
      </c>
      <c r="B113" s="15">
        <v>0.44400000000000001</v>
      </c>
      <c r="C113" s="15">
        <v>0.185</v>
      </c>
      <c r="D113" s="15">
        <v>9.7000000000000003E-2</v>
      </c>
      <c r="E113" s="15">
        <v>0.14699999999999999</v>
      </c>
      <c r="F113" s="15">
        <v>0.127</v>
      </c>
      <c r="G113" s="15">
        <v>1</v>
      </c>
    </row>
    <row r="114" spans="1:7" ht="13.5" thickBot="1" x14ac:dyDescent="0.25">
      <c r="A114" s="271">
        <v>2002</v>
      </c>
      <c r="B114" s="15">
        <v>0.44500000000000001</v>
      </c>
      <c r="C114" s="15">
        <v>0.183</v>
      </c>
      <c r="D114" s="15">
        <v>9.9000000000000005E-2</v>
      </c>
      <c r="E114" s="15">
        <v>0.153</v>
      </c>
      <c r="F114" s="15">
        <v>0.12</v>
      </c>
      <c r="G114" s="15">
        <v>1</v>
      </c>
    </row>
    <row r="115" spans="1:7" ht="13.5" thickBot="1" x14ac:dyDescent="0.25">
      <c r="A115" s="271">
        <v>2003</v>
      </c>
      <c r="B115" s="15">
        <v>0.44400000000000001</v>
      </c>
      <c r="C115" s="15">
        <v>0.18</v>
      </c>
      <c r="D115" s="15">
        <v>9.5000000000000001E-2</v>
      </c>
      <c r="E115" s="15">
        <v>0.14799999999999999</v>
      </c>
      <c r="F115" s="15">
        <v>0.13400000000000001</v>
      </c>
      <c r="G115" s="15">
        <v>1</v>
      </c>
    </row>
    <row r="116" spans="1:7" ht="13.5" thickBot="1" x14ac:dyDescent="0.25">
      <c r="A116" s="271">
        <v>2004</v>
      </c>
      <c r="B116" s="15">
        <v>0.45100000000000001</v>
      </c>
      <c r="C116" s="15">
        <v>0.17699999999999999</v>
      </c>
      <c r="D116" s="15">
        <v>9.8000000000000004E-2</v>
      </c>
      <c r="E116" s="15">
        <v>0.13900000000000001</v>
      </c>
      <c r="F116" s="15">
        <v>0.13400000000000001</v>
      </c>
      <c r="G116" s="15">
        <v>1</v>
      </c>
    </row>
    <row r="117" spans="1:7" ht="13.5" thickBot="1" x14ac:dyDescent="0.25">
      <c r="A117" s="271">
        <v>2005</v>
      </c>
      <c r="B117" s="15">
        <v>0.45500000000000002</v>
      </c>
      <c r="C117" s="15">
        <v>0.17499999999999999</v>
      </c>
      <c r="D117" s="15">
        <v>9.8000000000000004E-2</v>
      </c>
      <c r="E117" s="15">
        <v>0.13500000000000001</v>
      </c>
      <c r="F117" s="15">
        <v>0.13800000000000001</v>
      </c>
      <c r="G117" s="15">
        <v>1</v>
      </c>
    </row>
    <row r="118" spans="1:7" ht="13.5" thickBot="1" x14ac:dyDescent="0.25">
      <c r="A118" s="271">
        <v>2006</v>
      </c>
      <c r="B118" s="15">
        <v>0.46</v>
      </c>
      <c r="C118" s="15">
        <v>0.17699999999999999</v>
      </c>
      <c r="D118" s="15">
        <v>9.4E-2</v>
      </c>
      <c r="E118" s="15">
        <v>0.13400000000000001</v>
      </c>
      <c r="F118" s="15">
        <v>0.13400000000000001</v>
      </c>
      <c r="G118" s="15">
        <v>1</v>
      </c>
    </row>
    <row r="119" spans="1:7" ht="13.5" thickBot="1" x14ac:dyDescent="0.25">
      <c r="A119" s="271">
        <v>2007</v>
      </c>
      <c r="B119" s="15">
        <v>0.45900000000000002</v>
      </c>
      <c r="C119" s="15">
        <v>0.17699999999999999</v>
      </c>
      <c r="D119" s="15">
        <v>9.2999999999999999E-2</v>
      </c>
      <c r="E119" s="15">
        <v>0.14099999999999999</v>
      </c>
      <c r="F119" s="15">
        <v>0.13</v>
      </c>
      <c r="G119" s="15">
        <v>1</v>
      </c>
    </row>
    <row r="120" spans="1:7" ht="13.5" thickBot="1" x14ac:dyDescent="0.25">
      <c r="A120" s="271">
        <v>2008</v>
      </c>
      <c r="B120" s="15">
        <v>0.46100000000000002</v>
      </c>
      <c r="C120" s="15">
        <v>0.17399999999999999</v>
      </c>
      <c r="D120" s="15">
        <v>9.0999999999999998E-2</v>
      </c>
      <c r="E120" s="15">
        <v>0.13700000000000001</v>
      </c>
      <c r="F120" s="15">
        <v>0.13700000000000001</v>
      </c>
      <c r="G120" s="15">
        <v>1</v>
      </c>
    </row>
    <row r="121" spans="1:7" ht="13.5" thickBot="1" x14ac:dyDescent="0.25">
      <c r="A121" s="271">
        <v>2009</v>
      </c>
      <c r="B121" s="15">
        <v>0.45600000000000002</v>
      </c>
      <c r="C121" s="15">
        <v>0.17</v>
      </c>
      <c r="D121" s="15">
        <v>0.09</v>
      </c>
      <c r="E121" s="15">
        <v>0.14299999999999999</v>
      </c>
      <c r="F121" s="15">
        <v>0.14000000000000001</v>
      </c>
      <c r="G121" s="15">
        <v>1</v>
      </c>
    </row>
    <row r="122" spans="1:7" ht="13.5" thickBot="1" x14ac:dyDescent="0.25">
      <c r="A122" s="271">
        <v>2010</v>
      </c>
      <c r="B122" s="15">
        <v>0.45100000000000001</v>
      </c>
      <c r="C122" s="15">
        <v>0.16900000000000001</v>
      </c>
      <c r="D122" s="15">
        <v>9.0999999999999998E-2</v>
      </c>
      <c r="E122" s="15">
        <v>0.152</v>
      </c>
      <c r="F122" s="15">
        <v>0.13800000000000001</v>
      </c>
      <c r="G122" s="15">
        <v>1</v>
      </c>
    </row>
    <row r="123" spans="1:7" ht="13.5" thickBot="1" x14ac:dyDescent="0.25">
      <c r="A123" s="271">
        <v>2011</v>
      </c>
      <c r="B123" s="260">
        <v>0.45900000000000002</v>
      </c>
      <c r="C123" s="260">
        <v>0.16900000000000001</v>
      </c>
      <c r="D123" s="260">
        <v>9.1999999999999998E-2</v>
      </c>
      <c r="E123" s="260">
        <v>0.14799999999999999</v>
      </c>
      <c r="F123" s="260">
        <v>0.13300000000000001</v>
      </c>
      <c r="G123" s="260">
        <v>1</v>
      </c>
    </row>
    <row r="124" spans="1:7" ht="13.5" thickBot="1" x14ac:dyDescent="0.25">
      <c r="A124" s="271">
        <v>2012</v>
      </c>
      <c r="B124" s="260">
        <v>0.45300000000000001</v>
      </c>
      <c r="C124" s="260">
        <v>0.16800000000000001</v>
      </c>
      <c r="D124" s="260">
        <v>9.5000000000000001E-2</v>
      </c>
      <c r="E124" s="260">
        <v>0.14599999999999999</v>
      </c>
      <c r="F124" s="260">
        <v>0.13800000000000001</v>
      </c>
      <c r="G124" s="260">
        <v>1</v>
      </c>
    </row>
    <row r="125" spans="1:7" ht="13.5" thickBot="1" x14ac:dyDescent="0.25">
      <c r="A125" s="271">
        <v>2013</v>
      </c>
      <c r="B125" s="260">
        <v>0.441</v>
      </c>
      <c r="C125" s="260">
        <v>0.159</v>
      </c>
      <c r="D125" s="260">
        <v>0.105</v>
      </c>
      <c r="E125" s="260">
        <v>0.157</v>
      </c>
      <c r="F125" s="260">
        <v>0.13700000000000001</v>
      </c>
      <c r="G125" s="260">
        <v>1</v>
      </c>
    </row>
    <row r="126" spans="1:7" ht="13.5" thickBot="1" x14ac:dyDescent="0.25">
      <c r="A126" s="271">
        <v>2014</v>
      </c>
      <c r="B126" s="260">
        <v>0.435</v>
      </c>
      <c r="C126" s="260">
        <v>0.16200000000000001</v>
      </c>
      <c r="D126" s="260">
        <v>0.109</v>
      </c>
      <c r="E126" s="260">
        <v>0.157</v>
      </c>
      <c r="F126" s="260">
        <v>0.13600000000000001</v>
      </c>
      <c r="G126" s="260">
        <v>1</v>
      </c>
    </row>
    <row r="127" spans="1:7" ht="13.5" thickBot="1" x14ac:dyDescent="0.25">
      <c r="A127" s="271">
        <v>2015</v>
      </c>
      <c r="B127" s="260">
        <v>0.42749633169632223</v>
      </c>
      <c r="C127" s="260">
        <v>0.16149655677322278</v>
      </c>
      <c r="D127" s="260">
        <v>0.10832421163331833</v>
      </c>
      <c r="E127" s="260">
        <v>0.16096530649485327</v>
      </c>
      <c r="F127" s="260">
        <v>0.1417175934022834</v>
      </c>
      <c r="G127" s="260">
        <v>1</v>
      </c>
    </row>
    <row r="128" spans="1:7" ht="13.5" thickBot="1" x14ac:dyDescent="0.25">
      <c r="A128" s="271">
        <v>2016</v>
      </c>
      <c r="B128" s="260">
        <v>0.42181526221929394</v>
      </c>
      <c r="C128" s="260">
        <v>0.16417381481909438</v>
      </c>
      <c r="D128" s="260">
        <v>0.11039832432634698</v>
      </c>
      <c r="E128" s="260">
        <v>0.16683625559954601</v>
      </c>
      <c r="F128" s="260">
        <v>0.13677634303571867</v>
      </c>
      <c r="G128" s="260">
        <v>1</v>
      </c>
    </row>
    <row r="129" spans="1:7" ht="13.5" thickBot="1" x14ac:dyDescent="0.25">
      <c r="A129" s="271">
        <v>2017</v>
      </c>
      <c r="B129" s="260">
        <v>0.41860355646984498</v>
      </c>
      <c r="C129" s="260">
        <v>0.16352308883194702</v>
      </c>
      <c r="D129" s="260">
        <v>0.11679133226077786</v>
      </c>
      <c r="E129" s="260">
        <v>0.15865687884583993</v>
      </c>
      <c r="F129" s="260">
        <v>0.14242514359159028</v>
      </c>
      <c r="G129" s="260">
        <v>1</v>
      </c>
    </row>
    <row r="130" spans="1:7" ht="13.5" thickBot="1" x14ac:dyDescent="0.25">
      <c r="A130" s="271">
        <v>2018</v>
      </c>
      <c r="B130" s="260">
        <v>0.41954000000000002</v>
      </c>
      <c r="C130" s="260">
        <v>0.15994</v>
      </c>
      <c r="D130" s="260">
        <v>0.11094999999999999</v>
      </c>
      <c r="E130" s="260">
        <v>0.16478000000000001</v>
      </c>
      <c r="F130" s="260">
        <v>0.14480000000000001</v>
      </c>
      <c r="G130" s="260">
        <v>1</v>
      </c>
    </row>
    <row r="131" spans="1:7" ht="13.5" thickBot="1" x14ac:dyDescent="0.25">
      <c r="A131" s="271">
        <v>2019</v>
      </c>
      <c r="B131" s="260">
        <v>0.41599999999999998</v>
      </c>
      <c r="C131" s="260">
        <v>0.156</v>
      </c>
      <c r="D131" s="260">
        <v>0.113</v>
      </c>
      <c r="E131" s="260">
        <v>0.16600000000000001</v>
      </c>
      <c r="F131" s="260">
        <v>0.15</v>
      </c>
      <c r="G131" s="260">
        <v>1</v>
      </c>
    </row>
    <row r="132" spans="1:7" ht="13.5" thickBot="1" x14ac:dyDescent="0.25">
      <c r="A132" s="271">
        <v>2020</v>
      </c>
      <c r="B132" s="260">
        <f>ROUND(B94/$G$94,5)</f>
        <v>0.41593999999999998</v>
      </c>
      <c r="C132" s="260">
        <f t="shared" ref="C132:G132" si="0">ROUND(C94/$G$94,5)</f>
        <v>0.15676000000000001</v>
      </c>
      <c r="D132" s="260">
        <f t="shared" si="0"/>
        <v>0.10924</v>
      </c>
      <c r="E132" s="260">
        <f t="shared" si="0"/>
        <v>0.16678999999999999</v>
      </c>
      <c r="F132" s="260">
        <f t="shared" si="0"/>
        <v>0.15128</v>
      </c>
      <c r="G132" s="260">
        <f t="shared" si="0"/>
        <v>1</v>
      </c>
    </row>
    <row r="133" spans="1:7" x14ac:dyDescent="0.2">
      <c r="A133" s="199" t="s">
        <v>1209</v>
      </c>
    </row>
    <row r="134" spans="1:7" x14ac:dyDescent="0.2">
      <c r="A134" s="199" t="s">
        <v>249</v>
      </c>
    </row>
  </sheetData>
  <mergeCells count="17">
    <mergeCell ref="E54:F54"/>
    <mergeCell ref="E55:F55"/>
    <mergeCell ref="E56:F56"/>
    <mergeCell ref="E57:F57"/>
    <mergeCell ref="A95:G95"/>
    <mergeCell ref="E53:F53"/>
    <mergeCell ref="A1:G1"/>
    <mergeCell ref="A2:G2"/>
    <mergeCell ref="A3:G3"/>
    <mergeCell ref="A5:G5"/>
    <mergeCell ref="C49:D49"/>
    <mergeCell ref="E49:F49"/>
    <mergeCell ref="C50:D50"/>
    <mergeCell ref="E50:F50"/>
    <mergeCell ref="C51:D51"/>
    <mergeCell ref="E51:F51"/>
    <mergeCell ref="E52:F52"/>
  </mergeCells>
  <hyperlinks>
    <hyperlink ref="H4" location="TOC!A1" display="RETURN TO TABLE OF CONTENTS" xr:uid="{00000000-0004-0000-4700-000000000000}"/>
  </hyperlinks>
  <pageMargins left="0.7" right="0.7" top="0.75" bottom="0.75" header="0.3" footer="0.3"/>
  <pageSetup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L135"/>
  <sheetViews>
    <sheetView workbookViewId="0">
      <pane ySplit="4" topLeftCell="A73" activePane="bottomLeft" state="frozen"/>
      <selection activeCell="I105" sqref="I105"/>
      <selection pane="bottomLeft" activeCell="I105" sqref="I105"/>
    </sheetView>
  </sheetViews>
  <sheetFormatPr defaultRowHeight="12.75" x14ac:dyDescent="0.2"/>
  <sheetData>
    <row r="1" spans="1:12" ht="12.75" customHeight="1" x14ac:dyDescent="0.2">
      <c r="A1" s="617" t="s">
        <v>1197</v>
      </c>
      <c r="B1" s="617"/>
      <c r="C1" s="617"/>
      <c r="D1" s="617"/>
      <c r="E1" s="617"/>
      <c r="F1" s="617"/>
      <c r="G1" s="617"/>
      <c r="H1" s="617"/>
      <c r="I1" s="617"/>
      <c r="J1" s="617"/>
      <c r="K1" s="617"/>
    </row>
    <row r="2" spans="1:12" ht="13.5" customHeight="1" thickBot="1" x14ac:dyDescent="0.25">
      <c r="A2" s="616" t="s">
        <v>200</v>
      </c>
      <c r="B2" s="616"/>
      <c r="C2" s="616"/>
      <c r="D2" s="616"/>
      <c r="E2" s="616"/>
      <c r="F2" s="616"/>
      <c r="G2" s="616"/>
      <c r="H2" s="616"/>
      <c r="I2" s="616"/>
      <c r="J2" s="616"/>
      <c r="K2" s="616"/>
    </row>
    <row r="3" spans="1:12" ht="13.5" customHeight="1" thickBot="1" x14ac:dyDescent="0.25">
      <c r="A3" s="606" t="s">
        <v>1210</v>
      </c>
      <c r="B3" s="607"/>
      <c r="C3" s="607"/>
      <c r="D3" s="607"/>
      <c r="E3" s="607"/>
      <c r="F3" s="607"/>
      <c r="G3" s="607"/>
      <c r="H3" s="607"/>
      <c r="I3" s="607"/>
      <c r="J3" s="607"/>
      <c r="K3" s="608"/>
    </row>
    <row r="4" spans="1:12" ht="34.5" thickBot="1" x14ac:dyDescent="0.25">
      <c r="A4" s="271" t="s">
        <v>204</v>
      </c>
      <c r="B4" s="249" t="s">
        <v>1211</v>
      </c>
      <c r="C4" s="249" t="s">
        <v>1212</v>
      </c>
      <c r="D4" s="249" t="s">
        <v>1213</v>
      </c>
      <c r="E4" s="249" t="s">
        <v>1214</v>
      </c>
      <c r="F4" s="249" t="s">
        <v>1215</v>
      </c>
      <c r="G4" s="249" t="s">
        <v>1216</v>
      </c>
      <c r="H4" s="249" t="s">
        <v>1217</v>
      </c>
      <c r="I4" s="249" t="s">
        <v>453</v>
      </c>
      <c r="J4" s="249" t="s">
        <v>1218</v>
      </c>
      <c r="K4" s="481" t="s">
        <v>320</v>
      </c>
      <c r="L4" s="235" t="s">
        <v>228</v>
      </c>
    </row>
    <row r="5" spans="1:12" ht="13.5" customHeight="1" thickBot="1" x14ac:dyDescent="0.25">
      <c r="A5" s="770" t="s">
        <v>1141</v>
      </c>
      <c r="B5" s="771"/>
      <c r="C5" s="771"/>
      <c r="D5" s="771"/>
      <c r="E5" s="771"/>
      <c r="F5" s="771"/>
      <c r="G5" s="771"/>
      <c r="H5" s="771"/>
      <c r="I5" s="771"/>
      <c r="J5" s="771"/>
      <c r="K5" s="772"/>
    </row>
    <row r="6" spans="1:12" ht="13.5" thickBot="1" x14ac:dyDescent="0.25">
      <c r="A6" s="271">
        <v>1932</v>
      </c>
      <c r="B6" s="482" t="s">
        <v>229</v>
      </c>
      <c r="C6" s="482" t="s">
        <v>229</v>
      </c>
      <c r="D6" s="482" t="s">
        <v>229</v>
      </c>
      <c r="E6" s="482" t="s">
        <v>229</v>
      </c>
      <c r="F6" s="482" t="s">
        <v>229</v>
      </c>
      <c r="G6" s="482" t="s">
        <v>229</v>
      </c>
      <c r="H6" s="482" t="s">
        <v>229</v>
      </c>
      <c r="I6" s="482" t="s">
        <v>229</v>
      </c>
      <c r="J6" s="482" t="s">
        <v>229</v>
      </c>
      <c r="K6" s="270">
        <v>613.9</v>
      </c>
    </row>
    <row r="7" spans="1:12" ht="13.5" thickBot="1" x14ac:dyDescent="0.25">
      <c r="A7" s="271">
        <v>1933</v>
      </c>
      <c r="B7" s="482" t="s">
        <v>229</v>
      </c>
      <c r="C7" s="482" t="s">
        <v>229</v>
      </c>
      <c r="D7" s="482" t="s">
        <v>229</v>
      </c>
      <c r="E7" s="482" t="s">
        <v>229</v>
      </c>
      <c r="F7" s="482" t="s">
        <v>229</v>
      </c>
      <c r="G7" s="482" t="s">
        <v>229</v>
      </c>
      <c r="H7" s="482" t="s">
        <v>229</v>
      </c>
      <c r="I7" s="482" t="s">
        <v>229</v>
      </c>
      <c r="J7" s="482" t="s">
        <v>229</v>
      </c>
      <c r="K7" s="270">
        <v>549.79999999999995</v>
      </c>
    </row>
    <row r="8" spans="1:12" ht="13.5" thickBot="1" x14ac:dyDescent="0.25">
      <c r="A8" s="271">
        <v>1934</v>
      </c>
      <c r="B8" s="482" t="s">
        <v>229</v>
      </c>
      <c r="C8" s="482" t="s">
        <v>229</v>
      </c>
      <c r="D8" s="482" t="s">
        <v>229</v>
      </c>
      <c r="E8" s="482" t="s">
        <v>229</v>
      </c>
      <c r="F8" s="482" t="s">
        <v>229</v>
      </c>
      <c r="G8" s="482" t="s">
        <v>229</v>
      </c>
      <c r="H8" s="482" t="s">
        <v>229</v>
      </c>
      <c r="I8" s="482" t="s">
        <v>229</v>
      </c>
      <c r="J8" s="482" t="s">
        <v>229</v>
      </c>
      <c r="K8" s="270">
        <v>574.70000000000005</v>
      </c>
    </row>
    <row r="9" spans="1:12" ht="13.5" thickBot="1" x14ac:dyDescent="0.25">
      <c r="A9" s="271">
        <v>1935</v>
      </c>
      <c r="B9" s="482" t="s">
        <v>229</v>
      </c>
      <c r="C9" s="482" t="s">
        <v>229</v>
      </c>
      <c r="D9" s="482" t="s">
        <v>229</v>
      </c>
      <c r="E9" s="482" t="s">
        <v>229</v>
      </c>
      <c r="F9" s="482" t="s">
        <v>229</v>
      </c>
      <c r="G9" s="482" t="s">
        <v>229</v>
      </c>
      <c r="H9" s="482" t="s">
        <v>229</v>
      </c>
      <c r="I9" s="482" t="s">
        <v>229</v>
      </c>
      <c r="J9" s="482" t="s">
        <v>229</v>
      </c>
      <c r="K9" s="270">
        <v>585.4</v>
      </c>
    </row>
    <row r="10" spans="1:12" ht="13.5" thickBot="1" x14ac:dyDescent="0.25">
      <c r="A10" s="271">
        <v>1936</v>
      </c>
      <c r="B10" s="482" t="s">
        <v>229</v>
      </c>
      <c r="C10" s="482" t="s">
        <v>229</v>
      </c>
      <c r="D10" s="482" t="s">
        <v>229</v>
      </c>
      <c r="E10" s="482" t="s">
        <v>229</v>
      </c>
      <c r="F10" s="482" t="s">
        <v>229</v>
      </c>
      <c r="G10" s="482" t="s">
        <v>229</v>
      </c>
      <c r="H10" s="482" t="s">
        <v>229</v>
      </c>
      <c r="I10" s="482" t="s">
        <v>229</v>
      </c>
      <c r="J10" s="482" t="s">
        <v>229</v>
      </c>
      <c r="K10" s="270">
        <v>622.1</v>
      </c>
    </row>
    <row r="11" spans="1:12" ht="13.5" thickBot="1" x14ac:dyDescent="0.25">
      <c r="A11" s="271">
        <v>1937</v>
      </c>
      <c r="B11" s="482" t="s">
        <v>229</v>
      </c>
      <c r="C11" s="482" t="s">
        <v>229</v>
      </c>
      <c r="D11" s="482" t="s">
        <v>229</v>
      </c>
      <c r="E11" s="482" t="s">
        <v>229</v>
      </c>
      <c r="F11" s="482" t="s">
        <v>229</v>
      </c>
      <c r="G11" s="482" t="s">
        <v>229</v>
      </c>
      <c r="H11" s="482" t="s">
        <v>229</v>
      </c>
      <c r="I11" s="482" t="s">
        <v>229</v>
      </c>
      <c r="J11" s="482" t="s">
        <v>229</v>
      </c>
      <c r="K11" s="270">
        <v>652.20000000000005</v>
      </c>
    </row>
    <row r="12" spans="1:12" ht="13.5" thickBot="1" x14ac:dyDescent="0.25">
      <c r="A12" s="271">
        <v>1938</v>
      </c>
      <c r="B12" s="482" t="s">
        <v>229</v>
      </c>
      <c r="C12" s="482" t="s">
        <v>229</v>
      </c>
      <c r="D12" s="482" t="s">
        <v>229</v>
      </c>
      <c r="E12" s="482" t="s">
        <v>229</v>
      </c>
      <c r="F12" s="482" t="s">
        <v>229</v>
      </c>
      <c r="G12" s="482" t="s">
        <v>229</v>
      </c>
      <c r="H12" s="482" t="s">
        <v>229</v>
      </c>
      <c r="I12" s="482" t="s">
        <v>229</v>
      </c>
      <c r="J12" s="482" t="s">
        <v>229</v>
      </c>
      <c r="K12" s="270">
        <v>645.4</v>
      </c>
    </row>
    <row r="13" spans="1:12" ht="13.5" thickBot="1" x14ac:dyDescent="0.25">
      <c r="A13" s="271">
        <v>1939</v>
      </c>
      <c r="B13" s="482" t="s">
        <v>229</v>
      </c>
      <c r="C13" s="482" t="s">
        <v>229</v>
      </c>
      <c r="D13" s="482" t="s">
        <v>229</v>
      </c>
      <c r="E13" s="482" t="s">
        <v>229</v>
      </c>
      <c r="F13" s="482" t="s">
        <v>229</v>
      </c>
      <c r="G13" s="482" t="s">
        <v>229</v>
      </c>
      <c r="H13" s="482" t="s">
        <v>229</v>
      </c>
      <c r="I13" s="482" t="s">
        <v>229</v>
      </c>
      <c r="J13" s="482" t="s">
        <v>229</v>
      </c>
      <c r="K13" s="270">
        <v>654.1</v>
      </c>
    </row>
    <row r="14" spans="1:12" ht="13.5" thickBot="1" x14ac:dyDescent="0.25">
      <c r="A14" s="271">
        <v>1940</v>
      </c>
      <c r="B14" s="482" t="s">
        <v>229</v>
      </c>
      <c r="C14" s="482" t="s">
        <v>229</v>
      </c>
      <c r="D14" s="482" t="s">
        <v>229</v>
      </c>
      <c r="E14" s="482" t="s">
        <v>229</v>
      </c>
      <c r="F14" s="482" t="s">
        <v>229</v>
      </c>
      <c r="G14" s="482" t="s">
        <v>229</v>
      </c>
      <c r="H14" s="482" t="s">
        <v>229</v>
      </c>
      <c r="I14" s="482" t="s">
        <v>229</v>
      </c>
      <c r="J14" s="482" t="s">
        <v>229</v>
      </c>
      <c r="K14" s="270">
        <v>660.7</v>
      </c>
    </row>
    <row r="15" spans="1:12" ht="13.5" thickBot="1" x14ac:dyDescent="0.25">
      <c r="A15" s="271">
        <v>1941</v>
      </c>
      <c r="B15" s="482" t="s">
        <v>229</v>
      </c>
      <c r="C15" s="482" t="s">
        <v>229</v>
      </c>
      <c r="D15" s="482" t="s">
        <v>229</v>
      </c>
      <c r="E15" s="482" t="s">
        <v>229</v>
      </c>
      <c r="F15" s="482" t="s">
        <v>229</v>
      </c>
      <c r="G15" s="482" t="s">
        <v>229</v>
      </c>
      <c r="H15" s="482" t="s">
        <v>229</v>
      </c>
      <c r="I15" s="482" t="s">
        <v>229</v>
      </c>
      <c r="J15" s="482" t="s">
        <v>229</v>
      </c>
      <c r="K15" s="270">
        <v>711.1</v>
      </c>
    </row>
    <row r="16" spans="1:12" ht="13.5" thickBot="1" x14ac:dyDescent="0.25">
      <c r="A16" s="271">
        <v>1942</v>
      </c>
      <c r="B16" s="482" t="s">
        <v>229</v>
      </c>
      <c r="C16" s="482" t="s">
        <v>229</v>
      </c>
      <c r="D16" s="482" t="s">
        <v>229</v>
      </c>
      <c r="E16" s="482" t="s">
        <v>229</v>
      </c>
      <c r="F16" s="482" t="s">
        <v>229</v>
      </c>
      <c r="G16" s="482" t="s">
        <v>229</v>
      </c>
      <c r="H16" s="482" t="s">
        <v>229</v>
      </c>
      <c r="I16" s="482" t="s">
        <v>229</v>
      </c>
      <c r="J16" s="482" t="s">
        <v>229</v>
      </c>
      <c r="K16" s="270">
        <v>898</v>
      </c>
    </row>
    <row r="17" spans="1:11" ht="13.5" thickBot="1" x14ac:dyDescent="0.25">
      <c r="A17" s="271">
        <v>1943</v>
      </c>
      <c r="B17" s="482" t="s">
        <v>229</v>
      </c>
      <c r="C17" s="482" t="s">
        <v>229</v>
      </c>
      <c r="D17" s="482" t="s">
        <v>229</v>
      </c>
      <c r="E17" s="482" t="s">
        <v>229</v>
      </c>
      <c r="F17" s="482" t="s">
        <v>229</v>
      </c>
      <c r="G17" s="482" t="s">
        <v>229</v>
      </c>
      <c r="H17" s="482" t="s">
        <v>229</v>
      </c>
      <c r="I17" s="482" t="s">
        <v>229</v>
      </c>
      <c r="J17" s="482" t="s">
        <v>229</v>
      </c>
      <c r="K17" s="270">
        <v>1119.3</v>
      </c>
    </row>
    <row r="18" spans="1:11" ht="13.5" thickBot="1" x14ac:dyDescent="0.25">
      <c r="A18" s="271">
        <v>1944</v>
      </c>
      <c r="B18" s="482" t="s">
        <v>229</v>
      </c>
      <c r="C18" s="482" t="s">
        <v>229</v>
      </c>
      <c r="D18" s="482" t="s">
        <v>229</v>
      </c>
      <c r="E18" s="482" t="s">
        <v>229</v>
      </c>
      <c r="F18" s="482" t="s">
        <v>229</v>
      </c>
      <c r="G18" s="482" t="s">
        <v>229</v>
      </c>
      <c r="H18" s="482" t="s">
        <v>229</v>
      </c>
      <c r="I18" s="482" t="s">
        <v>229</v>
      </c>
      <c r="J18" s="482" t="s">
        <v>229</v>
      </c>
      <c r="K18" s="270">
        <v>1201.3</v>
      </c>
    </row>
    <row r="19" spans="1:11" ht="13.5" thickBot="1" x14ac:dyDescent="0.25">
      <c r="A19" s="271">
        <v>1945</v>
      </c>
      <c r="B19" s="482" t="s">
        <v>229</v>
      </c>
      <c r="C19" s="482" t="s">
        <v>229</v>
      </c>
      <c r="D19" s="482" t="s">
        <v>229</v>
      </c>
      <c r="E19" s="482" t="s">
        <v>229</v>
      </c>
      <c r="F19" s="482" t="s">
        <v>229</v>
      </c>
      <c r="G19" s="482" t="s">
        <v>229</v>
      </c>
      <c r="H19" s="482" t="s">
        <v>229</v>
      </c>
      <c r="I19" s="482" t="s">
        <v>229</v>
      </c>
      <c r="J19" s="482" t="s">
        <v>229</v>
      </c>
      <c r="K19" s="270">
        <v>1231.7</v>
      </c>
    </row>
    <row r="20" spans="1:11" ht="13.5" thickBot="1" x14ac:dyDescent="0.25">
      <c r="A20" s="271">
        <v>1946</v>
      </c>
      <c r="B20" s="482" t="s">
        <v>229</v>
      </c>
      <c r="C20" s="482" t="s">
        <v>229</v>
      </c>
      <c r="D20" s="482" t="s">
        <v>229</v>
      </c>
      <c r="E20" s="482" t="s">
        <v>229</v>
      </c>
      <c r="F20" s="482" t="s">
        <v>229</v>
      </c>
      <c r="G20" s="482" t="s">
        <v>229</v>
      </c>
      <c r="H20" s="482" t="s">
        <v>229</v>
      </c>
      <c r="I20" s="482" t="s">
        <v>229</v>
      </c>
      <c r="J20" s="482" t="s">
        <v>229</v>
      </c>
      <c r="K20" s="270">
        <v>1258.5</v>
      </c>
    </row>
    <row r="21" spans="1:11" ht="13.5" thickBot="1" x14ac:dyDescent="0.25">
      <c r="A21" s="271">
        <v>1947</v>
      </c>
      <c r="B21" s="482" t="s">
        <v>229</v>
      </c>
      <c r="C21" s="482" t="s">
        <v>229</v>
      </c>
      <c r="D21" s="482" t="s">
        <v>229</v>
      </c>
      <c r="E21" s="482" t="s">
        <v>229</v>
      </c>
      <c r="F21" s="482" t="s">
        <v>229</v>
      </c>
      <c r="G21" s="482" t="s">
        <v>229</v>
      </c>
      <c r="H21" s="482" t="s">
        <v>229</v>
      </c>
      <c r="I21" s="482" t="s">
        <v>229</v>
      </c>
      <c r="J21" s="482" t="s">
        <v>229</v>
      </c>
      <c r="K21" s="270">
        <v>1343.7</v>
      </c>
    </row>
    <row r="22" spans="1:11" ht="13.5" thickBot="1" x14ac:dyDescent="0.25">
      <c r="A22" s="271">
        <v>1948</v>
      </c>
      <c r="B22" s="482" t="s">
        <v>229</v>
      </c>
      <c r="C22" s="482" t="s">
        <v>229</v>
      </c>
      <c r="D22" s="482" t="s">
        <v>229</v>
      </c>
      <c r="E22" s="482" t="s">
        <v>229</v>
      </c>
      <c r="F22" s="482" t="s">
        <v>229</v>
      </c>
      <c r="G22" s="482" t="s">
        <v>229</v>
      </c>
      <c r="H22" s="482" t="s">
        <v>229</v>
      </c>
      <c r="I22" s="482" t="s">
        <v>229</v>
      </c>
      <c r="J22" s="482" t="s">
        <v>229</v>
      </c>
      <c r="K22" s="270">
        <v>1444.9</v>
      </c>
    </row>
    <row r="23" spans="1:11" ht="13.5" thickBot="1" x14ac:dyDescent="0.25">
      <c r="A23" s="271">
        <v>1949</v>
      </c>
      <c r="B23" s="482" t="s">
        <v>229</v>
      </c>
      <c r="C23" s="482" t="s">
        <v>229</v>
      </c>
      <c r="D23" s="482" t="s">
        <v>229</v>
      </c>
      <c r="E23" s="482" t="s">
        <v>229</v>
      </c>
      <c r="F23" s="482" t="s">
        <v>229</v>
      </c>
      <c r="G23" s="482" t="s">
        <v>229</v>
      </c>
      <c r="H23" s="482" t="s">
        <v>229</v>
      </c>
      <c r="I23" s="482" t="s">
        <v>229</v>
      </c>
      <c r="J23" s="482" t="s">
        <v>229</v>
      </c>
      <c r="K23" s="270">
        <v>1427.2</v>
      </c>
    </row>
    <row r="24" spans="1:11" ht="13.5" thickBot="1" x14ac:dyDescent="0.25">
      <c r="A24" s="271">
        <v>1950</v>
      </c>
      <c r="B24" s="482" t="s">
        <v>229</v>
      </c>
      <c r="C24" s="482" t="s">
        <v>229</v>
      </c>
      <c r="D24" s="482" t="s">
        <v>229</v>
      </c>
      <c r="E24" s="482" t="s">
        <v>229</v>
      </c>
      <c r="F24" s="482" t="s">
        <v>229</v>
      </c>
      <c r="G24" s="482" t="s">
        <v>229</v>
      </c>
      <c r="H24" s="482" t="s">
        <v>229</v>
      </c>
      <c r="I24" s="482" t="s">
        <v>229</v>
      </c>
      <c r="J24" s="482" t="s">
        <v>229</v>
      </c>
      <c r="K24" s="270">
        <v>1385.7</v>
      </c>
    </row>
    <row r="25" spans="1:11" ht="13.5" thickBot="1" x14ac:dyDescent="0.25">
      <c r="A25" s="271">
        <v>1951</v>
      </c>
      <c r="B25" s="482" t="s">
        <v>229</v>
      </c>
      <c r="C25" s="482" t="s">
        <v>229</v>
      </c>
      <c r="D25" s="482" t="s">
        <v>229</v>
      </c>
      <c r="E25" s="482" t="s">
        <v>229</v>
      </c>
      <c r="F25" s="482" t="s">
        <v>229</v>
      </c>
      <c r="G25" s="482" t="s">
        <v>229</v>
      </c>
      <c r="H25" s="482" t="s">
        <v>229</v>
      </c>
      <c r="I25" s="482" t="s">
        <v>229</v>
      </c>
      <c r="J25" s="482" t="s">
        <v>229</v>
      </c>
      <c r="K25" s="270">
        <v>1426.6</v>
      </c>
    </row>
    <row r="26" spans="1:11" ht="13.5" thickBot="1" x14ac:dyDescent="0.25">
      <c r="A26" s="271">
        <v>1952</v>
      </c>
      <c r="B26" s="482" t="s">
        <v>229</v>
      </c>
      <c r="C26" s="482" t="s">
        <v>229</v>
      </c>
      <c r="D26" s="482" t="s">
        <v>229</v>
      </c>
      <c r="E26" s="482" t="s">
        <v>229</v>
      </c>
      <c r="F26" s="482" t="s">
        <v>229</v>
      </c>
      <c r="G26" s="482" t="s">
        <v>229</v>
      </c>
      <c r="H26" s="482" t="s">
        <v>229</v>
      </c>
      <c r="I26" s="482" t="s">
        <v>229</v>
      </c>
      <c r="J26" s="482" t="s">
        <v>229</v>
      </c>
      <c r="K26" s="270">
        <v>1471.6</v>
      </c>
    </row>
    <row r="27" spans="1:11" ht="13.5" thickBot="1" x14ac:dyDescent="0.25">
      <c r="A27" s="271">
        <v>1953</v>
      </c>
      <c r="B27" s="482" t="s">
        <v>229</v>
      </c>
      <c r="C27" s="482" t="s">
        <v>229</v>
      </c>
      <c r="D27" s="482" t="s">
        <v>229</v>
      </c>
      <c r="E27" s="482" t="s">
        <v>229</v>
      </c>
      <c r="F27" s="482" t="s">
        <v>229</v>
      </c>
      <c r="G27" s="482" t="s">
        <v>229</v>
      </c>
      <c r="H27" s="482" t="s">
        <v>229</v>
      </c>
      <c r="I27" s="482" t="s">
        <v>229</v>
      </c>
      <c r="J27" s="482" t="s">
        <v>229</v>
      </c>
      <c r="K27" s="270">
        <v>1468.1</v>
      </c>
    </row>
    <row r="28" spans="1:11" ht="13.5" thickBot="1" x14ac:dyDescent="0.25">
      <c r="A28" s="271">
        <v>1954</v>
      </c>
      <c r="B28" s="482" t="s">
        <v>229</v>
      </c>
      <c r="C28" s="482" t="s">
        <v>229</v>
      </c>
      <c r="D28" s="482" t="s">
        <v>229</v>
      </c>
      <c r="E28" s="482" t="s">
        <v>229</v>
      </c>
      <c r="F28" s="482" t="s">
        <v>229</v>
      </c>
      <c r="G28" s="482" t="s">
        <v>229</v>
      </c>
      <c r="H28" s="482" t="s">
        <v>229</v>
      </c>
      <c r="I28" s="482" t="s">
        <v>229</v>
      </c>
      <c r="J28" s="482" t="s">
        <v>229</v>
      </c>
      <c r="K28" s="270">
        <v>1427</v>
      </c>
    </row>
    <row r="29" spans="1:11" ht="13.5" thickBot="1" x14ac:dyDescent="0.25">
      <c r="A29" s="271">
        <v>1955</v>
      </c>
      <c r="B29" s="482" t="s">
        <v>229</v>
      </c>
      <c r="C29" s="482" t="s">
        <v>229</v>
      </c>
      <c r="D29" s="482" t="s">
        <v>229</v>
      </c>
      <c r="E29" s="482" t="s">
        <v>229</v>
      </c>
      <c r="F29" s="482" t="s">
        <v>229</v>
      </c>
      <c r="G29" s="482" t="s">
        <v>229</v>
      </c>
      <c r="H29" s="482" t="s">
        <v>229</v>
      </c>
      <c r="I29" s="482" t="s">
        <v>229</v>
      </c>
      <c r="J29" s="482" t="s">
        <v>229</v>
      </c>
      <c r="K29" s="270">
        <v>1370.7</v>
      </c>
    </row>
    <row r="30" spans="1:11" ht="13.5" thickBot="1" x14ac:dyDescent="0.25">
      <c r="A30" s="271">
        <v>1956</v>
      </c>
      <c r="B30" s="482" t="s">
        <v>229</v>
      </c>
      <c r="C30" s="482" t="s">
        <v>229</v>
      </c>
      <c r="D30" s="482" t="s">
        <v>229</v>
      </c>
      <c r="E30" s="482" t="s">
        <v>229</v>
      </c>
      <c r="F30" s="482" t="s">
        <v>229</v>
      </c>
      <c r="G30" s="482" t="s">
        <v>229</v>
      </c>
      <c r="H30" s="482" t="s">
        <v>229</v>
      </c>
      <c r="I30" s="482" t="s">
        <v>229</v>
      </c>
      <c r="J30" s="482" t="s">
        <v>229</v>
      </c>
      <c r="K30" s="270">
        <v>1360.4</v>
      </c>
    </row>
    <row r="31" spans="1:11" ht="13.5" thickBot="1" x14ac:dyDescent="0.25">
      <c r="A31" s="271">
        <v>1957</v>
      </c>
      <c r="B31" s="482" t="s">
        <v>229</v>
      </c>
      <c r="C31" s="482" t="s">
        <v>229</v>
      </c>
      <c r="D31" s="482" t="s">
        <v>229</v>
      </c>
      <c r="E31" s="482" t="s">
        <v>229</v>
      </c>
      <c r="F31" s="482" t="s">
        <v>229</v>
      </c>
      <c r="G31" s="482" t="s">
        <v>229</v>
      </c>
      <c r="H31" s="482" t="s">
        <v>229</v>
      </c>
      <c r="I31" s="482" t="s">
        <v>229</v>
      </c>
      <c r="J31" s="482" t="s">
        <v>229</v>
      </c>
      <c r="K31" s="270">
        <v>1349</v>
      </c>
    </row>
    <row r="32" spans="1:11" ht="13.5" thickBot="1" x14ac:dyDescent="0.25">
      <c r="A32" s="271">
        <v>1958</v>
      </c>
      <c r="B32" s="482" t="s">
        <v>229</v>
      </c>
      <c r="C32" s="482" t="s">
        <v>229</v>
      </c>
      <c r="D32" s="482" t="s">
        <v>229</v>
      </c>
      <c r="E32" s="482" t="s">
        <v>229</v>
      </c>
      <c r="F32" s="482" t="s">
        <v>229</v>
      </c>
      <c r="G32" s="482" t="s">
        <v>229</v>
      </c>
      <c r="H32" s="482" t="s">
        <v>229</v>
      </c>
      <c r="I32" s="482" t="s">
        <v>229</v>
      </c>
      <c r="J32" s="482" t="s">
        <v>229</v>
      </c>
      <c r="K32" s="270">
        <v>1342.9</v>
      </c>
    </row>
    <row r="33" spans="1:11" ht="13.5" thickBot="1" x14ac:dyDescent="0.25">
      <c r="A33" s="271">
        <v>1959</v>
      </c>
      <c r="B33" s="482" t="s">
        <v>229</v>
      </c>
      <c r="C33" s="482" t="s">
        <v>229</v>
      </c>
      <c r="D33" s="482" t="s">
        <v>229</v>
      </c>
      <c r="E33" s="482" t="s">
        <v>229</v>
      </c>
      <c r="F33" s="482" t="s">
        <v>229</v>
      </c>
      <c r="G33" s="482" t="s">
        <v>229</v>
      </c>
      <c r="H33" s="482" t="s">
        <v>229</v>
      </c>
      <c r="I33" s="482" t="s">
        <v>229</v>
      </c>
      <c r="J33" s="482" t="s">
        <v>229</v>
      </c>
      <c r="K33" s="270">
        <v>1350.8</v>
      </c>
    </row>
    <row r="34" spans="1:11" ht="13.5" thickBot="1" x14ac:dyDescent="0.25">
      <c r="A34" s="271">
        <v>1960</v>
      </c>
      <c r="B34" s="482" t="s">
        <v>229</v>
      </c>
      <c r="C34" s="482" t="s">
        <v>229</v>
      </c>
      <c r="D34" s="482" t="s">
        <v>229</v>
      </c>
      <c r="E34" s="482" t="s">
        <v>229</v>
      </c>
      <c r="F34" s="482" t="s">
        <v>229</v>
      </c>
      <c r="G34" s="482" t="s">
        <v>229</v>
      </c>
      <c r="H34" s="482" t="s">
        <v>229</v>
      </c>
      <c r="I34" s="482" t="s">
        <v>229</v>
      </c>
      <c r="J34" s="482" t="s">
        <v>229</v>
      </c>
      <c r="K34" s="270">
        <v>1376.5</v>
      </c>
    </row>
    <row r="35" spans="1:11" ht="13.5" thickBot="1" x14ac:dyDescent="0.25">
      <c r="A35" s="271">
        <v>1961</v>
      </c>
      <c r="B35" s="482" t="s">
        <v>229</v>
      </c>
      <c r="C35" s="482" t="s">
        <v>229</v>
      </c>
      <c r="D35" s="482" t="s">
        <v>229</v>
      </c>
      <c r="E35" s="482" t="s">
        <v>229</v>
      </c>
      <c r="F35" s="482" t="s">
        <v>229</v>
      </c>
      <c r="G35" s="482" t="s">
        <v>229</v>
      </c>
      <c r="H35" s="482" t="s">
        <v>229</v>
      </c>
      <c r="I35" s="482" t="s">
        <v>229</v>
      </c>
      <c r="J35" s="482" t="s">
        <v>229</v>
      </c>
      <c r="K35" s="270">
        <v>1373</v>
      </c>
    </row>
    <row r="36" spans="1:11" ht="13.5" thickBot="1" x14ac:dyDescent="0.25">
      <c r="A36" s="271">
        <v>1962</v>
      </c>
      <c r="B36" s="482" t="s">
        <v>229</v>
      </c>
      <c r="C36" s="482" t="s">
        <v>229</v>
      </c>
      <c r="D36" s="482" t="s">
        <v>229</v>
      </c>
      <c r="E36" s="482" t="s">
        <v>229</v>
      </c>
      <c r="F36" s="482" t="s">
        <v>229</v>
      </c>
      <c r="G36" s="482" t="s">
        <v>229</v>
      </c>
      <c r="H36" s="482" t="s">
        <v>229</v>
      </c>
      <c r="I36" s="482" t="s">
        <v>229</v>
      </c>
      <c r="J36" s="482" t="s">
        <v>229</v>
      </c>
      <c r="K36" s="270">
        <v>1383.8</v>
      </c>
    </row>
    <row r="37" spans="1:11" ht="13.5" thickBot="1" x14ac:dyDescent="0.25">
      <c r="A37" s="271">
        <v>1963</v>
      </c>
      <c r="B37" s="482" t="s">
        <v>229</v>
      </c>
      <c r="C37" s="482" t="s">
        <v>229</v>
      </c>
      <c r="D37" s="482" t="s">
        <v>229</v>
      </c>
      <c r="E37" s="482" t="s">
        <v>229</v>
      </c>
      <c r="F37" s="482" t="s">
        <v>229</v>
      </c>
      <c r="G37" s="482" t="s">
        <v>229</v>
      </c>
      <c r="H37" s="482" t="s">
        <v>229</v>
      </c>
      <c r="I37" s="482" t="s">
        <v>229</v>
      </c>
      <c r="J37" s="482" t="s">
        <v>229</v>
      </c>
      <c r="K37" s="270">
        <v>1391.5</v>
      </c>
    </row>
    <row r="38" spans="1:11" ht="13.5" thickBot="1" x14ac:dyDescent="0.25">
      <c r="A38" s="271">
        <v>1964</v>
      </c>
      <c r="B38" s="482" t="s">
        <v>229</v>
      </c>
      <c r="C38" s="482" t="s">
        <v>229</v>
      </c>
      <c r="D38" s="482" t="s">
        <v>229</v>
      </c>
      <c r="E38" s="482" t="s">
        <v>229</v>
      </c>
      <c r="F38" s="482" t="s">
        <v>229</v>
      </c>
      <c r="G38" s="482" t="s">
        <v>229</v>
      </c>
      <c r="H38" s="482" t="s">
        <v>229</v>
      </c>
      <c r="I38" s="482" t="s">
        <v>229</v>
      </c>
      <c r="J38" s="482" t="s">
        <v>229</v>
      </c>
      <c r="K38" s="270">
        <v>1420.5</v>
      </c>
    </row>
    <row r="39" spans="1:11" ht="13.5" thickBot="1" x14ac:dyDescent="0.25">
      <c r="A39" s="271">
        <v>1965</v>
      </c>
      <c r="B39" s="482" t="s">
        <v>229</v>
      </c>
      <c r="C39" s="482" t="s">
        <v>229</v>
      </c>
      <c r="D39" s="482" t="s">
        <v>229</v>
      </c>
      <c r="E39" s="482" t="s">
        <v>229</v>
      </c>
      <c r="F39" s="482" t="s">
        <v>229</v>
      </c>
      <c r="G39" s="482" t="s">
        <v>229</v>
      </c>
      <c r="H39" s="482" t="s">
        <v>229</v>
      </c>
      <c r="I39" s="482" t="s">
        <v>229</v>
      </c>
      <c r="J39" s="482" t="s">
        <v>229</v>
      </c>
      <c r="K39" s="270">
        <v>1454.4</v>
      </c>
    </row>
    <row r="40" spans="1:11" ht="13.5" thickBot="1" x14ac:dyDescent="0.25">
      <c r="A40" s="271">
        <v>1966</v>
      </c>
      <c r="B40" s="482" t="s">
        <v>229</v>
      </c>
      <c r="C40" s="482" t="s">
        <v>229</v>
      </c>
      <c r="D40" s="482" t="s">
        <v>229</v>
      </c>
      <c r="E40" s="482" t="s">
        <v>229</v>
      </c>
      <c r="F40" s="482" t="s">
        <v>229</v>
      </c>
      <c r="G40" s="482" t="s">
        <v>229</v>
      </c>
      <c r="H40" s="482" t="s">
        <v>229</v>
      </c>
      <c r="I40" s="482" t="s">
        <v>229</v>
      </c>
      <c r="J40" s="482" t="s">
        <v>229</v>
      </c>
      <c r="K40" s="270">
        <v>1515.6</v>
      </c>
    </row>
    <row r="41" spans="1:11" ht="13.5" thickBot="1" x14ac:dyDescent="0.25">
      <c r="A41" s="271">
        <v>1967</v>
      </c>
      <c r="B41" s="482" t="s">
        <v>229</v>
      </c>
      <c r="C41" s="482" t="s">
        <v>229</v>
      </c>
      <c r="D41" s="482" t="s">
        <v>229</v>
      </c>
      <c r="E41" s="482" t="s">
        <v>229</v>
      </c>
      <c r="F41" s="482" t="s">
        <v>229</v>
      </c>
      <c r="G41" s="482" t="s">
        <v>229</v>
      </c>
      <c r="H41" s="482" t="s">
        <v>229</v>
      </c>
      <c r="I41" s="482" t="s">
        <v>229</v>
      </c>
      <c r="J41" s="482" t="s">
        <v>229</v>
      </c>
      <c r="K41" s="270">
        <v>1622.6</v>
      </c>
    </row>
    <row r="42" spans="1:11" ht="13.5" thickBot="1" x14ac:dyDescent="0.25">
      <c r="A42" s="271">
        <v>1968</v>
      </c>
      <c r="B42" s="482" t="s">
        <v>229</v>
      </c>
      <c r="C42" s="482" t="s">
        <v>229</v>
      </c>
      <c r="D42" s="482" t="s">
        <v>229</v>
      </c>
      <c r="E42" s="482" t="s">
        <v>229</v>
      </c>
      <c r="F42" s="482" t="s">
        <v>229</v>
      </c>
      <c r="G42" s="482" t="s">
        <v>229</v>
      </c>
      <c r="H42" s="482" t="s">
        <v>229</v>
      </c>
      <c r="I42" s="482" t="s">
        <v>229</v>
      </c>
      <c r="J42" s="482" t="s">
        <v>229</v>
      </c>
      <c r="K42" s="270">
        <v>1723.8</v>
      </c>
    </row>
    <row r="43" spans="1:11" ht="13.5" thickBot="1" x14ac:dyDescent="0.25">
      <c r="A43" s="271">
        <v>1969</v>
      </c>
      <c r="B43" s="482" t="s">
        <v>229</v>
      </c>
      <c r="C43" s="482" t="s">
        <v>229</v>
      </c>
      <c r="D43" s="482" t="s">
        <v>229</v>
      </c>
      <c r="E43" s="482" t="s">
        <v>229</v>
      </c>
      <c r="F43" s="482" t="s">
        <v>229</v>
      </c>
      <c r="G43" s="482" t="s">
        <v>229</v>
      </c>
      <c r="H43" s="482" t="s">
        <v>229</v>
      </c>
      <c r="I43" s="482" t="s">
        <v>229</v>
      </c>
      <c r="J43" s="482" t="s">
        <v>229</v>
      </c>
      <c r="K43" s="270">
        <v>1846.1</v>
      </c>
    </row>
    <row r="44" spans="1:11" ht="13.5" thickBot="1" x14ac:dyDescent="0.25">
      <c r="A44" s="271">
        <v>1970</v>
      </c>
      <c r="B44" s="482" t="s">
        <v>229</v>
      </c>
      <c r="C44" s="482" t="s">
        <v>229</v>
      </c>
      <c r="D44" s="482" t="s">
        <v>229</v>
      </c>
      <c r="E44" s="482" t="s">
        <v>229</v>
      </c>
      <c r="F44" s="482" t="s">
        <v>229</v>
      </c>
      <c r="G44" s="482" t="s">
        <v>229</v>
      </c>
      <c r="H44" s="482" t="s">
        <v>229</v>
      </c>
      <c r="I44" s="482" t="s">
        <v>229</v>
      </c>
      <c r="J44" s="482" t="s">
        <v>229</v>
      </c>
      <c r="K44" s="270">
        <v>1995.6</v>
      </c>
    </row>
    <row r="45" spans="1:11" ht="13.5" thickBot="1" x14ac:dyDescent="0.25">
      <c r="A45" s="271">
        <v>1971</v>
      </c>
      <c r="B45" s="482" t="s">
        <v>229</v>
      </c>
      <c r="C45" s="482" t="s">
        <v>229</v>
      </c>
      <c r="D45" s="482" t="s">
        <v>229</v>
      </c>
      <c r="E45" s="482" t="s">
        <v>229</v>
      </c>
      <c r="F45" s="482" t="s">
        <v>229</v>
      </c>
      <c r="G45" s="482" t="s">
        <v>229</v>
      </c>
      <c r="H45" s="482" t="s">
        <v>229</v>
      </c>
      <c r="I45" s="482" t="s">
        <v>229</v>
      </c>
      <c r="J45" s="482" t="s">
        <v>229</v>
      </c>
      <c r="K45" s="270">
        <v>2152.1</v>
      </c>
    </row>
    <row r="46" spans="1:11" ht="13.5" thickBot="1" x14ac:dyDescent="0.25">
      <c r="A46" s="271">
        <v>1972</v>
      </c>
      <c r="B46" s="482" t="s">
        <v>229</v>
      </c>
      <c r="C46" s="482" t="s">
        <v>229</v>
      </c>
      <c r="D46" s="482" t="s">
        <v>229</v>
      </c>
      <c r="E46" s="482" t="s">
        <v>229</v>
      </c>
      <c r="F46" s="482" t="s">
        <v>229</v>
      </c>
      <c r="G46" s="482" t="s">
        <v>229</v>
      </c>
      <c r="H46" s="482" t="s">
        <v>229</v>
      </c>
      <c r="I46" s="482" t="s">
        <v>229</v>
      </c>
      <c r="J46" s="482" t="s">
        <v>229</v>
      </c>
      <c r="K46" s="270">
        <v>2241.6</v>
      </c>
    </row>
    <row r="47" spans="1:11" ht="13.5" thickBot="1" x14ac:dyDescent="0.25">
      <c r="A47" s="271">
        <v>1973</v>
      </c>
      <c r="B47" s="482" t="s">
        <v>229</v>
      </c>
      <c r="C47" s="482" t="s">
        <v>229</v>
      </c>
      <c r="D47" s="482" t="s">
        <v>229</v>
      </c>
      <c r="E47" s="482" t="s">
        <v>229</v>
      </c>
      <c r="F47" s="482" t="s">
        <v>229</v>
      </c>
      <c r="G47" s="482" t="s">
        <v>229</v>
      </c>
      <c r="H47" s="482" t="s">
        <v>229</v>
      </c>
      <c r="I47" s="482" t="s">
        <v>229</v>
      </c>
      <c r="J47" s="482" t="s">
        <v>229</v>
      </c>
      <c r="K47" s="270">
        <v>2536.1</v>
      </c>
    </row>
    <row r="48" spans="1:11" ht="13.5" thickBot="1" x14ac:dyDescent="0.25">
      <c r="A48" s="271">
        <v>1974</v>
      </c>
      <c r="B48" s="482" t="s">
        <v>229</v>
      </c>
      <c r="C48" s="482" t="s">
        <v>229</v>
      </c>
      <c r="D48" s="482" t="s">
        <v>229</v>
      </c>
      <c r="E48" s="482" t="s">
        <v>229</v>
      </c>
      <c r="F48" s="482" t="s">
        <v>229</v>
      </c>
      <c r="G48" s="482" t="s">
        <v>229</v>
      </c>
      <c r="H48" s="482" t="s">
        <v>229</v>
      </c>
      <c r="I48" s="482" t="s">
        <v>229</v>
      </c>
      <c r="J48" s="482" t="s">
        <v>229</v>
      </c>
      <c r="K48" s="270">
        <v>3172.6</v>
      </c>
    </row>
    <row r="49" spans="1:11" ht="13.5" thickBot="1" x14ac:dyDescent="0.25">
      <c r="A49" s="271">
        <v>1975</v>
      </c>
      <c r="B49" s="270">
        <v>2236</v>
      </c>
      <c r="C49" s="270">
        <v>613.29999999999995</v>
      </c>
      <c r="D49" s="482" t="s">
        <v>229</v>
      </c>
      <c r="E49" s="482" t="s">
        <v>229</v>
      </c>
      <c r="F49" s="482" t="s">
        <v>229</v>
      </c>
      <c r="G49" s="482" t="s">
        <v>229</v>
      </c>
      <c r="H49" s="482" t="s">
        <v>229</v>
      </c>
      <c r="I49" s="482" t="s">
        <v>229</v>
      </c>
      <c r="J49" s="482" t="s">
        <v>229</v>
      </c>
      <c r="K49" s="270">
        <v>3537.3</v>
      </c>
    </row>
    <row r="50" spans="1:11" ht="13.5" thickBot="1" x14ac:dyDescent="0.25">
      <c r="A50" s="271">
        <v>1976</v>
      </c>
      <c r="B50" s="270">
        <v>2403.6999999999998</v>
      </c>
      <c r="C50" s="270">
        <v>681.7</v>
      </c>
      <c r="D50" s="482" t="s">
        <v>229</v>
      </c>
      <c r="E50" s="482" t="s">
        <v>229</v>
      </c>
      <c r="F50" s="482" t="s">
        <v>229</v>
      </c>
      <c r="G50" s="482" t="s">
        <v>229</v>
      </c>
      <c r="H50" s="482" t="s">
        <v>229</v>
      </c>
      <c r="I50" s="482" t="s">
        <v>229</v>
      </c>
      <c r="J50" s="482" t="s">
        <v>229</v>
      </c>
      <c r="K50" s="270">
        <v>3857.4</v>
      </c>
    </row>
    <row r="51" spans="1:11" ht="13.5" thickBot="1" x14ac:dyDescent="0.25">
      <c r="A51" s="271">
        <v>1977</v>
      </c>
      <c r="B51" s="270">
        <v>2546.6999999999998</v>
      </c>
      <c r="C51" s="270">
        <v>813.6</v>
      </c>
      <c r="D51" s="482" t="s">
        <v>229</v>
      </c>
      <c r="E51" s="482" t="s">
        <v>229</v>
      </c>
      <c r="F51" s="482" t="s">
        <v>229</v>
      </c>
      <c r="G51" s="482" t="s">
        <v>229</v>
      </c>
      <c r="H51" s="482" t="s">
        <v>229</v>
      </c>
      <c r="I51" s="482" t="s">
        <v>229</v>
      </c>
      <c r="J51" s="482" t="s">
        <v>229</v>
      </c>
      <c r="K51" s="270">
        <v>4121</v>
      </c>
    </row>
    <row r="52" spans="1:11" ht="13.5" thickBot="1" x14ac:dyDescent="0.25">
      <c r="A52" s="271">
        <v>1978</v>
      </c>
      <c r="B52" s="270">
        <v>2740.5</v>
      </c>
      <c r="C52" s="270">
        <v>964.1</v>
      </c>
      <c r="D52" s="482" t="s">
        <v>229</v>
      </c>
      <c r="E52" s="482" t="s">
        <v>229</v>
      </c>
      <c r="F52" s="482" t="s">
        <v>229</v>
      </c>
      <c r="G52" s="482" t="s">
        <v>229</v>
      </c>
      <c r="H52" s="482" t="s">
        <v>229</v>
      </c>
      <c r="I52" s="482" t="s">
        <v>229</v>
      </c>
      <c r="J52" s="482" t="s">
        <v>229</v>
      </c>
      <c r="K52" s="270">
        <v>4539.1000000000004</v>
      </c>
    </row>
    <row r="53" spans="1:11" ht="13.5" thickBot="1" x14ac:dyDescent="0.25">
      <c r="A53" s="271">
        <v>1979</v>
      </c>
      <c r="B53" s="270">
        <v>3025</v>
      </c>
      <c r="C53" s="270">
        <v>1090.4000000000001</v>
      </c>
      <c r="D53" s="270">
        <v>136.30000000000001</v>
      </c>
      <c r="E53" s="270">
        <v>508.3</v>
      </c>
      <c r="F53" s="270">
        <v>188.7</v>
      </c>
      <c r="G53" s="270">
        <v>183.4</v>
      </c>
      <c r="H53" s="773">
        <v>99.6</v>
      </c>
      <c r="I53" s="774"/>
      <c r="J53" s="775"/>
      <c r="K53" s="270">
        <v>5231.7</v>
      </c>
    </row>
    <row r="54" spans="1:11" ht="13.5" thickBot="1" x14ac:dyDescent="0.25">
      <c r="A54" s="271">
        <v>1980</v>
      </c>
      <c r="B54" s="270">
        <v>3280.9</v>
      </c>
      <c r="C54" s="270">
        <v>1353.1</v>
      </c>
      <c r="D54" s="270">
        <v>237.6</v>
      </c>
      <c r="E54" s="270">
        <v>759.4</v>
      </c>
      <c r="F54" s="270">
        <v>231.3</v>
      </c>
      <c r="G54" s="270">
        <v>237.8</v>
      </c>
      <c r="H54" s="694">
        <v>146.4</v>
      </c>
      <c r="I54" s="695"/>
      <c r="J54" s="768"/>
      <c r="K54" s="270">
        <v>6246.5</v>
      </c>
    </row>
    <row r="55" spans="1:11" ht="13.5" thickBot="1" x14ac:dyDescent="0.25">
      <c r="A55" s="271">
        <v>1981</v>
      </c>
      <c r="B55" s="270">
        <v>3493.5</v>
      </c>
      <c r="C55" s="270">
        <v>1649.1</v>
      </c>
      <c r="D55" s="270">
        <v>266.8</v>
      </c>
      <c r="E55" s="270">
        <v>940.8</v>
      </c>
      <c r="F55" s="270">
        <v>280.89999999999998</v>
      </c>
      <c r="G55" s="270">
        <v>252.8</v>
      </c>
      <c r="H55" s="694">
        <v>140.4</v>
      </c>
      <c r="I55" s="695"/>
      <c r="J55" s="768"/>
      <c r="K55" s="270">
        <v>7024.3</v>
      </c>
    </row>
    <row r="56" spans="1:11" ht="13.5" thickBot="1" x14ac:dyDescent="0.25">
      <c r="A56" s="271">
        <v>1982</v>
      </c>
      <c r="B56" s="270">
        <v>3731.4</v>
      </c>
      <c r="C56" s="270">
        <v>1756.5</v>
      </c>
      <c r="D56" s="270">
        <v>298.3</v>
      </c>
      <c r="E56" s="270">
        <v>1129.9000000000001</v>
      </c>
      <c r="F56" s="270">
        <v>322.5</v>
      </c>
      <c r="G56" s="270">
        <v>188.1</v>
      </c>
      <c r="H56" s="694">
        <v>126.1</v>
      </c>
      <c r="I56" s="695"/>
      <c r="J56" s="768"/>
      <c r="K56" s="270">
        <v>7552.8</v>
      </c>
    </row>
    <row r="57" spans="1:11" ht="13.5" thickBot="1" x14ac:dyDescent="0.25">
      <c r="A57" s="271">
        <v>1983</v>
      </c>
      <c r="B57" s="270">
        <v>3921.3</v>
      </c>
      <c r="C57" s="270">
        <v>1977.3</v>
      </c>
      <c r="D57" s="270">
        <v>309.39999999999998</v>
      </c>
      <c r="E57" s="270">
        <v>1023.9</v>
      </c>
      <c r="F57" s="270">
        <v>431.2</v>
      </c>
      <c r="G57" s="270">
        <v>192.6</v>
      </c>
      <c r="H57" s="694">
        <v>100.3</v>
      </c>
      <c r="I57" s="695"/>
      <c r="J57" s="768"/>
      <c r="K57" s="270">
        <v>7956</v>
      </c>
    </row>
    <row r="58" spans="1:11" ht="13.5" thickBot="1" x14ac:dyDescent="0.25">
      <c r="A58" s="271" t="s">
        <v>321</v>
      </c>
      <c r="B58" s="270">
        <v>5487.8</v>
      </c>
      <c r="C58" s="270">
        <v>2716.7</v>
      </c>
      <c r="D58" s="270">
        <v>469.2</v>
      </c>
      <c r="E58" s="270">
        <v>1462.2</v>
      </c>
      <c r="F58" s="270">
        <v>465.7</v>
      </c>
      <c r="G58" s="270">
        <v>328.5</v>
      </c>
      <c r="H58" s="270">
        <v>455.7</v>
      </c>
      <c r="I58" s="694">
        <v>188.2</v>
      </c>
      <c r="J58" s="696"/>
      <c r="K58" s="270">
        <v>11574</v>
      </c>
    </row>
    <row r="59" spans="1:11" ht="13.5" thickBot="1" x14ac:dyDescent="0.25">
      <c r="A59" s="271">
        <v>1985</v>
      </c>
      <c r="B59" s="270">
        <v>5843.1</v>
      </c>
      <c r="C59" s="270">
        <v>2868.3</v>
      </c>
      <c r="D59" s="270">
        <v>491.9</v>
      </c>
      <c r="E59" s="270">
        <v>1561.2</v>
      </c>
      <c r="F59" s="270">
        <v>494.7</v>
      </c>
      <c r="G59" s="270">
        <v>347.1</v>
      </c>
      <c r="H59" s="270">
        <v>548.70000000000005</v>
      </c>
      <c r="I59" s="694">
        <v>225.9</v>
      </c>
      <c r="J59" s="696"/>
      <c r="K59" s="270">
        <v>12380.9</v>
      </c>
    </row>
    <row r="60" spans="1:11" ht="13.5" thickBot="1" x14ac:dyDescent="0.25">
      <c r="A60" s="271">
        <v>1986</v>
      </c>
      <c r="B60" s="270">
        <v>6119.2</v>
      </c>
      <c r="C60" s="270">
        <v>3125.9</v>
      </c>
      <c r="D60" s="270">
        <v>583.79999999999995</v>
      </c>
      <c r="E60" s="270">
        <v>1524.3</v>
      </c>
      <c r="F60" s="270">
        <v>497.1</v>
      </c>
      <c r="G60" s="270">
        <v>491.4</v>
      </c>
      <c r="H60" s="270">
        <v>484.3</v>
      </c>
      <c r="I60" s="694">
        <v>125.7</v>
      </c>
      <c r="J60" s="696"/>
      <c r="K60" s="270">
        <v>12951.7</v>
      </c>
    </row>
    <row r="61" spans="1:11" ht="13.5" thickBot="1" x14ac:dyDescent="0.25">
      <c r="A61" s="271">
        <v>1987</v>
      </c>
      <c r="B61" s="270">
        <v>6324.1</v>
      </c>
      <c r="C61" s="270">
        <v>3266.9</v>
      </c>
      <c r="D61" s="270">
        <v>655.5</v>
      </c>
      <c r="E61" s="270">
        <v>1421</v>
      </c>
      <c r="F61" s="270">
        <v>509.2</v>
      </c>
      <c r="G61" s="270">
        <v>536.1</v>
      </c>
      <c r="H61" s="270">
        <v>718.7</v>
      </c>
      <c r="I61" s="694">
        <v>40.6</v>
      </c>
      <c r="J61" s="696"/>
      <c r="K61" s="270">
        <v>13472.1</v>
      </c>
    </row>
    <row r="62" spans="1:11" ht="13.5" thickBot="1" x14ac:dyDescent="0.25">
      <c r="A62" s="271">
        <v>1988</v>
      </c>
      <c r="B62" s="270">
        <v>6675</v>
      </c>
      <c r="C62" s="270">
        <v>3528.9</v>
      </c>
      <c r="D62" s="270">
        <v>715.3</v>
      </c>
      <c r="E62" s="270">
        <v>1446.2</v>
      </c>
      <c r="F62" s="270">
        <v>503.9</v>
      </c>
      <c r="G62" s="270">
        <v>527.79999999999995</v>
      </c>
      <c r="H62" s="270">
        <v>844.5</v>
      </c>
      <c r="I62" s="694">
        <v>45.7</v>
      </c>
      <c r="J62" s="696"/>
      <c r="K62" s="270">
        <v>14287.3</v>
      </c>
    </row>
    <row r="63" spans="1:11" ht="13.5" thickBot="1" x14ac:dyDescent="0.25">
      <c r="A63" s="271">
        <v>1989</v>
      </c>
      <c r="B63" s="270">
        <v>6897.7</v>
      </c>
      <c r="C63" s="270">
        <v>3737.3</v>
      </c>
      <c r="D63" s="270">
        <v>765</v>
      </c>
      <c r="E63" s="270">
        <v>1507.6</v>
      </c>
      <c r="F63" s="270">
        <v>540.20000000000005</v>
      </c>
      <c r="G63" s="270">
        <v>559.4</v>
      </c>
      <c r="H63" s="270">
        <v>953.2</v>
      </c>
      <c r="I63" s="694">
        <v>11.9</v>
      </c>
      <c r="J63" s="696"/>
      <c r="K63" s="270">
        <v>14972.3</v>
      </c>
    </row>
    <row r="64" spans="1:11" ht="13.5" thickBot="1" x14ac:dyDescent="0.25">
      <c r="A64" s="271">
        <v>1990</v>
      </c>
      <c r="B64" s="270">
        <v>7226.3</v>
      </c>
      <c r="C64" s="270">
        <v>3986</v>
      </c>
      <c r="D64" s="270">
        <v>794.3</v>
      </c>
      <c r="E64" s="270">
        <v>1608.4</v>
      </c>
      <c r="F64" s="270">
        <v>552.9</v>
      </c>
      <c r="G64" s="270">
        <v>640.5</v>
      </c>
      <c r="H64" s="270">
        <v>1008.1</v>
      </c>
      <c r="I64" s="694">
        <v>-74.400000000000006</v>
      </c>
      <c r="J64" s="696"/>
      <c r="K64" s="270">
        <v>15742.1</v>
      </c>
    </row>
    <row r="65" spans="1:11" ht="13.5" thickBot="1" x14ac:dyDescent="0.25">
      <c r="A65" s="271">
        <v>1991</v>
      </c>
      <c r="B65" s="270">
        <v>7394.5</v>
      </c>
      <c r="C65" s="270">
        <v>3998.4</v>
      </c>
      <c r="D65" s="270">
        <v>818</v>
      </c>
      <c r="E65" s="270">
        <v>1559.7</v>
      </c>
      <c r="F65" s="270">
        <v>575.9</v>
      </c>
      <c r="G65" s="270">
        <v>625.6</v>
      </c>
      <c r="H65" s="270">
        <v>1633.2</v>
      </c>
      <c r="I65" s="694">
        <v>-63.9</v>
      </c>
      <c r="J65" s="696"/>
      <c r="K65" s="270">
        <v>16541.400000000001</v>
      </c>
    </row>
    <row r="66" spans="1:11" ht="13.5" thickBot="1" x14ac:dyDescent="0.25">
      <c r="A66" s="271">
        <v>1992</v>
      </c>
      <c r="B66" s="270">
        <v>7670.5</v>
      </c>
      <c r="C66" s="270">
        <v>4318.6000000000004</v>
      </c>
      <c r="D66" s="270">
        <v>907.8</v>
      </c>
      <c r="E66" s="270">
        <v>1529.1</v>
      </c>
      <c r="F66" s="270">
        <v>608.5</v>
      </c>
      <c r="G66" s="270">
        <v>557.79999999999995</v>
      </c>
      <c r="H66" s="270">
        <v>1616.1</v>
      </c>
      <c r="I66" s="694">
        <v>-427</v>
      </c>
      <c r="J66" s="696"/>
      <c r="K66" s="270">
        <v>16781.400000000001</v>
      </c>
    </row>
    <row r="67" spans="1:11" ht="13.5" thickBot="1" x14ac:dyDescent="0.25">
      <c r="A67" s="271">
        <v>1993</v>
      </c>
      <c r="B67" s="270">
        <v>7932.1</v>
      </c>
      <c r="C67" s="270">
        <v>4400.3</v>
      </c>
      <c r="D67" s="270">
        <v>914</v>
      </c>
      <c r="E67" s="270">
        <v>1536.1</v>
      </c>
      <c r="F67" s="270">
        <v>624</v>
      </c>
      <c r="G67" s="270">
        <v>587.79999999999995</v>
      </c>
      <c r="H67" s="270">
        <v>1800.1</v>
      </c>
      <c r="I67" s="694">
        <v>-444.6</v>
      </c>
      <c r="J67" s="696"/>
      <c r="K67" s="270">
        <v>17349.8</v>
      </c>
    </row>
    <row r="68" spans="1:11" ht="13.5" thickBot="1" x14ac:dyDescent="0.25">
      <c r="A68" s="271">
        <v>1994</v>
      </c>
      <c r="B68" s="270">
        <v>8223.7999999999993</v>
      </c>
      <c r="C68" s="270">
        <v>4451.7</v>
      </c>
      <c r="D68" s="270">
        <v>849.3</v>
      </c>
      <c r="E68" s="270">
        <v>1593.9</v>
      </c>
      <c r="F68" s="270">
        <v>644</v>
      </c>
      <c r="G68" s="270">
        <v>614.20000000000005</v>
      </c>
      <c r="H68" s="270">
        <v>1952.1</v>
      </c>
      <c r="I68" s="694">
        <v>-409.1</v>
      </c>
      <c r="J68" s="696"/>
      <c r="K68" s="270">
        <v>17919.900000000001</v>
      </c>
    </row>
    <row r="69" spans="1:11" ht="13.5" thickBot="1" x14ac:dyDescent="0.25">
      <c r="A69" s="271">
        <v>1995</v>
      </c>
      <c r="B69" s="246">
        <v>8213.1</v>
      </c>
      <c r="C69" s="246">
        <v>4484</v>
      </c>
      <c r="D69" s="246">
        <v>849.3</v>
      </c>
      <c r="E69" s="246">
        <v>1613.4</v>
      </c>
      <c r="F69" s="246">
        <v>628.9</v>
      </c>
      <c r="G69" s="246">
        <v>512.79999999999995</v>
      </c>
      <c r="H69" s="246">
        <v>1930.1</v>
      </c>
      <c r="I69" s="776">
        <v>-382.9</v>
      </c>
      <c r="J69" s="777"/>
      <c r="K69" s="246">
        <v>17848.7</v>
      </c>
    </row>
    <row r="70" spans="1:11" ht="13.5" thickBot="1" x14ac:dyDescent="0.25">
      <c r="A70" s="271">
        <v>1996</v>
      </c>
      <c r="B70" s="246">
        <v>8437.6</v>
      </c>
      <c r="C70" s="246">
        <v>4401.3999999999996</v>
      </c>
      <c r="D70" s="246">
        <v>923.9</v>
      </c>
      <c r="E70" s="246">
        <v>1677</v>
      </c>
      <c r="F70" s="246">
        <v>667.2</v>
      </c>
      <c r="G70" s="246">
        <v>502.7</v>
      </c>
      <c r="H70" s="246">
        <v>2167.1999999999998</v>
      </c>
      <c r="I70" s="776">
        <v>-436.3</v>
      </c>
      <c r="J70" s="777"/>
      <c r="K70" s="246">
        <v>18340.7</v>
      </c>
    </row>
    <row r="71" spans="1:11" ht="13.5" thickBot="1" x14ac:dyDescent="0.25">
      <c r="A71" s="271">
        <v>1997</v>
      </c>
      <c r="B71" s="246">
        <v>8771.7000000000007</v>
      </c>
      <c r="C71" s="246">
        <v>4503.7</v>
      </c>
      <c r="D71" s="246">
        <v>1055.2</v>
      </c>
      <c r="E71" s="246">
        <v>1734.1</v>
      </c>
      <c r="F71" s="246">
        <v>685</v>
      </c>
      <c r="G71" s="246">
        <v>502.5</v>
      </c>
      <c r="H71" s="246">
        <v>2202.6999999999998</v>
      </c>
      <c r="I71" s="776">
        <v>-518.79999999999995</v>
      </c>
      <c r="J71" s="777"/>
      <c r="K71" s="246">
        <v>18936.099999999999</v>
      </c>
    </row>
    <row r="72" spans="1:11" ht="13.5" thickBot="1" x14ac:dyDescent="0.25">
      <c r="A72" s="271">
        <v>1998</v>
      </c>
      <c r="B72" s="246">
        <v>9211.2000000000007</v>
      </c>
      <c r="C72" s="246">
        <v>4843.6000000000004</v>
      </c>
      <c r="D72" s="246">
        <v>1170.7</v>
      </c>
      <c r="E72" s="246">
        <v>1851.5</v>
      </c>
      <c r="F72" s="246">
        <v>660.8</v>
      </c>
      <c r="G72" s="246">
        <v>473.9</v>
      </c>
      <c r="H72" s="246">
        <v>2132.9</v>
      </c>
      <c r="I72" s="776">
        <v>-606.1</v>
      </c>
      <c r="J72" s="777"/>
      <c r="K72" s="246">
        <v>19738.5</v>
      </c>
    </row>
    <row r="73" spans="1:11" ht="13.5" thickBot="1" x14ac:dyDescent="0.25">
      <c r="A73" s="271">
        <v>1999</v>
      </c>
      <c r="B73" s="246">
        <v>9495.1</v>
      </c>
      <c r="C73" s="246">
        <v>5052.3</v>
      </c>
      <c r="D73" s="246">
        <v>1213.9000000000001</v>
      </c>
      <c r="E73" s="246">
        <v>1883.7</v>
      </c>
      <c r="F73" s="246">
        <v>675.5</v>
      </c>
      <c r="G73" s="246">
        <v>449.7</v>
      </c>
      <c r="H73" s="246">
        <v>2365.8000000000002</v>
      </c>
      <c r="I73" s="776">
        <v>-623.9</v>
      </c>
      <c r="J73" s="777"/>
      <c r="K73" s="246">
        <v>20512.099999999999</v>
      </c>
    </row>
    <row r="74" spans="1:11" ht="13.5" thickBot="1" x14ac:dyDescent="0.25">
      <c r="A74" s="271">
        <v>2000</v>
      </c>
      <c r="B74" s="246">
        <v>10400.200000000001</v>
      </c>
      <c r="C74" s="246">
        <v>5412.9</v>
      </c>
      <c r="D74" s="246">
        <v>1289.5999999999999</v>
      </c>
      <c r="E74" s="246">
        <v>2259.6</v>
      </c>
      <c r="F74" s="246">
        <v>719.8</v>
      </c>
      <c r="G74" s="246">
        <v>506.5</v>
      </c>
      <c r="H74" s="246">
        <v>2761</v>
      </c>
      <c r="I74" s="776">
        <v>-704.1</v>
      </c>
      <c r="J74" s="777"/>
      <c r="K74" s="246">
        <v>22645.5</v>
      </c>
    </row>
    <row r="75" spans="1:11" ht="13.5" thickBot="1" x14ac:dyDescent="0.25">
      <c r="A75" s="271">
        <v>2001</v>
      </c>
      <c r="B75" s="246">
        <v>10626.9</v>
      </c>
      <c r="C75" s="246">
        <v>5705.6</v>
      </c>
      <c r="D75" s="246">
        <v>1389.3</v>
      </c>
      <c r="E75" s="246">
        <v>2362.5</v>
      </c>
      <c r="F75" s="246">
        <v>772.5</v>
      </c>
      <c r="G75" s="246">
        <v>492.8</v>
      </c>
      <c r="H75" s="246">
        <v>2976.5</v>
      </c>
      <c r="I75" s="776">
        <v>-809.2</v>
      </c>
      <c r="J75" s="777"/>
      <c r="K75" s="246">
        <v>23516.9</v>
      </c>
    </row>
    <row r="76" spans="1:11" ht="13.5" thickBot="1" x14ac:dyDescent="0.25">
      <c r="A76" s="271">
        <v>2002</v>
      </c>
      <c r="B76" s="246">
        <v>11197.4</v>
      </c>
      <c r="C76" s="246">
        <v>6246.9</v>
      </c>
      <c r="D76" s="246">
        <v>1539.6</v>
      </c>
      <c r="E76" s="246">
        <v>2287.3000000000002</v>
      </c>
      <c r="F76" s="246">
        <v>771</v>
      </c>
      <c r="G76" s="246">
        <v>624.20000000000005</v>
      </c>
      <c r="H76" s="246">
        <v>2970.1</v>
      </c>
      <c r="I76" s="776">
        <v>-802.5</v>
      </c>
      <c r="J76" s="777"/>
      <c r="K76" s="246">
        <v>24834</v>
      </c>
    </row>
    <row r="77" spans="1:11" ht="13.5" thickBot="1" x14ac:dyDescent="0.25">
      <c r="A77" s="271">
        <v>2003</v>
      </c>
      <c r="B77" s="246">
        <v>11634</v>
      </c>
      <c r="C77" s="246">
        <v>6913.4</v>
      </c>
      <c r="D77" s="246">
        <v>1614.6</v>
      </c>
      <c r="E77" s="246">
        <v>2428.1999999999998</v>
      </c>
      <c r="F77" s="246">
        <v>809.9</v>
      </c>
      <c r="G77" s="246">
        <v>693.7</v>
      </c>
      <c r="H77" s="246">
        <v>3585.8</v>
      </c>
      <c r="I77" s="776">
        <v>-828.1</v>
      </c>
      <c r="J77" s="777"/>
      <c r="K77" s="246">
        <v>26851.599999999999</v>
      </c>
    </row>
    <row r="78" spans="1:11" ht="13.5" thickBot="1" x14ac:dyDescent="0.25">
      <c r="A78" s="271">
        <v>2004</v>
      </c>
      <c r="B78" s="246">
        <v>11979.3</v>
      </c>
      <c r="C78" s="246">
        <v>7599.2</v>
      </c>
      <c r="D78" s="246">
        <v>1655.3</v>
      </c>
      <c r="E78" s="246">
        <v>2586.3000000000002</v>
      </c>
      <c r="F78" s="246">
        <v>848.9</v>
      </c>
      <c r="G78" s="246">
        <v>750.4</v>
      </c>
      <c r="H78" s="246">
        <v>3832.9</v>
      </c>
      <c r="I78" s="776">
        <v>-746.6</v>
      </c>
      <c r="J78" s="777"/>
      <c r="K78" s="246">
        <v>28505.8</v>
      </c>
    </row>
    <row r="79" spans="1:11" ht="13.5" thickBot="1" x14ac:dyDescent="0.25">
      <c r="A79" s="271">
        <v>2005</v>
      </c>
      <c r="B79" s="246">
        <v>12176.6</v>
      </c>
      <c r="C79" s="246">
        <v>8093.3</v>
      </c>
      <c r="D79" s="246">
        <v>1758.7</v>
      </c>
      <c r="E79" s="246">
        <v>3046.2</v>
      </c>
      <c r="F79" s="246">
        <v>974.8</v>
      </c>
      <c r="G79" s="246">
        <v>758.8</v>
      </c>
      <c r="H79" s="246">
        <v>4168.5</v>
      </c>
      <c r="I79" s="776">
        <v>-681.9</v>
      </c>
      <c r="J79" s="777"/>
      <c r="K79" s="246">
        <v>30294.9</v>
      </c>
    </row>
    <row r="80" spans="1:11" ht="13.5" thickBot="1" x14ac:dyDescent="0.25">
      <c r="A80" s="271">
        <v>2006</v>
      </c>
      <c r="B80" s="246">
        <v>12764.1</v>
      </c>
      <c r="C80" s="246">
        <v>8423.5</v>
      </c>
      <c r="D80" s="246">
        <v>1900.4</v>
      </c>
      <c r="E80" s="246">
        <v>3604.6</v>
      </c>
      <c r="F80" s="246">
        <v>1037.5999999999999</v>
      </c>
      <c r="G80" s="246">
        <v>783.9</v>
      </c>
      <c r="H80" s="246">
        <v>4303.6000000000004</v>
      </c>
      <c r="I80" s="776">
        <v>-708.5</v>
      </c>
      <c r="J80" s="777"/>
      <c r="K80" s="246">
        <v>32037.200000000001</v>
      </c>
    </row>
    <row r="81" spans="1:11" ht="13.5" thickBot="1" x14ac:dyDescent="0.25">
      <c r="A81" s="271">
        <v>2007</v>
      </c>
      <c r="B81" s="246">
        <v>13204.7</v>
      </c>
      <c r="C81" s="246">
        <v>9091.6</v>
      </c>
      <c r="D81" s="246">
        <v>2063.1999999999998</v>
      </c>
      <c r="E81" s="246">
        <v>3922.1</v>
      </c>
      <c r="F81" s="246">
        <v>1144.0999999999999</v>
      </c>
      <c r="G81" s="246">
        <v>828.6</v>
      </c>
      <c r="H81" s="246">
        <v>4402.3999999999996</v>
      </c>
      <c r="I81" s="246">
        <v>574.70000000000005</v>
      </c>
      <c r="J81" s="246">
        <v>-1354.2</v>
      </c>
      <c r="K81" s="246">
        <v>33877.300000000003</v>
      </c>
    </row>
    <row r="82" spans="1:11" ht="13.5" thickBot="1" x14ac:dyDescent="0.25">
      <c r="A82" s="271">
        <v>2008</v>
      </c>
      <c r="B82" s="26">
        <v>13914.2</v>
      </c>
      <c r="C82" s="26">
        <v>9366.5</v>
      </c>
      <c r="D82" s="26">
        <v>2299.1</v>
      </c>
      <c r="E82" s="26">
        <v>4657.6000000000004</v>
      </c>
      <c r="F82" s="26">
        <v>1231.8</v>
      </c>
      <c r="G82" s="26">
        <v>818</v>
      </c>
      <c r="H82" s="26">
        <v>4983.3999999999996</v>
      </c>
      <c r="I82" s="26">
        <v>588.1</v>
      </c>
      <c r="J82" s="26">
        <v>-1460.8</v>
      </c>
      <c r="K82" s="26">
        <v>36397.9</v>
      </c>
    </row>
    <row r="83" spans="1:11" ht="13.5" thickBot="1" x14ac:dyDescent="0.25">
      <c r="A83" s="271">
        <v>2009</v>
      </c>
      <c r="B83" s="26">
        <v>14212.3</v>
      </c>
      <c r="C83" s="26">
        <v>9926.7999999999993</v>
      </c>
      <c r="D83" s="26">
        <v>2453.1999999999998</v>
      </c>
      <c r="E83" s="26">
        <v>4193.1000000000004</v>
      </c>
      <c r="F83" s="26">
        <v>1296.5999999999999</v>
      </c>
      <c r="G83" s="26">
        <v>851.2</v>
      </c>
      <c r="H83" s="26">
        <v>5224.5</v>
      </c>
      <c r="I83" s="26">
        <v>620</v>
      </c>
      <c r="J83" s="26">
        <v>-1532.6</v>
      </c>
      <c r="K83" s="26">
        <v>37245</v>
      </c>
    </row>
    <row r="84" spans="1:11" ht="13.5" thickBot="1" x14ac:dyDescent="0.25">
      <c r="A84" s="271">
        <v>2010</v>
      </c>
      <c r="B84" s="26">
        <v>14285.5</v>
      </c>
      <c r="C84" s="26">
        <v>10341.6</v>
      </c>
      <c r="D84" s="26">
        <v>2505.6999999999998</v>
      </c>
      <c r="E84" s="26">
        <v>4040.5</v>
      </c>
      <c r="F84" s="26">
        <v>1267.5</v>
      </c>
      <c r="G84" s="26">
        <v>970.5</v>
      </c>
      <c r="H84" s="26">
        <v>5218.3999999999996</v>
      </c>
      <c r="I84" s="26">
        <v>634.20000000000005</v>
      </c>
      <c r="J84" s="26">
        <v>-1509.1</v>
      </c>
      <c r="K84" s="26">
        <v>37754.9</v>
      </c>
    </row>
    <row r="85" spans="1:11" ht="13.5" thickBot="1" x14ac:dyDescent="0.25">
      <c r="A85" s="271">
        <v>2011</v>
      </c>
      <c r="B85" s="26">
        <v>14331.2</v>
      </c>
      <c r="C85" s="26">
        <v>10597.3</v>
      </c>
      <c r="D85" s="26">
        <v>2544.5</v>
      </c>
      <c r="E85" s="26">
        <v>4364</v>
      </c>
      <c r="F85" s="26">
        <v>1285</v>
      </c>
      <c r="G85" s="26">
        <v>1006.7</v>
      </c>
      <c r="H85" s="26">
        <v>5083</v>
      </c>
      <c r="I85" s="26">
        <v>622.6</v>
      </c>
      <c r="J85" s="26">
        <v>-1472.2</v>
      </c>
      <c r="K85" s="26">
        <v>38362.1</v>
      </c>
    </row>
    <row r="86" spans="1:11" ht="13.5" thickBot="1" x14ac:dyDescent="0.25">
      <c r="A86" s="271">
        <v>2012</v>
      </c>
      <c r="B86" s="26">
        <v>14368.7</v>
      </c>
      <c r="C86" s="26">
        <v>11048.2</v>
      </c>
      <c r="D86" s="26">
        <v>2748.9</v>
      </c>
      <c r="E86" s="26">
        <v>4659.1000000000004</v>
      </c>
      <c r="F86" s="26">
        <v>1255.2</v>
      </c>
      <c r="G86" s="26">
        <v>872.9</v>
      </c>
      <c r="H86" s="26">
        <v>5493.9</v>
      </c>
      <c r="I86" s="26">
        <v>676.7</v>
      </c>
      <c r="J86" s="26">
        <v>-1422.7</v>
      </c>
      <c r="K86" s="26">
        <v>39700.9</v>
      </c>
    </row>
    <row r="87" spans="1:11" ht="13.5" thickBot="1" x14ac:dyDescent="0.25">
      <c r="A87" s="271">
        <v>2013</v>
      </c>
      <c r="B87" s="26">
        <v>14546.2</v>
      </c>
      <c r="C87" s="26">
        <v>11066.1</v>
      </c>
      <c r="D87" s="26">
        <v>2996.5</v>
      </c>
      <c r="E87" s="26">
        <v>4706</v>
      </c>
      <c r="F87" s="26">
        <v>1302.8</v>
      </c>
      <c r="G87" s="26">
        <v>1002</v>
      </c>
      <c r="H87" s="26">
        <v>5789</v>
      </c>
      <c r="I87" s="26">
        <v>779.5</v>
      </c>
      <c r="J87" s="26" t="s">
        <v>1219</v>
      </c>
      <c r="K87" s="26">
        <v>42188.1</v>
      </c>
    </row>
    <row r="88" spans="1:11" ht="13.5" thickBot="1" x14ac:dyDescent="0.25">
      <c r="A88" s="271">
        <v>2014</v>
      </c>
      <c r="B88" s="26">
        <v>15396.1</v>
      </c>
      <c r="C88" s="26">
        <v>11712.2</v>
      </c>
      <c r="D88" s="26">
        <v>3078.9</v>
      </c>
      <c r="E88" s="26">
        <v>4886.1000000000004</v>
      </c>
      <c r="F88" s="26">
        <v>1425.5</v>
      </c>
      <c r="G88" s="26">
        <v>1102</v>
      </c>
      <c r="H88" s="26" t="s">
        <v>1220</v>
      </c>
      <c r="I88" s="26">
        <v>761.9</v>
      </c>
      <c r="J88" s="26" t="s">
        <v>1219</v>
      </c>
      <c r="K88" s="26">
        <v>44424.800000000003</v>
      </c>
    </row>
    <row r="89" spans="1:11" ht="13.5" thickBot="1" x14ac:dyDescent="0.25">
      <c r="A89" s="271">
        <v>2015</v>
      </c>
      <c r="B89" s="26">
        <v>15912.54</v>
      </c>
      <c r="C89" s="26">
        <v>11992.444</v>
      </c>
      <c r="D89" s="26">
        <v>3316.0859999999998</v>
      </c>
      <c r="E89" s="26">
        <v>4455.88</v>
      </c>
      <c r="F89" s="26">
        <v>1357.492</v>
      </c>
      <c r="G89" s="26">
        <v>1103.0419999999999</v>
      </c>
      <c r="H89" s="26">
        <v>6427.3729999999996</v>
      </c>
      <c r="I89" s="26">
        <v>788.53099999999995</v>
      </c>
      <c r="J89" s="26" t="s">
        <v>1219</v>
      </c>
      <c r="K89" s="26">
        <v>45353.387999999999</v>
      </c>
    </row>
    <row r="90" spans="1:11" ht="13.5" thickBot="1" x14ac:dyDescent="0.25">
      <c r="A90" s="271">
        <v>2016</v>
      </c>
      <c r="B90" s="26">
        <v>16739.187000000002</v>
      </c>
      <c r="C90" s="26">
        <v>13034.062</v>
      </c>
      <c r="D90" s="26">
        <v>3597.4229999999998</v>
      </c>
      <c r="E90" s="26">
        <v>4235.7079999999996</v>
      </c>
      <c r="F90" s="26">
        <v>1286.8800000000001</v>
      </c>
      <c r="G90" s="26">
        <v>1266.7829999999999</v>
      </c>
      <c r="H90" s="26">
        <v>6484.3689999999997</v>
      </c>
      <c r="I90" s="26">
        <v>764.31500000000005</v>
      </c>
      <c r="J90" s="26" t="s">
        <v>1219</v>
      </c>
      <c r="K90" s="26">
        <v>47408.754000000001</v>
      </c>
    </row>
    <row r="91" spans="1:11" ht="13.5" thickBot="1" x14ac:dyDescent="0.25">
      <c r="A91" s="271">
        <v>2017</v>
      </c>
      <c r="B91" s="26">
        <v>16687.826000000001</v>
      </c>
      <c r="C91" s="26">
        <v>12729.228999999999</v>
      </c>
      <c r="D91" s="26">
        <v>3829.107</v>
      </c>
      <c r="E91" s="26">
        <v>4115.9690000000001</v>
      </c>
      <c r="F91" s="26">
        <v>1327.6869999999999</v>
      </c>
      <c r="G91" s="26">
        <v>1341.306</v>
      </c>
      <c r="H91" s="26">
        <v>6771.5169999999998</v>
      </c>
      <c r="I91" s="26">
        <v>741.75199999999995</v>
      </c>
      <c r="J91" s="26" t="s">
        <v>1219</v>
      </c>
      <c r="K91" s="26">
        <v>47544.392999999996</v>
      </c>
    </row>
    <row r="92" spans="1:11" ht="13.5" thickBot="1" x14ac:dyDescent="0.25">
      <c r="A92" s="271">
        <v>2018</v>
      </c>
      <c r="B92" s="26">
        <v>16946.705000000002</v>
      </c>
      <c r="C92" s="26">
        <v>13476.946</v>
      </c>
      <c r="D92" s="26">
        <v>4119.0069999999996</v>
      </c>
      <c r="E92" s="26">
        <v>4309.1239999999998</v>
      </c>
      <c r="F92" s="26">
        <v>1425.461</v>
      </c>
      <c r="G92" s="26">
        <v>1287.616</v>
      </c>
      <c r="H92" s="26">
        <v>7164.8429999999998</v>
      </c>
      <c r="I92" s="26">
        <v>752.529</v>
      </c>
      <c r="J92" s="26" t="s">
        <v>1219</v>
      </c>
      <c r="K92" s="26">
        <v>49482.231</v>
      </c>
    </row>
    <row r="93" spans="1:11" ht="13.5" thickBot="1" x14ac:dyDescent="0.25">
      <c r="A93" s="271">
        <v>2019</v>
      </c>
      <c r="B93" s="26">
        <v>17511.52</v>
      </c>
      <c r="C93" s="26">
        <v>14042.174000000001</v>
      </c>
      <c r="D93" s="26">
        <v>4568.9489999999996</v>
      </c>
      <c r="E93" s="26">
        <v>4410.6440000000002</v>
      </c>
      <c r="F93" s="26">
        <v>1395.731</v>
      </c>
      <c r="G93" s="26">
        <v>1385.297</v>
      </c>
      <c r="H93" s="26">
        <v>7759.3069999999998</v>
      </c>
      <c r="I93" s="26">
        <v>712.83900000000006</v>
      </c>
      <c r="J93" s="26" t="s">
        <v>1219</v>
      </c>
      <c r="K93" s="26">
        <v>51786.461000000003</v>
      </c>
    </row>
    <row r="94" spans="1:11" ht="13.5" thickBot="1" x14ac:dyDescent="0.25">
      <c r="A94" s="271">
        <v>2020</v>
      </c>
      <c r="B94" s="26">
        <v>17132.268</v>
      </c>
      <c r="C94" s="26">
        <v>14176.436</v>
      </c>
      <c r="D94" s="26">
        <v>4655.9780000000001</v>
      </c>
      <c r="E94" s="26">
        <v>3878.076</v>
      </c>
      <c r="F94" s="26">
        <v>1306.3589999999999</v>
      </c>
      <c r="G94" s="26">
        <v>1205.046</v>
      </c>
      <c r="H94" s="26">
        <v>7644.4139999999998</v>
      </c>
      <c r="I94" s="26">
        <v>533.98699999999997</v>
      </c>
      <c r="J94" s="26" t="s">
        <v>1219</v>
      </c>
      <c r="K94" s="26">
        <v>50532.563999999998</v>
      </c>
    </row>
    <row r="95" spans="1:11" ht="13.5" customHeight="1" thickBot="1" x14ac:dyDescent="0.25">
      <c r="A95" s="620" t="s">
        <v>1146</v>
      </c>
      <c r="B95" s="621"/>
      <c r="C95" s="621"/>
      <c r="D95" s="621"/>
      <c r="E95" s="621"/>
      <c r="F95" s="621"/>
      <c r="G95" s="621"/>
      <c r="H95" s="621"/>
      <c r="I95" s="621"/>
      <c r="J95" s="621"/>
      <c r="K95" s="622"/>
    </row>
    <row r="96" spans="1:11" ht="13.5" thickBot="1" x14ac:dyDescent="0.25">
      <c r="A96" s="271" t="s">
        <v>321</v>
      </c>
      <c r="B96" s="85">
        <v>0.47399999999999998</v>
      </c>
      <c r="C96" s="85">
        <v>0.23499999999999999</v>
      </c>
      <c r="D96" s="85">
        <v>4.1000000000000002E-2</v>
      </c>
      <c r="E96" s="85">
        <v>0.126</v>
      </c>
      <c r="F96" s="85">
        <v>0.04</v>
      </c>
      <c r="G96" s="85">
        <v>2.8000000000000001E-2</v>
      </c>
      <c r="H96" s="85">
        <v>3.9E-2</v>
      </c>
      <c r="I96" s="778">
        <v>1.6E-2</v>
      </c>
      <c r="J96" s="779"/>
      <c r="K96" s="85">
        <v>1</v>
      </c>
    </row>
    <row r="97" spans="1:11" ht="13.5" thickBot="1" x14ac:dyDescent="0.25">
      <c r="A97" s="271">
        <v>1985</v>
      </c>
      <c r="B97" s="85">
        <v>0.47199999999999998</v>
      </c>
      <c r="C97" s="85">
        <v>0.23200000000000001</v>
      </c>
      <c r="D97" s="85">
        <v>0.04</v>
      </c>
      <c r="E97" s="85">
        <v>0.126</v>
      </c>
      <c r="F97" s="85">
        <v>0.04</v>
      </c>
      <c r="G97" s="85">
        <v>2.8000000000000001E-2</v>
      </c>
      <c r="H97" s="85">
        <v>4.3999999999999997E-2</v>
      </c>
      <c r="I97" s="778">
        <v>1.7999999999999999E-2</v>
      </c>
      <c r="J97" s="779"/>
      <c r="K97" s="85">
        <v>1</v>
      </c>
    </row>
    <row r="98" spans="1:11" ht="13.5" thickBot="1" x14ac:dyDescent="0.25">
      <c r="A98" s="271">
        <v>1986</v>
      </c>
      <c r="B98" s="85">
        <v>0.47199999999999998</v>
      </c>
      <c r="C98" s="85">
        <v>0.24099999999999999</v>
      </c>
      <c r="D98" s="85">
        <v>4.4999999999999998E-2</v>
      </c>
      <c r="E98" s="85">
        <v>0.11799999999999999</v>
      </c>
      <c r="F98" s="85">
        <v>3.7999999999999999E-2</v>
      </c>
      <c r="G98" s="85">
        <v>3.7999999999999999E-2</v>
      </c>
      <c r="H98" s="85">
        <v>3.6999999999999998E-2</v>
      </c>
      <c r="I98" s="778">
        <v>0.01</v>
      </c>
      <c r="J98" s="779"/>
      <c r="K98" s="85">
        <v>1</v>
      </c>
    </row>
    <row r="99" spans="1:11" ht="13.5" thickBot="1" x14ac:dyDescent="0.25">
      <c r="A99" s="271">
        <v>1987</v>
      </c>
      <c r="B99" s="85">
        <v>0.46899999999999997</v>
      </c>
      <c r="C99" s="85">
        <v>0.24199999999999999</v>
      </c>
      <c r="D99" s="85">
        <v>4.9000000000000002E-2</v>
      </c>
      <c r="E99" s="85">
        <v>0.105</v>
      </c>
      <c r="F99" s="85">
        <v>3.7999999999999999E-2</v>
      </c>
      <c r="G99" s="85">
        <v>0.04</v>
      </c>
      <c r="H99" s="85">
        <v>5.2999999999999999E-2</v>
      </c>
      <c r="I99" s="778">
        <v>3.0000000000000001E-3</v>
      </c>
      <c r="J99" s="779"/>
      <c r="K99" s="85">
        <v>1</v>
      </c>
    </row>
    <row r="100" spans="1:11" ht="13.5" thickBot="1" x14ac:dyDescent="0.25">
      <c r="A100" s="271">
        <v>1988</v>
      </c>
      <c r="B100" s="85">
        <v>0.46700000000000003</v>
      </c>
      <c r="C100" s="85">
        <v>0.247</v>
      </c>
      <c r="D100" s="85">
        <v>0.05</v>
      </c>
      <c r="E100" s="85">
        <v>0.10100000000000001</v>
      </c>
      <c r="F100" s="85">
        <v>3.5000000000000003E-2</v>
      </c>
      <c r="G100" s="85">
        <v>3.6999999999999998E-2</v>
      </c>
      <c r="H100" s="85">
        <v>5.8999999999999997E-2</v>
      </c>
      <c r="I100" s="778">
        <v>3.0000000000000001E-3</v>
      </c>
      <c r="J100" s="779"/>
      <c r="K100" s="85">
        <v>1</v>
      </c>
    </row>
    <row r="101" spans="1:11" ht="13.5" thickBot="1" x14ac:dyDescent="0.25">
      <c r="A101" s="271">
        <v>1989</v>
      </c>
      <c r="B101" s="85">
        <v>0.46100000000000002</v>
      </c>
      <c r="C101" s="85">
        <v>0.25</v>
      </c>
      <c r="D101" s="85">
        <v>5.0999999999999997E-2</v>
      </c>
      <c r="E101" s="85">
        <v>0.10100000000000001</v>
      </c>
      <c r="F101" s="85">
        <v>3.5999999999999997E-2</v>
      </c>
      <c r="G101" s="85">
        <v>3.6999999999999998E-2</v>
      </c>
      <c r="H101" s="85">
        <v>6.4000000000000001E-2</v>
      </c>
      <c r="I101" s="778">
        <v>1E-3</v>
      </c>
      <c r="J101" s="779"/>
      <c r="K101" s="85">
        <v>1</v>
      </c>
    </row>
    <row r="102" spans="1:11" ht="13.5" thickBot="1" x14ac:dyDescent="0.25">
      <c r="A102" s="271">
        <v>1990</v>
      </c>
      <c r="B102" s="85">
        <v>0.45900000000000002</v>
      </c>
      <c r="C102" s="85">
        <v>0.253</v>
      </c>
      <c r="D102" s="85">
        <v>0.05</v>
      </c>
      <c r="E102" s="85">
        <v>0.10199999999999999</v>
      </c>
      <c r="F102" s="85">
        <v>3.5000000000000003E-2</v>
      </c>
      <c r="G102" s="85">
        <v>4.1000000000000002E-2</v>
      </c>
      <c r="H102" s="85">
        <v>6.4000000000000001E-2</v>
      </c>
      <c r="I102" s="778">
        <v>-5.0000000000000001E-3</v>
      </c>
      <c r="J102" s="779"/>
      <c r="K102" s="85">
        <v>1</v>
      </c>
    </row>
    <row r="103" spans="1:11" ht="13.5" thickBot="1" x14ac:dyDescent="0.25">
      <c r="A103" s="271">
        <v>1991</v>
      </c>
      <c r="B103" s="85">
        <v>0.44700000000000001</v>
      </c>
      <c r="C103" s="85">
        <v>0.24199999999999999</v>
      </c>
      <c r="D103" s="85">
        <v>4.9000000000000002E-2</v>
      </c>
      <c r="E103" s="85">
        <v>9.4E-2</v>
      </c>
      <c r="F103" s="85">
        <v>3.5000000000000003E-2</v>
      </c>
      <c r="G103" s="85">
        <v>3.7999999999999999E-2</v>
      </c>
      <c r="H103" s="85">
        <v>9.9000000000000005E-2</v>
      </c>
      <c r="I103" s="778">
        <v>-4.0000000000000001E-3</v>
      </c>
      <c r="J103" s="779"/>
      <c r="K103" s="85">
        <v>1</v>
      </c>
    </row>
    <row r="104" spans="1:11" ht="13.5" thickBot="1" x14ac:dyDescent="0.25">
      <c r="A104" s="271">
        <v>1992</v>
      </c>
      <c r="B104" s="85">
        <v>0.45700000000000002</v>
      </c>
      <c r="C104" s="85">
        <v>0.25700000000000001</v>
      </c>
      <c r="D104" s="85">
        <v>5.3999999999999999E-2</v>
      </c>
      <c r="E104" s="85">
        <v>9.0999999999999998E-2</v>
      </c>
      <c r="F104" s="85">
        <v>3.5999999999999997E-2</v>
      </c>
      <c r="G104" s="85">
        <v>3.3000000000000002E-2</v>
      </c>
      <c r="H104" s="85">
        <v>9.6000000000000002E-2</v>
      </c>
      <c r="I104" s="778">
        <v>-2.5000000000000001E-2</v>
      </c>
      <c r="J104" s="779"/>
      <c r="K104" s="85">
        <v>1</v>
      </c>
    </row>
    <row r="105" spans="1:11" ht="13.5" thickBot="1" x14ac:dyDescent="0.25">
      <c r="A105" s="271">
        <v>1993</v>
      </c>
      <c r="B105" s="85">
        <v>0.45700000000000002</v>
      </c>
      <c r="C105" s="85">
        <v>0.254</v>
      </c>
      <c r="D105" s="85">
        <v>5.2999999999999999E-2</v>
      </c>
      <c r="E105" s="85">
        <v>8.8999999999999996E-2</v>
      </c>
      <c r="F105" s="85">
        <v>3.5999999999999997E-2</v>
      </c>
      <c r="G105" s="85">
        <v>3.4000000000000002E-2</v>
      </c>
      <c r="H105" s="85">
        <v>0.104</v>
      </c>
      <c r="I105" s="778">
        <v>-2.5999999999999999E-2</v>
      </c>
      <c r="J105" s="779"/>
      <c r="K105" s="85">
        <v>1</v>
      </c>
    </row>
    <row r="106" spans="1:11" ht="13.5" thickBot="1" x14ac:dyDescent="0.25">
      <c r="A106" s="271">
        <v>1994</v>
      </c>
      <c r="B106" s="85">
        <v>0.45900000000000002</v>
      </c>
      <c r="C106" s="85">
        <v>0.248</v>
      </c>
      <c r="D106" s="85">
        <v>4.7E-2</v>
      </c>
      <c r="E106" s="85">
        <v>8.8999999999999996E-2</v>
      </c>
      <c r="F106" s="85">
        <v>3.5999999999999997E-2</v>
      </c>
      <c r="G106" s="85">
        <v>3.4000000000000002E-2</v>
      </c>
      <c r="H106" s="85">
        <v>0.109</v>
      </c>
      <c r="I106" s="778">
        <v>-2.3E-2</v>
      </c>
      <c r="J106" s="779"/>
      <c r="K106" s="85">
        <v>1</v>
      </c>
    </row>
    <row r="107" spans="1:11" ht="13.5" thickBot="1" x14ac:dyDescent="0.25">
      <c r="A107" s="271">
        <v>1995</v>
      </c>
      <c r="B107" s="85">
        <v>0.46</v>
      </c>
      <c r="C107" s="85">
        <v>0.251</v>
      </c>
      <c r="D107" s="85">
        <v>4.8000000000000001E-2</v>
      </c>
      <c r="E107" s="85">
        <v>0.09</v>
      </c>
      <c r="F107" s="85">
        <v>3.5000000000000003E-2</v>
      </c>
      <c r="G107" s="85">
        <v>2.9000000000000001E-2</v>
      </c>
      <c r="H107" s="85">
        <v>0.108</v>
      </c>
      <c r="I107" s="778">
        <v>-2.1000000000000001E-2</v>
      </c>
      <c r="J107" s="779"/>
      <c r="K107" s="85">
        <v>1</v>
      </c>
    </row>
    <row r="108" spans="1:11" ht="13.5" thickBot="1" x14ac:dyDescent="0.25">
      <c r="A108" s="271">
        <v>1996</v>
      </c>
      <c r="B108" s="85">
        <v>0.46</v>
      </c>
      <c r="C108" s="85">
        <v>0.24</v>
      </c>
      <c r="D108" s="85">
        <v>0.05</v>
      </c>
      <c r="E108" s="85">
        <v>9.0999999999999998E-2</v>
      </c>
      <c r="F108" s="85">
        <v>3.5999999999999997E-2</v>
      </c>
      <c r="G108" s="85">
        <v>2.7E-2</v>
      </c>
      <c r="H108" s="85">
        <v>0.11799999999999999</v>
      </c>
      <c r="I108" s="778">
        <v>-2.4E-2</v>
      </c>
      <c r="J108" s="779"/>
      <c r="K108" s="85">
        <v>1</v>
      </c>
    </row>
    <row r="109" spans="1:11" ht="13.5" thickBot="1" x14ac:dyDescent="0.25">
      <c r="A109" s="271">
        <v>1997</v>
      </c>
      <c r="B109" s="85">
        <v>0.46300000000000002</v>
      </c>
      <c r="C109" s="85">
        <v>0.23799999999999999</v>
      </c>
      <c r="D109" s="85">
        <v>5.6000000000000001E-2</v>
      </c>
      <c r="E109" s="85">
        <v>9.1999999999999998E-2</v>
      </c>
      <c r="F109" s="85">
        <v>3.5999999999999997E-2</v>
      </c>
      <c r="G109" s="85">
        <v>2.7E-2</v>
      </c>
      <c r="H109" s="85">
        <v>0.11600000000000001</v>
      </c>
      <c r="I109" s="778">
        <v>-2.7E-2</v>
      </c>
      <c r="J109" s="779"/>
      <c r="K109" s="85">
        <v>1</v>
      </c>
    </row>
    <row r="110" spans="1:11" ht="13.5" thickBot="1" x14ac:dyDescent="0.25">
      <c r="A110" s="271">
        <v>1998</v>
      </c>
      <c r="B110" s="85">
        <v>0.46700000000000003</v>
      </c>
      <c r="C110" s="85">
        <v>0.245</v>
      </c>
      <c r="D110" s="85">
        <v>5.8999999999999997E-2</v>
      </c>
      <c r="E110" s="85">
        <v>9.4E-2</v>
      </c>
      <c r="F110" s="85">
        <v>3.3000000000000002E-2</v>
      </c>
      <c r="G110" s="85">
        <v>2.4E-2</v>
      </c>
      <c r="H110" s="85">
        <v>0.108</v>
      </c>
      <c r="I110" s="778">
        <v>-3.1E-2</v>
      </c>
      <c r="J110" s="779"/>
      <c r="K110" s="85">
        <v>1</v>
      </c>
    </row>
    <row r="111" spans="1:11" ht="13.5" thickBot="1" x14ac:dyDescent="0.25">
      <c r="A111" s="271">
        <v>1999</v>
      </c>
      <c r="B111" s="85">
        <v>0.46300000000000002</v>
      </c>
      <c r="C111" s="85">
        <v>0.246</v>
      </c>
      <c r="D111" s="85">
        <v>5.8999999999999997E-2</v>
      </c>
      <c r="E111" s="85">
        <v>9.1999999999999998E-2</v>
      </c>
      <c r="F111" s="85">
        <v>3.3000000000000002E-2</v>
      </c>
      <c r="G111" s="85">
        <v>2.1999999999999999E-2</v>
      </c>
      <c r="H111" s="85">
        <v>0.115</v>
      </c>
      <c r="I111" s="778">
        <v>-0.03</v>
      </c>
      <c r="J111" s="779"/>
      <c r="K111" s="85">
        <v>1</v>
      </c>
    </row>
    <row r="112" spans="1:11" ht="13.5" thickBot="1" x14ac:dyDescent="0.25">
      <c r="A112" s="271">
        <v>2000</v>
      </c>
      <c r="B112" s="85">
        <v>0.45900000000000002</v>
      </c>
      <c r="C112" s="85">
        <v>0.23899999999999999</v>
      </c>
      <c r="D112" s="85">
        <v>5.7000000000000002E-2</v>
      </c>
      <c r="E112" s="85">
        <v>0.1</v>
      </c>
      <c r="F112" s="85">
        <v>3.2000000000000001E-2</v>
      </c>
      <c r="G112" s="85">
        <v>2.1999999999999999E-2</v>
      </c>
      <c r="H112" s="85">
        <v>0.122</v>
      </c>
      <c r="I112" s="778">
        <v>-3.1E-2</v>
      </c>
      <c r="J112" s="779"/>
      <c r="K112" s="85">
        <v>1</v>
      </c>
    </row>
    <row r="113" spans="1:11" ht="13.5" thickBot="1" x14ac:dyDescent="0.25">
      <c r="A113" s="271">
        <v>2001</v>
      </c>
      <c r="B113" s="85">
        <v>0.45200000000000001</v>
      </c>
      <c r="C113" s="85">
        <v>0.24299999999999999</v>
      </c>
      <c r="D113" s="85">
        <v>5.8999999999999997E-2</v>
      </c>
      <c r="E113" s="85">
        <v>0.1</v>
      </c>
      <c r="F113" s="85">
        <v>3.3000000000000002E-2</v>
      </c>
      <c r="G113" s="85">
        <v>2.1000000000000001E-2</v>
      </c>
      <c r="H113" s="85">
        <v>0.127</v>
      </c>
      <c r="I113" s="778">
        <v>-3.4000000000000002E-2</v>
      </c>
      <c r="J113" s="779"/>
      <c r="K113" s="85">
        <v>1</v>
      </c>
    </row>
    <row r="114" spans="1:11" ht="13.5" thickBot="1" x14ac:dyDescent="0.25">
      <c r="A114" s="271">
        <v>2002</v>
      </c>
      <c r="B114" s="85">
        <v>0.45100000000000001</v>
      </c>
      <c r="C114" s="85">
        <v>0.252</v>
      </c>
      <c r="D114" s="85">
        <v>6.2E-2</v>
      </c>
      <c r="E114" s="85">
        <v>9.1999999999999998E-2</v>
      </c>
      <c r="F114" s="85">
        <v>3.1E-2</v>
      </c>
      <c r="G114" s="85">
        <v>2.5000000000000001E-2</v>
      </c>
      <c r="H114" s="85">
        <v>0.12</v>
      </c>
      <c r="I114" s="778">
        <v>-3.2000000000000001E-2</v>
      </c>
      <c r="J114" s="779"/>
      <c r="K114" s="85">
        <v>1</v>
      </c>
    </row>
    <row r="115" spans="1:11" ht="13.5" thickBot="1" x14ac:dyDescent="0.25">
      <c r="A115" s="271">
        <v>2003</v>
      </c>
      <c r="B115" s="85">
        <v>0.433</v>
      </c>
      <c r="C115" s="85">
        <v>0.25700000000000001</v>
      </c>
      <c r="D115" s="85">
        <v>0.06</v>
      </c>
      <c r="E115" s="85">
        <v>0.09</v>
      </c>
      <c r="F115" s="85">
        <v>0.03</v>
      </c>
      <c r="G115" s="85">
        <v>2.5999999999999999E-2</v>
      </c>
      <c r="H115" s="85">
        <v>0.13400000000000001</v>
      </c>
      <c r="I115" s="778">
        <v>-3.1E-2</v>
      </c>
      <c r="J115" s="779"/>
      <c r="K115" s="85">
        <v>1</v>
      </c>
    </row>
    <row r="116" spans="1:11" ht="13.5" thickBot="1" x14ac:dyDescent="0.25">
      <c r="A116" s="271">
        <v>2004</v>
      </c>
      <c r="B116" s="85">
        <v>0.42</v>
      </c>
      <c r="C116" s="85">
        <v>0.26700000000000002</v>
      </c>
      <c r="D116" s="85">
        <v>5.8000000000000003E-2</v>
      </c>
      <c r="E116" s="85">
        <v>9.0999999999999998E-2</v>
      </c>
      <c r="F116" s="85">
        <v>0.03</v>
      </c>
      <c r="G116" s="85">
        <v>2.5999999999999999E-2</v>
      </c>
      <c r="H116" s="85">
        <v>0.13400000000000001</v>
      </c>
      <c r="I116" s="778">
        <v>-2.5999999999999999E-2</v>
      </c>
      <c r="J116" s="779"/>
      <c r="K116" s="85">
        <v>1</v>
      </c>
    </row>
    <row r="117" spans="1:11" ht="13.5" thickBot="1" x14ac:dyDescent="0.25">
      <c r="A117" s="271">
        <v>2005</v>
      </c>
      <c r="B117" s="85">
        <v>0.40200000000000002</v>
      </c>
      <c r="C117" s="85">
        <v>0.26700000000000002</v>
      </c>
      <c r="D117" s="85">
        <v>5.8000000000000003E-2</v>
      </c>
      <c r="E117" s="85">
        <v>0.10100000000000001</v>
      </c>
      <c r="F117" s="85">
        <v>3.2000000000000001E-2</v>
      </c>
      <c r="G117" s="85">
        <v>2.5000000000000001E-2</v>
      </c>
      <c r="H117" s="85">
        <v>0.13800000000000001</v>
      </c>
      <c r="I117" s="778">
        <v>-2.3E-2</v>
      </c>
      <c r="J117" s="779"/>
      <c r="K117" s="85">
        <v>1</v>
      </c>
    </row>
    <row r="118" spans="1:11" ht="13.5" thickBot="1" x14ac:dyDescent="0.25">
      <c r="A118" s="271">
        <v>2006</v>
      </c>
      <c r="B118" s="85">
        <v>0.39800000000000002</v>
      </c>
      <c r="C118" s="85">
        <v>0.26300000000000001</v>
      </c>
      <c r="D118" s="85">
        <v>5.8999999999999997E-2</v>
      </c>
      <c r="E118" s="85">
        <v>0.113</v>
      </c>
      <c r="F118" s="85">
        <v>3.2000000000000001E-2</v>
      </c>
      <c r="G118" s="85">
        <v>2.4E-2</v>
      </c>
      <c r="H118" s="85">
        <v>0.13400000000000001</v>
      </c>
      <c r="I118" s="778">
        <v>-2.1999999999999999E-2</v>
      </c>
      <c r="J118" s="779"/>
      <c r="K118" s="85">
        <v>1</v>
      </c>
    </row>
    <row r="119" spans="1:11" ht="13.5" thickBot="1" x14ac:dyDescent="0.25">
      <c r="A119" s="271">
        <v>2007</v>
      </c>
      <c r="B119" s="85">
        <v>0.39</v>
      </c>
      <c r="C119" s="85">
        <v>0.26800000000000002</v>
      </c>
      <c r="D119" s="85">
        <v>6.0999999999999999E-2</v>
      </c>
      <c r="E119" s="85">
        <v>0.11600000000000001</v>
      </c>
      <c r="F119" s="85">
        <v>3.4000000000000002E-2</v>
      </c>
      <c r="G119" s="85">
        <v>2.4E-2</v>
      </c>
      <c r="H119" s="85">
        <v>0.13</v>
      </c>
      <c r="I119" s="85">
        <v>1.7000000000000001E-2</v>
      </c>
      <c r="J119" s="85">
        <v>-0.04</v>
      </c>
      <c r="K119" s="85">
        <v>1</v>
      </c>
    </row>
    <row r="120" spans="1:11" ht="13.5" thickBot="1" x14ac:dyDescent="0.25">
      <c r="A120" s="271">
        <v>2008</v>
      </c>
      <c r="B120" s="85">
        <v>0.38200000000000001</v>
      </c>
      <c r="C120" s="85">
        <v>0.25700000000000001</v>
      </c>
      <c r="D120" s="85">
        <v>6.3E-2</v>
      </c>
      <c r="E120" s="85">
        <v>0.128</v>
      </c>
      <c r="F120" s="85">
        <v>3.4000000000000002E-2</v>
      </c>
      <c r="G120" s="85">
        <v>2.1999999999999999E-2</v>
      </c>
      <c r="H120" s="85">
        <v>0.13700000000000001</v>
      </c>
      <c r="I120" s="85">
        <v>1.6E-2</v>
      </c>
      <c r="J120" s="85">
        <v>-0.04</v>
      </c>
      <c r="K120" s="85">
        <v>1</v>
      </c>
    </row>
    <row r="121" spans="1:11" ht="13.5" thickBot="1" x14ac:dyDescent="0.25">
      <c r="A121" s="271">
        <v>2009</v>
      </c>
      <c r="B121" s="85">
        <v>0.38200000000000001</v>
      </c>
      <c r="C121" s="85">
        <v>0.26700000000000002</v>
      </c>
      <c r="D121" s="85">
        <v>6.6000000000000003E-2</v>
      </c>
      <c r="E121" s="85">
        <v>0.113</v>
      </c>
      <c r="F121" s="85">
        <v>3.5000000000000003E-2</v>
      </c>
      <c r="G121" s="85">
        <v>2.3E-2</v>
      </c>
      <c r="H121" s="85">
        <v>0.14000000000000001</v>
      </c>
      <c r="I121" s="85">
        <v>1.7000000000000001E-2</v>
      </c>
      <c r="J121" s="85">
        <v>-4.1000000000000002E-2</v>
      </c>
      <c r="K121" s="85">
        <v>1</v>
      </c>
    </row>
    <row r="122" spans="1:11" ht="13.5" thickBot="1" x14ac:dyDescent="0.25">
      <c r="A122" s="271">
        <v>2010</v>
      </c>
      <c r="B122" s="85">
        <v>0.378</v>
      </c>
      <c r="C122" s="85">
        <v>0.27400000000000002</v>
      </c>
      <c r="D122" s="85">
        <v>6.6000000000000003E-2</v>
      </c>
      <c r="E122" s="85">
        <v>0.107</v>
      </c>
      <c r="F122" s="85">
        <v>3.4000000000000002E-2</v>
      </c>
      <c r="G122" s="85">
        <v>2.5999999999999999E-2</v>
      </c>
      <c r="H122" s="85">
        <v>0.13800000000000001</v>
      </c>
      <c r="I122" s="85">
        <v>1.7000000000000001E-2</v>
      </c>
      <c r="J122" s="85">
        <v>-0.04</v>
      </c>
      <c r="K122" s="85">
        <v>1</v>
      </c>
    </row>
    <row r="123" spans="1:11" ht="13.5" thickBot="1" x14ac:dyDescent="0.25">
      <c r="A123" s="271">
        <v>2011</v>
      </c>
      <c r="B123" s="85">
        <v>0.374</v>
      </c>
      <c r="C123" s="85">
        <v>0.27600000000000002</v>
      </c>
      <c r="D123" s="85">
        <v>6.6000000000000003E-2</v>
      </c>
      <c r="E123" s="85">
        <v>0.114</v>
      </c>
      <c r="F123" s="85">
        <v>3.3000000000000002E-2</v>
      </c>
      <c r="G123" s="85">
        <v>2.5999999999999999E-2</v>
      </c>
      <c r="H123" s="85">
        <v>0.13300000000000001</v>
      </c>
      <c r="I123" s="85">
        <v>1.6E-2</v>
      </c>
      <c r="J123" s="85">
        <v>-3.7999999999999999E-2</v>
      </c>
      <c r="K123" s="85">
        <v>1</v>
      </c>
    </row>
    <row r="124" spans="1:11" ht="13.5" thickBot="1" x14ac:dyDescent="0.25">
      <c r="A124" s="271">
        <v>2012</v>
      </c>
      <c r="B124" s="85">
        <v>0.36199999999999999</v>
      </c>
      <c r="C124" s="85">
        <v>0.27800000000000002</v>
      </c>
      <c r="D124" s="85">
        <v>6.9000000000000006E-2</v>
      </c>
      <c r="E124" s="85">
        <v>0.11700000000000001</v>
      </c>
      <c r="F124" s="85">
        <v>3.2000000000000001E-2</v>
      </c>
      <c r="G124" s="85">
        <v>2.1999999999999999E-2</v>
      </c>
      <c r="H124" s="85">
        <v>0.13800000000000001</v>
      </c>
      <c r="I124" s="85">
        <v>1.7000000000000001E-2</v>
      </c>
      <c r="J124" s="85">
        <v>-3.5999999999999997E-2</v>
      </c>
      <c r="K124" s="85">
        <v>1</v>
      </c>
    </row>
    <row r="125" spans="1:11" ht="13.5" thickBot="1" x14ac:dyDescent="0.25">
      <c r="A125" s="271">
        <v>2013</v>
      </c>
      <c r="B125" s="483">
        <v>0.34499999999999997</v>
      </c>
      <c r="C125" s="483">
        <v>0.26200000000000001</v>
      </c>
      <c r="D125" s="483">
        <v>7.0999999999999994E-2</v>
      </c>
      <c r="E125" s="483">
        <v>0.112</v>
      </c>
      <c r="F125" s="483">
        <v>3.1E-2</v>
      </c>
      <c r="G125" s="483">
        <v>2.4E-2</v>
      </c>
      <c r="H125" s="483">
        <v>0.13700000000000001</v>
      </c>
      <c r="I125" s="483">
        <v>1.7999999999999999E-2</v>
      </c>
      <c r="J125" s="403" t="s">
        <v>1219</v>
      </c>
      <c r="K125" s="483">
        <v>1</v>
      </c>
    </row>
    <row r="126" spans="1:11" ht="13.5" thickBot="1" x14ac:dyDescent="0.25">
      <c r="A126" s="271">
        <v>2014</v>
      </c>
      <c r="B126" s="483">
        <v>0.34699999999999998</v>
      </c>
      <c r="C126" s="483">
        <v>0.26400000000000001</v>
      </c>
      <c r="D126" s="483">
        <v>6.9000000000000006E-2</v>
      </c>
      <c r="E126" s="483">
        <v>0.11</v>
      </c>
      <c r="F126" s="483">
        <v>3.2000000000000001E-2</v>
      </c>
      <c r="G126" s="483">
        <v>2.5000000000000001E-2</v>
      </c>
      <c r="H126" s="483">
        <v>0.13600000000000001</v>
      </c>
      <c r="I126" s="483">
        <v>1.7000000000000001E-2</v>
      </c>
      <c r="J126" s="403" t="s">
        <v>1219</v>
      </c>
      <c r="K126" s="483">
        <v>1</v>
      </c>
    </row>
    <row r="127" spans="1:11" ht="13.5" thickBot="1" x14ac:dyDescent="0.25">
      <c r="A127" s="271">
        <v>2015</v>
      </c>
      <c r="B127" s="483">
        <v>0.35086000000000001</v>
      </c>
      <c r="C127" s="483">
        <v>0.26441999999999999</v>
      </c>
      <c r="D127" s="483">
        <v>7.3120000000000004E-2</v>
      </c>
      <c r="E127" s="483">
        <v>9.8250000000000004E-2</v>
      </c>
      <c r="F127" s="483">
        <v>2.9929999999999998E-2</v>
      </c>
      <c r="G127" s="483">
        <v>2.4320000000000001E-2</v>
      </c>
      <c r="H127" s="483">
        <v>0.14172000000000001</v>
      </c>
      <c r="I127" s="483">
        <v>1.7389999999999999E-2</v>
      </c>
      <c r="J127" s="403" t="s">
        <v>1219</v>
      </c>
      <c r="K127" s="483">
        <v>1</v>
      </c>
    </row>
    <row r="128" spans="1:11" ht="13.5" thickBot="1" x14ac:dyDescent="0.25">
      <c r="A128" s="271">
        <v>2016</v>
      </c>
      <c r="B128" s="483">
        <v>0.35308</v>
      </c>
      <c r="C128" s="483">
        <v>0.27493000000000001</v>
      </c>
      <c r="D128" s="483">
        <v>7.5880000000000003E-2</v>
      </c>
      <c r="E128" s="483">
        <v>8.9340000000000003E-2</v>
      </c>
      <c r="F128" s="483">
        <v>2.7140000000000001E-2</v>
      </c>
      <c r="G128" s="483">
        <v>2.6720000000000001E-2</v>
      </c>
      <c r="H128" s="483">
        <v>0.13678000000000001</v>
      </c>
      <c r="I128" s="483">
        <v>1.6119999999999999E-2</v>
      </c>
      <c r="J128" s="403" t="s">
        <v>1219</v>
      </c>
      <c r="K128" s="483">
        <v>1</v>
      </c>
    </row>
    <row r="129" spans="1:11" ht="13.5" thickBot="1" x14ac:dyDescent="0.25">
      <c r="A129" s="271">
        <v>2017</v>
      </c>
      <c r="B129" s="483">
        <v>0.35099000000000002</v>
      </c>
      <c r="C129" s="483">
        <v>0.26773000000000002</v>
      </c>
      <c r="D129" s="483">
        <v>8.054E-2</v>
      </c>
      <c r="E129" s="483">
        <v>8.6569999999999994E-2</v>
      </c>
      <c r="F129" s="483">
        <v>2.793E-2</v>
      </c>
      <c r="G129" s="483">
        <v>2.8209999999999999E-2</v>
      </c>
      <c r="H129" s="483">
        <v>0.14243</v>
      </c>
      <c r="I129" s="483">
        <v>1.5599999999999999E-2</v>
      </c>
      <c r="J129" s="403" t="s">
        <v>1219</v>
      </c>
      <c r="K129" s="483">
        <v>1</v>
      </c>
    </row>
    <row r="130" spans="1:11" ht="13.5" thickBot="1" x14ac:dyDescent="0.25">
      <c r="A130" s="271">
        <v>2018</v>
      </c>
      <c r="B130" s="483">
        <v>0.34248000000000001</v>
      </c>
      <c r="C130" s="483">
        <v>0.27235999999999999</v>
      </c>
      <c r="D130" s="483">
        <v>8.3239999999999995E-2</v>
      </c>
      <c r="E130" s="483">
        <v>8.7080000000000005E-2</v>
      </c>
      <c r="F130" s="483">
        <v>2.8809999999999999E-2</v>
      </c>
      <c r="G130" s="483">
        <v>2.6020000000000001E-2</v>
      </c>
      <c r="H130" s="483">
        <v>0.14480000000000001</v>
      </c>
      <c r="I130" s="483">
        <v>1.521E-2</v>
      </c>
      <c r="J130" s="403" t="s">
        <v>1219</v>
      </c>
      <c r="K130" s="483">
        <v>1</v>
      </c>
    </row>
    <row r="131" spans="1:11" ht="13.5" thickBot="1" x14ac:dyDescent="0.25">
      <c r="A131" s="271">
        <v>2019</v>
      </c>
      <c r="B131" s="483">
        <v>0.33800000000000002</v>
      </c>
      <c r="C131" s="483">
        <v>0.27100000000000002</v>
      </c>
      <c r="D131" s="483">
        <v>8.7999999999999995E-2</v>
      </c>
      <c r="E131" s="483">
        <v>8.5000000000000006E-2</v>
      </c>
      <c r="F131" s="483">
        <v>2.7E-2</v>
      </c>
      <c r="G131" s="483">
        <v>2.7E-2</v>
      </c>
      <c r="H131" s="483">
        <v>0.15</v>
      </c>
      <c r="I131" s="483">
        <v>1.4E-2</v>
      </c>
      <c r="J131" s="403" t="s">
        <v>1219</v>
      </c>
      <c r="K131" s="483">
        <v>1</v>
      </c>
    </row>
    <row r="132" spans="1:11" ht="13.5" thickBot="1" x14ac:dyDescent="0.25">
      <c r="A132" s="271">
        <v>2020</v>
      </c>
      <c r="B132" s="483">
        <v>0.33903</v>
      </c>
      <c r="C132" s="483">
        <v>0.28054000000000001</v>
      </c>
      <c r="D132" s="483">
        <v>9.214E-2</v>
      </c>
      <c r="E132" s="483">
        <v>7.6740000000000003E-2</v>
      </c>
      <c r="F132" s="483">
        <v>2.5850000000000001E-2</v>
      </c>
      <c r="G132" s="483">
        <v>2.385E-2</v>
      </c>
      <c r="H132" s="483">
        <v>0.15128</v>
      </c>
      <c r="I132" s="483">
        <v>1.057E-2</v>
      </c>
      <c r="J132" s="403" t="s">
        <v>1219</v>
      </c>
      <c r="K132" s="483">
        <v>1</v>
      </c>
    </row>
    <row r="133" spans="1:11" x14ac:dyDescent="0.2">
      <c r="A133" s="199" t="s">
        <v>322</v>
      </c>
    </row>
    <row r="134" spans="1:11" x14ac:dyDescent="0.2">
      <c r="A134" s="71" t="s">
        <v>1221</v>
      </c>
    </row>
    <row r="135" spans="1:11" x14ac:dyDescent="0.2">
      <c r="A135" s="71" t="s">
        <v>249</v>
      </c>
    </row>
  </sheetData>
  <mergeCells count="56">
    <mergeCell ref="I117:J117"/>
    <mergeCell ref="I118:J118"/>
    <mergeCell ref="I111:J111"/>
    <mergeCell ref="I112:J112"/>
    <mergeCell ref="I113:J113"/>
    <mergeCell ref="I114:J114"/>
    <mergeCell ref="I115:J115"/>
    <mergeCell ref="I116:J116"/>
    <mergeCell ref="I110:J110"/>
    <mergeCell ref="I99:J99"/>
    <mergeCell ref="I100:J100"/>
    <mergeCell ref="I101:J101"/>
    <mergeCell ref="I102:J102"/>
    <mergeCell ref="I103:J103"/>
    <mergeCell ref="I104:J104"/>
    <mergeCell ref="I105:J105"/>
    <mergeCell ref="I106:J106"/>
    <mergeCell ref="I107:J107"/>
    <mergeCell ref="I108:J108"/>
    <mergeCell ref="I109:J109"/>
    <mergeCell ref="I98:J98"/>
    <mergeCell ref="I73:J73"/>
    <mergeCell ref="I74:J74"/>
    <mergeCell ref="I75:J75"/>
    <mergeCell ref="I76:J76"/>
    <mergeCell ref="I77:J77"/>
    <mergeCell ref="I78:J78"/>
    <mergeCell ref="I79:J79"/>
    <mergeCell ref="I80:J80"/>
    <mergeCell ref="A95:K95"/>
    <mergeCell ref="I96:J96"/>
    <mergeCell ref="I97:J97"/>
    <mergeCell ref="I72:J72"/>
    <mergeCell ref="I61:J61"/>
    <mergeCell ref="I62:J62"/>
    <mergeCell ref="I63:J63"/>
    <mergeCell ref="I64:J64"/>
    <mergeCell ref="I65:J65"/>
    <mergeCell ref="I66:J66"/>
    <mergeCell ref="I67:J67"/>
    <mergeCell ref="I68:J68"/>
    <mergeCell ref="I69:J69"/>
    <mergeCell ref="I70:J70"/>
    <mergeCell ref="I71:J71"/>
    <mergeCell ref="I60:J60"/>
    <mergeCell ref="A1:K1"/>
    <mergeCell ref="A2:K2"/>
    <mergeCell ref="A3:K3"/>
    <mergeCell ref="A5:K5"/>
    <mergeCell ref="H53:J53"/>
    <mergeCell ref="H54:J54"/>
    <mergeCell ref="H55:J55"/>
    <mergeCell ref="H56:J56"/>
    <mergeCell ref="H57:J57"/>
    <mergeCell ref="I58:J58"/>
    <mergeCell ref="I59:J59"/>
  </mergeCells>
  <hyperlinks>
    <hyperlink ref="L4" location="TOC!A1" display="RETURN TO TABLE OF CONTENTS"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W40"/>
  <sheetViews>
    <sheetView workbookViewId="0">
      <selection activeCell="I105" sqref="I105"/>
    </sheetView>
  </sheetViews>
  <sheetFormatPr defaultRowHeight="12.75" x14ac:dyDescent="0.2"/>
  <sheetData>
    <row r="1" spans="1:23" x14ac:dyDescent="0.2">
      <c r="A1" s="556" t="s">
        <v>1197</v>
      </c>
      <c r="B1" s="556"/>
      <c r="C1" s="556"/>
      <c r="D1" s="556"/>
      <c r="E1" s="556"/>
      <c r="F1" s="556"/>
      <c r="G1" s="556"/>
      <c r="H1" s="556"/>
      <c r="I1" s="556"/>
      <c r="J1" s="556"/>
      <c r="K1" s="556" t="s">
        <v>1197</v>
      </c>
      <c r="L1" s="556"/>
      <c r="M1" s="556"/>
      <c r="N1" s="556"/>
      <c r="O1" s="556"/>
      <c r="P1" s="556"/>
      <c r="Q1" s="556"/>
      <c r="R1" s="556"/>
      <c r="S1" s="556"/>
      <c r="T1" s="556"/>
      <c r="U1" s="556"/>
      <c r="V1" s="556"/>
    </row>
    <row r="2" spans="1:23" ht="13.5"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61" t="s">
        <v>87</v>
      </c>
      <c r="B3" s="559"/>
      <c r="C3" s="559"/>
      <c r="D3" s="559"/>
      <c r="E3" s="559"/>
      <c r="F3" s="559"/>
      <c r="G3" s="559"/>
      <c r="H3" s="559"/>
      <c r="I3" s="559"/>
      <c r="J3" s="560"/>
      <c r="K3" s="558" t="s">
        <v>87</v>
      </c>
      <c r="L3" s="559"/>
      <c r="M3" s="559"/>
      <c r="N3" s="559"/>
      <c r="O3" s="559"/>
      <c r="P3" s="559"/>
      <c r="Q3" s="559"/>
      <c r="R3" s="559"/>
      <c r="S3" s="559"/>
      <c r="T3" s="559"/>
      <c r="U3" s="559"/>
      <c r="V3" s="560"/>
    </row>
    <row r="4" spans="1:23" ht="13.5" customHeight="1" thickBot="1" x14ac:dyDescent="0.25">
      <c r="A4" s="785" t="s">
        <v>202</v>
      </c>
      <c r="B4" s="786"/>
      <c r="C4" s="786"/>
      <c r="D4" s="786"/>
      <c r="E4" s="786"/>
      <c r="F4" s="786"/>
      <c r="G4" s="786"/>
      <c r="H4" s="786"/>
      <c r="I4" s="786"/>
      <c r="J4" s="787"/>
      <c r="K4" s="785" t="s">
        <v>1222</v>
      </c>
      <c r="L4" s="786"/>
      <c r="M4" s="786"/>
      <c r="N4" s="786"/>
      <c r="O4" s="786"/>
      <c r="P4" s="786"/>
      <c r="Q4" s="786"/>
      <c r="R4" s="786"/>
      <c r="S4" s="786"/>
      <c r="T4" s="786"/>
      <c r="U4" s="786"/>
      <c r="V4" s="787"/>
    </row>
    <row r="5" spans="1:23" ht="30" customHeight="1" thickBot="1" x14ac:dyDescent="0.25">
      <c r="A5" s="564" t="s">
        <v>204</v>
      </c>
      <c r="B5" s="568" t="s">
        <v>205</v>
      </c>
      <c r="C5" s="569"/>
      <c r="D5" s="569"/>
      <c r="E5" s="570"/>
      <c r="F5" s="564" t="s">
        <v>206</v>
      </c>
      <c r="G5" s="564" t="s">
        <v>1223</v>
      </c>
      <c r="H5" s="564" t="s">
        <v>208</v>
      </c>
      <c r="I5" s="564" t="s">
        <v>209</v>
      </c>
      <c r="J5" s="564" t="s">
        <v>1224</v>
      </c>
      <c r="K5" s="564" t="s">
        <v>204</v>
      </c>
      <c r="L5" s="568" t="s">
        <v>211</v>
      </c>
      <c r="M5" s="569"/>
      <c r="N5" s="570"/>
      <c r="O5" s="791" t="s">
        <v>212</v>
      </c>
      <c r="P5" s="780" t="s">
        <v>213</v>
      </c>
      <c r="Q5" s="781"/>
      <c r="R5" s="782"/>
      <c r="S5" s="783" t="s">
        <v>214</v>
      </c>
      <c r="T5" s="564" t="s">
        <v>1225</v>
      </c>
      <c r="U5" s="564" t="s">
        <v>1226</v>
      </c>
      <c r="V5" s="789" t="s">
        <v>1227</v>
      </c>
    </row>
    <row r="6" spans="1:23" ht="37.5" customHeight="1" thickBot="1" x14ac:dyDescent="0.25">
      <c r="A6" s="788"/>
      <c r="B6" s="484" t="s">
        <v>218</v>
      </c>
      <c r="C6" s="484" t="s">
        <v>219</v>
      </c>
      <c r="D6" s="245" t="s">
        <v>220</v>
      </c>
      <c r="E6" s="484" t="s">
        <v>221</v>
      </c>
      <c r="F6" s="788"/>
      <c r="G6" s="788"/>
      <c r="H6" s="788"/>
      <c r="I6" s="788"/>
      <c r="J6" s="788"/>
      <c r="K6" s="788"/>
      <c r="L6" s="484" t="s">
        <v>222</v>
      </c>
      <c r="M6" s="245" t="s">
        <v>223</v>
      </c>
      <c r="N6" s="484" t="s">
        <v>224</v>
      </c>
      <c r="O6" s="792"/>
      <c r="P6" s="360" t="s">
        <v>225</v>
      </c>
      <c r="Q6" s="360" t="s">
        <v>226</v>
      </c>
      <c r="R6" s="360" t="s">
        <v>227</v>
      </c>
      <c r="S6" s="784"/>
      <c r="T6" s="788"/>
      <c r="U6" s="788"/>
      <c r="V6" s="790"/>
      <c r="W6" s="235" t="s">
        <v>228</v>
      </c>
    </row>
    <row r="7" spans="1:23" ht="13.5" thickBot="1" x14ac:dyDescent="0.25">
      <c r="A7" s="329">
        <v>1996</v>
      </c>
      <c r="B7" s="485" t="s">
        <v>1142</v>
      </c>
      <c r="C7" s="485" t="s">
        <v>229</v>
      </c>
      <c r="D7" s="485" t="s">
        <v>1142</v>
      </c>
      <c r="E7" s="175">
        <v>72.48</v>
      </c>
      <c r="F7" s="175">
        <v>79.180000000000007</v>
      </c>
      <c r="G7" s="175">
        <v>32.159999999999997</v>
      </c>
      <c r="H7" s="175">
        <v>21.7</v>
      </c>
      <c r="I7" s="175" t="s">
        <v>229</v>
      </c>
      <c r="J7" s="175">
        <v>64.25</v>
      </c>
      <c r="K7" s="329">
        <v>1996</v>
      </c>
      <c r="L7" s="175">
        <v>342.4</v>
      </c>
      <c r="M7" s="485" t="s">
        <v>229</v>
      </c>
      <c r="N7" s="175">
        <v>342.4</v>
      </c>
      <c r="O7" s="175">
        <v>133.41</v>
      </c>
      <c r="P7" s="175">
        <v>169.85</v>
      </c>
      <c r="Q7" s="485" t="s">
        <v>231</v>
      </c>
      <c r="R7" s="175">
        <v>169.85</v>
      </c>
      <c r="S7" s="175">
        <v>543</v>
      </c>
      <c r="T7" s="175">
        <v>227</v>
      </c>
      <c r="U7" s="175">
        <v>180.93</v>
      </c>
      <c r="V7" s="175">
        <v>82.99</v>
      </c>
    </row>
    <row r="8" spans="1:23" ht="13.5" thickBot="1" x14ac:dyDescent="0.25">
      <c r="A8" s="361">
        <v>1997</v>
      </c>
      <c r="B8" s="486" t="s">
        <v>1142</v>
      </c>
      <c r="C8" s="486" t="s">
        <v>229</v>
      </c>
      <c r="D8" s="486" t="s">
        <v>1142</v>
      </c>
      <c r="E8" s="120">
        <v>70.56</v>
      </c>
      <c r="F8" s="120">
        <v>77.89</v>
      </c>
      <c r="G8" s="120">
        <v>35.58</v>
      </c>
      <c r="H8" s="120">
        <v>21.82</v>
      </c>
      <c r="I8" s="120" t="s">
        <v>229</v>
      </c>
      <c r="J8" s="120">
        <v>63.85</v>
      </c>
      <c r="K8" s="361">
        <v>1997</v>
      </c>
      <c r="L8" s="120">
        <v>335.01</v>
      </c>
      <c r="M8" s="486" t="s">
        <v>229</v>
      </c>
      <c r="N8" s="120">
        <v>335.01</v>
      </c>
      <c r="O8" s="120">
        <v>133.09</v>
      </c>
      <c r="P8" s="120">
        <v>181.73</v>
      </c>
      <c r="Q8" s="486" t="s">
        <v>231</v>
      </c>
      <c r="R8" s="120">
        <v>181.73</v>
      </c>
      <c r="S8" s="120">
        <v>795.67</v>
      </c>
      <c r="T8" s="120">
        <v>201</v>
      </c>
      <c r="U8" s="120">
        <v>180.76</v>
      </c>
      <c r="V8" s="120">
        <v>82.19</v>
      </c>
    </row>
    <row r="9" spans="1:23" ht="13.5" thickBot="1" x14ac:dyDescent="0.25">
      <c r="A9" s="361">
        <v>1998</v>
      </c>
      <c r="B9" s="486" t="s">
        <v>1142</v>
      </c>
      <c r="C9" s="486" t="s">
        <v>229</v>
      </c>
      <c r="D9" s="486" t="s">
        <v>1142</v>
      </c>
      <c r="E9" s="120">
        <v>74.02</v>
      </c>
      <c r="F9" s="120">
        <v>86.18</v>
      </c>
      <c r="G9" s="120">
        <v>38.29</v>
      </c>
      <c r="H9" s="120">
        <v>22.85</v>
      </c>
      <c r="I9" s="120" t="s">
        <v>229</v>
      </c>
      <c r="J9" s="120">
        <v>67.03</v>
      </c>
      <c r="K9" s="361">
        <v>1998</v>
      </c>
      <c r="L9" s="120">
        <v>310.61</v>
      </c>
      <c r="M9" s="486" t="s">
        <v>229</v>
      </c>
      <c r="N9" s="120">
        <v>310.61</v>
      </c>
      <c r="O9" s="120">
        <v>131.69999999999999</v>
      </c>
      <c r="P9" s="120">
        <v>185.26</v>
      </c>
      <c r="Q9" s="486" t="s">
        <v>231</v>
      </c>
      <c r="R9" s="120">
        <v>185.26</v>
      </c>
      <c r="S9" s="120">
        <v>833.33</v>
      </c>
      <c r="T9" s="120">
        <v>219</v>
      </c>
      <c r="U9" s="120">
        <v>177.99</v>
      </c>
      <c r="V9" s="120">
        <v>85.12</v>
      </c>
    </row>
    <row r="10" spans="1:23" ht="13.5" thickBot="1" x14ac:dyDescent="0.25">
      <c r="A10" s="361">
        <v>1999</v>
      </c>
      <c r="B10" s="486" t="s">
        <v>1142</v>
      </c>
      <c r="C10" s="486" t="s">
        <v>229</v>
      </c>
      <c r="D10" s="486" t="s">
        <v>1142</v>
      </c>
      <c r="E10" s="120">
        <v>76.61</v>
      </c>
      <c r="F10" s="120">
        <v>92.72</v>
      </c>
      <c r="G10" s="120">
        <v>34.369999999999997</v>
      </c>
      <c r="H10" s="120">
        <v>21.12</v>
      </c>
      <c r="I10" s="120" t="s">
        <v>229</v>
      </c>
      <c r="J10" s="120">
        <v>67.459999999999994</v>
      </c>
      <c r="K10" s="361">
        <v>1999</v>
      </c>
      <c r="L10" s="120">
        <v>347.96</v>
      </c>
      <c r="M10" s="486" t="s">
        <v>229</v>
      </c>
      <c r="N10" s="120">
        <v>347.96</v>
      </c>
      <c r="O10" s="120">
        <v>134.80000000000001</v>
      </c>
      <c r="P10" s="120">
        <v>176</v>
      </c>
      <c r="Q10" s="486" t="s">
        <v>231</v>
      </c>
      <c r="R10" s="120">
        <v>176</v>
      </c>
      <c r="S10" s="120">
        <v>794.67</v>
      </c>
      <c r="T10" s="120">
        <v>309.75</v>
      </c>
      <c r="U10" s="120">
        <v>185.91</v>
      </c>
      <c r="V10" s="120">
        <v>86.81</v>
      </c>
    </row>
    <row r="11" spans="1:23" ht="13.5" thickBot="1" x14ac:dyDescent="0.25">
      <c r="A11" s="361">
        <v>2000</v>
      </c>
      <c r="B11" s="486" t="s">
        <v>1142</v>
      </c>
      <c r="C11" s="486" t="s">
        <v>1142</v>
      </c>
      <c r="D11" s="486" t="s">
        <v>1142</v>
      </c>
      <c r="E11" s="120">
        <v>82.8</v>
      </c>
      <c r="F11" s="120">
        <v>93.47</v>
      </c>
      <c r="G11" s="120">
        <v>41.21</v>
      </c>
      <c r="H11" s="120">
        <v>19.190000000000001</v>
      </c>
      <c r="I11" s="120" t="s">
        <v>229</v>
      </c>
      <c r="J11" s="120">
        <v>73.33</v>
      </c>
      <c r="K11" s="361">
        <v>2000</v>
      </c>
      <c r="L11" s="120">
        <v>308.66000000000003</v>
      </c>
      <c r="M11" s="486" t="s">
        <v>229</v>
      </c>
      <c r="N11" s="120">
        <v>308.66000000000003</v>
      </c>
      <c r="O11" s="120">
        <v>138.9</v>
      </c>
      <c r="P11" s="120">
        <v>178.35</v>
      </c>
      <c r="Q11" s="486" t="s">
        <v>231</v>
      </c>
      <c r="R11" s="120">
        <v>178.35</v>
      </c>
      <c r="S11" s="120">
        <v>671</v>
      </c>
      <c r="T11" s="120">
        <v>414</v>
      </c>
      <c r="U11" s="120">
        <v>185.84</v>
      </c>
      <c r="V11" s="120">
        <v>92.2</v>
      </c>
    </row>
    <row r="12" spans="1:23" ht="13.5" thickBot="1" x14ac:dyDescent="0.25">
      <c r="A12" s="361">
        <v>2001</v>
      </c>
      <c r="B12" s="486" t="s">
        <v>1142</v>
      </c>
      <c r="C12" s="486" t="s">
        <v>1142</v>
      </c>
      <c r="D12" s="486" t="s">
        <v>1142</v>
      </c>
      <c r="E12" s="120">
        <v>82.78</v>
      </c>
      <c r="F12" s="120">
        <v>101.41</v>
      </c>
      <c r="G12" s="120">
        <v>37.880000000000003</v>
      </c>
      <c r="H12" s="120">
        <v>21.94</v>
      </c>
      <c r="I12" s="120" t="s">
        <v>229</v>
      </c>
      <c r="J12" s="120">
        <v>72.55</v>
      </c>
      <c r="K12" s="361">
        <v>2001</v>
      </c>
      <c r="L12" s="120">
        <v>357.6</v>
      </c>
      <c r="M12" s="486" t="s">
        <v>229</v>
      </c>
      <c r="N12" s="120">
        <v>357.6</v>
      </c>
      <c r="O12" s="120">
        <v>144.63999999999999</v>
      </c>
      <c r="P12" s="120">
        <v>194.91</v>
      </c>
      <c r="Q12" s="486" t="s">
        <v>231</v>
      </c>
      <c r="R12" s="120">
        <v>194.91</v>
      </c>
      <c r="S12" s="120">
        <v>810.75</v>
      </c>
      <c r="T12" s="120">
        <v>421</v>
      </c>
      <c r="U12" s="120">
        <v>199.41</v>
      </c>
      <c r="V12" s="120">
        <v>93.25</v>
      </c>
    </row>
    <row r="13" spans="1:23" ht="13.5" thickBot="1" x14ac:dyDescent="0.25">
      <c r="A13" s="361">
        <v>2002</v>
      </c>
      <c r="B13" s="486" t="s">
        <v>1142</v>
      </c>
      <c r="C13" s="486" t="s">
        <v>1142</v>
      </c>
      <c r="D13" s="486" t="s">
        <v>1142</v>
      </c>
      <c r="E13" s="120">
        <v>85.77</v>
      </c>
      <c r="F13" s="120">
        <v>103.72</v>
      </c>
      <c r="G13" s="120">
        <v>41.57</v>
      </c>
      <c r="H13" s="120">
        <v>20.75</v>
      </c>
      <c r="I13" s="120" t="s">
        <v>229</v>
      </c>
      <c r="J13" s="120">
        <v>75.66</v>
      </c>
      <c r="K13" s="361">
        <v>2002</v>
      </c>
      <c r="L13" s="120">
        <v>366.24</v>
      </c>
      <c r="M13" s="486" t="s">
        <v>229</v>
      </c>
      <c r="N13" s="120">
        <v>366.24</v>
      </c>
      <c r="O13" s="120">
        <v>143.19999999999999</v>
      </c>
      <c r="P13" s="120">
        <v>199.56</v>
      </c>
      <c r="Q13" s="486" t="s">
        <v>231</v>
      </c>
      <c r="R13" s="120">
        <v>199.56</v>
      </c>
      <c r="S13" s="120">
        <v>885.25</v>
      </c>
      <c r="T13" s="120">
        <v>375.6</v>
      </c>
      <c r="U13" s="120">
        <v>200.72</v>
      </c>
      <c r="V13" s="120">
        <v>96.48</v>
      </c>
    </row>
    <row r="14" spans="1:23" ht="13.5" thickBot="1" x14ac:dyDescent="0.25">
      <c r="A14" s="361">
        <v>2003</v>
      </c>
      <c r="B14" s="486" t="s">
        <v>1142</v>
      </c>
      <c r="C14" s="486" t="s">
        <v>1142</v>
      </c>
      <c r="D14" s="486" t="s">
        <v>1142</v>
      </c>
      <c r="E14" s="120">
        <v>92.31</v>
      </c>
      <c r="F14" s="120">
        <v>101.5</v>
      </c>
      <c r="G14" s="120">
        <v>46.71</v>
      </c>
      <c r="H14" s="120">
        <v>22.56</v>
      </c>
      <c r="I14" s="120" t="s">
        <v>229</v>
      </c>
      <c r="J14" s="120">
        <v>81.05</v>
      </c>
      <c r="K14" s="361">
        <v>2003</v>
      </c>
      <c r="L14" s="120">
        <v>382.95</v>
      </c>
      <c r="M14" s="486" t="s">
        <v>229</v>
      </c>
      <c r="N14" s="120">
        <v>382.95</v>
      </c>
      <c r="O14" s="120">
        <v>149.69999999999999</v>
      </c>
      <c r="P14" s="120">
        <v>203.8</v>
      </c>
      <c r="Q14" s="486" t="s">
        <v>231</v>
      </c>
      <c r="R14" s="120">
        <v>203.8</v>
      </c>
      <c r="S14" s="120">
        <v>868.25</v>
      </c>
      <c r="T14" s="120">
        <v>542.75</v>
      </c>
      <c r="U14" s="120">
        <v>210.38</v>
      </c>
      <c r="V14" s="120">
        <v>102.1</v>
      </c>
    </row>
    <row r="15" spans="1:23" ht="13.5" thickBot="1" x14ac:dyDescent="0.25">
      <c r="A15" s="361">
        <v>2004</v>
      </c>
      <c r="B15" s="486" t="s">
        <v>1142</v>
      </c>
      <c r="C15" s="486" t="s">
        <v>1142</v>
      </c>
      <c r="D15" s="486" t="s">
        <v>1142</v>
      </c>
      <c r="E15" s="120">
        <v>93.91</v>
      </c>
      <c r="F15" s="120">
        <v>115.56</v>
      </c>
      <c r="G15" s="120">
        <v>47.53</v>
      </c>
      <c r="H15" s="120">
        <v>29.18</v>
      </c>
      <c r="I15" s="120" t="s">
        <v>229</v>
      </c>
      <c r="J15" s="120">
        <v>82.61</v>
      </c>
      <c r="K15" s="361">
        <v>2004</v>
      </c>
      <c r="L15" s="120">
        <v>404.99</v>
      </c>
      <c r="M15" s="486" t="s">
        <v>236</v>
      </c>
      <c r="N15" s="120">
        <v>404.99</v>
      </c>
      <c r="O15" s="120">
        <v>154.21</v>
      </c>
      <c r="P15" s="120">
        <v>206.37</v>
      </c>
      <c r="Q15" s="486" t="s">
        <v>231</v>
      </c>
      <c r="R15" s="120">
        <v>206.37</v>
      </c>
      <c r="S15" s="120">
        <v>716.8</v>
      </c>
      <c r="T15" s="120">
        <v>577.79999999999995</v>
      </c>
      <c r="U15" s="120">
        <v>218.23</v>
      </c>
      <c r="V15" s="120">
        <v>104.76</v>
      </c>
    </row>
    <row r="16" spans="1:23" ht="13.5" thickBot="1" x14ac:dyDescent="0.25">
      <c r="A16" s="244">
        <v>2005</v>
      </c>
      <c r="B16" s="487" t="s">
        <v>1142</v>
      </c>
      <c r="C16" s="487" t="s">
        <v>1142</v>
      </c>
      <c r="D16" s="487" t="s">
        <v>1142</v>
      </c>
      <c r="E16" s="121">
        <v>99.8</v>
      </c>
      <c r="F16" s="121">
        <v>115.12</v>
      </c>
      <c r="G16" s="121">
        <v>49.28</v>
      </c>
      <c r="H16" s="121">
        <v>27.85</v>
      </c>
      <c r="I16" s="121" t="s">
        <v>229</v>
      </c>
      <c r="J16" s="121">
        <v>86.49</v>
      </c>
      <c r="K16" s="244">
        <v>2005</v>
      </c>
      <c r="L16" s="121">
        <v>416.27</v>
      </c>
      <c r="M16" s="487" t="s">
        <v>236</v>
      </c>
      <c r="N16" s="121">
        <v>416.27</v>
      </c>
      <c r="O16" s="121">
        <v>163.85</v>
      </c>
      <c r="P16" s="121">
        <v>212.63</v>
      </c>
      <c r="Q16" s="487" t="s">
        <v>231</v>
      </c>
      <c r="R16" s="121">
        <v>212.63</v>
      </c>
      <c r="S16" s="121">
        <v>874.5</v>
      </c>
      <c r="T16" s="121">
        <v>551.4</v>
      </c>
      <c r="U16" s="121">
        <v>227.82</v>
      </c>
      <c r="V16" s="121">
        <v>110</v>
      </c>
    </row>
    <row r="17" spans="1:22" ht="13.5" thickBot="1" x14ac:dyDescent="0.25">
      <c r="A17" s="244">
        <v>2006</v>
      </c>
      <c r="B17" s="487" t="s">
        <v>1142</v>
      </c>
      <c r="C17" s="487" t="s">
        <v>1142</v>
      </c>
      <c r="D17" s="487" t="s">
        <v>1142</v>
      </c>
      <c r="E17" s="121">
        <v>104.19</v>
      </c>
      <c r="F17" s="121">
        <v>123.06</v>
      </c>
      <c r="G17" s="121">
        <v>51.96</v>
      </c>
      <c r="H17" s="121">
        <v>28.23</v>
      </c>
      <c r="I17" s="121" t="s">
        <v>229</v>
      </c>
      <c r="J17" s="121">
        <v>90.11</v>
      </c>
      <c r="K17" s="244">
        <v>2006</v>
      </c>
      <c r="L17" s="121">
        <v>409.93</v>
      </c>
      <c r="M17" s="487" t="s">
        <v>236</v>
      </c>
      <c r="N17" s="121">
        <v>409.93</v>
      </c>
      <c r="O17" s="121">
        <v>167.33</v>
      </c>
      <c r="P17" s="121">
        <v>214.02</v>
      </c>
      <c r="Q17" s="487" t="s">
        <v>231</v>
      </c>
      <c r="R17" s="121">
        <v>214.02</v>
      </c>
      <c r="S17" s="121">
        <v>954</v>
      </c>
      <c r="T17" s="121">
        <v>663.6</v>
      </c>
      <c r="U17" s="121">
        <v>232.17</v>
      </c>
      <c r="V17" s="121">
        <v>113.69</v>
      </c>
    </row>
    <row r="18" spans="1:22" ht="13.5" thickBot="1" x14ac:dyDescent="0.25">
      <c r="A18" s="244">
        <v>2007</v>
      </c>
      <c r="B18" s="487" t="s">
        <v>1142</v>
      </c>
      <c r="C18" s="487" t="s">
        <v>1142</v>
      </c>
      <c r="D18" s="487" t="s">
        <v>1142</v>
      </c>
      <c r="E18" s="121" t="s">
        <v>1228</v>
      </c>
      <c r="F18" s="121">
        <v>132.47</v>
      </c>
      <c r="G18" s="121" t="s">
        <v>1229</v>
      </c>
      <c r="H18" s="121" t="s">
        <v>1230</v>
      </c>
      <c r="I18" s="121">
        <v>13.14</v>
      </c>
      <c r="J18" s="121">
        <v>81.56</v>
      </c>
      <c r="K18" s="244">
        <v>2007</v>
      </c>
      <c r="L18" s="121">
        <v>422.6</v>
      </c>
      <c r="M18" s="487" t="s">
        <v>236</v>
      </c>
      <c r="N18" s="121">
        <v>422.6</v>
      </c>
      <c r="O18" s="121">
        <v>185.17</v>
      </c>
      <c r="P18" s="121">
        <v>212.64</v>
      </c>
      <c r="Q18" s="487" t="s">
        <v>231</v>
      </c>
      <c r="R18" s="121">
        <v>212.64</v>
      </c>
      <c r="S18" s="121">
        <v>1143.75</v>
      </c>
      <c r="T18" s="121">
        <v>284.60000000000002</v>
      </c>
      <c r="U18" s="121">
        <v>245.12</v>
      </c>
      <c r="V18" s="121">
        <v>106.27</v>
      </c>
    </row>
    <row r="19" spans="1:22" ht="13.5" thickBot="1" x14ac:dyDescent="0.25">
      <c r="A19" s="244">
        <v>2008</v>
      </c>
      <c r="B19" s="487" t="s">
        <v>1142</v>
      </c>
      <c r="C19" s="487" t="s">
        <v>1142</v>
      </c>
      <c r="D19" s="487" t="s">
        <v>1142</v>
      </c>
      <c r="E19" s="121">
        <v>114.27</v>
      </c>
      <c r="F19" s="121">
        <v>133.94</v>
      </c>
      <c r="G19" s="121">
        <v>54.66</v>
      </c>
      <c r="H19" s="121">
        <v>32.18</v>
      </c>
      <c r="I19" s="121">
        <v>15.1</v>
      </c>
      <c r="J19" s="121">
        <v>91.88</v>
      </c>
      <c r="K19" s="244">
        <v>2008</v>
      </c>
      <c r="L19" s="121">
        <v>435.94</v>
      </c>
      <c r="M19" s="487" t="s">
        <v>236</v>
      </c>
      <c r="N19" s="121">
        <v>435.94</v>
      </c>
      <c r="O19" s="121">
        <v>189.15</v>
      </c>
      <c r="P19" s="121">
        <v>218.67</v>
      </c>
      <c r="Q19" s="487" t="s">
        <v>231</v>
      </c>
      <c r="R19" s="121">
        <v>218.67</v>
      </c>
      <c r="S19" s="121">
        <v>1411.25</v>
      </c>
      <c r="T19" s="121">
        <v>193.15</v>
      </c>
      <c r="U19" s="121">
        <v>251.57</v>
      </c>
      <c r="V19" s="121">
        <v>117.49</v>
      </c>
    </row>
    <row r="20" spans="1:22" ht="13.5" thickBot="1" x14ac:dyDescent="0.25">
      <c r="A20" s="244">
        <v>2009</v>
      </c>
      <c r="B20" s="487" t="s">
        <v>1142</v>
      </c>
      <c r="C20" s="487" t="s">
        <v>1142</v>
      </c>
      <c r="D20" s="487" t="s">
        <v>1142</v>
      </c>
      <c r="E20" s="121">
        <v>116.68</v>
      </c>
      <c r="F20" s="121">
        <v>129.16999999999999</v>
      </c>
      <c r="G20" s="121">
        <v>53.93</v>
      </c>
      <c r="H20" s="121">
        <v>35.020000000000003</v>
      </c>
      <c r="I20" s="121">
        <v>15.43</v>
      </c>
      <c r="J20" s="121">
        <v>92.01</v>
      </c>
      <c r="K20" s="244">
        <v>2009</v>
      </c>
      <c r="L20" s="121">
        <v>453.5</v>
      </c>
      <c r="M20" s="487" t="s">
        <v>236</v>
      </c>
      <c r="N20" s="121">
        <v>453.5</v>
      </c>
      <c r="O20" s="121">
        <v>192.39</v>
      </c>
      <c r="P20" s="121">
        <v>238.97</v>
      </c>
      <c r="Q20" s="487" t="s">
        <v>231</v>
      </c>
      <c r="R20" s="121">
        <v>238.97</v>
      </c>
      <c r="S20" s="121">
        <v>1420.5</v>
      </c>
      <c r="T20" s="121">
        <v>223</v>
      </c>
      <c r="U20" s="121">
        <v>261.18</v>
      </c>
      <c r="V20" s="121">
        <v>119.18</v>
      </c>
    </row>
    <row r="21" spans="1:22" ht="13.5" thickBot="1" x14ac:dyDescent="0.25">
      <c r="A21" s="244">
        <v>2010</v>
      </c>
      <c r="B21" s="487" t="s">
        <v>1142</v>
      </c>
      <c r="C21" s="487" t="s">
        <v>1142</v>
      </c>
      <c r="D21" s="487" t="s">
        <v>1142</v>
      </c>
      <c r="E21" s="121">
        <v>116.03</v>
      </c>
      <c r="F21" s="121">
        <v>151.5</v>
      </c>
      <c r="G21" s="121">
        <v>53.59</v>
      </c>
      <c r="H21" s="121">
        <v>32.58</v>
      </c>
      <c r="I21" s="121">
        <v>19.600000000000001</v>
      </c>
      <c r="J21" s="121">
        <v>91.22</v>
      </c>
      <c r="K21" s="244">
        <v>2010</v>
      </c>
      <c r="L21" s="121">
        <v>478.32</v>
      </c>
      <c r="M21" s="487" t="s">
        <v>236</v>
      </c>
      <c r="N21" s="121">
        <v>478.32</v>
      </c>
      <c r="O21" s="121">
        <v>199.05</v>
      </c>
      <c r="P21" s="121">
        <v>242.55</v>
      </c>
      <c r="Q21" s="487" t="s">
        <v>231</v>
      </c>
      <c r="R21" s="121">
        <v>242.55</v>
      </c>
      <c r="S21" s="121">
        <v>1141.5999999999999</v>
      </c>
      <c r="T21" s="121">
        <v>255.38</v>
      </c>
      <c r="U21" s="121">
        <v>270.08999999999997</v>
      </c>
      <c r="V21" s="121">
        <v>118.95</v>
      </c>
    </row>
    <row r="22" spans="1:22" ht="13.5" thickBot="1" x14ac:dyDescent="0.25">
      <c r="A22" s="244">
        <v>2011</v>
      </c>
      <c r="B22" s="121">
        <v>119.06</v>
      </c>
      <c r="C22" s="121">
        <v>210</v>
      </c>
      <c r="D22" s="121">
        <v>155</v>
      </c>
      <c r="E22" s="121">
        <v>119.56</v>
      </c>
      <c r="F22" s="121">
        <v>145.38</v>
      </c>
      <c r="G22" s="121">
        <v>51.17</v>
      </c>
      <c r="H22" s="121">
        <v>32.799999999999997</v>
      </c>
      <c r="I22" s="121">
        <v>17.59</v>
      </c>
      <c r="J22" s="121">
        <v>92.83</v>
      </c>
      <c r="K22" s="244">
        <v>2011</v>
      </c>
      <c r="L22" s="121">
        <v>490.28</v>
      </c>
      <c r="M22" s="121">
        <v>576</v>
      </c>
      <c r="N22" s="121">
        <v>491.16</v>
      </c>
      <c r="O22" s="121">
        <v>210.38</v>
      </c>
      <c r="P22" s="121">
        <v>250.8</v>
      </c>
      <c r="Q22" s="121">
        <v>180.83</v>
      </c>
      <c r="R22" s="121">
        <v>244.05</v>
      </c>
      <c r="S22" s="121">
        <v>1470</v>
      </c>
      <c r="T22" s="121">
        <v>357.67</v>
      </c>
      <c r="U22" s="121">
        <v>282.75</v>
      </c>
      <c r="V22" s="121">
        <v>122.41</v>
      </c>
    </row>
    <row r="23" spans="1:22" ht="13.5" thickBot="1" x14ac:dyDescent="0.25">
      <c r="A23" s="244">
        <v>2012</v>
      </c>
      <c r="B23" s="121">
        <v>123.88</v>
      </c>
      <c r="C23" s="121">
        <v>156.84</v>
      </c>
      <c r="D23" s="121">
        <v>155.37</v>
      </c>
      <c r="E23" s="121">
        <v>124.47</v>
      </c>
      <c r="F23" s="121">
        <v>145.96</v>
      </c>
      <c r="G23" s="121">
        <v>52.93</v>
      </c>
      <c r="H23" s="121">
        <v>34.729999999999997</v>
      </c>
      <c r="I23" s="121">
        <v>19.170000000000002</v>
      </c>
      <c r="J23" s="121">
        <v>96.42</v>
      </c>
      <c r="K23" s="244">
        <v>2012</v>
      </c>
      <c r="L23" s="121">
        <v>511.1</v>
      </c>
      <c r="M23" s="121">
        <v>648.42999999999995</v>
      </c>
      <c r="N23" s="121">
        <v>512.41</v>
      </c>
      <c r="O23" s="121">
        <v>219.38</v>
      </c>
      <c r="P23" s="121">
        <v>256.27999999999997</v>
      </c>
      <c r="Q23" s="121">
        <v>188.5</v>
      </c>
      <c r="R23" s="121">
        <v>248.89</v>
      </c>
      <c r="S23" s="121">
        <v>1343.87</v>
      </c>
      <c r="T23" s="121">
        <v>208.72</v>
      </c>
      <c r="U23" s="121">
        <v>291.56</v>
      </c>
      <c r="V23" s="121">
        <v>127.47</v>
      </c>
    </row>
    <row r="24" spans="1:22" ht="13.5" thickBot="1" x14ac:dyDescent="0.25">
      <c r="A24" s="244">
        <v>2013</v>
      </c>
      <c r="B24" s="487">
        <v>124.94</v>
      </c>
      <c r="C24" s="487">
        <v>154.53</v>
      </c>
      <c r="D24" s="487">
        <v>182.03</v>
      </c>
      <c r="E24" s="487">
        <v>126.9</v>
      </c>
      <c r="F24" s="487">
        <v>148.1</v>
      </c>
      <c r="G24" s="487">
        <v>55.93</v>
      </c>
      <c r="H24" s="487">
        <v>33.56</v>
      </c>
      <c r="I24" s="487">
        <v>18.989999999999998</v>
      </c>
      <c r="J24" s="487">
        <v>99.33</v>
      </c>
      <c r="K24" s="244">
        <v>2013</v>
      </c>
      <c r="L24" s="487">
        <v>525.03</v>
      </c>
      <c r="M24" s="487">
        <v>697.37</v>
      </c>
      <c r="N24" s="487">
        <v>526.95000000000005</v>
      </c>
      <c r="O24" s="487">
        <v>250.7</v>
      </c>
      <c r="P24" s="487">
        <v>250.01</v>
      </c>
      <c r="Q24" s="487">
        <v>169.26</v>
      </c>
      <c r="R24" s="487">
        <v>241.13</v>
      </c>
      <c r="S24" s="487">
        <v>1310.6400000000001</v>
      </c>
      <c r="T24" s="487">
        <v>150.34</v>
      </c>
      <c r="U24" s="487">
        <v>311.52999999999997</v>
      </c>
      <c r="V24" s="487">
        <v>134.29</v>
      </c>
    </row>
    <row r="25" spans="1:22" ht="13.5" thickBot="1" x14ac:dyDescent="0.25">
      <c r="A25" s="244">
        <v>2014</v>
      </c>
      <c r="B25" s="487">
        <v>128.74</v>
      </c>
      <c r="C25" s="487">
        <v>146.94</v>
      </c>
      <c r="D25" s="487">
        <v>186.1</v>
      </c>
      <c r="E25" s="487">
        <v>130.91</v>
      </c>
      <c r="F25" s="487">
        <v>156.34</v>
      </c>
      <c r="G25" s="487">
        <v>57.66</v>
      </c>
      <c r="H25" s="487">
        <v>32.64</v>
      </c>
      <c r="I25" s="487">
        <v>19.2</v>
      </c>
      <c r="J25" s="487">
        <v>102.53</v>
      </c>
      <c r="K25" s="244">
        <v>2014</v>
      </c>
      <c r="L25" s="487">
        <v>538.88</v>
      </c>
      <c r="M25" s="487">
        <v>668.2</v>
      </c>
      <c r="N25" s="487">
        <v>540.39</v>
      </c>
      <c r="O25" s="487">
        <v>263.89999999999998</v>
      </c>
      <c r="P25" s="487">
        <v>271.12</v>
      </c>
      <c r="Q25" s="487">
        <v>172.75</v>
      </c>
      <c r="R25" s="487">
        <v>260.12</v>
      </c>
      <c r="S25" s="487">
        <v>1389.24</v>
      </c>
      <c r="T25" s="487">
        <v>210.14</v>
      </c>
      <c r="U25" s="487">
        <v>329.71</v>
      </c>
      <c r="V25" s="487">
        <v>139.9</v>
      </c>
    </row>
    <row r="26" spans="1:22" ht="13.5" thickBot="1" x14ac:dyDescent="0.25">
      <c r="A26" s="244">
        <v>2015</v>
      </c>
      <c r="B26" s="487">
        <v>128.624</v>
      </c>
      <c r="C26" s="487">
        <v>137.94200000000001</v>
      </c>
      <c r="D26" s="487">
        <v>188.886</v>
      </c>
      <c r="E26" s="487">
        <v>130.72499999999999</v>
      </c>
      <c r="F26" s="487">
        <v>167.309</v>
      </c>
      <c r="G26" s="487">
        <v>57.03</v>
      </c>
      <c r="H26" s="487">
        <v>28.558</v>
      </c>
      <c r="I26" s="487">
        <v>21.943999999999999</v>
      </c>
      <c r="J26" s="487">
        <v>102.27</v>
      </c>
      <c r="K26" s="244">
        <v>2015</v>
      </c>
      <c r="L26" s="487">
        <v>538.85</v>
      </c>
      <c r="M26" s="487">
        <v>676.99</v>
      </c>
      <c r="N26" s="487">
        <v>540.47699999999998</v>
      </c>
      <c r="O26" s="487">
        <v>267.39999999999998</v>
      </c>
      <c r="P26" s="487">
        <v>273.33800000000002</v>
      </c>
      <c r="Q26" s="487">
        <v>183.25299999999999</v>
      </c>
      <c r="R26" s="487">
        <v>263.68599999999998</v>
      </c>
      <c r="S26" s="487">
        <v>1464.0409999999999</v>
      </c>
      <c r="T26" s="487">
        <v>177.97399999999999</v>
      </c>
      <c r="U26" s="487">
        <v>332.101</v>
      </c>
      <c r="V26" s="487">
        <v>140.364</v>
      </c>
    </row>
    <row r="27" spans="1:22" ht="13.5" thickBot="1" x14ac:dyDescent="0.25">
      <c r="A27" s="244">
        <v>2016</v>
      </c>
      <c r="B27" s="487">
        <v>130.95599999999999</v>
      </c>
      <c r="C27" s="487">
        <v>173.00299999999999</v>
      </c>
      <c r="D27" s="487">
        <v>188.37299999999999</v>
      </c>
      <c r="E27" s="487">
        <v>133.21600000000001</v>
      </c>
      <c r="F27" s="487">
        <v>166.86099999999999</v>
      </c>
      <c r="G27" s="487">
        <v>55.35</v>
      </c>
      <c r="H27" s="487">
        <v>27.523</v>
      </c>
      <c r="I27" s="487">
        <v>18.007999999999999</v>
      </c>
      <c r="J27" s="487">
        <v>102.923</v>
      </c>
      <c r="K27" s="244">
        <v>2016</v>
      </c>
      <c r="L27" s="487">
        <v>548.26099999999997</v>
      </c>
      <c r="M27" s="487">
        <v>708.96900000000005</v>
      </c>
      <c r="N27" s="487">
        <v>550.14700000000005</v>
      </c>
      <c r="O27" s="487">
        <v>281.29599999999999</v>
      </c>
      <c r="P27" s="487">
        <v>284.17500000000001</v>
      </c>
      <c r="Q27" s="487">
        <v>204.15199999999999</v>
      </c>
      <c r="R27" s="487">
        <v>275.209</v>
      </c>
      <c r="S27" s="487">
        <v>1528.674</v>
      </c>
      <c r="T27" s="487">
        <v>215.16</v>
      </c>
      <c r="U27" s="487">
        <v>345.64600000000002</v>
      </c>
      <c r="V27" s="487">
        <v>142.72300000000001</v>
      </c>
    </row>
    <row r="28" spans="1:22" ht="13.5" thickBot="1" x14ac:dyDescent="0.25">
      <c r="A28" s="244">
        <v>2017</v>
      </c>
      <c r="B28" s="487">
        <v>131.59698476091651</v>
      </c>
      <c r="C28" s="487">
        <v>170.23009623797026</v>
      </c>
      <c r="D28" s="487">
        <v>186.62644933624603</v>
      </c>
      <c r="E28" s="487">
        <v>133.74779434310474</v>
      </c>
      <c r="F28" s="487">
        <v>174.88717948717948</v>
      </c>
      <c r="G28" s="487">
        <v>58.371622178283083</v>
      </c>
      <c r="H28" s="487">
        <v>27.763636363636365</v>
      </c>
      <c r="I28" s="487">
        <v>18.237749546279492</v>
      </c>
      <c r="J28" s="487">
        <v>98.450927605388287</v>
      </c>
      <c r="K28" s="244">
        <v>2017</v>
      </c>
      <c r="L28" s="487">
        <v>551.40617427981692</v>
      </c>
      <c r="M28" s="487">
        <v>725.68668385934745</v>
      </c>
      <c r="N28" s="487">
        <v>553.30288504216605</v>
      </c>
      <c r="O28" s="487">
        <v>256.09016345249296</v>
      </c>
      <c r="P28" s="487">
        <v>286.15809854453198</v>
      </c>
      <c r="Q28" s="487">
        <v>212.74678993323062</v>
      </c>
      <c r="R28" s="487">
        <v>277.72926022216973</v>
      </c>
      <c r="S28" s="487">
        <v>1353.8951004454141</v>
      </c>
      <c r="T28" s="487">
        <v>229.90322580645162</v>
      </c>
      <c r="U28" s="487">
        <v>330.25301117792583</v>
      </c>
      <c r="V28" s="487">
        <v>142.11870927243376</v>
      </c>
    </row>
    <row r="29" spans="1:22" ht="13.5" thickBot="1" x14ac:dyDescent="0.25">
      <c r="A29" s="244">
        <v>2018</v>
      </c>
      <c r="B29" s="487">
        <v>134.191</v>
      </c>
      <c r="C29" s="487">
        <v>193.77099999999999</v>
      </c>
      <c r="D29" s="487">
        <v>194.99299999999999</v>
      </c>
      <c r="E29" s="487">
        <v>136.61799999999999</v>
      </c>
      <c r="F29" s="487">
        <v>195.827</v>
      </c>
      <c r="G29" s="487">
        <v>60.256999999999998</v>
      </c>
      <c r="H29" s="487">
        <v>28.234000000000002</v>
      </c>
      <c r="I29" s="487">
        <v>19.766999999999999</v>
      </c>
      <c r="J29" s="487">
        <v>107.574</v>
      </c>
      <c r="K29" s="244">
        <v>2018</v>
      </c>
      <c r="L29" s="487">
        <v>565.899</v>
      </c>
      <c r="M29" s="487">
        <v>825.22900000000004</v>
      </c>
      <c r="N29" s="487">
        <v>568.54200000000003</v>
      </c>
      <c r="O29" s="487">
        <v>262.44900000000001</v>
      </c>
      <c r="P29" s="487">
        <v>312.09199999999998</v>
      </c>
      <c r="Q29" s="487">
        <v>224.928</v>
      </c>
      <c r="R29" s="487">
        <v>302.12400000000002</v>
      </c>
      <c r="S29" s="487">
        <v>1540.9680000000001</v>
      </c>
      <c r="T29" s="487">
        <v>216.52</v>
      </c>
      <c r="U29" s="487">
        <v>343.358</v>
      </c>
      <c r="V29" s="487">
        <v>147.01300000000001</v>
      </c>
    </row>
    <row r="30" spans="1:22" ht="13.5" thickBot="1" x14ac:dyDescent="0.25">
      <c r="A30" s="244">
        <v>2019</v>
      </c>
      <c r="B30" s="487">
        <v>140.1353385679765</v>
      </c>
      <c r="C30" s="487">
        <v>170.62997658079627</v>
      </c>
      <c r="D30" s="487">
        <v>201.18301210984137</v>
      </c>
      <c r="E30" s="487">
        <v>142.38581413937561</v>
      </c>
      <c r="F30" s="487">
        <v>202.73821252638987</v>
      </c>
      <c r="G30" s="487">
        <v>64.697479689999795</v>
      </c>
      <c r="H30" s="487">
        <v>28.275878671160331</v>
      </c>
      <c r="I30" s="487">
        <v>19.590228526398739</v>
      </c>
      <c r="J30" s="487">
        <v>113.05455307391533</v>
      </c>
      <c r="K30" s="244">
        <v>2019</v>
      </c>
      <c r="L30" s="487">
        <v>572.48933791917455</v>
      </c>
      <c r="M30" s="487">
        <v>613.11538461538464</v>
      </c>
      <c r="N30" s="487">
        <v>573.06679082366884</v>
      </c>
      <c r="O30" s="487">
        <v>265.90740899113428</v>
      </c>
      <c r="P30" s="487">
        <v>322.9213321096106</v>
      </c>
      <c r="Q30" s="487">
        <v>231.77700693756196</v>
      </c>
      <c r="R30" s="487">
        <v>1392.3749421028253</v>
      </c>
      <c r="S30" s="487">
        <v>1539.6877133105802</v>
      </c>
      <c r="T30" s="487">
        <v>232.93545454545452</v>
      </c>
      <c r="U30" s="487">
        <v>348.73152145416412</v>
      </c>
      <c r="V30" s="487">
        <v>152.85531030655798</v>
      </c>
    </row>
    <row r="31" spans="1:22" ht="13.5" thickBot="1" x14ac:dyDescent="0.25">
      <c r="A31" s="244">
        <v>2020</v>
      </c>
      <c r="B31" s="487">
        <v>151.27018545669674</v>
      </c>
      <c r="C31" s="487">
        <v>184.2921711057304</v>
      </c>
      <c r="D31" s="487">
        <v>231.5025566106647</v>
      </c>
      <c r="E31" s="487">
        <v>153.57402721739723</v>
      </c>
      <c r="F31" s="487">
        <v>234.94392523364485</v>
      </c>
      <c r="G31" s="487">
        <v>79.8438145246202</v>
      </c>
      <c r="H31" s="487">
        <v>35.931506849315063</v>
      </c>
      <c r="I31" s="487">
        <v>18.549744897959183</v>
      </c>
      <c r="J31" s="487">
        <v>128.91432406264673</v>
      </c>
      <c r="K31" s="244">
        <v>2020</v>
      </c>
      <c r="L31" s="487">
        <v>657.70454086781024</v>
      </c>
      <c r="M31" s="487">
        <v>656.96022727272737</v>
      </c>
      <c r="N31" s="487">
        <v>656.19517261845874</v>
      </c>
      <c r="O31" s="487">
        <v>281.12476055119572</v>
      </c>
      <c r="P31" s="487">
        <v>358.29083781036735</v>
      </c>
      <c r="Q31" s="487">
        <v>267.06674338319908</v>
      </c>
      <c r="R31" s="487">
        <v>348.02500966868638</v>
      </c>
      <c r="S31" s="487">
        <v>1748.2639175257732</v>
      </c>
      <c r="T31" s="487">
        <v>265.70451911935112</v>
      </c>
      <c r="U31" s="487">
        <v>378.23924465383192</v>
      </c>
      <c r="V31" s="487">
        <v>172.92052150703211</v>
      </c>
    </row>
    <row r="32" spans="1:22" x14ac:dyDescent="0.2">
      <c r="A32" s="199" t="s">
        <v>240</v>
      </c>
    </row>
    <row r="33" spans="1:1" x14ac:dyDescent="0.2">
      <c r="A33" s="199" t="s">
        <v>241</v>
      </c>
    </row>
    <row r="34" spans="1:1" x14ac:dyDescent="0.2">
      <c r="A34" s="199" t="s">
        <v>1150</v>
      </c>
    </row>
    <row r="35" spans="1:1" x14ac:dyDescent="0.2">
      <c r="A35" s="199" t="s">
        <v>1151</v>
      </c>
    </row>
    <row r="36" spans="1:1" x14ac:dyDescent="0.2">
      <c r="A36" s="199" t="s">
        <v>1152</v>
      </c>
    </row>
    <row r="37" spans="1:1" x14ac:dyDescent="0.2">
      <c r="A37" s="199" t="s">
        <v>1153</v>
      </c>
    </row>
    <row r="38" spans="1:1" x14ac:dyDescent="0.2">
      <c r="A38" s="199" t="s">
        <v>246</v>
      </c>
    </row>
    <row r="39" spans="1:1" x14ac:dyDescent="0.2">
      <c r="A39" s="199" t="s">
        <v>247</v>
      </c>
    </row>
    <row r="40" spans="1:1" x14ac:dyDescent="0.2">
      <c r="A40" s="209" t="s">
        <v>249</v>
      </c>
    </row>
  </sheetData>
  <mergeCells count="23">
    <mergeCell ref="L5:N5"/>
    <mergeCell ref="O5:O6"/>
    <mergeCell ref="G5:G6"/>
    <mergeCell ref="H5:H6"/>
    <mergeCell ref="I5:I6"/>
    <mergeCell ref="J5:J6"/>
    <mergeCell ref="K5:K6"/>
    <mergeCell ref="P5:R5"/>
    <mergeCell ref="S5:S6"/>
    <mergeCell ref="A4:J4"/>
    <mergeCell ref="K4:V4"/>
    <mergeCell ref="K1:V1"/>
    <mergeCell ref="K2:V2"/>
    <mergeCell ref="K3:V3"/>
    <mergeCell ref="T5:T6"/>
    <mergeCell ref="U5:U6"/>
    <mergeCell ref="V5:V6"/>
    <mergeCell ref="A1:J1"/>
    <mergeCell ref="A2:J2"/>
    <mergeCell ref="A3:J3"/>
    <mergeCell ref="A5:A6"/>
    <mergeCell ref="B5:E5"/>
    <mergeCell ref="F5:F6"/>
  </mergeCells>
  <hyperlinks>
    <hyperlink ref="W6" location="TOC!A1" display="RETURN TO TABLE OF CONTENTS" xr:uid="{00000000-0004-0000-49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W40"/>
  <sheetViews>
    <sheetView workbookViewId="0">
      <selection activeCell="I105" sqref="I105"/>
    </sheetView>
  </sheetViews>
  <sheetFormatPr defaultRowHeight="12.75" x14ac:dyDescent="0.2"/>
  <sheetData>
    <row r="1" spans="1:23" ht="12.75" customHeight="1" x14ac:dyDescent="0.2">
      <c r="A1" s="556" t="s">
        <v>1197</v>
      </c>
      <c r="B1" s="556"/>
      <c r="C1" s="556"/>
      <c r="D1" s="556"/>
      <c r="E1" s="556"/>
      <c r="F1" s="556"/>
      <c r="G1" s="556"/>
      <c r="H1" s="556"/>
      <c r="I1" s="556"/>
      <c r="J1" s="556"/>
      <c r="K1" s="556" t="s">
        <v>1197</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61" t="s">
        <v>88</v>
      </c>
      <c r="B3" s="559"/>
      <c r="C3" s="559"/>
      <c r="D3" s="559"/>
      <c r="E3" s="559"/>
      <c r="F3" s="559"/>
      <c r="G3" s="559"/>
      <c r="H3" s="559"/>
      <c r="I3" s="559"/>
      <c r="J3" s="560"/>
      <c r="K3" s="558" t="s">
        <v>88</v>
      </c>
      <c r="L3" s="559"/>
      <c r="M3" s="559"/>
      <c r="N3" s="559"/>
      <c r="O3" s="559"/>
      <c r="P3" s="559"/>
      <c r="Q3" s="559"/>
      <c r="R3" s="559"/>
      <c r="S3" s="559"/>
      <c r="T3" s="559"/>
      <c r="U3" s="559"/>
      <c r="V3" s="560"/>
    </row>
    <row r="4" spans="1:23" ht="13.5" thickBot="1" x14ac:dyDescent="0.25">
      <c r="A4" s="785" t="s">
        <v>202</v>
      </c>
      <c r="B4" s="786"/>
      <c r="C4" s="786"/>
      <c r="D4" s="786"/>
      <c r="E4" s="786"/>
      <c r="F4" s="786"/>
      <c r="G4" s="786"/>
      <c r="H4" s="786"/>
      <c r="I4" s="786"/>
      <c r="J4" s="787"/>
      <c r="K4" s="785" t="s">
        <v>1222</v>
      </c>
      <c r="L4" s="786"/>
      <c r="M4" s="786"/>
      <c r="N4" s="786"/>
      <c r="O4" s="786"/>
      <c r="P4" s="786"/>
      <c r="Q4" s="786"/>
      <c r="R4" s="786"/>
      <c r="S4" s="786"/>
      <c r="T4" s="786"/>
      <c r="U4" s="786"/>
      <c r="V4" s="787"/>
    </row>
    <row r="5" spans="1:23" ht="30" customHeight="1" thickBot="1" x14ac:dyDescent="0.25">
      <c r="A5" s="564" t="s">
        <v>204</v>
      </c>
      <c r="B5" s="568" t="s">
        <v>205</v>
      </c>
      <c r="C5" s="569"/>
      <c r="D5" s="569"/>
      <c r="E5" s="570"/>
      <c r="F5" s="564" t="s">
        <v>206</v>
      </c>
      <c r="G5" s="564" t="s">
        <v>1223</v>
      </c>
      <c r="H5" s="564" t="s">
        <v>208</v>
      </c>
      <c r="I5" s="564" t="s">
        <v>209</v>
      </c>
      <c r="J5" s="564" t="s">
        <v>1224</v>
      </c>
      <c r="K5" s="564" t="s">
        <v>204</v>
      </c>
      <c r="L5" s="568" t="s">
        <v>211</v>
      </c>
      <c r="M5" s="569"/>
      <c r="N5" s="570"/>
      <c r="O5" s="791" t="s">
        <v>212</v>
      </c>
      <c r="P5" s="780" t="s">
        <v>213</v>
      </c>
      <c r="Q5" s="781"/>
      <c r="R5" s="782"/>
      <c r="S5" s="783" t="s">
        <v>214</v>
      </c>
      <c r="T5" s="564" t="s">
        <v>1225</v>
      </c>
      <c r="U5" s="564" t="s">
        <v>1226</v>
      </c>
      <c r="V5" s="789" t="s">
        <v>1227</v>
      </c>
    </row>
    <row r="6" spans="1:23" ht="34.5" customHeight="1" thickBot="1" x14ac:dyDescent="0.25">
      <c r="A6" s="788"/>
      <c r="B6" s="484" t="s">
        <v>218</v>
      </c>
      <c r="C6" s="484" t="s">
        <v>219</v>
      </c>
      <c r="D6" s="245" t="s">
        <v>220</v>
      </c>
      <c r="E6" s="484" t="s">
        <v>221</v>
      </c>
      <c r="F6" s="788"/>
      <c r="G6" s="788"/>
      <c r="H6" s="788"/>
      <c r="I6" s="788"/>
      <c r="J6" s="788"/>
      <c r="K6" s="788"/>
      <c r="L6" s="484" t="s">
        <v>222</v>
      </c>
      <c r="M6" s="245" t="s">
        <v>223</v>
      </c>
      <c r="N6" s="484" t="s">
        <v>224</v>
      </c>
      <c r="O6" s="792"/>
      <c r="P6" s="360" t="s">
        <v>225</v>
      </c>
      <c r="Q6" s="360" t="s">
        <v>226</v>
      </c>
      <c r="R6" s="360" t="s">
        <v>227</v>
      </c>
      <c r="S6" s="784"/>
      <c r="T6" s="788"/>
      <c r="U6" s="788"/>
      <c r="V6" s="790"/>
      <c r="W6" s="235" t="s">
        <v>228</v>
      </c>
    </row>
    <row r="7" spans="1:23" ht="13.5" thickBot="1" x14ac:dyDescent="0.25">
      <c r="A7" s="329">
        <v>1996</v>
      </c>
      <c r="B7" s="488" t="s">
        <v>1142</v>
      </c>
      <c r="C7" s="488" t="s">
        <v>229</v>
      </c>
      <c r="D7" s="488" t="s">
        <v>1142</v>
      </c>
      <c r="E7" s="176">
        <v>5.54</v>
      </c>
      <c r="F7" s="176">
        <v>10.27</v>
      </c>
      <c r="G7" s="176">
        <v>2.19</v>
      </c>
      <c r="H7" s="176">
        <v>0.57999999999999996</v>
      </c>
      <c r="I7" s="176" t="s">
        <v>229</v>
      </c>
      <c r="J7" s="176">
        <v>4.76</v>
      </c>
      <c r="K7" s="329">
        <v>1996</v>
      </c>
      <c r="L7" s="176">
        <v>10.36</v>
      </c>
      <c r="M7" s="488" t="s">
        <v>229</v>
      </c>
      <c r="N7" s="176">
        <v>10.36</v>
      </c>
      <c r="O7" s="176">
        <v>6.45</v>
      </c>
      <c r="P7" s="176">
        <v>12.03</v>
      </c>
      <c r="Q7" s="488" t="s">
        <v>231</v>
      </c>
      <c r="R7" s="176">
        <v>12.03</v>
      </c>
      <c r="S7" s="176">
        <v>83.54</v>
      </c>
      <c r="T7" s="176">
        <v>30.95</v>
      </c>
      <c r="U7" s="176">
        <v>8.1199999999999992</v>
      </c>
      <c r="V7" s="176">
        <v>5.57</v>
      </c>
    </row>
    <row r="8" spans="1:23" ht="13.5" thickBot="1" x14ac:dyDescent="0.25">
      <c r="A8" s="361">
        <v>1997</v>
      </c>
      <c r="B8" s="486" t="s">
        <v>1142</v>
      </c>
      <c r="C8" s="486" t="s">
        <v>229</v>
      </c>
      <c r="D8" s="486" t="s">
        <v>1142</v>
      </c>
      <c r="E8" s="120">
        <v>5.41</v>
      </c>
      <c r="F8" s="120">
        <v>10.46</v>
      </c>
      <c r="G8" s="120">
        <v>2.3199999999999998</v>
      </c>
      <c r="H8" s="120">
        <v>0.61</v>
      </c>
      <c r="I8" s="120" t="s">
        <v>229</v>
      </c>
      <c r="J8" s="120">
        <v>4.72</v>
      </c>
      <c r="K8" s="361">
        <v>1997</v>
      </c>
      <c r="L8" s="120">
        <v>9.92</v>
      </c>
      <c r="M8" s="486" t="s">
        <v>229</v>
      </c>
      <c r="N8" s="120">
        <v>9.92</v>
      </c>
      <c r="O8" s="120">
        <v>6.44</v>
      </c>
      <c r="P8" s="120">
        <v>11.7</v>
      </c>
      <c r="Q8" s="486" t="s">
        <v>231</v>
      </c>
      <c r="R8" s="120">
        <v>11.7</v>
      </c>
      <c r="S8" s="120">
        <v>103.78</v>
      </c>
      <c r="T8" s="120">
        <v>27.72</v>
      </c>
      <c r="U8" s="120">
        <v>8.0299999999999994</v>
      </c>
      <c r="V8" s="120">
        <v>5.5</v>
      </c>
    </row>
    <row r="9" spans="1:23" ht="13.5" thickBot="1" x14ac:dyDescent="0.25">
      <c r="A9" s="361">
        <v>1998</v>
      </c>
      <c r="B9" s="486" t="s">
        <v>1142</v>
      </c>
      <c r="C9" s="486" t="s">
        <v>229</v>
      </c>
      <c r="D9" s="486" t="s">
        <v>1142</v>
      </c>
      <c r="E9" s="120">
        <v>5.69</v>
      </c>
      <c r="F9" s="120">
        <v>11.18</v>
      </c>
      <c r="G9" s="120">
        <v>2.3199999999999998</v>
      </c>
      <c r="H9" s="120">
        <v>0.62</v>
      </c>
      <c r="I9" s="120" t="s">
        <v>229</v>
      </c>
      <c r="J9" s="120">
        <v>4.8600000000000003</v>
      </c>
      <c r="K9" s="361">
        <v>1998</v>
      </c>
      <c r="L9" s="120">
        <v>9.76</v>
      </c>
      <c r="M9" s="486" t="s">
        <v>229</v>
      </c>
      <c r="N9" s="120">
        <v>9.76</v>
      </c>
      <c r="O9" s="120">
        <v>6.43</v>
      </c>
      <c r="P9" s="120">
        <v>11.77</v>
      </c>
      <c r="Q9" s="486" t="s">
        <v>231</v>
      </c>
      <c r="R9" s="120">
        <v>11.77</v>
      </c>
      <c r="S9" s="120">
        <v>104.17</v>
      </c>
      <c r="T9" s="120">
        <v>31.29</v>
      </c>
      <c r="U9" s="120">
        <v>8.02</v>
      </c>
      <c r="V9" s="120">
        <v>5.62</v>
      </c>
    </row>
    <row r="10" spans="1:23" ht="13.5" thickBot="1" x14ac:dyDescent="0.25">
      <c r="A10" s="361">
        <v>1999</v>
      </c>
      <c r="B10" s="486" t="s">
        <v>1142</v>
      </c>
      <c r="C10" s="486" t="s">
        <v>229</v>
      </c>
      <c r="D10" s="486" t="s">
        <v>1142</v>
      </c>
      <c r="E10" s="120">
        <v>5.94</v>
      </c>
      <c r="F10" s="120">
        <v>12.27</v>
      </c>
      <c r="G10" s="120">
        <v>2.33</v>
      </c>
      <c r="H10" s="120">
        <v>0.56000000000000005</v>
      </c>
      <c r="I10" s="120" t="s">
        <v>229</v>
      </c>
      <c r="J10" s="120">
        <v>5.0199999999999996</v>
      </c>
      <c r="K10" s="361">
        <v>1999</v>
      </c>
      <c r="L10" s="120">
        <v>10.57</v>
      </c>
      <c r="M10" s="486" t="s">
        <v>229</v>
      </c>
      <c r="N10" s="120">
        <v>10.57</v>
      </c>
      <c r="O10" s="120">
        <v>6.58</v>
      </c>
      <c r="P10" s="120">
        <v>11.41</v>
      </c>
      <c r="Q10" s="486" t="s">
        <v>231</v>
      </c>
      <c r="R10" s="120">
        <v>11.41</v>
      </c>
      <c r="S10" s="120">
        <v>85.14</v>
      </c>
      <c r="T10" s="120">
        <v>44.25</v>
      </c>
      <c r="U10" s="120">
        <v>8.36</v>
      </c>
      <c r="V10" s="120">
        <v>5.83</v>
      </c>
    </row>
    <row r="11" spans="1:23" ht="13.5" thickBot="1" x14ac:dyDescent="0.25">
      <c r="A11" s="361">
        <v>2000</v>
      </c>
      <c r="B11" s="486" t="s">
        <v>1142</v>
      </c>
      <c r="C11" s="486" t="s">
        <v>1142</v>
      </c>
      <c r="D11" s="486" t="s">
        <v>1142</v>
      </c>
      <c r="E11" s="120">
        <v>6.48</v>
      </c>
      <c r="F11" s="120">
        <v>12.78</v>
      </c>
      <c r="G11" s="120">
        <v>2.79</v>
      </c>
      <c r="H11" s="120">
        <v>0.61</v>
      </c>
      <c r="I11" s="120" t="s">
        <v>229</v>
      </c>
      <c r="J11" s="120">
        <v>5.5</v>
      </c>
      <c r="K11" s="361">
        <v>2000</v>
      </c>
      <c r="L11" s="120">
        <v>10.83</v>
      </c>
      <c r="M11" s="486" t="s">
        <v>229</v>
      </c>
      <c r="N11" s="120">
        <v>10.83</v>
      </c>
      <c r="O11" s="120">
        <v>6.8</v>
      </c>
      <c r="P11" s="120">
        <v>11.64</v>
      </c>
      <c r="Q11" s="486" t="s">
        <v>231</v>
      </c>
      <c r="R11" s="120">
        <v>11.64</v>
      </c>
      <c r="S11" s="120">
        <v>89.47</v>
      </c>
      <c r="T11" s="120">
        <v>50.18</v>
      </c>
      <c r="U11" s="120">
        <v>8.66</v>
      </c>
      <c r="V11" s="120">
        <v>6.27</v>
      </c>
    </row>
    <row r="12" spans="1:23" ht="13.5" thickBot="1" x14ac:dyDescent="0.25">
      <c r="A12" s="361">
        <v>2001</v>
      </c>
      <c r="B12" s="486" t="s">
        <v>1142</v>
      </c>
      <c r="C12" s="486" t="s">
        <v>1142</v>
      </c>
      <c r="D12" s="486" t="s">
        <v>1142</v>
      </c>
      <c r="E12" s="120">
        <v>6.48</v>
      </c>
      <c r="F12" s="120">
        <v>14.02</v>
      </c>
      <c r="G12" s="120">
        <v>2.62</v>
      </c>
      <c r="H12" s="120">
        <v>0.56000000000000005</v>
      </c>
      <c r="I12" s="120" t="s">
        <v>229</v>
      </c>
      <c r="J12" s="120">
        <v>5.44</v>
      </c>
      <c r="K12" s="361">
        <v>2001</v>
      </c>
      <c r="L12" s="120">
        <v>11.3</v>
      </c>
      <c r="M12" s="486" t="s">
        <v>229</v>
      </c>
      <c r="N12" s="120">
        <v>11.3</v>
      </c>
      <c r="O12" s="120">
        <v>7.07</v>
      </c>
      <c r="P12" s="120">
        <v>12.75</v>
      </c>
      <c r="Q12" s="486" t="s">
        <v>231</v>
      </c>
      <c r="R12" s="120">
        <v>12.75</v>
      </c>
      <c r="S12" s="120">
        <v>111.83</v>
      </c>
      <c r="T12" s="120">
        <v>48.11</v>
      </c>
      <c r="U12" s="120">
        <v>9.09</v>
      </c>
      <c r="V12" s="120">
        <v>6.33</v>
      </c>
    </row>
    <row r="13" spans="1:23" ht="13.5" thickBot="1" x14ac:dyDescent="0.25">
      <c r="A13" s="361">
        <v>2002</v>
      </c>
      <c r="B13" s="486" t="s">
        <v>1142</v>
      </c>
      <c r="C13" s="486" t="s">
        <v>1142</v>
      </c>
      <c r="D13" s="486" t="s">
        <v>1142</v>
      </c>
      <c r="E13" s="120">
        <v>6.72</v>
      </c>
      <c r="F13" s="120">
        <v>14.04</v>
      </c>
      <c r="G13" s="120">
        <v>2.83</v>
      </c>
      <c r="H13" s="120">
        <v>0.55000000000000004</v>
      </c>
      <c r="I13" s="120" t="s">
        <v>229</v>
      </c>
      <c r="J13" s="120">
        <v>5.66</v>
      </c>
      <c r="K13" s="361">
        <v>2002</v>
      </c>
      <c r="L13" s="120">
        <v>11.58</v>
      </c>
      <c r="M13" s="486" t="s">
        <v>229</v>
      </c>
      <c r="N13" s="120">
        <v>11.58</v>
      </c>
      <c r="O13" s="120">
        <v>7.07</v>
      </c>
      <c r="P13" s="120">
        <v>12.97</v>
      </c>
      <c r="Q13" s="486" t="s">
        <v>231</v>
      </c>
      <c r="R13" s="120">
        <v>12.97</v>
      </c>
      <c r="S13" s="120">
        <v>107.3</v>
      </c>
      <c r="T13" s="120">
        <v>55.24</v>
      </c>
      <c r="U13" s="120">
        <v>9.24</v>
      </c>
      <c r="V13" s="120">
        <v>6.54</v>
      </c>
    </row>
    <row r="14" spans="1:23" ht="13.5" thickBot="1" x14ac:dyDescent="0.25">
      <c r="A14" s="361">
        <v>2003</v>
      </c>
      <c r="B14" s="486" t="s">
        <v>1142</v>
      </c>
      <c r="C14" s="486" t="s">
        <v>1142</v>
      </c>
      <c r="D14" s="486" t="s">
        <v>1142</v>
      </c>
      <c r="E14" s="120">
        <v>7.28</v>
      </c>
      <c r="F14" s="120">
        <v>13.84</v>
      </c>
      <c r="G14" s="120">
        <v>3.22</v>
      </c>
      <c r="H14" s="120">
        <v>0.7</v>
      </c>
      <c r="I14" s="120" t="s">
        <v>229</v>
      </c>
      <c r="J14" s="120">
        <v>6.09</v>
      </c>
      <c r="K14" s="361">
        <v>2003</v>
      </c>
      <c r="L14" s="120">
        <v>12.13</v>
      </c>
      <c r="M14" s="486" t="s">
        <v>229</v>
      </c>
      <c r="N14" s="120">
        <v>12.13</v>
      </c>
      <c r="O14" s="120">
        <v>7.27</v>
      </c>
      <c r="P14" s="120">
        <v>12.84</v>
      </c>
      <c r="Q14" s="486" t="s">
        <v>231</v>
      </c>
      <c r="R14" s="120">
        <v>12.84</v>
      </c>
      <c r="S14" s="120">
        <v>99.23</v>
      </c>
      <c r="T14" s="120">
        <v>70.03</v>
      </c>
      <c r="U14" s="120">
        <v>9.5399999999999991</v>
      </c>
      <c r="V14" s="120">
        <v>6.93</v>
      </c>
    </row>
    <row r="15" spans="1:23" ht="13.5" thickBot="1" x14ac:dyDescent="0.25">
      <c r="A15" s="361">
        <v>2004</v>
      </c>
      <c r="B15" s="486" t="s">
        <v>1142</v>
      </c>
      <c r="C15" s="486" t="s">
        <v>1142</v>
      </c>
      <c r="D15" s="486" t="s">
        <v>1142</v>
      </c>
      <c r="E15" s="120">
        <v>7.45</v>
      </c>
      <c r="F15" s="120">
        <v>14.22</v>
      </c>
      <c r="G15" s="120">
        <v>3.29</v>
      </c>
      <c r="H15" s="120">
        <v>0.77</v>
      </c>
      <c r="I15" s="120" t="s">
        <v>229</v>
      </c>
      <c r="J15" s="120">
        <v>6.24</v>
      </c>
      <c r="K15" s="361">
        <v>2004</v>
      </c>
      <c r="L15" s="120">
        <v>12.8</v>
      </c>
      <c r="M15" s="486" t="s">
        <v>236</v>
      </c>
      <c r="N15" s="120">
        <v>12.8</v>
      </c>
      <c r="O15" s="120">
        <v>7.58</v>
      </c>
      <c r="P15" s="120">
        <v>13.32</v>
      </c>
      <c r="Q15" s="486" t="s">
        <v>231</v>
      </c>
      <c r="R15" s="120">
        <v>13.32</v>
      </c>
      <c r="S15" s="120">
        <v>89.6</v>
      </c>
      <c r="T15" s="120">
        <v>90.28</v>
      </c>
      <c r="U15" s="120">
        <v>10.039999999999999</v>
      </c>
      <c r="V15" s="120">
        <v>7.16</v>
      </c>
    </row>
    <row r="16" spans="1:23" ht="13.5" thickBot="1" x14ac:dyDescent="0.25">
      <c r="A16" s="244">
        <v>2005</v>
      </c>
      <c r="B16" s="487" t="s">
        <v>1142</v>
      </c>
      <c r="C16" s="487" t="s">
        <v>1142</v>
      </c>
      <c r="D16" s="487" t="s">
        <v>1142</v>
      </c>
      <c r="E16" s="121">
        <v>7.84</v>
      </c>
      <c r="F16" s="121">
        <v>15.78</v>
      </c>
      <c r="G16" s="121">
        <v>3.35</v>
      </c>
      <c r="H16" s="121">
        <v>0.74</v>
      </c>
      <c r="I16" s="121" t="s">
        <v>229</v>
      </c>
      <c r="J16" s="121">
        <v>6.42</v>
      </c>
      <c r="K16" s="244">
        <v>2005</v>
      </c>
      <c r="L16" s="121">
        <v>13.21</v>
      </c>
      <c r="M16" s="487" t="s">
        <v>236</v>
      </c>
      <c r="N16" s="121">
        <v>13.21</v>
      </c>
      <c r="O16" s="121">
        <v>8.19</v>
      </c>
      <c r="P16" s="121">
        <v>14.38</v>
      </c>
      <c r="Q16" s="487" t="s">
        <v>231</v>
      </c>
      <c r="R16" s="121">
        <v>14.38</v>
      </c>
      <c r="S16" s="121">
        <v>97.17</v>
      </c>
      <c r="T16" s="121">
        <v>78.77</v>
      </c>
      <c r="U16" s="121">
        <v>10.61</v>
      </c>
      <c r="V16" s="121">
        <v>7.43</v>
      </c>
    </row>
    <row r="17" spans="1:22" ht="13.5" thickBot="1" x14ac:dyDescent="0.25">
      <c r="A17" s="244">
        <v>2006</v>
      </c>
      <c r="B17" s="487" t="s">
        <v>1142</v>
      </c>
      <c r="C17" s="487" t="s">
        <v>1142</v>
      </c>
      <c r="D17" s="487" t="s">
        <v>1142</v>
      </c>
      <c r="E17" s="121">
        <v>8.27</v>
      </c>
      <c r="F17" s="121">
        <v>16.690000000000001</v>
      </c>
      <c r="G17" s="121">
        <v>3.56</v>
      </c>
      <c r="H17" s="121">
        <v>0.74</v>
      </c>
      <c r="I17" s="121" t="s">
        <v>229</v>
      </c>
      <c r="J17" s="121">
        <v>6.73</v>
      </c>
      <c r="K17" s="244">
        <v>2006</v>
      </c>
      <c r="L17" s="121">
        <v>13.14</v>
      </c>
      <c r="M17" s="487" t="s">
        <v>236</v>
      </c>
      <c r="N17" s="121">
        <v>13.14</v>
      </c>
      <c r="O17" s="121">
        <v>8.34</v>
      </c>
      <c r="P17" s="121">
        <v>14.66</v>
      </c>
      <c r="Q17" s="487" t="s">
        <v>231</v>
      </c>
      <c r="R17" s="121">
        <v>14.66</v>
      </c>
      <c r="S17" s="121">
        <v>106</v>
      </c>
      <c r="T17" s="121">
        <v>89.68</v>
      </c>
      <c r="U17" s="121">
        <v>10.83</v>
      </c>
      <c r="V17" s="121">
        <v>7.72</v>
      </c>
    </row>
    <row r="18" spans="1:22" ht="13.5" thickBot="1" x14ac:dyDescent="0.25">
      <c r="A18" s="244">
        <v>2007</v>
      </c>
      <c r="B18" s="487" t="s">
        <v>1142</v>
      </c>
      <c r="C18" s="487" t="s">
        <v>1142</v>
      </c>
      <c r="D18" s="487" t="s">
        <v>1142</v>
      </c>
      <c r="E18" s="121" t="s">
        <v>1231</v>
      </c>
      <c r="F18" s="121">
        <v>18.059999999999999</v>
      </c>
      <c r="G18" s="121" t="s">
        <v>1232</v>
      </c>
      <c r="H18" s="121" t="s">
        <v>1233</v>
      </c>
      <c r="I18" s="121">
        <v>1.01</v>
      </c>
      <c r="J18" s="121">
        <v>6.41</v>
      </c>
      <c r="K18" s="244">
        <v>2007</v>
      </c>
      <c r="L18" s="121">
        <v>13.5</v>
      </c>
      <c r="M18" s="487" t="s">
        <v>236</v>
      </c>
      <c r="N18" s="121">
        <v>13.5</v>
      </c>
      <c r="O18" s="121">
        <v>9.2200000000000006</v>
      </c>
      <c r="P18" s="121">
        <v>14.14</v>
      </c>
      <c r="Q18" s="487" t="s">
        <v>231</v>
      </c>
      <c r="R18" s="121">
        <v>14.14</v>
      </c>
      <c r="S18" s="121">
        <v>108.93</v>
      </c>
      <c r="T18" s="121">
        <v>29.96</v>
      </c>
      <c r="U18" s="121">
        <v>11.44</v>
      </c>
      <c r="V18" s="121">
        <v>7.57</v>
      </c>
    </row>
    <row r="19" spans="1:22" ht="13.5" thickBot="1" x14ac:dyDescent="0.25">
      <c r="A19" s="244">
        <v>2008</v>
      </c>
      <c r="B19" s="487" t="s">
        <v>1142</v>
      </c>
      <c r="C19" s="487" t="s">
        <v>1142</v>
      </c>
      <c r="D19" s="487" t="s">
        <v>1142</v>
      </c>
      <c r="E19" s="121">
        <v>9.08</v>
      </c>
      <c r="F19" s="121">
        <v>19.13</v>
      </c>
      <c r="G19" s="121">
        <v>3.75</v>
      </c>
      <c r="H19" s="121">
        <v>0.81</v>
      </c>
      <c r="I19" s="121">
        <v>1.2</v>
      </c>
      <c r="J19" s="121">
        <v>6.71</v>
      </c>
      <c r="K19" s="244">
        <v>2008</v>
      </c>
      <c r="L19" s="121">
        <v>13.91</v>
      </c>
      <c r="M19" s="487" t="s">
        <v>236</v>
      </c>
      <c r="N19" s="121">
        <v>13.91</v>
      </c>
      <c r="O19" s="121">
        <v>9.35</v>
      </c>
      <c r="P19" s="121">
        <v>14.53</v>
      </c>
      <c r="Q19" s="487" t="s">
        <v>231</v>
      </c>
      <c r="R19" s="121">
        <v>14.53</v>
      </c>
      <c r="S19" s="121">
        <v>137.68</v>
      </c>
      <c r="T19" s="121">
        <v>24.62</v>
      </c>
      <c r="U19" s="121">
        <v>11.74</v>
      </c>
      <c r="V19" s="121">
        <v>7.87</v>
      </c>
    </row>
    <row r="20" spans="1:22" ht="13.5" thickBot="1" x14ac:dyDescent="0.25">
      <c r="A20" s="244">
        <v>2009</v>
      </c>
      <c r="B20" s="487" t="s">
        <v>1142</v>
      </c>
      <c r="C20" s="487" t="s">
        <v>1142</v>
      </c>
      <c r="D20" s="487" t="s">
        <v>1142</v>
      </c>
      <c r="E20" s="121">
        <v>9.3000000000000007</v>
      </c>
      <c r="F20" s="121">
        <v>18.309999999999999</v>
      </c>
      <c r="G20" s="121">
        <v>3.76</v>
      </c>
      <c r="H20" s="121">
        <v>0.87</v>
      </c>
      <c r="I20" s="121">
        <v>1.44</v>
      </c>
      <c r="J20" s="121">
        <v>6.78</v>
      </c>
      <c r="K20" s="244">
        <v>2009</v>
      </c>
      <c r="L20" s="121">
        <v>14.55</v>
      </c>
      <c r="M20" s="487" t="s">
        <v>236</v>
      </c>
      <c r="N20" s="121">
        <v>14.55</v>
      </c>
      <c r="O20" s="121">
        <v>9.4600000000000009</v>
      </c>
      <c r="P20" s="121">
        <v>15.79</v>
      </c>
      <c r="Q20" s="487" t="s">
        <v>231</v>
      </c>
      <c r="R20" s="121">
        <v>15.79</v>
      </c>
      <c r="S20" s="121">
        <v>138.59</v>
      </c>
      <c r="T20" s="121">
        <v>28.23</v>
      </c>
      <c r="U20" s="121">
        <v>12.1</v>
      </c>
      <c r="V20" s="121">
        <v>8.0299999999999994</v>
      </c>
    </row>
    <row r="21" spans="1:22" ht="13.5" thickBot="1" x14ac:dyDescent="0.25">
      <c r="A21" s="244">
        <v>2010</v>
      </c>
      <c r="B21" s="487" t="s">
        <v>1142</v>
      </c>
      <c r="C21" s="487" t="s">
        <v>1142</v>
      </c>
      <c r="D21" s="487" t="s">
        <v>1142</v>
      </c>
      <c r="E21" s="121">
        <v>9.01</v>
      </c>
      <c r="F21" s="121">
        <v>20.72</v>
      </c>
      <c r="G21" s="121">
        <v>3.58</v>
      </c>
      <c r="H21" s="121">
        <v>0.79</v>
      </c>
      <c r="I21" s="121">
        <v>1.81</v>
      </c>
      <c r="J21" s="121">
        <v>6.49</v>
      </c>
      <c r="K21" s="244">
        <v>2010</v>
      </c>
      <c r="L21" s="121">
        <v>14.61</v>
      </c>
      <c r="M21" s="487" t="s">
        <v>236</v>
      </c>
      <c r="N21" s="121">
        <v>14.61</v>
      </c>
      <c r="O21" s="121">
        <v>9.84</v>
      </c>
      <c r="P21" s="121">
        <v>16.350000000000001</v>
      </c>
      <c r="Q21" s="487" t="s">
        <v>231</v>
      </c>
      <c r="R21" s="121">
        <v>16.350000000000001</v>
      </c>
      <c r="S21" s="121">
        <v>126.84</v>
      </c>
      <c r="T21" s="121">
        <v>27.99</v>
      </c>
      <c r="U21" s="121">
        <v>12.43</v>
      </c>
      <c r="V21" s="121">
        <v>7.81</v>
      </c>
    </row>
    <row r="22" spans="1:22" ht="13.5" thickBot="1" x14ac:dyDescent="0.25">
      <c r="A22" s="244">
        <v>2011</v>
      </c>
      <c r="B22" s="121">
        <v>9.3699999999999992</v>
      </c>
      <c r="C22" s="121">
        <v>11.05</v>
      </c>
      <c r="D22" s="121">
        <v>6.1</v>
      </c>
      <c r="E22" s="121">
        <v>9.2899999999999991</v>
      </c>
      <c r="F22" s="121">
        <v>20.77</v>
      </c>
      <c r="G22" s="121">
        <v>3.41</v>
      </c>
      <c r="H22" s="121">
        <v>0.84</v>
      </c>
      <c r="I22" s="121">
        <v>1.49</v>
      </c>
      <c r="J22" s="121">
        <v>6.6</v>
      </c>
      <c r="K22" s="244">
        <v>2011</v>
      </c>
      <c r="L22" s="121">
        <v>15.01</v>
      </c>
      <c r="M22" s="121">
        <v>27.43</v>
      </c>
      <c r="N22" s="121">
        <v>15.09</v>
      </c>
      <c r="O22" s="121">
        <v>10.48</v>
      </c>
      <c r="P22" s="121">
        <v>16.05</v>
      </c>
      <c r="Q22" s="121">
        <v>21.7</v>
      </c>
      <c r="R22" s="121">
        <v>16.36</v>
      </c>
      <c r="S22" s="121">
        <v>140</v>
      </c>
      <c r="T22" s="121">
        <v>42.92</v>
      </c>
      <c r="U22" s="121">
        <v>13.05</v>
      </c>
      <c r="V22" s="121">
        <v>8.0299999999999994</v>
      </c>
    </row>
    <row r="23" spans="1:22" ht="13.5" thickBot="1" x14ac:dyDescent="0.25">
      <c r="A23" s="244">
        <v>2012</v>
      </c>
      <c r="B23" s="121">
        <v>9.7100000000000009</v>
      </c>
      <c r="C23" s="121">
        <v>13</v>
      </c>
      <c r="D23" s="121">
        <v>5.84</v>
      </c>
      <c r="E23" s="121">
        <v>9.58</v>
      </c>
      <c r="F23" s="121">
        <v>20.69</v>
      </c>
      <c r="G23" s="121">
        <v>3.46</v>
      </c>
      <c r="H23" s="121">
        <v>0.87</v>
      </c>
      <c r="I23" s="121">
        <v>1.68</v>
      </c>
      <c r="J23" s="121">
        <v>6.74</v>
      </c>
      <c r="K23" s="244">
        <v>2012</v>
      </c>
      <c r="L23" s="121">
        <v>15.57</v>
      </c>
      <c r="M23" s="121">
        <v>28.59</v>
      </c>
      <c r="N23" s="121">
        <v>15.66</v>
      </c>
      <c r="O23" s="121">
        <v>10.94</v>
      </c>
      <c r="P23" s="121">
        <v>16.34</v>
      </c>
      <c r="Q23" s="121">
        <v>24.4</v>
      </c>
      <c r="R23" s="121">
        <v>16.8</v>
      </c>
      <c r="S23" s="121">
        <v>152.19</v>
      </c>
      <c r="T23" s="121">
        <v>23.53</v>
      </c>
      <c r="U23" s="121">
        <v>13.52</v>
      </c>
      <c r="V23" s="121">
        <v>8.25</v>
      </c>
    </row>
    <row r="24" spans="1:22" ht="13.5" thickBot="1" x14ac:dyDescent="0.25">
      <c r="A24" s="244">
        <v>2013</v>
      </c>
      <c r="B24" s="487">
        <v>10.02</v>
      </c>
      <c r="C24" s="487">
        <v>15.25</v>
      </c>
      <c r="D24" s="487">
        <v>7.01</v>
      </c>
      <c r="E24" s="487">
        <v>9.84</v>
      </c>
      <c r="F24" s="487">
        <v>21.18</v>
      </c>
      <c r="G24" s="487">
        <v>3.78</v>
      </c>
      <c r="H24" s="487">
        <v>0.83</v>
      </c>
      <c r="I24" s="487">
        <v>1.73</v>
      </c>
      <c r="J24" s="487">
        <v>7.05</v>
      </c>
      <c r="K24" s="244">
        <v>2013</v>
      </c>
      <c r="L24" s="487">
        <v>16.22</v>
      </c>
      <c r="M24" s="487">
        <v>28.69</v>
      </c>
      <c r="N24" s="487">
        <v>16.329999999999998</v>
      </c>
      <c r="O24" s="487">
        <v>12.49</v>
      </c>
      <c r="P24" s="487">
        <v>16.149999999999999</v>
      </c>
      <c r="Q24" s="487">
        <v>22.92</v>
      </c>
      <c r="R24" s="487">
        <v>16.53</v>
      </c>
      <c r="S24" s="487">
        <v>150.80000000000001</v>
      </c>
      <c r="T24" s="487">
        <v>17.63</v>
      </c>
      <c r="U24" s="487">
        <v>14.57</v>
      </c>
      <c r="V24" s="487">
        <v>8.7799999999999994</v>
      </c>
    </row>
    <row r="25" spans="1:22" ht="13.5" thickBot="1" x14ac:dyDescent="0.25">
      <c r="A25" s="244">
        <v>2014</v>
      </c>
      <c r="B25" s="487">
        <v>10.6</v>
      </c>
      <c r="C25" s="487">
        <v>13.62</v>
      </c>
      <c r="D25" s="487">
        <v>6.04</v>
      </c>
      <c r="E25" s="487">
        <v>10.210000000000001</v>
      </c>
      <c r="F25" s="487">
        <v>22.62</v>
      </c>
      <c r="G25" s="487">
        <v>3.88</v>
      </c>
      <c r="H25" s="487">
        <v>0.82</v>
      </c>
      <c r="I25" s="487">
        <v>1.87</v>
      </c>
      <c r="J25" s="487">
        <v>7.3</v>
      </c>
      <c r="K25" s="244">
        <v>2014</v>
      </c>
      <c r="L25" s="487">
        <v>16.78</v>
      </c>
      <c r="M25" s="487">
        <v>27.87</v>
      </c>
      <c r="N25" s="487">
        <v>16.88</v>
      </c>
      <c r="O25" s="487">
        <v>13.16</v>
      </c>
      <c r="P25" s="487">
        <v>17.02</v>
      </c>
      <c r="Q25" s="487">
        <v>23.68</v>
      </c>
      <c r="R25" s="487">
        <v>17.39</v>
      </c>
      <c r="S25" s="487">
        <v>163.19999999999999</v>
      </c>
      <c r="T25" s="487">
        <v>19</v>
      </c>
      <c r="U25" s="487">
        <v>15.3</v>
      </c>
      <c r="V25" s="487">
        <v>9.15</v>
      </c>
    </row>
    <row r="26" spans="1:22" ht="13.5" thickBot="1" x14ac:dyDescent="0.25">
      <c r="A26" s="244">
        <v>2015</v>
      </c>
      <c r="B26" s="487">
        <v>10.643000000000001</v>
      </c>
      <c r="C26" s="487">
        <v>13.374000000000001</v>
      </c>
      <c r="D26" s="487">
        <v>7.3360000000000003</v>
      </c>
      <c r="E26" s="487">
        <v>10.426</v>
      </c>
      <c r="F26" s="487">
        <v>24.786000000000001</v>
      </c>
      <c r="G26" s="487">
        <v>3.8530000000000002</v>
      </c>
      <c r="H26" s="487">
        <v>0.72199999999999998</v>
      </c>
      <c r="I26" s="487">
        <v>2.0489999999999999</v>
      </c>
      <c r="J26" s="487">
        <v>7.3730000000000002</v>
      </c>
      <c r="K26" s="244">
        <v>2015</v>
      </c>
      <c r="L26" s="487">
        <v>16.838999999999999</v>
      </c>
      <c r="M26" s="487">
        <v>28.263000000000002</v>
      </c>
      <c r="N26" s="487">
        <v>16.940000000000001</v>
      </c>
      <c r="O26" s="487">
        <v>13.242000000000001</v>
      </c>
      <c r="P26" s="487">
        <v>17.347999999999999</v>
      </c>
      <c r="Q26" s="487">
        <v>25.780999999999999</v>
      </c>
      <c r="R26" s="487">
        <v>17.780999999999999</v>
      </c>
      <c r="S26" s="487">
        <v>171.23400000000001</v>
      </c>
      <c r="T26" s="487">
        <v>20.148</v>
      </c>
      <c r="U26" s="487">
        <v>15.457000000000001</v>
      </c>
      <c r="V26" s="487">
        <v>9.2750000000000004</v>
      </c>
    </row>
    <row r="27" spans="1:22" ht="13.5" thickBot="1" x14ac:dyDescent="0.25">
      <c r="A27" s="244">
        <v>2016</v>
      </c>
      <c r="B27" s="487">
        <v>10.851000000000001</v>
      </c>
      <c r="C27" s="487">
        <v>16.728000000000002</v>
      </c>
      <c r="D27" s="487">
        <v>7.298</v>
      </c>
      <c r="E27" s="487">
        <v>10.632999999999999</v>
      </c>
      <c r="F27" s="487">
        <v>24.257000000000001</v>
      </c>
      <c r="G27" s="487">
        <v>3.7090000000000001</v>
      </c>
      <c r="H27" s="487">
        <v>0.70199999999999996</v>
      </c>
      <c r="I27" s="487">
        <v>1.635</v>
      </c>
      <c r="J27" s="487">
        <v>7.4020000000000001</v>
      </c>
      <c r="K27" s="244">
        <v>2016</v>
      </c>
      <c r="L27" s="487">
        <v>17.372</v>
      </c>
      <c r="M27" s="487">
        <v>29.696999999999999</v>
      </c>
      <c r="N27" s="487">
        <v>17.481000000000002</v>
      </c>
      <c r="O27" s="487">
        <v>14.019</v>
      </c>
      <c r="P27" s="487">
        <v>18.114000000000001</v>
      </c>
      <c r="Q27" s="487">
        <v>28.949000000000002</v>
      </c>
      <c r="R27" s="487">
        <v>18.695</v>
      </c>
      <c r="S27" s="487">
        <v>175.28200000000001</v>
      </c>
      <c r="T27" s="487">
        <v>22.956</v>
      </c>
      <c r="U27" s="487">
        <v>16.234000000000002</v>
      </c>
      <c r="V27" s="487">
        <v>9.4420000000000002</v>
      </c>
    </row>
    <row r="28" spans="1:22" ht="13.5" thickBot="1" x14ac:dyDescent="0.25">
      <c r="A28" s="244">
        <v>2017</v>
      </c>
      <c r="B28" s="487">
        <v>10.972814517167555</v>
      </c>
      <c r="C28" s="487">
        <v>16.837400484596749</v>
      </c>
      <c r="D28" s="487">
        <v>7.4123457449293548</v>
      </c>
      <c r="E28" s="487">
        <v>10.756144722712815</v>
      </c>
      <c r="F28" s="487">
        <v>25.42865131885544</v>
      </c>
      <c r="G28" s="487">
        <v>3.852254045020413</v>
      </c>
      <c r="H28" s="487">
        <v>0.72077584638969006</v>
      </c>
      <c r="I28" s="487">
        <v>1.6742752415861379</v>
      </c>
      <c r="J28" s="487">
        <v>7.5395016285864278</v>
      </c>
      <c r="K28" s="244">
        <v>2017</v>
      </c>
      <c r="L28" s="487">
        <v>17.50174182283255</v>
      </c>
      <c r="M28" s="487">
        <v>30.006431956668919</v>
      </c>
      <c r="N28" s="487">
        <v>17.606079266036389</v>
      </c>
      <c r="O28" s="487">
        <v>12.74974752723047</v>
      </c>
      <c r="P28" s="487">
        <v>18.272522637744924</v>
      </c>
      <c r="Q28" s="487">
        <v>30.732898056091411</v>
      </c>
      <c r="R28" s="487">
        <v>18.949573056175971</v>
      </c>
      <c r="S28" s="487">
        <v>166.19281410399466</v>
      </c>
      <c r="T28" s="487">
        <v>24.939512097580483</v>
      </c>
      <c r="U28" s="487">
        <v>15.554446965727932</v>
      </c>
      <c r="V28" s="487">
        <v>9.4033225431244105</v>
      </c>
    </row>
    <row r="29" spans="1:22" ht="13.5" thickBot="1" x14ac:dyDescent="0.25">
      <c r="A29" s="244">
        <v>2018</v>
      </c>
      <c r="B29" s="487">
        <v>11.166</v>
      </c>
      <c r="C29" s="487">
        <v>19.178999999999998</v>
      </c>
      <c r="D29" s="487">
        <v>7.8259999999999996</v>
      </c>
      <c r="E29" s="487">
        <v>10.984</v>
      </c>
      <c r="F29" s="487">
        <v>28.917999999999999</v>
      </c>
      <c r="G29" s="487">
        <v>4.0039999999999996</v>
      </c>
      <c r="H29" s="487">
        <v>0.749</v>
      </c>
      <c r="I29" s="487">
        <v>1.764</v>
      </c>
      <c r="J29" s="487">
        <v>7.7610000000000001</v>
      </c>
      <c r="K29" s="244">
        <v>2018</v>
      </c>
      <c r="L29" s="487">
        <v>18.399999999999999</v>
      </c>
      <c r="M29" s="487">
        <v>34.36</v>
      </c>
      <c r="N29" s="487">
        <v>18.526</v>
      </c>
      <c r="O29" s="487">
        <v>13.227</v>
      </c>
      <c r="P29" s="487">
        <v>19.698</v>
      </c>
      <c r="Q29" s="487">
        <v>32.640999999999998</v>
      </c>
      <c r="R29" s="487">
        <v>20.385999999999999</v>
      </c>
      <c r="S29" s="487">
        <v>178.477</v>
      </c>
      <c r="T29" s="487">
        <v>23.059000000000001</v>
      </c>
      <c r="U29" s="487">
        <v>16.355</v>
      </c>
      <c r="V29" s="487">
        <v>9.766</v>
      </c>
    </row>
    <row r="30" spans="1:22" ht="13.5" thickBot="1" x14ac:dyDescent="0.25">
      <c r="A30" s="244">
        <v>2019</v>
      </c>
      <c r="B30" s="487">
        <v>11.679</v>
      </c>
      <c r="C30" s="487">
        <v>17.292000000000002</v>
      </c>
      <c r="D30" s="487">
        <v>8.0890000000000004</v>
      </c>
      <c r="E30" s="487">
        <v>11.472</v>
      </c>
      <c r="F30" s="487">
        <v>29.318999999999999</v>
      </c>
      <c r="G30" s="487">
        <v>4.2290000000000001</v>
      </c>
      <c r="H30" s="487">
        <v>0.76400000000000001</v>
      </c>
      <c r="I30" s="487">
        <v>1.77</v>
      </c>
      <c r="J30" s="487">
        <v>8.1289999999999996</v>
      </c>
      <c r="K30" s="244">
        <v>2019</v>
      </c>
      <c r="L30" s="487">
        <v>18.651</v>
      </c>
      <c r="M30" s="487">
        <v>24.106000000000002</v>
      </c>
      <c r="N30" s="487">
        <v>18.721</v>
      </c>
      <c r="O30" s="487">
        <v>13.358000000000001</v>
      </c>
      <c r="P30" s="487">
        <v>20.285</v>
      </c>
      <c r="Q30" s="487">
        <v>34.040999999999997</v>
      </c>
      <c r="R30" s="487">
        <v>21.021000000000001</v>
      </c>
      <c r="S30" s="487">
        <v>165.643</v>
      </c>
      <c r="T30" s="487">
        <v>25.047000000000001</v>
      </c>
      <c r="U30" s="487">
        <v>16.574000000000002</v>
      </c>
      <c r="V30" s="487">
        <v>10.114000000000001</v>
      </c>
    </row>
    <row r="31" spans="1:22" ht="13.5" thickBot="1" x14ac:dyDescent="0.25">
      <c r="A31" s="244">
        <v>2020</v>
      </c>
      <c r="B31" s="487">
        <v>12.634657846722678</v>
      </c>
      <c r="C31" s="487">
        <v>18.331567116249197</v>
      </c>
      <c r="D31" s="487">
        <v>9.543502700098367</v>
      </c>
      <c r="E31" s="487">
        <v>12.514593021105686</v>
      </c>
      <c r="F31" s="487">
        <v>34.56324472960587</v>
      </c>
      <c r="G31" s="487">
        <v>5.3566341700143392</v>
      </c>
      <c r="H31" s="487">
        <v>0.92653811865366609</v>
      </c>
      <c r="I31" s="487">
        <v>1.771592154951882</v>
      </c>
      <c r="J31" s="487">
        <v>9.5184940072507001</v>
      </c>
      <c r="K31" s="244">
        <v>2020</v>
      </c>
      <c r="L31" s="487">
        <v>21.918397680995664</v>
      </c>
      <c r="M31" s="487">
        <v>26.814703153988866</v>
      </c>
      <c r="N31" s="487">
        <v>21.934650486078962</v>
      </c>
      <c r="O31" s="487">
        <v>14.133354458299937</v>
      </c>
      <c r="P31" s="487">
        <v>23.171867516832723</v>
      </c>
      <c r="Q31" s="487">
        <v>38.731809078771697</v>
      </c>
      <c r="R31" s="487">
        <v>24.000551199303001</v>
      </c>
      <c r="S31" s="487">
        <v>189.98610799910375</v>
      </c>
      <c r="T31" s="487">
        <v>30.878400215459198</v>
      </c>
      <c r="U31" s="487">
        <v>18.223021166096881</v>
      </c>
      <c r="V31" s="487">
        <v>11.670739709056964</v>
      </c>
    </row>
    <row r="32" spans="1:22" x14ac:dyDescent="0.2">
      <c r="A32" s="199" t="s">
        <v>240</v>
      </c>
    </row>
    <row r="33" spans="1:1" x14ac:dyDescent="0.2">
      <c r="A33" s="199" t="s">
        <v>241</v>
      </c>
    </row>
    <row r="34" spans="1:1" x14ac:dyDescent="0.2">
      <c r="A34" s="199" t="s">
        <v>1150</v>
      </c>
    </row>
    <row r="35" spans="1:1" x14ac:dyDescent="0.2">
      <c r="A35" s="199" t="s">
        <v>1151</v>
      </c>
    </row>
    <row r="36" spans="1:1" x14ac:dyDescent="0.2">
      <c r="A36" s="199" t="s">
        <v>1152</v>
      </c>
    </row>
    <row r="37" spans="1:1" x14ac:dyDescent="0.2">
      <c r="A37" s="199" t="s">
        <v>1153</v>
      </c>
    </row>
    <row r="38" spans="1:1" x14ac:dyDescent="0.2">
      <c r="A38" s="199" t="s">
        <v>246</v>
      </c>
    </row>
    <row r="39" spans="1:1" x14ac:dyDescent="0.2">
      <c r="A39" s="199" t="s">
        <v>247</v>
      </c>
    </row>
    <row r="40" spans="1:1" x14ac:dyDescent="0.2">
      <c r="A40" s="209" t="s">
        <v>249</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W40"/>
  <sheetViews>
    <sheetView workbookViewId="0">
      <selection activeCell="I105" sqref="I105"/>
    </sheetView>
  </sheetViews>
  <sheetFormatPr defaultRowHeight="12.75" x14ac:dyDescent="0.2"/>
  <sheetData>
    <row r="1" spans="1:23" ht="12.75" customHeight="1" x14ac:dyDescent="0.2">
      <c r="A1" s="556" t="s">
        <v>1197</v>
      </c>
      <c r="B1" s="556"/>
      <c r="C1" s="556"/>
      <c r="D1" s="556"/>
      <c r="E1" s="556"/>
      <c r="F1" s="556"/>
      <c r="G1" s="556"/>
      <c r="H1" s="556"/>
      <c r="I1" s="556"/>
      <c r="J1" s="556"/>
      <c r="K1" s="556" t="s">
        <v>1197</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61" t="s">
        <v>89</v>
      </c>
      <c r="B3" s="559"/>
      <c r="C3" s="559"/>
      <c r="D3" s="559"/>
      <c r="E3" s="559"/>
      <c r="F3" s="559"/>
      <c r="G3" s="559"/>
      <c r="H3" s="559"/>
      <c r="I3" s="559"/>
      <c r="J3" s="560"/>
      <c r="K3" s="558" t="s">
        <v>89</v>
      </c>
      <c r="L3" s="559"/>
      <c r="M3" s="559"/>
      <c r="N3" s="559"/>
      <c r="O3" s="559"/>
      <c r="P3" s="559"/>
      <c r="Q3" s="559"/>
      <c r="R3" s="559"/>
      <c r="S3" s="559"/>
      <c r="T3" s="559"/>
      <c r="U3" s="559"/>
      <c r="V3" s="560"/>
    </row>
    <row r="4" spans="1:23" ht="13.5" thickBot="1" x14ac:dyDescent="0.25">
      <c r="A4" s="785" t="s">
        <v>202</v>
      </c>
      <c r="B4" s="786"/>
      <c r="C4" s="786"/>
      <c r="D4" s="786"/>
      <c r="E4" s="786"/>
      <c r="F4" s="786"/>
      <c r="G4" s="786"/>
      <c r="H4" s="786"/>
      <c r="I4" s="786"/>
      <c r="J4" s="787"/>
      <c r="K4" s="785" t="s">
        <v>1222</v>
      </c>
      <c r="L4" s="786"/>
      <c r="M4" s="786"/>
      <c r="N4" s="786"/>
      <c r="O4" s="786"/>
      <c r="P4" s="786"/>
      <c r="Q4" s="786"/>
      <c r="R4" s="786"/>
      <c r="S4" s="786"/>
      <c r="T4" s="786"/>
      <c r="U4" s="786"/>
      <c r="V4" s="787"/>
    </row>
    <row r="5" spans="1:23" ht="30" customHeight="1" thickBot="1" x14ac:dyDescent="0.25">
      <c r="A5" s="564" t="s">
        <v>204</v>
      </c>
      <c r="B5" s="568" t="s">
        <v>205</v>
      </c>
      <c r="C5" s="569"/>
      <c r="D5" s="569"/>
      <c r="E5" s="570"/>
      <c r="F5" s="564" t="s">
        <v>206</v>
      </c>
      <c r="G5" s="564" t="s">
        <v>1223</v>
      </c>
      <c r="H5" s="564" t="s">
        <v>208</v>
      </c>
      <c r="I5" s="564" t="s">
        <v>209</v>
      </c>
      <c r="J5" s="564" t="s">
        <v>1224</v>
      </c>
      <c r="K5" s="564" t="s">
        <v>204</v>
      </c>
      <c r="L5" s="568" t="s">
        <v>211</v>
      </c>
      <c r="M5" s="569"/>
      <c r="N5" s="570"/>
      <c r="O5" s="791" t="s">
        <v>212</v>
      </c>
      <c r="P5" s="780" t="s">
        <v>213</v>
      </c>
      <c r="Q5" s="781"/>
      <c r="R5" s="782"/>
      <c r="S5" s="783" t="s">
        <v>214</v>
      </c>
      <c r="T5" s="564" t="s">
        <v>1225</v>
      </c>
      <c r="U5" s="564" t="s">
        <v>1226</v>
      </c>
      <c r="V5" s="789" t="s">
        <v>1227</v>
      </c>
    </row>
    <row r="6" spans="1:23" ht="33.75" customHeight="1" thickBot="1" x14ac:dyDescent="0.25">
      <c r="A6" s="788"/>
      <c r="B6" s="484" t="s">
        <v>218</v>
      </c>
      <c r="C6" s="484" t="s">
        <v>219</v>
      </c>
      <c r="D6" s="245" t="s">
        <v>220</v>
      </c>
      <c r="E6" s="484" t="s">
        <v>221</v>
      </c>
      <c r="F6" s="788"/>
      <c r="G6" s="788"/>
      <c r="H6" s="788"/>
      <c r="I6" s="788"/>
      <c r="J6" s="788"/>
      <c r="K6" s="788"/>
      <c r="L6" s="484" t="s">
        <v>222</v>
      </c>
      <c r="M6" s="245" t="s">
        <v>223</v>
      </c>
      <c r="N6" s="484" t="s">
        <v>224</v>
      </c>
      <c r="O6" s="792"/>
      <c r="P6" s="360" t="s">
        <v>225</v>
      </c>
      <c r="Q6" s="360" t="s">
        <v>226</v>
      </c>
      <c r="R6" s="360" t="s">
        <v>227</v>
      </c>
      <c r="S6" s="784"/>
      <c r="T6" s="788"/>
      <c r="U6" s="788"/>
      <c r="V6" s="790"/>
      <c r="W6" s="235" t="s">
        <v>228</v>
      </c>
    </row>
    <row r="7" spans="1:23" ht="13.5" thickBot="1" x14ac:dyDescent="0.25">
      <c r="A7" s="329">
        <v>1996</v>
      </c>
      <c r="B7" s="489" t="s">
        <v>1142</v>
      </c>
      <c r="C7" s="489" t="s">
        <v>229</v>
      </c>
      <c r="D7" s="489" t="s">
        <v>1142</v>
      </c>
      <c r="E7" s="179">
        <v>2.16</v>
      </c>
      <c r="F7" s="179">
        <v>1.1499999999999999</v>
      </c>
      <c r="G7" s="179">
        <v>12.76</v>
      </c>
      <c r="H7" s="179">
        <v>2.41</v>
      </c>
      <c r="I7" s="179" t="s">
        <v>229</v>
      </c>
      <c r="J7" s="179">
        <v>2.33</v>
      </c>
      <c r="K7" s="329">
        <v>1996</v>
      </c>
      <c r="L7" s="179">
        <v>6.52</v>
      </c>
      <c r="M7" s="489" t="s">
        <v>229</v>
      </c>
      <c r="N7" s="179">
        <v>6.52</v>
      </c>
      <c r="O7" s="179">
        <v>1.58</v>
      </c>
      <c r="P7" s="179">
        <v>1.69</v>
      </c>
      <c r="Q7" s="489" t="s">
        <v>231</v>
      </c>
      <c r="R7" s="179">
        <v>1.69</v>
      </c>
      <c r="S7" s="179">
        <v>4.53</v>
      </c>
      <c r="T7" s="179">
        <v>2.84</v>
      </c>
      <c r="U7" s="179">
        <v>2.2599999999999998</v>
      </c>
      <c r="V7" s="179">
        <v>2.31</v>
      </c>
    </row>
    <row r="8" spans="1:23" ht="13.5" thickBot="1" x14ac:dyDescent="0.25">
      <c r="A8" s="361">
        <v>1997</v>
      </c>
      <c r="B8" s="490" t="s">
        <v>1142</v>
      </c>
      <c r="C8" s="490" t="s">
        <v>229</v>
      </c>
      <c r="D8" s="490" t="s">
        <v>1142</v>
      </c>
      <c r="E8" s="177">
        <v>2.1800000000000002</v>
      </c>
      <c r="F8" s="177">
        <v>1.1599999999999999</v>
      </c>
      <c r="G8" s="177">
        <v>12.97</v>
      </c>
      <c r="H8" s="177">
        <v>2.4</v>
      </c>
      <c r="I8" s="177" t="s">
        <v>229</v>
      </c>
      <c r="J8" s="177">
        <v>2.36</v>
      </c>
      <c r="K8" s="361">
        <v>1997</v>
      </c>
      <c r="L8" s="177">
        <v>6.38</v>
      </c>
      <c r="M8" s="490" t="s">
        <v>229</v>
      </c>
      <c r="N8" s="177">
        <v>6.38</v>
      </c>
      <c r="O8" s="177">
        <v>1.43</v>
      </c>
      <c r="P8" s="177">
        <v>1.8</v>
      </c>
      <c r="Q8" s="490" t="s">
        <v>231</v>
      </c>
      <c r="R8" s="177">
        <v>1.8</v>
      </c>
      <c r="S8" s="177">
        <v>4.42</v>
      </c>
      <c r="T8" s="177">
        <v>2.87</v>
      </c>
      <c r="U8" s="177">
        <v>2.09</v>
      </c>
      <c r="V8" s="177">
        <v>2.2599999999999998</v>
      </c>
    </row>
    <row r="9" spans="1:23" ht="13.5" thickBot="1" x14ac:dyDescent="0.25">
      <c r="A9" s="361">
        <v>1998</v>
      </c>
      <c r="B9" s="490" t="s">
        <v>1142</v>
      </c>
      <c r="C9" s="490" t="s">
        <v>229</v>
      </c>
      <c r="D9" s="490" t="s">
        <v>1142</v>
      </c>
      <c r="E9" s="177">
        <v>2.12</v>
      </c>
      <c r="F9" s="177">
        <v>1.25</v>
      </c>
      <c r="G9" s="177">
        <v>14.79</v>
      </c>
      <c r="H9" s="177">
        <v>2.97</v>
      </c>
      <c r="I9" s="177" t="s">
        <v>229</v>
      </c>
      <c r="J9" s="177">
        <v>2.31</v>
      </c>
      <c r="K9" s="361">
        <v>1998</v>
      </c>
      <c r="L9" s="177">
        <v>6.2</v>
      </c>
      <c r="M9" s="490" t="s">
        <v>229</v>
      </c>
      <c r="N9" s="177">
        <v>6.2</v>
      </c>
      <c r="O9" s="177">
        <v>1.47</v>
      </c>
      <c r="P9" s="177">
        <v>1.81</v>
      </c>
      <c r="Q9" s="490" t="s">
        <v>231</v>
      </c>
      <c r="R9" s="177">
        <v>1.81</v>
      </c>
      <c r="S9" s="177">
        <v>4.8099999999999996</v>
      </c>
      <c r="T9" s="177">
        <v>3.24</v>
      </c>
      <c r="U9" s="177">
        <v>2.15</v>
      </c>
      <c r="V9" s="177">
        <v>2.2599999999999998</v>
      </c>
    </row>
    <row r="10" spans="1:23" ht="13.5" thickBot="1" x14ac:dyDescent="0.25">
      <c r="A10" s="361">
        <v>1999</v>
      </c>
      <c r="B10" s="490" t="s">
        <v>1142</v>
      </c>
      <c r="C10" s="490" t="s">
        <v>229</v>
      </c>
      <c r="D10" s="490" t="s">
        <v>1142</v>
      </c>
      <c r="E10" s="177">
        <v>2.0699999999999998</v>
      </c>
      <c r="F10" s="177">
        <v>1.39</v>
      </c>
      <c r="G10" s="177">
        <v>14.19</v>
      </c>
      <c r="H10" s="177">
        <v>2.76</v>
      </c>
      <c r="I10" s="177" t="s">
        <v>229</v>
      </c>
      <c r="J10" s="177">
        <v>2.27</v>
      </c>
      <c r="K10" s="361">
        <v>1999</v>
      </c>
      <c r="L10" s="177">
        <v>6.5</v>
      </c>
      <c r="M10" s="490" t="s">
        <v>229</v>
      </c>
      <c r="N10" s="177">
        <v>6.5</v>
      </c>
      <c r="O10" s="177">
        <v>1.47</v>
      </c>
      <c r="P10" s="177">
        <v>1.87</v>
      </c>
      <c r="Q10" s="490" t="s">
        <v>231</v>
      </c>
      <c r="R10" s="177">
        <v>1.87</v>
      </c>
      <c r="S10" s="177">
        <v>4.5</v>
      </c>
      <c r="T10" s="177">
        <v>4.96</v>
      </c>
      <c r="U10" s="177">
        <v>2.1800000000000002</v>
      </c>
      <c r="V10" s="177">
        <v>2.2400000000000002</v>
      </c>
    </row>
    <row r="11" spans="1:23" ht="13.5" thickBot="1" x14ac:dyDescent="0.25">
      <c r="A11" s="361">
        <v>2000</v>
      </c>
      <c r="B11" s="490" t="s">
        <v>1142</v>
      </c>
      <c r="C11" s="490" t="s">
        <v>1142</v>
      </c>
      <c r="D11" s="490" t="s">
        <v>1142</v>
      </c>
      <c r="E11" s="177">
        <v>2.2799999999999998</v>
      </c>
      <c r="F11" s="177">
        <v>1.46</v>
      </c>
      <c r="G11" s="177">
        <v>17.190000000000001</v>
      </c>
      <c r="H11" s="177">
        <v>3.1</v>
      </c>
      <c r="I11" s="177" t="s">
        <v>229</v>
      </c>
      <c r="J11" s="177">
        <v>2.5299999999999998</v>
      </c>
      <c r="K11" s="361">
        <v>2000</v>
      </c>
      <c r="L11" s="177">
        <v>6.5</v>
      </c>
      <c r="M11" s="490" t="s">
        <v>229</v>
      </c>
      <c r="N11" s="177">
        <v>6.5</v>
      </c>
      <c r="O11" s="177">
        <v>1.49</v>
      </c>
      <c r="P11" s="177">
        <v>1.9</v>
      </c>
      <c r="Q11" s="490" t="s">
        <v>231</v>
      </c>
      <c r="R11" s="177">
        <v>1.9</v>
      </c>
      <c r="S11" s="177">
        <v>5.0599999999999996</v>
      </c>
      <c r="T11" s="177">
        <v>6.13</v>
      </c>
      <c r="U11" s="177">
        <v>2.2200000000000002</v>
      </c>
      <c r="V11" s="177">
        <v>2.42</v>
      </c>
    </row>
    <row r="12" spans="1:23" ht="13.5" thickBot="1" x14ac:dyDescent="0.25">
      <c r="A12" s="361">
        <v>2001</v>
      </c>
      <c r="B12" s="490" t="s">
        <v>1142</v>
      </c>
      <c r="C12" s="490" t="s">
        <v>1142</v>
      </c>
      <c r="D12" s="490" t="s">
        <v>1142</v>
      </c>
      <c r="E12" s="177">
        <v>2.2799999999999998</v>
      </c>
      <c r="F12" s="177">
        <v>1.45</v>
      </c>
      <c r="G12" s="177">
        <v>16.7</v>
      </c>
      <c r="H12" s="177">
        <v>2.63</v>
      </c>
      <c r="I12" s="177" t="s">
        <v>229</v>
      </c>
      <c r="J12" s="177">
        <v>2.5099999999999998</v>
      </c>
      <c r="K12" s="361">
        <v>2001</v>
      </c>
      <c r="L12" s="177">
        <v>6.83</v>
      </c>
      <c r="M12" s="490" t="s">
        <v>229</v>
      </c>
      <c r="N12" s="177">
        <v>6.83</v>
      </c>
      <c r="O12" s="177">
        <v>1.53</v>
      </c>
      <c r="P12" s="177">
        <v>2.0299999999999998</v>
      </c>
      <c r="Q12" s="490" t="s">
        <v>231</v>
      </c>
      <c r="R12" s="177">
        <v>2.0299999999999998</v>
      </c>
      <c r="S12" s="177">
        <v>6.01</v>
      </c>
      <c r="T12" s="177">
        <v>6.01</v>
      </c>
      <c r="U12" s="177">
        <v>2.2999999999999998</v>
      </c>
      <c r="V12" s="177">
        <v>2.44</v>
      </c>
    </row>
    <row r="13" spans="1:23" ht="13.5" thickBot="1" x14ac:dyDescent="0.25">
      <c r="A13" s="361">
        <v>2002</v>
      </c>
      <c r="B13" s="490" t="s">
        <v>1142</v>
      </c>
      <c r="C13" s="490" t="s">
        <v>1142</v>
      </c>
      <c r="D13" s="490" t="s">
        <v>1142</v>
      </c>
      <c r="E13" s="177">
        <v>2.4</v>
      </c>
      <c r="F13" s="177">
        <v>1.61</v>
      </c>
      <c r="G13" s="177">
        <v>18.93</v>
      </c>
      <c r="H13" s="177">
        <v>3.19</v>
      </c>
      <c r="I13" s="177" t="s">
        <v>229</v>
      </c>
      <c r="J13" s="177">
        <v>2.66</v>
      </c>
      <c r="K13" s="361">
        <v>2002</v>
      </c>
      <c r="L13" s="177">
        <v>7.25</v>
      </c>
      <c r="M13" s="490" t="s">
        <v>229</v>
      </c>
      <c r="N13" s="177">
        <v>7.25</v>
      </c>
      <c r="O13" s="177">
        <v>1.59</v>
      </c>
      <c r="P13" s="177">
        <v>2.31</v>
      </c>
      <c r="Q13" s="490" t="s">
        <v>231</v>
      </c>
      <c r="R13" s="177">
        <v>2.31</v>
      </c>
      <c r="S13" s="177">
        <v>6.21</v>
      </c>
      <c r="T13" s="177">
        <v>6.96</v>
      </c>
      <c r="U13" s="177">
        <v>2.44</v>
      </c>
      <c r="V13" s="177">
        <v>2.58</v>
      </c>
    </row>
    <row r="14" spans="1:23" ht="13.5" thickBot="1" x14ac:dyDescent="0.25">
      <c r="A14" s="361">
        <v>2003</v>
      </c>
      <c r="B14" s="490" t="s">
        <v>1142</v>
      </c>
      <c r="C14" s="490" t="s">
        <v>1142</v>
      </c>
      <c r="D14" s="490" t="s">
        <v>1142</v>
      </c>
      <c r="E14" s="177">
        <v>2.68</v>
      </c>
      <c r="F14" s="177">
        <v>1.68</v>
      </c>
      <c r="G14" s="177">
        <v>21.29</v>
      </c>
      <c r="H14" s="177">
        <v>3.81</v>
      </c>
      <c r="I14" s="177" t="s">
        <v>229</v>
      </c>
      <c r="J14" s="177">
        <v>3.01</v>
      </c>
      <c r="K14" s="361">
        <v>2003</v>
      </c>
      <c r="L14" s="177">
        <v>7.75</v>
      </c>
      <c r="M14" s="490" t="s">
        <v>229</v>
      </c>
      <c r="N14" s="177">
        <v>7.75</v>
      </c>
      <c r="O14" s="177">
        <v>1.67</v>
      </c>
      <c r="P14" s="177">
        <v>2.41</v>
      </c>
      <c r="Q14" s="490" t="s">
        <v>231</v>
      </c>
      <c r="R14" s="177">
        <v>2.41</v>
      </c>
      <c r="S14" s="177">
        <v>5.26</v>
      </c>
      <c r="T14" s="177">
        <v>8.68</v>
      </c>
      <c r="U14" s="177">
        <v>2.57</v>
      </c>
      <c r="V14" s="177">
        <v>2.85</v>
      </c>
    </row>
    <row r="15" spans="1:23" ht="13.5" thickBot="1" x14ac:dyDescent="0.25">
      <c r="A15" s="361">
        <v>2004</v>
      </c>
      <c r="B15" s="490" t="s">
        <v>1142</v>
      </c>
      <c r="C15" s="490" t="s">
        <v>1142</v>
      </c>
      <c r="D15" s="490" t="s">
        <v>1142</v>
      </c>
      <c r="E15" s="177">
        <v>2.8</v>
      </c>
      <c r="F15" s="177">
        <v>1.74</v>
      </c>
      <c r="G15" s="177">
        <v>22.14</v>
      </c>
      <c r="H15" s="177">
        <v>4.01</v>
      </c>
      <c r="I15" s="177" t="s">
        <v>229</v>
      </c>
      <c r="J15" s="177">
        <v>3.15</v>
      </c>
      <c r="K15" s="361">
        <v>2004</v>
      </c>
      <c r="L15" s="177">
        <v>8.31</v>
      </c>
      <c r="M15" s="490" t="s">
        <v>236</v>
      </c>
      <c r="N15" s="177">
        <v>8.31</v>
      </c>
      <c r="O15" s="177">
        <v>1.72</v>
      </c>
      <c r="P15" s="177">
        <v>2.54</v>
      </c>
      <c r="Q15" s="490" t="s">
        <v>231</v>
      </c>
      <c r="R15" s="177">
        <v>2.54</v>
      </c>
      <c r="S15" s="177">
        <v>5.51</v>
      </c>
      <c r="T15" s="177">
        <v>9.32</v>
      </c>
      <c r="U15" s="177">
        <v>2.69</v>
      </c>
      <c r="V15" s="177">
        <v>2.98</v>
      </c>
    </row>
    <row r="16" spans="1:23" ht="13.5" thickBot="1" x14ac:dyDescent="0.25">
      <c r="A16" s="244">
        <v>2005</v>
      </c>
      <c r="B16" s="491" t="s">
        <v>1142</v>
      </c>
      <c r="C16" s="491" t="s">
        <v>1142</v>
      </c>
      <c r="D16" s="491" t="s">
        <v>1142</v>
      </c>
      <c r="E16" s="178">
        <v>2.87</v>
      </c>
      <c r="F16" s="178">
        <v>1.83</v>
      </c>
      <c r="G16" s="178">
        <v>22.63</v>
      </c>
      <c r="H16" s="178">
        <v>4.0199999999999996</v>
      </c>
      <c r="I16" s="178" t="s">
        <v>229</v>
      </c>
      <c r="J16" s="178">
        <v>3.26</v>
      </c>
      <c r="K16" s="244">
        <v>2005</v>
      </c>
      <c r="L16" s="178">
        <v>8.66</v>
      </c>
      <c r="M16" s="491" t="s">
        <v>236</v>
      </c>
      <c r="N16" s="178">
        <v>8.66</v>
      </c>
      <c r="O16" s="178">
        <v>1.83</v>
      </c>
      <c r="P16" s="178">
        <v>2.57</v>
      </c>
      <c r="Q16" s="491" t="s">
        <v>231</v>
      </c>
      <c r="R16" s="178">
        <v>2.57</v>
      </c>
      <c r="S16" s="178">
        <v>5.3</v>
      </c>
      <c r="T16" s="178">
        <v>8.6199999999999992</v>
      </c>
      <c r="U16" s="178">
        <v>2.81</v>
      </c>
      <c r="V16" s="178">
        <v>3.09</v>
      </c>
    </row>
    <row r="17" spans="1:22" ht="13.5" thickBot="1" x14ac:dyDescent="0.25">
      <c r="A17" s="244">
        <v>2006</v>
      </c>
      <c r="B17" s="491" t="s">
        <v>1142</v>
      </c>
      <c r="C17" s="491" t="s">
        <v>1142</v>
      </c>
      <c r="D17" s="491" t="s">
        <v>1142</v>
      </c>
      <c r="E17" s="178">
        <v>3.02</v>
      </c>
      <c r="F17" s="178">
        <v>1.97</v>
      </c>
      <c r="G17" s="178">
        <v>24.58</v>
      </c>
      <c r="H17" s="178">
        <v>4.03</v>
      </c>
      <c r="I17" s="178" t="s">
        <v>229</v>
      </c>
      <c r="J17" s="178">
        <v>3.45</v>
      </c>
      <c r="K17" s="244">
        <v>2006</v>
      </c>
      <c r="L17" s="178">
        <v>8.5500000000000007</v>
      </c>
      <c r="M17" s="491" t="s">
        <v>236</v>
      </c>
      <c r="N17" s="178">
        <v>8.5500000000000007</v>
      </c>
      <c r="O17" s="178">
        <v>1.81</v>
      </c>
      <c r="P17" s="178">
        <v>2.63</v>
      </c>
      <c r="Q17" s="491" t="s">
        <v>231</v>
      </c>
      <c r="R17" s="178">
        <v>2.63</v>
      </c>
      <c r="S17" s="178">
        <v>6.06</v>
      </c>
      <c r="T17" s="178">
        <v>8.73</v>
      </c>
      <c r="U17" s="178">
        <v>2.8</v>
      </c>
      <c r="V17" s="178">
        <v>3.2</v>
      </c>
    </row>
    <row r="18" spans="1:22" ht="13.5" thickBot="1" x14ac:dyDescent="0.25">
      <c r="A18" s="244">
        <v>2007</v>
      </c>
      <c r="B18" s="491" t="s">
        <v>1142</v>
      </c>
      <c r="C18" s="491" t="s">
        <v>1142</v>
      </c>
      <c r="D18" s="491" t="s">
        <v>1142</v>
      </c>
      <c r="E18" s="178" t="s">
        <v>1234</v>
      </c>
      <c r="F18" s="178">
        <v>2.0499999999999998</v>
      </c>
      <c r="G18" s="178" t="s">
        <v>1235</v>
      </c>
      <c r="H18" s="178" t="s">
        <v>1236</v>
      </c>
      <c r="I18" s="178">
        <v>0.96</v>
      </c>
      <c r="J18" s="178">
        <v>3.82</v>
      </c>
      <c r="K18" s="244">
        <v>2007</v>
      </c>
      <c r="L18" s="178">
        <v>8.75</v>
      </c>
      <c r="M18" s="491" t="s">
        <v>236</v>
      </c>
      <c r="N18" s="178">
        <v>8.75</v>
      </c>
      <c r="O18" s="178">
        <v>1.7</v>
      </c>
      <c r="P18" s="178">
        <v>2.79</v>
      </c>
      <c r="Q18" s="491" t="s">
        <v>231</v>
      </c>
      <c r="R18" s="178">
        <v>2.79</v>
      </c>
      <c r="S18" s="178">
        <v>6.02</v>
      </c>
      <c r="T18" s="178">
        <v>4.82</v>
      </c>
      <c r="U18" s="178">
        <v>2.64</v>
      </c>
      <c r="V18" s="178">
        <v>3.31</v>
      </c>
    </row>
    <row r="19" spans="1:22" ht="13.5" thickBot="1" x14ac:dyDescent="0.25">
      <c r="A19" s="244">
        <v>2008</v>
      </c>
      <c r="B19" s="491" t="s">
        <v>1142</v>
      </c>
      <c r="C19" s="491" t="s">
        <v>1142</v>
      </c>
      <c r="D19" s="491" t="s">
        <v>1142</v>
      </c>
      <c r="E19" s="178">
        <v>3.34</v>
      </c>
      <c r="F19" s="178">
        <v>2.12</v>
      </c>
      <c r="G19" s="178">
        <v>25.36</v>
      </c>
      <c r="H19" s="178">
        <v>4.0199999999999996</v>
      </c>
      <c r="I19" s="178">
        <v>1.04</v>
      </c>
      <c r="J19" s="178">
        <v>4.03</v>
      </c>
      <c r="K19" s="244">
        <v>2008</v>
      </c>
      <c r="L19" s="178">
        <v>9.14</v>
      </c>
      <c r="M19" s="491" t="s">
        <v>236</v>
      </c>
      <c r="N19" s="178">
        <v>9.14</v>
      </c>
      <c r="O19" s="178">
        <v>1.73</v>
      </c>
      <c r="P19" s="178">
        <v>2.79</v>
      </c>
      <c r="Q19" s="491" t="s">
        <v>231</v>
      </c>
      <c r="R19" s="178">
        <v>2.79</v>
      </c>
      <c r="S19" s="178">
        <v>7.53</v>
      </c>
      <c r="T19" s="178">
        <v>5.84</v>
      </c>
      <c r="U19" s="178">
        <v>2.73</v>
      </c>
      <c r="V19" s="178">
        <v>3.46</v>
      </c>
    </row>
    <row r="20" spans="1:22" ht="13.5" thickBot="1" x14ac:dyDescent="0.25">
      <c r="A20" s="244">
        <v>2009</v>
      </c>
      <c r="B20" s="491" t="s">
        <v>1142</v>
      </c>
      <c r="C20" s="491" t="s">
        <v>1142</v>
      </c>
      <c r="D20" s="491" t="s">
        <v>1142</v>
      </c>
      <c r="E20" s="178">
        <v>3.43</v>
      </c>
      <c r="F20" s="178">
        <v>2.2400000000000002</v>
      </c>
      <c r="G20" s="178">
        <v>26.14</v>
      </c>
      <c r="H20" s="178">
        <v>4.71</v>
      </c>
      <c r="I20" s="178">
        <v>1.35</v>
      </c>
      <c r="J20" s="178">
        <v>4.1399999999999997</v>
      </c>
      <c r="K20" s="244">
        <v>2009</v>
      </c>
      <c r="L20" s="178">
        <v>9.8800000000000008</v>
      </c>
      <c r="M20" s="491" t="s">
        <v>236</v>
      </c>
      <c r="N20" s="178">
        <v>9.8800000000000008</v>
      </c>
      <c r="O20" s="178">
        <v>1.81</v>
      </c>
      <c r="P20" s="178">
        <v>3.03</v>
      </c>
      <c r="Q20" s="491" t="s">
        <v>231</v>
      </c>
      <c r="R20" s="178">
        <v>3.03</v>
      </c>
      <c r="S20" s="178">
        <v>5.86</v>
      </c>
      <c r="T20" s="178">
        <v>5.19</v>
      </c>
      <c r="U20" s="178">
        <v>2.88</v>
      </c>
      <c r="V20" s="178">
        <v>3.59</v>
      </c>
    </row>
    <row r="21" spans="1:22" ht="13.5" thickBot="1" x14ac:dyDescent="0.25">
      <c r="A21" s="244">
        <v>2010</v>
      </c>
      <c r="B21" s="491" t="s">
        <v>1142</v>
      </c>
      <c r="C21" s="491" t="s">
        <v>1142</v>
      </c>
      <c r="D21" s="491" t="s">
        <v>1142</v>
      </c>
      <c r="E21" s="178">
        <v>3.58</v>
      </c>
      <c r="F21" s="178">
        <v>2.4500000000000002</v>
      </c>
      <c r="G21" s="178">
        <v>27.3</v>
      </c>
      <c r="H21" s="178">
        <v>4.58</v>
      </c>
      <c r="I21" s="178">
        <v>1.4</v>
      </c>
      <c r="J21" s="178">
        <v>4.3499999999999996</v>
      </c>
      <c r="K21" s="244">
        <v>2010</v>
      </c>
      <c r="L21" s="178">
        <v>10</v>
      </c>
      <c r="M21" s="491" t="s">
        <v>236</v>
      </c>
      <c r="N21" s="178">
        <v>10</v>
      </c>
      <c r="O21" s="178">
        <v>1.79</v>
      </c>
      <c r="P21" s="178">
        <v>3.29</v>
      </c>
      <c r="Q21" s="491" t="s">
        <v>231</v>
      </c>
      <c r="R21" s="178">
        <v>3.29</v>
      </c>
      <c r="S21" s="178">
        <v>6.34</v>
      </c>
      <c r="T21" s="178">
        <v>5.38</v>
      </c>
      <c r="U21" s="178">
        <v>2.89</v>
      </c>
      <c r="V21" s="178">
        <v>3.69</v>
      </c>
    </row>
    <row r="22" spans="1:22" ht="13.5" thickBot="1" x14ac:dyDescent="0.25">
      <c r="A22" s="244">
        <v>2011</v>
      </c>
      <c r="B22" s="178">
        <v>3.67</v>
      </c>
      <c r="C22" s="178">
        <v>3.5</v>
      </c>
      <c r="D22" s="178">
        <v>8.3800000000000008</v>
      </c>
      <c r="E22" s="178">
        <v>3.7</v>
      </c>
      <c r="F22" s="178">
        <v>2.37</v>
      </c>
      <c r="G22" s="178">
        <v>24.89</v>
      </c>
      <c r="H22" s="178">
        <v>4.82</v>
      </c>
      <c r="I22" s="178">
        <v>1.44</v>
      </c>
      <c r="J22" s="178">
        <v>4.3899999999999997</v>
      </c>
      <c r="K22" s="244">
        <v>2011</v>
      </c>
      <c r="L22" s="178">
        <v>10.210000000000001</v>
      </c>
      <c r="M22" s="178">
        <v>9.6</v>
      </c>
      <c r="N22" s="178">
        <v>10.199999999999999</v>
      </c>
      <c r="O22" s="178">
        <v>1.83</v>
      </c>
      <c r="P22" s="178">
        <v>3.22</v>
      </c>
      <c r="Q22" s="178">
        <v>2.52</v>
      </c>
      <c r="R22" s="178">
        <v>3.16</v>
      </c>
      <c r="S22" s="178">
        <v>7.35</v>
      </c>
      <c r="T22" s="178">
        <v>4.88</v>
      </c>
      <c r="U22" s="178">
        <v>2.92</v>
      </c>
      <c r="V22" s="178">
        <v>3.72</v>
      </c>
    </row>
    <row r="23" spans="1:22" ht="13.5" thickBot="1" x14ac:dyDescent="0.25">
      <c r="A23" s="244">
        <v>2012</v>
      </c>
      <c r="B23" s="178">
        <v>3.66</v>
      </c>
      <c r="C23" s="178">
        <v>2.27</v>
      </c>
      <c r="D23" s="178">
        <v>8.5299999999999994</v>
      </c>
      <c r="E23" s="178">
        <v>3.7</v>
      </c>
      <c r="F23" s="178">
        <v>2.36</v>
      </c>
      <c r="G23" s="178">
        <v>23.33</v>
      </c>
      <c r="H23" s="178">
        <v>4.95</v>
      </c>
      <c r="I23" s="178">
        <v>1.39</v>
      </c>
      <c r="J23" s="178">
        <v>4.3899999999999997</v>
      </c>
      <c r="K23" s="244">
        <v>2012</v>
      </c>
      <c r="L23" s="178">
        <v>10.58</v>
      </c>
      <c r="M23" s="178">
        <v>10.48</v>
      </c>
      <c r="N23" s="178">
        <v>10.57</v>
      </c>
      <c r="O23" s="178">
        <v>1.87</v>
      </c>
      <c r="P23" s="178">
        <v>3.32</v>
      </c>
      <c r="Q23" s="178">
        <v>2.74</v>
      </c>
      <c r="R23" s="178">
        <v>3.26</v>
      </c>
      <c r="S23" s="178">
        <v>7.71</v>
      </c>
      <c r="T23" s="178">
        <v>4.71</v>
      </c>
      <c r="U23" s="178">
        <v>2.99</v>
      </c>
      <c r="V23" s="178">
        <v>3.75</v>
      </c>
    </row>
    <row r="24" spans="1:22" ht="13.5" thickBot="1" x14ac:dyDescent="0.25">
      <c r="A24" s="244">
        <v>2013</v>
      </c>
      <c r="B24" s="491">
        <v>3.74</v>
      </c>
      <c r="C24" s="491">
        <v>2.2000000000000002</v>
      </c>
      <c r="D24" s="491">
        <v>9.7799999999999994</v>
      </c>
      <c r="E24" s="491">
        <v>3.84</v>
      </c>
      <c r="F24" s="491">
        <v>2.5</v>
      </c>
      <c r="G24" s="491">
        <v>23.1</v>
      </c>
      <c r="H24" s="491">
        <v>4.8499999999999996</v>
      </c>
      <c r="I24" s="491">
        <v>1.45</v>
      </c>
      <c r="J24" s="491">
        <v>4.5599999999999996</v>
      </c>
      <c r="K24" s="244">
        <v>2013</v>
      </c>
      <c r="L24" s="491">
        <v>11.19</v>
      </c>
      <c r="M24" s="491">
        <v>12.09</v>
      </c>
      <c r="N24" s="491">
        <v>11.2</v>
      </c>
      <c r="O24" s="491">
        <v>2.14</v>
      </c>
      <c r="P24" s="491">
        <v>3.46</v>
      </c>
      <c r="Q24" s="491">
        <v>2.5299999999999998</v>
      </c>
      <c r="R24" s="491">
        <v>3.37</v>
      </c>
      <c r="S24" s="491">
        <v>7.61</v>
      </c>
      <c r="T24" s="491">
        <v>4.21</v>
      </c>
      <c r="U24" s="491">
        <v>3.27</v>
      </c>
      <c r="V24" s="491">
        <v>3.96</v>
      </c>
    </row>
    <row r="25" spans="1:22" ht="13.5" thickBot="1" x14ac:dyDescent="0.25">
      <c r="A25" s="244">
        <v>2014</v>
      </c>
      <c r="B25" s="491">
        <v>3.94</v>
      </c>
      <c r="C25" s="491">
        <v>2.4</v>
      </c>
      <c r="D25" s="491">
        <v>10.28</v>
      </c>
      <c r="E25" s="491">
        <v>4.0599999999999996</v>
      </c>
      <c r="F25" s="491">
        <v>2.61</v>
      </c>
      <c r="G25" s="491">
        <v>22.93</v>
      </c>
      <c r="H25" s="491">
        <v>4.97</v>
      </c>
      <c r="I25" s="491">
        <v>1.45</v>
      </c>
      <c r="J25" s="491">
        <v>4.8</v>
      </c>
      <c r="K25" s="244">
        <v>2014</v>
      </c>
      <c r="L25" s="491">
        <v>11.73</v>
      </c>
      <c r="M25" s="491">
        <v>11.56</v>
      </c>
      <c r="N25" s="491">
        <v>11.73</v>
      </c>
      <c r="O25" s="491">
        <v>2.2000000000000002</v>
      </c>
      <c r="P25" s="491">
        <v>3.62</v>
      </c>
      <c r="Q25" s="491">
        <v>2.91</v>
      </c>
      <c r="R25" s="491">
        <v>3.55</v>
      </c>
      <c r="S25" s="491">
        <v>8.35</v>
      </c>
      <c r="T25" s="491">
        <v>4.24</v>
      </c>
      <c r="U25" s="491">
        <v>3.39</v>
      </c>
      <c r="V25" s="491">
        <v>4.13</v>
      </c>
    </row>
    <row r="26" spans="1:22" ht="13.5" thickBot="1" x14ac:dyDescent="0.25">
      <c r="A26" s="244">
        <v>2015</v>
      </c>
      <c r="B26" s="491">
        <v>4.0709999999999997</v>
      </c>
      <c r="C26" s="491">
        <v>2.4580000000000002</v>
      </c>
      <c r="D26" s="491">
        <v>10.57</v>
      </c>
      <c r="E26" s="491">
        <v>4.18</v>
      </c>
      <c r="F26" s="491">
        <v>2.9260000000000002</v>
      </c>
      <c r="G26" s="491">
        <v>24.111000000000001</v>
      </c>
      <c r="H26" s="491">
        <v>4.41</v>
      </c>
      <c r="I26" s="491">
        <v>1.4950000000000001</v>
      </c>
      <c r="J26" s="491">
        <v>4.9450000000000003</v>
      </c>
      <c r="K26" s="244">
        <v>2015</v>
      </c>
      <c r="L26" s="491">
        <v>11.766999999999999</v>
      </c>
      <c r="M26" s="491">
        <v>11.692</v>
      </c>
      <c r="N26" s="491">
        <v>11.766</v>
      </c>
      <c r="O26" s="491">
        <v>2.319</v>
      </c>
      <c r="P26" s="491">
        <v>3.8279999999999998</v>
      </c>
      <c r="Q26" s="491">
        <v>2.9489999999999998</v>
      </c>
      <c r="R26" s="491">
        <v>3.7450000000000001</v>
      </c>
      <c r="S26" s="491">
        <v>8.843</v>
      </c>
      <c r="T26" s="491">
        <v>4.1079999999999997</v>
      </c>
      <c r="U26" s="491">
        <v>3.54</v>
      </c>
      <c r="V26" s="491">
        <v>4.2789999999999999</v>
      </c>
    </row>
    <row r="27" spans="1:22" ht="13.5" thickBot="1" x14ac:dyDescent="0.25">
      <c r="A27" s="244">
        <v>2016</v>
      </c>
      <c r="B27" s="491">
        <v>4.3760000000000003</v>
      </c>
      <c r="C27" s="491">
        <v>3.0030000000000001</v>
      </c>
      <c r="D27" s="491">
        <v>10.949</v>
      </c>
      <c r="E27" s="491">
        <v>4.4889999999999999</v>
      </c>
      <c r="F27" s="491">
        <v>2.9159999999999999</v>
      </c>
      <c r="G27" s="491">
        <v>25.670999999999999</v>
      </c>
      <c r="H27" s="491">
        <v>4.4619999999999997</v>
      </c>
      <c r="I27" s="491">
        <v>1.476</v>
      </c>
      <c r="J27" s="491">
        <v>5.2759999999999998</v>
      </c>
      <c r="K27" s="244">
        <v>2016</v>
      </c>
      <c r="L27" s="491">
        <v>12.007</v>
      </c>
      <c r="M27" s="491">
        <v>12.689</v>
      </c>
      <c r="N27" s="491">
        <v>12.016</v>
      </c>
      <c r="O27" s="491">
        <v>2.4620000000000002</v>
      </c>
      <c r="P27" s="491">
        <v>4.0570000000000004</v>
      </c>
      <c r="Q27" s="491">
        <v>3.5209999999999999</v>
      </c>
      <c r="R27" s="491">
        <v>4.0060000000000002</v>
      </c>
      <c r="S27" s="491">
        <v>9.2110000000000003</v>
      </c>
      <c r="T27" s="491">
        <v>4.7060000000000004</v>
      </c>
      <c r="U27" s="491">
        <v>3.734</v>
      </c>
      <c r="V27" s="491">
        <v>4.5330000000000004</v>
      </c>
    </row>
    <row r="28" spans="1:22" ht="13.5" thickBot="1" x14ac:dyDescent="0.25">
      <c r="A28" s="244">
        <v>2017</v>
      </c>
      <c r="B28" s="491">
        <v>4.7107302249022034</v>
      </c>
      <c r="C28" s="491">
        <v>3.0496379423842512</v>
      </c>
      <c r="D28" s="491">
        <v>11.233755462048874</v>
      </c>
      <c r="E28" s="491">
        <v>4.8231624221920493</v>
      </c>
      <c r="F28" s="491">
        <v>3.2976442290259027</v>
      </c>
      <c r="G28" s="491">
        <v>27.394387843872643</v>
      </c>
      <c r="H28" s="491">
        <v>4.6962078889453194</v>
      </c>
      <c r="I28" s="491">
        <v>1.5416517514702122</v>
      </c>
      <c r="J28" s="491">
        <v>5.6942053582724288</v>
      </c>
      <c r="K28" s="244">
        <v>2017</v>
      </c>
      <c r="L28" s="491">
        <v>12.226429924543922</v>
      </c>
      <c r="M28" s="491">
        <v>12.590767045454545</v>
      </c>
      <c r="N28" s="491">
        <v>12.231461348864958</v>
      </c>
      <c r="O28" s="491">
        <v>2.282634432100823</v>
      </c>
      <c r="P28" s="491">
        <v>4.3022956546179092</v>
      </c>
      <c r="Q28" s="491">
        <v>3.6622106696373318</v>
      </c>
      <c r="R28" s="491">
        <v>4.2370300792546169</v>
      </c>
      <c r="S28" s="491">
        <v>8.7469902159997197</v>
      </c>
      <c r="T28" s="491">
        <v>5.1869372647688756</v>
      </c>
      <c r="U28" s="491">
        <v>3.6476466060694177</v>
      </c>
      <c r="V28" s="491">
        <v>4.6834342221021315</v>
      </c>
    </row>
    <row r="29" spans="1:22" ht="13.5" thickBot="1" x14ac:dyDescent="0.25">
      <c r="A29" s="244">
        <v>2018</v>
      </c>
      <c r="B29" s="491">
        <v>4.9269999999999996</v>
      </c>
      <c r="C29" s="491">
        <v>3.5270000000000001</v>
      </c>
      <c r="D29" s="491">
        <v>12.026</v>
      </c>
      <c r="E29" s="491">
        <v>5.0510000000000002</v>
      </c>
      <c r="F29" s="491">
        <v>3.9529999999999998</v>
      </c>
      <c r="G29" s="491">
        <v>28.803999999999998</v>
      </c>
      <c r="H29" s="491">
        <v>4.907</v>
      </c>
      <c r="I29" s="491">
        <v>1.575</v>
      </c>
      <c r="J29" s="491">
        <v>5.9870000000000001</v>
      </c>
      <c r="K29" s="244">
        <v>2018</v>
      </c>
      <c r="L29" s="491">
        <v>12.833</v>
      </c>
      <c r="M29" s="491">
        <v>13.742000000000001</v>
      </c>
      <c r="N29" s="491">
        <v>12.845000000000001</v>
      </c>
      <c r="O29" s="491">
        <v>2.4369999999999998</v>
      </c>
      <c r="P29" s="491">
        <v>4.7839999999999998</v>
      </c>
      <c r="Q29" s="491">
        <v>3.8959999999999999</v>
      </c>
      <c r="R29" s="491">
        <v>4.6929999999999996</v>
      </c>
      <c r="S29" s="491">
        <v>9.8170000000000002</v>
      </c>
      <c r="T29" s="491">
        <v>5.21</v>
      </c>
      <c r="U29" s="491">
        <v>3.9319999999999999</v>
      </c>
      <c r="V29" s="491">
        <v>4.9720000000000004</v>
      </c>
    </row>
    <row r="30" spans="1:22" ht="13.5" thickBot="1" x14ac:dyDescent="0.25">
      <c r="A30" s="244">
        <v>2019</v>
      </c>
      <c r="B30" s="491">
        <v>5.2690000000000001</v>
      </c>
      <c r="C30" s="491">
        <v>3.3530000000000002</v>
      </c>
      <c r="D30" s="491">
        <v>12.734999999999999</v>
      </c>
      <c r="E30" s="491">
        <v>5.39</v>
      </c>
      <c r="F30" s="491">
        <v>3.7810000000000001</v>
      </c>
      <c r="G30" s="491">
        <v>30.93</v>
      </c>
      <c r="H30" s="491">
        <v>4.9889999999999999</v>
      </c>
      <c r="I30" s="491">
        <v>1.7250000000000001</v>
      </c>
      <c r="J30" s="491">
        <v>6.383</v>
      </c>
      <c r="K30" s="244">
        <v>2019</v>
      </c>
      <c r="L30" s="491">
        <v>13.036</v>
      </c>
      <c r="M30" s="491">
        <v>12.571999999999999</v>
      </c>
      <c r="N30" s="491">
        <v>13.028</v>
      </c>
      <c r="O30" s="491">
        <v>2.4609999999999999</v>
      </c>
      <c r="P30" s="491">
        <v>5.1420000000000003</v>
      </c>
      <c r="Q30" s="491">
        <v>4.4420000000000002</v>
      </c>
      <c r="R30" s="491">
        <v>5.0730000000000004</v>
      </c>
      <c r="S30" s="491">
        <v>9.6080000000000005</v>
      </c>
      <c r="T30" s="491">
        <v>5.5449999999999999</v>
      </c>
      <c r="U30" s="491">
        <v>4.0049999999999999</v>
      </c>
      <c r="V30" s="491">
        <v>5.1950000000000003</v>
      </c>
    </row>
    <row r="31" spans="1:22" ht="13.5" thickBot="1" x14ac:dyDescent="0.25">
      <c r="A31" s="244">
        <v>2020</v>
      </c>
      <c r="B31" s="491">
        <v>7.4503346894047473</v>
      </c>
      <c r="C31" s="491">
        <v>5.0419095566154395</v>
      </c>
      <c r="D31" s="491">
        <v>22.164793920179036</v>
      </c>
      <c r="E31" s="491">
        <v>7.6112049307537086</v>
      </c>
      <c r="F31" s="491">
        <v>5.5222230358058138</v>
      </c>
      <c r="G31" s="491">
        <v>42.686916981021724</v>
      </c>
      <c r="H31" s="491">
        <v>6.6469168577289723</v>
      </c>
      <c r="I31" s="491">
        <v>1.7341998569043644</v>
      </c>
      <c r="J31" s="491">
        <v>8.9398032015551614</v>
      </c>
      <c r="K31" s="244">
        <v>2020</v>
      </c>
      <c r="L31" s="491">
        <v>24.909147192020328</v>
      </c>
      <c r="M31" s="491">
        <v>16.891891891891891</v>
      </c>
      <c r="N31" s="491">
        <v>24.704767047782205</v>
      </c>
      <c r="O31" s="491">
        <v>5.1178394893682126</v>
      </c>
      <c r="P31" s="491">
        <v>7.443317285648785</v>
      </c>
      <c r="Q31" s="491">
        <v>6.1106108478146393</v>
      </c>
      <c r="R31" s="491">
        <v>7.3063089151891925</v>
      </c>
      <c r="S31" s="491">
        <v>14.327610679283541</v>
      </c>
      <c r="T31" s="491">
        <v>9.0365714285714276</v>
      </c>
      <c r="U31" s="491">
        <v>7.8023263161515146</v>
      </c>
      <c r="V31" s="491">
        <v>8.4634435641063686</v>
      </c>
    </row>
    <row r="32" spans="1:22" x14ac:dyDescent="0.2">
      <c r="A32" s="199" t="s">
        <v>240</v>
      </c>
    </row>
    <row r="33" spans="1:1" x14ac:dyDescent="0.2">
      <c r="A33" s="199" t="s">
        <v>241</v>
      </c>
    </row>
    <row r="34" spans="1:1" x14ac:dyDescent="0.2">
      <c r="A34" s="199" t="s">
        <v>1150</v>
      </c>
    </row>
    <row r="35" spans="1:1" x14ac:dyDescent="0.2">
      <c r="A35" s="199" t="s">
        <v>1151</v>
      </c>
    </row>
    <row r="36" spans="1:1" x14ac:dyDescent="0.2">
      <c r="A36" s="199" t="s">
        <v>1152</v>
      </c>
    </row>
    <row r="37" spans="1:1" x14ac:dyDescent="0.2">
      <c r="A37" s="199" t="s">
        <v>1153</v>
      </c>
    </row>
    <row r="38" spans="1:1" x14ac:dyDescent="0.2">
      <c r="A38" s="199" t="s">
        <v>246</v>
      </c>
    </row>
    <row r="39" spans="1:1" x14ac:dyDescent="0.2">
      <c r="A39" s="199" t="s">
        <v>247</v>
      </c>
    </row>
    <row r="40" spans="1:1" x14ac:dyDescent="0.2">
      <c r="A40" s="199" t="s">
        <v>249</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B00-00000000000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W40"/>
  <sheetViews>
    <sheetView workbookViewId="0">
      <selection activeCell="I105" sqref="I105"/>
    </sheetView>
  </sheetViews>
  <sheetFormatPr defaultRowHeight="12.75" x14ac:dyDescent="0.2"/>
  <sheetData>
    <row r="1" spans="1:23" ht="12.75" customHeight="1" x14ac:dyDescent="0.2">
      <c r="A1" s="556" t="s">
        <v>1197</v>
      </c>
      <c r="B1" s="556"/>
      <c r="C1" s="556"/>
      <c r="D1" s="556"/>
      <c r="E1" s="556"/>
      <c r="F1" s="556"/>
      <c r="G1" s="556"/>
      <c r="H1" s="556"/>
      <c r="I1" s="556"/>
      <c r="J1" s="556"/>
      <c r="K1" s="556" t="s">
        <v>1197</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3.5" thickBot="1" x14ac:dyDescent="0.25">
      <c r="A3" s="561" t="s">
        <v>90</v>
      </c>
      <c r="B3" s="559"/>
      <c r="C3" s="559"/>
      <c r="D3" s="559"/>
      <c r="E3" s="559"/>
      <c r="F3" s="559"/>
      <c r="G3" s="559"/>
      <c r="H3" s="559"/>
      <c r="I3" s="559"/>
      <c r="J3" s="560"/>
      <c r="K3" s="558" t="s">
        <v>90</v>
      </c>
      <c r="L3" s="559"/>
      <c r="M3" s="559"/>
      <c r="N3" s="559"/>
      <c r="O3" s="559"/>
      <c r="P3" s="559"/>
      <c r="Q3" s="559"/>
      <c r="R3" s="559"/>
      <c r="S3" s="559"/>
      <c r="T3" s="559"/>
      <c r="U3" s="559"/>
      <c r="V3" s="560"/>
    </row>
    <row r="4" spans="1:23" ht="13.5" thickBot="1" x14ac:dyDescent="0.25">
      <c r="A4" s="785" t="s">
        <v>202</v>
      </c>
      <c r="B4" s="786"/>
      <c r="C4" s="786"/>
      <c r="D4" s="786"/>
      <c r="E4" s="786"/>
      <c r="F4" s="786"/>
      <c r="G4" s="786"/>
      <c r="H4" s="786"/>
      <c r="I4" s="786"/>
      <c r="J4" s="787"/>
      <c r="K4" s="785" t="s">
        <v>1222</v>
      </c>
      <c r="L4" s="786"/>
      <c r="M4" s="786"/>
      <c r="N4" s="786"/>
      <c r="O4" s="786"/>
      <c r="P4" s="786"/>
      <c r="Q4" s="786"/>
      <c r="R4" s="786"/>
      <c r="S4" s="786"/>
      <c r="T4" s="786"/>
      <c r="U4" s="786"/>
      <c r="V4" s="787"/>
    </row>
    <row r="5" spans="1:23" ht="30" customHeight="1" thickBot="1" x14ac:dyDescent="0.25">
      <c r="A5" s="564" t="s">
        <v>204</v>
      </c>
      <c r="B5" s="568" t="s">
        <v>205</v>
      </c>
      <c r="C5" s="569"/>
      <c r="D5" s="569"/>
      <c r="E5" s="570"/>
      <c r="F5" s="564" t="s">
        <v>206</v>
      </c>
      <c r="G5" s="564" t="s">
        <v>1223</v>
      </c>
      <c r="H5" s="564" t="s">
        <v>208</v>
      </c>
      <c r="I5" s="564" t="s">
        <v>209</v>
      </c>
      <c r="J5" s="564" t="s">
        <v>1224</v>
      </c>
      <c r="K5" s="564" t="s">
        <v>204</v>
      </c>
      <c r="L5" s="568" t="s">
        <v>211</v>
      </c>
      <c r="M5" s="569"/>
      <c r="N5" s="570"/>
      <c r="O5" s="791" t="s">
        <v>212</v>
      </c>
      <c r="P5" s="780" t="s">
        <v>213</v>
      </c>
      <c r="Q5" s="781"/>
      <c r="R5" s="782"/>
      <c r="S5" s="783" t="s">
        <v>214</v>
      </c>
      <c r="T5" s="564" t="s">
        <v>1225</v>
      </c>
      <c r="U5" s="564" t="s">
        <v>1226</v>
      </c>
      <c r="V5" s="789" t="s">
        <v>1227</v>
      </c>
    </row>
    <row r="6" spans="1:23" ht="34.5" customHeight="1" thickBot="1" x14ac:dyDescent="0.25">
      <c r="A6" s="788"/>
      <c r="B6" s="484" t="s">
        <v>218</v>
      </c>
      <c r="C6" s="484" t="s">
        <v>219</v>
      </c>
      <c r="D6" s="245" t="s">
        <v>220</v>
      </c>
      <c r="E6" s="484" t="s">
        <v>221</v>
      </c>
      <c r="F6" s="788"/>
      <c r="G6" s="788"/>
      <c r="H6" s="788"/>
      <c r="I6" s="788"/>
      <c r="J6" s="788"/>
      <c r="K6" s="788"/>
      <c r="L6" s="484" t="s">
        <v>222</v>
      </c>
      <c r="M6" s="245" t="s">
        <v>223</v>
      </c>
      <c r="N6" s="484" t="s">
        <v>224</v>
      </c>
      <c r="O6" s="792"/>
      <c r="P6" s="360" t="s">
        <v>225</v>
      </c>
      <c r="Q6" s="360" t="s">
        <v>226</v>
      </c>
      <c r="R6" s="360" t="s">
        <v>227</v>
      </c>
      <c r="S6" s="784"/>
      <c r="T6" s="788"/>
      <c r="U6" s="788"/>
      <c r="V6" s="790"/>
      <c r="W6" s="235" t="s">
        <v>228</v>
      </c>
    </row>
    <row r="7" spans="1:23" ht="13.5" thickBot="1" x14ac:dyDescent="0.25">
      <c r="A7" s="329">
        <v>1996</v>
      </c>
      <c r="B7" s="489" t="s">
        <v>1142</v>
      </c>
      <c r="C7" s="489" t="s">
        <v>229</v>
      </c>
      <c r="D7" s="489" t="s">
        <v>1142</v>
      </c>
      <c r="E7" s="179">
        <v>0.55000000000000004</v>
      </c>
      <c r="F7" s="179">
        <v>0.73</v>
      </c>
      <c r="G7" s="179">
        <v>1.81</v>
      </c>
      <c r="H7" s="179">
        <v>7.0000000000000007E-2</v>
      </c>
      <c r="I7" s="179" t="s">
        <v>229</v>
      </c>
      <c r="J7" s="179">
        <v>0.59</v>
      </c>
      <c r="K7" s="329">
        <v>1996</v>
      </c>
      <c r="L7" s="179">
        <v>0.27</v>
      </c>
      <c r="M7" s="489" t="s">
        <v>229</v>
      </c>
      <c r="N7" s="179">
        <v>0.27</v>
      </c>
      <c r="O7" s="179">
        <v>0.3</v>
      </c>
      <c r="P7" s="179">
        <v>0.46</v>
      </c>
      <c r="Q7" s="489" t="s">
        <v>231</v>
      </c>
      <c r="R7" s="179">
        <v>0.46</v>
      </c>
      <c r="S7" s="179">
        <v>0.78</v>
      </c>
      <c r="T7" s="179">
        <v>3.1</v>
      </c>
      <c r="U7" s="179">
        <v>0.3</v>
      </c>
      <c r="V7" s="179">
        <v>0.44</v>
      </c>
    </row>
    <row r="8" spans="1:23" ht="13.5" thickBot="1" x14ac:dyDescent="0.25">
      <c r="A8" s="361">
        <v>1997</v>
      </c>
      <c r="B8" s="490" t="s">
        <v>1142</v>
      </c>
      <c r="C8" s="490" t="s">
        <v>229</v>
      </c>
      <c r="D8" s="490" t="s">
        <v>1142</v>
      </c>
      <c r="E8" s="177">
        <v>0.56000000000000005</v>
      </c>
      <c r="F8" s="177">
        <v>0.74</v>
      </c>
      <c r="G8" s="177">
        <v>1.7</v>
      </c>
      <c r="H8" s="177">
        <v>7.0000000000000007E-2</v>
      </c>
      <c r="I8" s="177" t="s">
        <v>229</v>
      </c>
      <c r="J8" s="177">
        <v>0.59</v>
      </c>
      <c r="K8" s="361">
        <v>1997</v>
      </c>
      <c r="L8" s="177">
        <v>0.28000000000000003</v>
      </c>
      <c r="M8" s="490" t="s">
        <v>229</v>
      </c>
      <c r="N8" s="177">
        <v>0.28000000000000003</v>
      </c>
      <c r="O8" s="177">
        <v>0.28999999999999998</v>
      </c>
      <c r="P8" s="177">
        <v>0.46</v>
      </c>
      <c r="Q8" s="490" t="s">
        <v>231</v>
      </c>
      <c r="R8" s="177">
        <v>0.46</v>
      </c>
      <c r="S8" s="177">
        <v>0.68</v>
      </c>
      <c r="T8" s="177">
        <v>2.77</v>
      </c>
      <c r="U8" s="177">
        <v>0.3</v>
      </c>
      <c r="V8" s="177">
        <v>0.45</v>
      </c>
    </row>
    <row r="9" spans="1:23" ht="13.5" thickBot="1" x14ac:dyDescent="0.25">
      <c r="A9" s="361">
        <v>1998</v>
      </c>
      <c r="B9" s="490" t="s">
        <v>1142</v>
      </c>
      <c r="C9" s="490" t="s">
        <v>229</v>
      </c>
      <c r="D9" s="490" t="s">
        <v>1142</v>
      </c>
      <c r="E9" s="177">
        <v>0.56000000000000005</v>
      </c>
      <c r="F9" s="177">
        <v>0.8</v>
      </c>
      <c r="G9" s="177">
        <v>1.91</v>
      </c>
      <c r="H9" s="177">
        <v>0.08</v>
      </c>
      <c r="I9" s="177" t="s">
        <v>229</v>
      </c>
      <c r="J9" s="177">
        <v>0.6</v>
      </c>
      <c r="K9" s="361">
        <v>1998</v>
      </c>
      <c r="L9" s="177">
        <v>0.27</v>
      </c>
      <c r="M9" s="490" t="s">
        <v>229</v>
      </c>
      <c r="N9" s="177">
        <v>0.27</v>
      </c>
      <c r="O9" s="177">
        <v>0.28999999999999998</v>
      </c>
      <c r="P9" s="177">
        <v>0.44</v>
      </c>
      <c r="Q9" s="490" t="s">
        <v>231</v>
      </c>
      <c r="R9" s="177">
        <v>0.44</v>
      </c>
      <c r="S9" s="177">
        <v>0.72</v>
      </c>
      <c r="T9" s="177">
        <v>3.98</v>
      </c>
      <c r="U9" s="177">
        <v>0.3</v>
      </c>
      <c r="V9" s="177">
        <v>0.45</v>
      </c>
    </row>
    <row r="10" spans="1:23" ht="13.5" thickBot="1" x14ac:dyDescent="0.25">
      <c r="A10" s="361">
        <v>1999</v>
      </c>
      <c r="B10" s="490" t="s">
        <v>1142</v>
      </c>
      <c r="C10" s="490" t="s">
        <v>229</v>
      </c>
      <c r="D10" s="490" t="s">
        <v>1142</v>
      </c>
      <c r="E10" s="177">
        <v>0.55000000000000004</v>
      </c>
      <c r="F10" s="177">
        <v>0.9</v>
      </c>
      <c r="G10" s="177">
        <v>1.75</v>
      </c>
      <c r="H10" s="177">
        <v>0.08</v>
      </c>
      <c r="I10" s="177" t="s">
        <v>229</v>
      </c>
      <c r="J10" s="177">
        <v>0.59</v>
      </c>
      <c r="K10" s="361">
        <v>1999</v>
      </c>
      <c r="L10" s="177">
        <v>0.28999999999999998</v>
      </c>
      <c r="M10" s="490" t="s">
        <v>229</v>
      </c>
      <c r="N10" s="177">
        <v>0.28999999999999998</v>
      </c>
      <c r="O10" s="177">
        <v>0.28999999999999998</v>
      </c>
      <c r="P10" s="177">
        <v>0.45</v>
      </c>
      <c r="Q10" s="490" t="s">
        <v>231</v>
      </c>
      <c r="R10" s="177">
        <v>0.45</v>
      </c>
      <c r="S10" s="177">
        <v>0.77</v>
      </c>
      <c r="T10" s="177">
        <v>5.16</v>
      </c>
      <c r="U10" s="177">
        <v>0.31</v>
      </c>
      <c r="V10" s="177">
        <v>0.45</v>
      </c>
    </row>
    <row r="11" spans="1:23" ht="13.5" thickBot="1" x14ac:dyDescent="0.25">
      <c r="A11" s="361">
        <v>2000</v>
      </c>
      <c r="B11" s="490" t="s">
        <v>1142</v>
      </c>
      <c r="C11" s="490" t="s">
        <v>1142</v>
      </c>
      <c r="D11" s="490" t="s">
        <v>1142</v>
      </c>
      <c r="E11" s="177">
        <v>0.61</v>
      </c>
      <c r="F11" s="177">
        <v>0.93</v>
      </c>
      <c r="G11" s="177">
        <v>2.15</v>
      </c>
      <c r="H11" s="177">
        <v>0.09</v>
      </c>
      <c r="I11" s="177" t="s">
        <v>229</v>
      </c>
      <c r="J11" s="177">
        <v>0.66</v>
      </c>
      <c r="K11" s="361">
        <v>2000</v>
      </c>
      <c r="L11" s="177">
        <v>0.28999999999999998</v>
      </c>
      <c r="M11" s="490" t="s">
        <v>229</v>
      </c>
      <c r="N11" s="177">
        <v>0.28999999999999998</v>
      </c>
      <c r="O11" s="177">
        <v>0.28000000000000003</v>
      </c>
      <c r="P11" s="177">
        <v>0.45</v>
      </c>
      <c r="Q11" s="490" t="s">
        <v>231</v>
      </c>
      <c r="R11" s="177">
        <v>0.45</v>
      </c>
      <c r="S11" s="177">
        <v>0.81</v>
      </c>
      <c r="T11" s="177">
        <v>6.13</v>
      </c>
      <c r="U11" s="177">
        <v>0.31</v>
      </c>
      <c r="V11" s="177">
        <v>0.48</v>
      </c>
    </row>
    <row r="12" spans="1:23" ht="13.5" thickBot="1" x14ac:dyDescent="0.25">
      <c r="A12" s="361">
        <v>2001</v>
      </c>
      <c r="B12" s="490" t="s">
        <v>1142</v>
      </c>
      <c r="C12" s="490" t="s">
        <v>1142</v>
      </c>
      <c r="D12" s="490" t="s">
        <v>1142</v>
      </c>
      <c r="E12" s="177">
        <v>0.61</v>
      </c>
      <c r="F12" s="177">
        <v>0.92</v>
      </c>
      <c r="G12" s="177">
        <v>2.0499999999999998</v>
      </c>
      <c r="H12" s="177">
        <v>0.08</v>
      </c>
      <c r="I12" s="177" t="s">
        <v>229</v>
      </c>
      <c r="J12" s="177">
        <v>0.65</v>
      </c>
      <c r="K12" s="361">
        <v>2001</v>
      </c>
      <c r="L12" s="177">
        <v>0.3</v>
      </c>
      <c r="M12" s="490" t="s">
        <v>229</v>
      </c>
      <c r="N12" s="177">
        <v>0.3</v>
      </c>
      <c r="O12" s="177">
        <v>0.28999999999999998</v>
      </c>
      <c r="P12" s="177">
        <v>0.47</v>
      </c>
      <c r="Q12" s="490" t="s">
        <v>231</v>
      </c>
      <c r="R12" s="177">
        <v>0.47</v>
      </c>
      <c r="S12" s="177">
        <v>1</v>
      </c>
      <c r="T12" s="177">
        <v>6.01</v>
      </c>
      <c r="U12" s="177">
        <v>0.32</v>
      </c>
      <c r="V12" s="177">
        <v>0.48</v>
      </c>
    </row>
    <row r="13" spans="1:23" ht="13.5" thickBot="1" x14ac:dyDescent="0.25">
      <c r="A13" s="361">
        <v>2002</v>
      </c>
      <c r="B13" s="490" t="s">
        <v>1142</v>
      </c>
      <c r="C13" s="490" t="s">
        <v>1142</v>
      </c>
      <c r="D13" s="490" t="s">
        <v>1142</v>
      </c>
      <c r="E13" s="177">
        <v>0.64</v>
      </c>
      <c r="F13" s="177">
        <v>0.99</v>
      </c>
      <c r="G13" s="177">
        <v>2.29</v>
      </c>
      <c r="H13" s="177">
        <v>0.09</v>
      </c>
      <c r="I13" s="177" t="s">
        <v>229</v>
      </c>
      <c r="J13" s="177">
        <v>0.7</v>
      </c>
      <c r="K13" s="361">
        <v>2002</v>
      </c>
      <c r="L13" s="177">
        <v>0.32</v>
      </c>
      <c r="M13" s="490" t="s">
        <v>229</v>
      </c>
      <c r="N13" s="177">
        <v>0.32</v>
      </c>
      <c r="O13" s="177">
        <v>0.31</v>
      </c>
      <c r="P13" s="177">
        <v>0.54</v>
      </c>
      <c r="Q13" s="490" t="s">
        <v>231</v>
      </c>
      <c r="R13" s="177">
        <v>0.54</v>
      </c>
      <c r="S13" s="177">
        <v>1.06</v>
      </c>
      <c r="T13" s="177">
        <v>6.96</v>
      </c>
      <c r="U13" s="177">
        <v>0.34</v>
      </c>
      <c r="V13" s="177">
        <v>0.51</v>
      </c>
    </row>
    <row r="14" spans="1:23" ht="13.5" thickBot="1" x14ac:dyDescent="0.25">
      <c r="A14" s="361">
        <v>2003</v>
      </c>
      <c r="B14" s="490" t="s">
        <v>1142</v>
      </c>
      <c r="C14" s="490" t="s">
        <v>1142</v>
      </c>
      <c r="D14" s="490" t="s">
        <v>1142</v>
      </c>
      <c r="E14" s="177">
        <v>0.72</v>
      </c>
      <c r="F14" s="177">
        <v>1.04</v>
      </c>
      <c r="G14" s="177">
        <v>2.54</v>
      </c>
      <c r="H14" s="177">
        <v>0.11</v>
      </c>
      <c r="I14" s="177" t="s">
        <v>229</v>
      </c>
      <c r="J14" s="177">
        <v>0.78</v>
      </c>
      <c r="K14" s="361">
        <v>2003</v>
      </c>
      <c r="L14" s="177">
        <v>0.33</v>
      </c>
      <c r="M14" s="490" t="s">
        <v>229</v>
      </c>
      <c r="N14" s="177">
        <v>0.33</v>
      </c>
      <c r="O14" s="177">
        <v>0.33</v>
      </c>
      <c r="P14" s="177">
        <v>0.55000000000000004</v>
      </c>
      <c r="Q14" s="490" t="s">
        <v>231</v>
      </c>
      <c r="R14" s="177">
        <v>0.55000000000000004</v>
      </c>
      <c r="S14" s="177">
        <v>0.88</v>
      </c>
      <c r="T14" s="177">
        <v>8.0399999999999991</v>
      </c>
      <c r="U14" s="177">
        <v>0.36</v>
      </c>
      <c r="V14" s="177">
        <v>0.56000000000000005</v>
      </c>
    </row>
    <row r="15" spans="1:23" ht="13.5" thickBot="1" x14ac:dyDescent="0.25">
      <c r="A15" s="361">
        <v>2004</v>
      </c>
      <c r="B15" s="490" t="s">
        <v>1142</v>
      </c>
      <c r="C15" s="490" t="s">
        <v>1142</v>
      </c>
      <c r="D15" s="490" t="s">
        <v>1142</v>
      </c>
      <c r="E15" s="177">
        <v>0.75</v>
      </c>
      <c r="F15" s="177">
        <v>1.07</v>
      </c>
      <c r="G15" s="177">
        <v>2.62</v>
      </c>
      <c r="H15" s="177">
        <v>0.13</v>
      </c>
      <c r="I15" s="177" t="s">
        <v>229</v>
      </c>
      <c r="J15" s="177">
        <v>0.82</v>
      </c>
      <c r="K15" s="361">
        <v>2004</v>
      </c>
      <c r="L15" s="177">
        <v>0.35</v>
      </c>
      <c r="M15" s="490" t="s">
        <v>236</v>
      </c>
      <c r="N15" s="177">
        <v>0.35</v>
      </c>
      <c r="O15" s="177">
        <v>0.33</v>
      </c>
      <c r="P15" s="177">
        <v>0.56000000000000005</v>
      </c>
      <c r="Q15" s="490" t="s">
        <v>231</v>
      </c>
      <c r="R15" s="177">
        <v>0.56000000000000005</v>
      </c>
      <c r="S15" s="177">
        <v>0.91</v>
      </c>
      <c r="T15" s="177">
        <v>9.0299999999999994</v>
      </c>
      <c r="U15" s="177">
        <v>0.37</v>
      </c>
      <c r="V15" s="177">
        <v>0.57999999999999996</v>
      </c>
    </row>
    <row r="16" spans="1:23" ht="13.5" thickBot="1" x14ac:dyDescent="0.25">
      <c r="A16" s="244">
        <v>2005</v>
      </c>
      <c r="B16" s="491" t="s">
        <v>1142</v>
      </c>
      <c r="C16" s="491" t="s">
        <v>1142</v>
      </c>
      <c r="D16" s="491" t="s">
        <v>1142</v>
      </c>
      <c r="E16" s="178">
        <v>0.77</v>
      </c>
      <c r="F16" s="178">
        <v>1.1299999999999999</v>
      </c>
      <c r="G16" s="178">
        <v>2.67</v>
      </c>
      <c r="H16" s="178">
        <v>0.12</v>
      </c>
      <c r="I16" s="178" t="s">
        <v>229</v>
      </c>
      <c r="J16" s="178">
        <v>0.84</v>
      </c>
      <c r="K16" s="244">
        <v>2005</v>
      </c>
      <c r="L16" s="178">
        <v>0.39</v>
      </c>
      <c r="M16" s="491" t="s">
        <v>236</v>
      </c>
      <c r="N16" s="178">
        <v>0.39</v>
      </c>
      <c r="O16" s="178">
        <v>0.36</v>
      </c>
      <c r="P16" s="178">
        <v>0.57999999999999996</v>
      </c>
      <c r="Q16" s="491" t="s">
        <v>231</v>
      </c>
      <c r="R16" s="178">
        <v>0.57999999999999996</v>
      </c>
      <c r="S16" s="178">
        <v>0.89</v>
      </c>
      <c r="T16" s="178">
        <v>8.35</v>
      </c>
      <c r="U16" s="178">
        <v>0.4</v>
      </c>
      <c r="V16" s="178">
        <v>0.61</v>
      </c>
    </row>
    <row r="17" spans="1:22" ht="13.5" thickBot="1" x14ac:dyDescent="0.25">
      <c r="A17" s="244">
        <v>2006</v>
      </c>
      <c r="B17" s="491" t="s">
        <v>1142</v>
      </c>
      <c r="C17" s="491" t="s">
        <v>1142</v>
      </c>
      <c r="D17" s="491" t="s">
        <v>1142</v>
      </c>
      <c r="E17" s="178">
        <v>0.78</v>
      </c>
      <c r="F17" s="178">
        <v>1.2</v>
      </c>
      <c r="G17" s="178">
        <v>2.87</v>
      </c>
      <c r="H17" s="178">
        <v>0.12</v>
      </c>
      <c r="I17" s="178" t="s">
        <v>229</v>
      </c>
      <c r="J17" s="178">
        <v>0.86</v>
      </c>
      <c r="K17" s="244">
        <v>2006</v>
      </c>
      <c r="L17" s="178">
        <v>0.36</v>
      </c>
      <c r="M17" s="491" t="s">
        <v>236</v>
      </c>
      <c r="N17" s="178">
        <v>0.36</v>
      </c>
      <c r="O17" s="178">
        <v>0.36</v>
      </c>
      <c r="P17" s="178">
        <v>0.56999999999999995</v>
      </c>
      <c r="Q17" s="491" t="s">
        <v>231</v>
      </c>
      <c r="R17" s="178">
        <v>0.56999999999999995</v>
      </c>
      <c r="S17" s="178">
        <v>0.95</v>
      </c>
      <c r="T17" s="178">
        <v>10.7</v>
      </c>
      <c r="U17" s="178">
        <v>0.4</v>
      </c>
      <c r="V17" s="178">
        <v>0.61</v>
      </c>
    </row>
    <row r="18" spans="1:22" ht="13.5" thickBot="1" x14ac:dyDescent="0.25">
      <c r="A18" s="244">
        <v>2007</v>
      </c>
      <c r="B18" s="491" t="s">
        <v>1142</v>
      </c>
      <c r="C18" s="491" t="s">
        <v>1142</v>
      </c>
      <c r="D18" s="491" t="s">
        <v>1142</v>
      </c>
      <c r="E18" s="178">
        <v>0.83</v>
      </c>
      <c r="F18" s="178">
        <v>1.27</v>
      </c>
      <c r="G18" s="178">
        <v>2.94</v>
      </c>
      <c r="H18" s="178">
        <v>0.12</v>
      </c>
      <c r="I18" s="178">
        <v>0.18</v>
      </c>
      <c r="J18" s="178">
        <v>0.93</v>
      </c>
      <c r="K18" s="244">
        <v>2007</v>
      </c>
      <c r="L18" s="178">
        <v>0.36</v>
      </c>
      <c r="M18" s="491" t="s">
        <v>236</v>
      </c>
      <c r="N18" s="178">
        <v>0.36</v>
      </c>
      <c r="O18" s="178">
        <v>0.36</v>
      </c>
      <c r="P18" s="178">
        <v>0.61</v>
      </c>
      <c r="Q18" s="491" t="s">
        <v>231</v>
      </c>
      <c r="R18" s="178">
        <v>0.61</v>
      </c>
      <c r="S18" s="178">
        <v>1.07</v>
      </c>
      <c r="T18" s="178">
        <v>5.27</v>
      </c>
      <c r="U18" s="178">
        <v>0.4</v>
      </c>
      <c r="V18" s="178">
        <v>0.63</v>
      </c>
    </row>
    <row r="19" spans="1:22" ht="13.5" thickBot="1" x14ac:dyDescent="0.25">
      <c r="A19" s="244">
        <v>2008</v>
      </c>
      <c r="B19" s="491" t="s">
        <v>1142</v>
      </c>
      <c r="C19" s="491" t="s">
        <v>1142</v>
      </c>
      <c r="D19" s="491" t="s">
        <v>1142</v>
      </c>
      <c r="E19" s="178">
        <v>0.86</v>
      </c>
      <c r="F19" s="178">
        <v>1.33</v>
      </c>
      <c r="G19" s="178">
        <v>3.43</v>
      </c>
      <c r="H19" s="178">
        <v>0.12</v>
      </c>
      <c r="I19" s="178">
        <v>0.22</v>
      </c>
      <c r="J19" s="178">
        <v>0.97</v>
      </c>
      <c r="K19" s="244">
        <v>2008</v>
      </c>
      <c r="L19" s="178">
        <v>0.39</v>
      </c>
      <c r="M19" s="491" t="s">
        <v>236</v>
      </c>
      <c r="N19" s="178">
        <v>0.39</v>
      </c>
      <c r="O19" s="178">
        <v>0.36</v>
      </c>
      <c r="P19" s="178">
        <v>0.61</v>
      </c>
      <c r="Q19" s="491" t="s">
        <v>231</v>
      </c>
      <c r="R19" s="178">
        <v>0.61</v>
      </c>
      <c r="S19" s="178">
        <v>1.19</v>
      </c>
      <c r="T19" s="178">
        <v>5.84</v>
      </c>
      <c r="U19" s="178">
        <v>0.41</v>
      </c>
      <c r="V19" s="178">
        <v>0.66</v>
      </c>
    </row>
    <row r="20" spans="1:22" ht="13.5" thickBot="1" x14ac:dyDescent="0.25">
      <c r="A20" s="244">
        <v>2009</v>
      </c>
      <c r="B20" s="491" t="s">
        <v>1142</v>
      </c>
      <c r="C20" s="491" t="s">
        <v>1142</v>
      </c>
      <c r="D20" s="491" t="s">
        <v>1142</v>
      </c>
      <c r="E20" s="178">
        <v>0.87</v>
      </c>
      <c r="F20" s="178">
        <v>1.38</v>
      </c>
      <c r="G20" s="178">
        <v>3.36</v>
      </c>
      <c r="H20" s="178">
        <v>0.14000000000000001</v>
      </c>
      <c r="I20" s="178">
        <v>0.31</v>
      </c>
      <c r="J20" s="178">
        <v>0.99</v>
      </c>
      <c r="K20" s="244">
        <v>2009</v>
      </c>
      <c r="L20" s="178">
        <v>0.41</v>
      </c>
      <c r="M20" s="491" t="s">
        <v>236</v>
      </c>
      <c r="N20" s="178">
        <v>0.41</v>
      </c>
      <c r="O20" s="178">
        <v>0.38</v>
      </c>
      <c r="P20" s="178">
        <v>0.64</v>
      </c>
      <c r="Q20" s="491" t="s">
        <v>231</v>
      </c>
      <c r="R20" s="178">
        <v>0.64</v>
      </c>
      <c r="S20" s="178">
        <v>0.97</v>
      </c>
      <c r="T20" s="178">
        <v>5.07</v>
      </c>
      <c r="U20" s="178">
        <v>0.43</v>
      </c>
      <c r="V20" s="178">
        <v>0.67</v>
      </c>
    </row>
    <row r="21" spans="1:22" ht="13.5" thickBot="1" x14ac:dyDescent="0.25">
      <c r="A21" s="244">
        <v>2010</v>
      </c>
      <c r="B21" s="491" t="s">
        <v>1142</v>
      </c>
      <c r="C21" s="491" t="s">
        <v>1142</v>
      </c>
      <c r="D21" s="491" t="s">
        <v>1142</v>
      </c>
      <c r="E21" s="178">
        <v>0.9</v>
      </c>
      <c r="F21" s="178">
        <v>1.52</v>
      </c>
      <c r="G21" s="178">
        <v>3.47</v>
      </c>
      <c r="H21" s="178">
        <v>0.13</v>
      </c>
      <c r="I21" s="178">
        <v>0.35</v>
      </c>
      <c r="J21" s="178">
        <v>1.02</v>
      </c>
      <c r="K21" s="244">
        <v>2010</v>
      </c>
      <c r="L21" s="178">
        <v>0.43</v>
      </c>
      <c r="M21" s="491" t="s">
        <v>236</v>
      </c>
      <c r="N21" s="178">
        <v>0.43</v>
      </c>
      <c r="O21" s="178">
        <v>0.39</v>
      </c>
      <c r="P21" s="178">
        <v>0.69</v>
      </c>
      <c r="Q21" s="491" t="s">
        <v>231</v>
      </c>
      <c r="R21" s="178">
        <v>0.69</v>
      </c>
      <c r="S21" s="178">
        <v>1</v>
      </c>
      <c r="T21" s="178">
        <v>4.3499999999999996</v>
      </c>
      <c r="U21" s="178">
        <v>0.44</v>
      </c>
      <c r="V21" s="178">
        <v>0.7</v>
      </c>
    </row>
    <row r="22" spans="1:22" ht="13.5" thickBot="1" x14ac:dyDescent="0.25">
      <c r="A22" s="244">
        <v>2011</v>
      </c>
      <c r="B22" s="178">
        <v>0.93</v>
      </c>
      <c r="C22" s="178">
        <v>0.91</v>
      </c>
      <c r="D22" s="178">
        <v>0.32</v>
      </c>
      <c r="E22" s="178">
        <v>0.9</v>
      </c>
      <c r="F22" s="178">
        <v>1.45</v>
      </c>
      <c r="G22" s="178">
        <v>3.01</v>
      </c>
      <c r="H22" s="178">
        <v>0.14000000000000001</v>
      </c>
      <c r="I22" s="178">
        <v>0.33</v>
      </c>
      <c r="J22" s="178">
        <v>1</v>
      </c>
      <c r="K22" s="244">
        <v>2011</v>
      </c>
      <c r="L22" s="178">
        <v>0.42</v>
      </c>
      <c r="M22" s="178">
        <v>0.82</v>
      </c>
      <c r="N22" s="178">
        <v>0.42</v>
      </c>
      <c r="O22" s="178">
        <v>0.39</v>
      </c>
      <c r="P22" s="178">
        <v>0.64</v>
      </c>
      <c r="Q22" s="178">
        <v>1.1299999999999999</v>
      </c>
      <c r="R22" s="178">
        <v>0.64</v>
      </c>
      <c r="S22" s="178">
        <v>1.41</v>
      </c>
      <c r="T22" s="178">
        <v>4.57</v>
      </c>
      <c r="U22" s="178">
        <v>0.44</v>
      </c>
      <c r="V22" s="178">
        <v>0.68</v>
      </c>
    </row>
    <row r="23" spans="1:22" ht="13.5" thickBot="1" x14ac:dyDescent="0.25">
      <c r="A23" s="244">
        <v>2012</v>
      </c>
      <c r="B23" s="178">
        <v>0.94</v>
      </c>
      <c r="C23" s="178">
        <v>0.53</v>
      </c>
      <c r="D23" s="178">
        <v>0.33</v>
      </c>
      <c r="E23" s="178">
        <v>0.9</v>
      </c>
      <c r="F23" s="178">
        <v>1.44</v>
      </c>
      <c r="G23" s="178">
        <v>2.8</v>
      </c>
      <c r="H23" s="178">
        <v>0.14000000000000001</v>
      </c>
      <c r="I23" s="178">
        <v>0.32</v>
      </c>
      <c r="J23" s="178">
        <v>0.99</v>
      </c>
      <c r="K23" s="244">
        <v>2012</v>
      </c>
      <c r="L23" s="178">
        <v>0.45</v>
      </c>
      <c r="M23" s="178">
        <v>0.85</v>
      </c>
      <c r="N23" s="178">
        <v>0.45</v>
      </c>
      <c r="O23" s="178">
        <v>0.4</v>
      </c>
      <c r="P23" s="178">
        <v>0.64</v>
      </c>
      <c r="Q23" s="178">
        <v>1.36</v>
      </c>
      <c r="R23" s="178">
        <v>0.67</v>
      </c>
      <c r="S23" s="178">
        <v>1.41</v>
      </c>
      <c r="T23" s="178">
        <v>4.09</v>
      </c>
      <c r="U23" s="178">
        <v>0.46</v>
      </c>
      <c r="V23" s="178">
        <v>0.7</v>
      </c>
    </row>
    <row r="24" spans="1:22" ht="13.5" thickBot="1" x14ac:dyDescent="0.25">
      <c r="A24" s="244">
        <v>2013</v>
      </c>
      <c r="B24" s="491">
        <v>1</v>
      </c>
      <c r="C24" s="491">
        <v>0.68</v>
      </c>
      <c r="D24" s="491">
        <v>0.36</v>
      </c>
      <c r="E24" s="491">
        <v>0.92</v>
      </c>
      <c r="F24" s="491">
        <v>1.53</v>
      </c>
      <c r="G24" s="491">
        <v>2.38</v>
      </c>
      <c r="H24" s="491">
        <v>0.14000000000000001</v>
      </c>
      <c r="I24" s="491">
        <v>0.32</v>
      </c>
      <c r="J24" s="491">
        <v>1.01</v>
      </c>
      <c r="K24" s="244">
        <v>2013</v>
      </c>
      <c r="L24" s="491">
        <v>0.45</v>
      </c>
      <c r="M24" s="491">
        <v>0.96</v>
      </c>
      <c r="N24" s="491">
        <v>0.46</v>
      </c>
      <c r="O24" s="491">
        <v>0.45</v>
      </c>
      <c r="P24" s="491">
        <v>0.67</v>
      </c>
      <c r="Q24" s="491">
        <v>1.26</v>
      </c>
      <c r="R24" s="491">
        <v>0.69</v>
      </c>
      <c r="S24" s="491">
        <v>1.3</v>
      </c>
      <c r="T24" s="491">
        <v>3.84</v>
      </c>
      <c r="U24" s="491">
        <v>0.49</v>
      </c>
      <c r="V24" s="491">
        <v>0.72</v>
      </c>
    </row>
    <row r="25" spans="1:22" ht="13.5" thickBot="1" x14ac:dyDescent="0.25">
      <c r="A25" s="244">
        <v>2014</v>
      </c>
      <c r="B25" s="491">
        <v>1.04</v>
      </c>
      <c r="C25" s="491">
        <v>0.83</v>
      </c>
      <c r="D25" s="491">
        <v>0.38</v>
      </c>
      <c r="E25" s="491">
        <v>0.95</v>
      </c>
      <c r="F25" s="491">
        <v>1.58</v>
      </c>
      <c r="G25" s="491">
        <v>2.35</v>
      </c>
      <c r="H25" s="491">
        <v>0.14000000000000001</v>
      </c>
      <c r="I25" s="491">
        <v>0.37</v>
      </c>
      <c r="J25" s="491">
        <v>1.03</v>
      </c>
      <c r="K25" s="244">
        <v>2014</v>
      </c>
      <c r="L25" s="491">
        <v>0.49</v>
      </c>
      <c r="M25" s="491">
        <v>0.92</v>
      </c>
      <c r="N25" s="491">
        <v>0.49</v>
      </c>
      <c r="O25" s="491">
        <v>0.47</v>
      </c>
      <c r="P25" s="491">
        <v>0.7</v>
      </c>
      <c r="Q25" s="491">
        <v>1.5</v>
      </c>
      <c r="R25" s="491">
        <v>0.73</v>
      </c>
      <c r="S25" s="491">
        <v>1.3</v>
      </c>
      <c r="T25" s="491">
        <v>3.48</v>
      </c>
      <c r="U25" s="491">
        <v>0.52</v>
      </c>
      <c r="V25" s="491">
        <v>0.74</v>
      </c>
    </row>
    <row r="26" spans="1:22" ht="13.5" thickBot="1" x14ac:dyDescent="0.25">
      <c r="A26" s="244">
        <v>2015</v>
      </c>
      <c r="B26" s="491">
        <v>1.083</v>
      </c>
      <c r="C26" s="491">
        <v>0.86399999999999999</v>
      </c>
      <c r="D26" s="491">
        <v>0.41499999999999998</v>
      </c>
      <c r="E26" s="491">
        <v>1.0029999999999999</v>
      </c>
      <c r="F26" s="491">
        <v>1.7949999999999999</v>
      </c>
      <c r="G26" s="491">
        <v>2.6110000000000002</v>
      </c>
      <c r="H26" s="491">
        <v>0.123</v>
      </c>
      <c r="I26" s="491">
        <v>0.378</v>
      </c>
      <c r="J26" s="491">
        <v>1.0880000000000001</v>
      </c>
      <c r="K26" s="244">
        <v>2015</v>
      </c>
      <c r="L26" s="491">
        <v>0.49299999999999999</v>
      </c>
      <c r="M26" s="491">
        <v>0.92200000000000004</v>
      </c>
      <c r="N26" s="491">
        <v>0.497</v>
      </c>
      <c r="O26" s="491">
        <v>0.49</v>
      </c>
      <c r="P26" s="491">
        <v>0.755</v>
      </c>
      <c r="Q26" s="491">
        <v>1.405</v>
      </c>
      <c r="R26" s="491">
        <v>0.78200000000000003</v>
      </c>
      <c r="S26" s="491">
        <v>1.4159999999999999</v>
      </c>
      <c r="T26" s="491">
        <v>3.327</v>
      </c>
      <c r="U26" s="491">
        <v>0.53400000000000003</v>
      </c>
      <c r="V26" s="491">
        <v>0.77300000000000002</v>
      </c>
    </row>
    <row r="27" spans="1:22" ht="13.5" thickBot="1" x14ac:dyDescent="0.25">
      <c r="A27" s="244">
        <v>2016</v>
      </c>
      <c r="B27" s="491">
        <v>1.1505925582969139</v>
      </c>
      <c r="C27" s="491">
        <v>1.0583328536367109</v>
      </c>
      <c r="D27" s="491">
        <v>0.43632578025711816</v>
      </c>
      <c r="E27" s="491">
        <v>1.0651370653749279</v>
      </c>
      <c r="F27" s="491">
        <v>1.781535144402808</v>
      </c>
      <c r="G27" s="491">
        <v>2.7462705147623296</v>
      </c>
      <c r="H27" s="491">
        <v>0.12325248659736947</v>
      </c>
      <c r="I27" s="491">
        <v>0.34902316927302529</v>
      </c>
      <c r="J27" s="491">
        <v>1.1500773842202179</v>
      </c>
      <c r="K27" s="244">
        <v>2016</v>
      </c>
      <c r="L27" s="491">
        <v>0.50872676469485822</v>
      </c>
      <c r="M27" s="491">
        <v>1.0345437742313588</v>
      </c>
      <c r="N27" s="491">
        <v>0.51261862730916907</v>
      </c>
      <c r="O27" s="491">
        <v>0.51617364494362528</v>
      </c>
      <c r="P27" s="491">
        <v>0.78685184737675384</v>
      </c>
      <c r="Q27" s="491">
        <v>1.8009137545663112</v>
      </c>
      <c r="R27" s="491">
        <v>0.8254643357802216</v>
      </c>
      <c r="S27" s="491">
        <v>1.5157018569220753</v>
      </c>
      <c r="T27" s="491">
        <v>3.769755589207497</v>
      </c>
      <c r="U27" s="491">
        <v>0.56059430540055311</v>
      </c>
      <c r="V27" s="491">
        <v>0.81130175615766154</v>
      </c>
    </row>
    <row r="28" spans="1:22" ht="13.5" thickBot="1" x14ac:dyDescent="0.25">
      <c r="A28" s="244">
        <v>2017</v>
      </c>
      <c r="B28" s="491">
        <v>1.2462515475838838</v>
      </c>
      <c r="C28" s="491">
        <v>1.1569743242118282</v>
      </c>
      <c r="D28" s="491">
        <v>0.46321267683586276</v>
      </c>
      <c r="E28" s="491">
        <v>1.1519536923230009</v>
      </c>
      <c r="F28" s="491">
        <v>1.9457408569635419</v>
      </c>
      <c r="G28" s="491">
        <v>2.7907466125728693</v>
      </c>
      <c r="H28" s="491">
        <v>0.12697178811564264</v>
      </c>
      <c r="I28" s="491">
        <v>0.37196476162274206</v>
      </c>
      <c r="J28" s="491">
        <v>1.2379777443928204</v>
      </c>
      <c r="K28" s="244">
        <v>2017</v>
      </c>
      <c r="L28" s="491">
        <v>0.49614782693447029</v>
      </c>
      <c r="M28" s="491">
        <v>1.0340165416515987</v>
      </c>
      <c r="N28" s="491">
        <v>0.49984530591256998</v>
      </c>
      <c r="O28" s="491">
        <v>0.49520426580562277</v>
      </c>
      <c r="P28" s="491">
        <v>0.83133958902371896</v>
      </c>
      <c r="Q28" s="491">
        <v>1.8408052617545108</v>
      </c>
      <c r="R28" s="491">
        <v>0.87355495975762021</v>
      </c>
      <c r="S28" s="491">
        <v>1.4608630491158827</v>
      </c>
      <c r="T28" s="491">
        <v>4.0617621676192339</v>
      </c>
      <c r="U28" s="491">
        <v>0.54885926453591249</v>
      </c>
      <c r="V28" s="491">
        <v>0.83480268617281328</v>
      </c>
    </row>
    <row r="29" spans="1:22" ht="13.5" thickBot="1" x14ac:dyDescent="0.25">
      <c r="A29" s="244">
        <v>2018</v>
      </c>
      <c r="B29" s="491">
        <v>1.319</v>
      </c>
      <c r="C29" s="491">
        <v>1.343</v>
      </c>
      <c r="D29" s="491">
        <v>0.499</v>
      </c>
      <c r="E29" s="491">
        <v>1.2230000000000001</v>
      </c>
      <c r="F29" s="491">
        <v>2.407</v>
      </c>
      <c r="G29" s="491">
        <v>3.2290000000000001</v>
      </c>
      <c r="H29" s="491">
        <v>0.13300000000000001</v>
      </c>
      <c r="I29" s="491">
        <v>0.38900000000000001</v>
      </c>
      <c r="J29" s="491">
        <v>1.3260000000000001</v>
      </c>
      <c r="K29" s="244">
        <v>2018</v>
      </c>
      <c r="L29" s="491">
        <v>0.50600000000000001</v>
      </c>
      <c r="M29" s="491">
        <v>1.1639999999999999</v>
      </c>
      <c r="N29" s="491">
        <v>0.51</v>
      </c>
      <c r="O29" s="491">
        <v>0.53700000000000003</v>
      </c>
      <c r="P29" s="491">
        <v>0.91800000000000004</v>
      </c>
      <c r="Q29" s="491">
        <v>2.0219999999999998</v>
      </c>
      <c r="R29" s="491">
        <v>0.96299999999999997</v>
      </c>
      <c r="S29" s="491">
        <v>1.6220000000000001</v>
      </c>
      <c r="T29" s="491">
        <v>4.51</v>
      </c>
      <c r="U29" s="491">
        <v>0.58499999999999996</v>
      </c>
      <c r="V29" s="491">
        <v>0.88700000000000001</v>
      </c>
    </row>
    <row r="30" spans="1:22" ht="13.5" thickBot="1" x14ac:dyDescent="0.25">
      <c r="A30" s="244">
        <v>2019</v>
      </c>
      <c r="B30" s="491">
        <v>1.4119999999999999</v>
      </c>
      <c r="C30" s="491">
        <v>1.28</v>
      </c>
      <c r="D30" s="491">
        <v>0.53100000000000003</v>
      </c>
      <c r="E30" s="491">
        <v>1.3089999999999999</v>
      </c>
      <c r="F30" s="491">
        <v>2.29</v>
      </c>
      <c r="G30" s="491">
        <v>3.4169999999999998</v>
      </c>
      <c r="H30" s="491">
        <v>0.13800000000000001</v>
      </c>
      <c r="I30" s="491">
        <v>0.38600000000000001</v>
      </c>
      <c r="J30" s="491">
        <v>1.4159999999999999</v>
      </c>
      <c r="K30" s="244">
        <v>2019</v>
      </c>
      <c r="L30" s="491">
        <v>0.51500000000000001</v>
      </c>
      <c r="M30" s="491">
        <v>1.153</v>
      </c>
      <c r="N30" s="491">
        <v>0.52</v>
      </c>
      <c r="O30" s="491">
        <v>0.53700000000000003</v>
      </c>
      <c r="P30" s="491">
        <v>0.98799999999999999</v>
      </c>
      <c r="Q30" s="491">
        <v>2.2730000000000001</v>
      </c>
      <c r="R30" s="491">
        <v>1.0389999999999999</v>
      </c>
      <c r="S30" s="491">
        <v>1.548</v>
      </c>
      <c r="T30" s="491">
        <v>4.5519999999999996</v>
      </c>
      <c r="U30" s="491">
        <v>0.59299999999999997</v>
      </c>
      <c r="V30" s="491">
        <v>0.92300000000000004</v>
      </c>
    </row>
    <row r="31" spans="1:22" ht="13.5" thickBot="1" x14ac:dyDescent="0.25">
      <c r="A31" s="244">
        <v>2020</v>
      </c>
      <c r="B31" s="491">
        <v>1.962</v>
      </c>
      <c r="C31" s="491">
        <v>1.8340000000000001</v>
      </c>
      <c r="D31" s="491">
        <v>0.95099999999999996</v>
      </c>
      <c r="E31" s="491">
        <v>1.883</v>
      </c>
      <c r="F31" s="491">
        <v>3.383</v>
      </c>
      <c r="G31" s="491">
        <v>4.7009999999999996</v>
      </c>
      <c r="H31" s="491">
        <v>0.17399999999999999</v>
      </c>
      <c r="I31" s="491">
        <v>0.38400000000000001</v>
      </c>
      <c r="J31" s="491">
        <v>2.0099999999999998</v>
      </c>
      <c r="K31" s="244">
        <v>2020</v>
      </c>
      <c r="L31" s="491">
        <v>1.0640000000000001</v>
      </c>
      <c r="M31" s="491">
        <v>1.601</v>
      </c>
      <c r="N31" s="491">
        <v>1.056</v>
      </c>
      <c r="O31" s="491">
        <v>1.0169999999999999</v>
      </c>
      <c r="P31" s="491">
        <v>1.466</v>
      </c>
      <c r="Q31" s="491">
        <v>2.9580000000000002</v>
      </c>
      <c r="R31" s="491">
        <v>1.532</v>
      </c>
      <c r="S31" s="491">
        <v>2.0059999999999998</v>
      </c>
      <c r="T31" s="491">
        <v>7.8410000000000002</v>
      </c>
      <c r="U31" s="491">
        <v>1.119</v>
      </c>
      <c r="V31" s="491">
        <v>1.5369999999999999</v>
      </c>
    </row>
    <row r="32" spans="1:22" x14ac:dyDescent="0.2">
      <c r="A32" s="199" t="s">
        <v>240</v>
      </c>
    </row>
    <row r="33" spans="1:1" x14ac:dyDescent="0.2">
      <c r="A33" s="199" t="s">
        <v>241</v>
      </c>
    </row>
    <row r="34" spans="1:1" x14ac:dyDescent="0.2">
      <c r="A34" s="199" t="s">
        <v>1150</v>
      </c>
    </row>
    <row r="35" spans="1:1" x14ac:dyDescent="0.2">
      <c r="A35" s="199" t="s">
        <v>1151</v>
      </c>
    </row>
    <row r="36" spans="1:1" x14ac:dyDescent="0.2">
      <c r="A36" s="199" t="s">
        <v>1152</v>
      </c>
    </row>
    <row r="37" spans="1:1" x14ac:dyDescent="0.2">
      <c r="A37" s="199" t="s">
        <v>1153</v>
      </c>
    </row>
    <row r="38" spans="1:1" x14ac:dyDescent="0.2">
      <c r="A38" s="199" t="s">
        <v>246</v>
      </c>
    </row>
    <row r="39" spans="1:1" x14ac:dyDescent="0.2">
      <c r="A39" s="199" t="s">
        <v>247</v>
      </c>
    </row>
    <row r="40" spans="1:1" x14ac:dyDescent="0.2">
      <c r="A40" s="209" t="s">
        <v>249</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C00-00000000000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W420"/>
  <sheetViews>
    <sheetView workbookViewId="0">
      <pane ySplit="7" topLeftCell="A8" activePane="bottomLeft" state="frozen"/>
      <selection activeCell="I105" sqref="I105"/>
      <selection pane="bottomLeft" activeCell="I105" sqref="I105"/>
    </sheetView>
  </sheetViews>
  <sheetFormatPr defaultRowHeight="12.75" x14ac:dyDescent="0.2"/>
  <cols>
    <col min="2" max="2" width="9.85546875" style="169" bestFit="1" customWidth="1"/>
    <col min="3" max="4" width="9.42578125" style="169" bestFit="1" customWidth="1"/>
    <col min="5" max="5" width="9.85546875" style="169" bestFit="1" customWidth="1"/>
    <col min="6" max="9" width="9.42578125" style="169" bestFit="1" customWidth="1"/>
    <col min="10" max="10" width="9.85546875" style="169" bestFit="1" customWidth="1"/>
    <col min="11" max="11" width="10" bestFit="1" customWidth="1"/>
    <col min="12" max="20" width="9.42578125" style="169" bestFit="1" customWidth="1"/>
    <col min="21" max="22" width="9.85546875" style="169" bestFit="1" customWidth="1"/>
    <col min="23" max="23" width="10.7109375" bestFit="1" customWidth="1"/>
  </cols>
  <sheetData>
    <row r="1" spans="1:23" ht="12.75" customHeight="1" x14ac:dyDescent="0.2">
      <c r="A1" s="556" t="s">
        <v>1197</v>
      </c>
      <c r="B1" s="556"/>
      <c r="C1" s="556"/>
      <c r="D1" s="556"/>
      <c r="E1" s="556"/>
      <c r="F1" s="556"/>
      <c r="G1" s="556"/>
      <c r="H1" s="556"/>
      <c r="I1" s="556"/>
      <c r="J1" s="556"/>
      <c r="K1" s="556" t="s">
        <v>1197</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x14ac:dyDescent="0.2">
      <c r="A3" s="752" t="s">
        <v>1237</v>
      </c>
      <c r="B3" s="753"/>
      <c r="C3" s="753"/>
      <c r="D3" s="753"/>
      <c r="E3" s="753"/>
      <c r="F3" s="753"/>
      <c r="G3" s="753"/>
      <c r="H3" s="753"/>
      <c r="I3" s="753"/>
      <c r="J3" s="754"/>
      <c r="K3" s="752" t="s">
        <v>1237</v>
      </c>
      <c r="L3" s="753"/>
      <c r="M3" s="753"/>
      <c r="N3" s="753"/>
      <c r="O3" s="753"/>
      <c r="P3" s="753"/>
      <c r="Q3" s="753"/>
      <c r="R3" s="753"/>
      <c r="S3" s="753"/>
      <c r="T3" s="753"/>
      <c r="U3" s="753"/>
      <c r="V3" s="754"/>
    </row>
    <row r="4" spans="1:23" x14ac:dyDescent="0.2">
      <c r="A4" s="785" t="s">
        <v>202</v>
      </c>
      <c r="B4" s="786"/>
      <c r="C4" s="786"/>
      <c r="D4" s="786"/>
      <c r="E4" s="786"/>
      <c r="F4" s="786"/>
      <c r="G4" s="786"/>
      <c r="H4" s="786"/>
      <c r="I4" s="786"/>
      <c r="J4" s="787"/>
      <c r="K4" s="785" t="s">
        <v>1222</v>
      </c>
      <c r="L4" s="786"/>
      <c r="M4" s="786"/>
      <c r="N4" s="786"/>
      <c r="O4" s="786"/>
      <c r="P4" s="786"/>
      <c r="Q4" s="786"/>
      <c r="R4" s="786"/>
      <c r="S4" s="786"/>
      <c r="T4" s="786"/>
      <c r="U4" s="786"/>
      <c r="V4" s="787"/>
    </row>
    <row r="5" spans="1:23" ht="13.5" thickBot="1" x14ac:dyDescent="0.25">
      <c r="A5" s="755" t="s">
        <v>1184</v>
      </c>
      <c r="B5" s="756"/>
      <c r="C5" s="756"/>
      <c r="D5" s="756"/>
      <c r="E5" s="756"/>
      <c r="F5" s="756"/>
      <c r="G5" s="756"/>
      <c r="H5" s="756"/>
      <c r="I5" s="756"/>
      <c r="J5" s="757"/>
      <c r="K5" s="755" t="s">
        <v>1184</v>
      </c>
      <c r="L5" s="756"/>
      <c r="M5" s="756"/>
      <c r="N5" s="756"/>
      <c r="O5" s="756"/>
      <c r="P5" s="756"/>
      <c r="Q5" s="756"/>
      <c r="R5" s="756"/>
      <c r="S5" s="756"/>
      <c r="T5" s="756"/>
      <c r="U5" s="756"/>
      <c r="V5" s="757"/>
    </row>
    <row r="6" spans="1:23" ht="30" customHeight="1" thickBot="1" x14ac:dyDescent="0.25">
      <c r="A6" s="609" t="s">
        <v>1238</v>
      </c>
      <c r="B6" s="638" t="s">
        <v>205</v>
      </c>
      <c r="C6" s="643"/>
      <c r="D6" s="643"/>
      <c r="E6" s="639"/>
      <c r="F6" s="793" t="s">
        <v>206</v>
      </c>
      <c r="G6" s="793" t="s">
        <v>207</v>
      </c>
      <c r="H6" s="793" t="s">
        <v>208</v>
      </c>
      <c r="I6" s="793" t="s">
        <v>209</v>
      </c>
      <c r="J6" s="793" t="s">
        <v>1239</v>
      </c>
      <c r="K6" s="609" t="s">
        <v>1238</v>
      </c>
      <c r="L6" s="638" t="s">
        <v>211</v>
      </c>
      <c r="M6" s="643"/>
      <c r="N6" s="639"/>
      <c r="O6" s="793" t="s">
        <v>212</v>
      </c>
      <c r="P6" s="638" t="s">
        <v>213</v>
      </c>
      <c r="Q6" s="643"/>
      <c r="R6" s="639"/>
      <c r="S6" s="793" t="s">
        <v>214</v>
      </c>
      <c r="T6" s="793" t="s">
        <v>215</v>
      </c>
      <c r="U6" s="793" t="s">
        <v>1240</v>
      </c>
      <c r="V6" s="793" t="s">
        <v>217</v>
      </c>
    </row>
    <row r="7" spans="1:23" ht="34.5" thickBot="1" x14ac:dyDescent="0.25">
      <c r="A7" s="636"/>
      <c r="B7" s="167" t="s">
        <v>218</v>
      </c>
      <c r="C7" s="167" t="s">
        <v>219</v>
      </c>
      <c r="D7" s="168" t="s">
        <v>1241</v>
      </c>
      <c r="E7" s="167" t="s">
        <v>221</v>
      </c>
      <c r="F7" s="794"/>
      <c r="G7" s="794"/>
      <c r="H7" s="794"/>
      <c r="I7" s="794"/>
      <c r="J7" s="794"/>
      <c r="K7" s="610"/>
      <c r="L7" s="160" t="s">
        <v>222</v>
      </c>
      <c r="M7" s="160" t="s">
        <v>223</v>
      </c>
      <c r="N7" s="160" t="s">
        <v>224</v>
      </c>
      <c r="O7" s="804"/>
      <c r="P7" s="160" t="s">
        <v>225</v>
      </c>
      <c r="Q7" s="160" t="s">
        <v>226</v>
      </c>
      <c r="R7" s="160" t="s">
        <v>227</v>
      </c>
      <c r="S7" s="804"/>
      <c r="T7" s="804"/>
      <c r="U7" s="804"/>
      <c r="V7" s="804"/>
      <c r="W7" s="235" t="s">
        <v>228</v>
      </c>
    </row>
    <row r="8" spans="1:23" ht="13.5" thickBot="1" x14ac:dyDescent="0.25">
      <c r="A8" s="762" t="s">
        <v>314</v>
      </c>
      <c r="B8" s="763"/>
      <c r="C8" s="763"/>
      <c r="D8" s="763"/>
      <c r="E8" s="763"/>
      <c r="F8" s="763"/>
      <c r="G8" s="763"/>
      <c r="H8" s="763"/>
      <c r="I8" s="763"/>
      <c r="J8" s="764"/>
      <c r="K8" s="762" t="s">
        <v>314</v>
      </c>
      <c r="L8" s="763"/>
      <c r="M8" s="763"/>
      <c r="N8" s="763"/>
      <c r="O8" s="763"/>
      <c r="P8" s="763"/>
      <c r="Q8" s="763"/>
      <c r="R8" s="763"/>
      <c r="S8" s="763"/>
      <c r="T8" s="763"/>
      <c r="U8" s="763"/>
      <c r="V8" s="764"/>
    </row>
    <row r="9" spans="1:23" s="23" customFormat="1" ht="13.5" thickBot="1" x14ac:dyDescent="0.25">
      <c r="A9" s="62">
        <v>2007</v>
      </c>
      <c r="B9" s="26" t="s">
        <v>235</v>
      </c>
      <c r="C9" s="26" t="s">
        <v>235</v>
      </c>
      <c r="D9" s="26" t="s">
        <v>235</v>
      </c>
      <c r="E9" s="26">
        <v>9129.7999999999993</v>
      </c>
      <c r="F9" s="26">
        <v>107.2</v>
      </c>
      <c r="G9" s="26">
        <v>1429</v>
      </c>
      <c r="H9" s="26" t="s">
        <v>1242</v>
      </c>
      <c r="I9" s="26" t="s">
        <v>1242</v>
      </c>
      <c r="J9" s="26">
        <v>10666</v>
      </c>
      <c r="K9" s="62">
        <v>2007</v>
      </c>
      <c r="L9" s="26">
        <v>1544.5</v>
      </c>
      <c r="M9" s="26" t="s">
        <v>236</v>
      </c>
      <c r="N9" s="26">
        <v>1544.5</v>
      </c>
      <c r="O9" s="26">
        <v>2516.1</v>
      </c>
      <c r="P9" s="26">
        <v>450.1</v>
      </c>
      <c r="Q9" s="26" t="s">
        <v>231</v>
      </c>
      <c r="R9" s="26">
        <v>450.1</v>
      </c>
      <c r="S9" s="26" t="s">
        <v>1243</v>
      </c>
      <c r="T9" s="26">
        <v>383.3</v>
      </c>
      <c r="U9" s="26">
        <v>4894</v>
      </c>
      <c r="V9" s="26">
        <v>15560</v>
      </c>
    </row>
    <row r="10" spans="1:23" s="23" customFormat="1" ht="13.5" thickBot="1" x14ac:dyDescent="0.25">
      <c r="A10" s="62">
        <v>2008</v>
      </c>
      <c r="B10" s="26" t="s">
        <v>235</v>
      </c>
      <c r="C10" s="26" t="s">
        <v>235</v>
      </c>
      <c r="D10" s="26" t="s">
        <v>235</v>
      </c>
      <c r="E10" s="26">
        <v>9979.4</v>
      </c>
      <c r="F10" s="26">
        <v>110.7</v>
      </c>
      <c r="G10" s="26">
        <v>1529.7</v>
      </c>
      <c r="H10" s="26" t="s">
        <v>1242</v>
      </c>
      <c r="I10" s="26" t="s">
        <v>1242</v>
      </c>
      <c r="J10" s="26">
        <v>11619.8</v>
      </c>
      <c r="K10" s="62">
        <v>2008</v>
      </c>
      <c r="L10" s="26">
        <v>1628.3</v>
      </c>
      <c r="M10" s="26" t="s">
        <v>236</v>
      </c>
      <c r="N10" s="26">
        <v>1628.3</v>
      </c>
      <c r="O10" s="26">
        <v>2613.8000000000002</v>
      </c>
      <c r="P10" s="26">
        <v>488.6</v>
      </c>
      <c r="Q10" s="26" t="s">
        <v>231</v>
      </c>
      <c r="R10" s="26">
        <v>488.6</v>
      </c>
      <c r="S10" s="26" t="s">
        <v>1243</v>
      </c>
      <c r="T10" s="26">
        <v>430</v>
      </c>
      <c r="U10" s="26">
        <v>5160.7</v>
      </c>
      <c r="V10" s="26">
        <v>16780.400000000001</v>
      </c>
    </row>
    <row r="11" spans="1:23" s="23" customFormat="1" ht="13.5" thickBot="1" x14ac:dyDescent="0.25">
      <c r="A11" s="62">
        <v>2009</v>
      </c>
      <c r="B11" s="26" t="s">
        <v>235</v>
      </c>
      <c r="C11" s="26" t="s">
        <v>235</v>
      </c>
      <c r="D11" s="26" t="s">
        <v>235</v>
      </c>
      <c r="E11" s="26">
        <v>9953.5</v>
      </c>
      <c r="F11" s="26">
        <v>119.5</v>
      </c>
      <c r="G11" s="26">
        <v>1538.6</v>
      </c>
      <c r="H11" s="26" t="s">
        <v>1242</v>
      </c>
      <c r="I11" s="26" t="s">
        <v>1242</v>
      </c>
      <c r="J11" s="26">
        <v>11611.6</v>
      </c>
      <c r="K11" s="62">
        <v>2009</v>
      </c>
      <c r="L11" s="26">
        <v>1638.8</v>
      </c>
      <c r="M11" s="26" t="s">
        <v>236</v>
      </c>
      <c r="N11" s="26">
        <v>1638.8</v>
      </c>
      <c r="O11" s="26">
        <v>2775.7</v>
      </c>
      <c r="P11" s="26">
        <v>549.70000000000005</v>
      </c>
      <c r="Q11" s="26" t="s">
        <v>231</v>
      </c>
      <c r="R11" s="26">
        <v>549.70000000000005</v>
      </c>
      <c r="S11" s="26" t="s">
        <v>1243</v>
      </c>
      <c r="T11" s="26">
        <v>421.2</v>
      </c>
      <c r="U11" s="26">
        <v>5385.4</v>
      </c>
      <c r="V11" s="26">
        <v>16997</v>
      </c>
    </row>
    <row r="12" spans="1:23" s="23" customFormat="1" ht="13.5" thickBot="1" x14ac:dyDescent="0.25">
      <c r="A12" s="62">
        <v>2010</v>
      </c>
      <c r="B12" s="26" t="s">
        <v>235</v>
      </c>
      <c r="C12" s="26" t="s">
        <v>235</v>
      </c>
      <c r="D12" s="26" t="s">
        <v>235</v>
      </c>
      <c r="E12" s="26">
        <v>9949.2999999999993</v>
      </c>
      <c r="F12" s="26">
        <v>118</v>
      </c>
      <c r="G12" s="26">
        <v>1591.3</v>
      </c>
      <c r="H12" s="26" t="s">
        <v>1242</v>
      </c>
      <c r="I12" s="26" t="s">
        <v>1242</v>
      </c>
      <c r="J12" s="26">
        <v>11658.6</v>
      </c>
      <c r="K12" s="62">
        <v>2010</v>
      </c>
      <c r="L12" s="26">
        <v>1637.3</v>
      </c>
      <c r="M12" s="26" t="s">
        <v>236</v>
      </c>
      <c r="N12" s="26">
        <v>1637.3</v>
      </c>
      <c r="O12" s="26">
        <v>2763.6</v>
      </c>
      <c r="P12" s="26">
        <v>545.9</v>
      </c>
      <c r="Q12" s="26" t="s">
        <v>231</v>
      </c>
      <c r="R12" s="26">
        <v>545.9</v>
      </c>
      <c r="S12" s="26" t="s">
        <v>1243</v>
      </c>
      <c r="T12" s="26">
        <v>403.3</v>
      </c>
      <c r="U12" s="26">
        <v>5350.1</v>
      </c>
      <c r="V12" s="26">
        <v>17008.7</v>
      </c>
    </row>
    <row r="13" spans="1:23" s="23" customFormat="1" ht="13.5" thickBot="1" x14ac:dyDescent="0.25">
      <c r="A13" s="62">
        <v>2011</v>
      </c>
      <c r="B13" s="26">
        <v>10244.1</v>
      </c>
      <c r="C13" s="26">
        <v>11.6</v>
      </c>
      <c r="D13" s="26">
        <v>108.9</v>
      </c>
      <c r="E13" s="26">
        <v>10364.6</v>
      </c>
      <c r="F13" s="26">
        <v>117.8</v>
      </c>
      <c r="G13" s="26">
        <v>1441.6</v>
      </c>
      <c r="H13" s="26">
        <v>33.799999999999997</v>
      </c>
      <c r="I13" s="26">
        <v>0</v>
      </c>
      <c r="J13" s="26">
        <v>11957.8</v>
      </c>
      <c r="K13" s="62">
        <v>2011</v>
      </c>
      <c r="L13" s="26">
        <v>1733.2</v>
      </c>
      <c r="M13" s="26">
        <v>7.4</v>
      </c>
      <c r="N13" s="26">
        <v>1740.6</v>
      </c>
      <c r="O13" s="26">
        <v>2922.1</v>
      </c>
      <c r="P13" s="26">
        <v>526.6</v>
      </c>
      <c r="Q13" s="26">
        <v>41.9</v>
      </c>
      <c r="R13" s="26">
        <v>568.5</v>
      </c>
      <c r="S13" s="26">
        <v>334.5</v>
      </c>
      <c r="T13" s="26">
        <v>66.5</v>
      </c>
      <c r="U13" s="26">
        <v>5632.2</v>
      </c>
      <c r="V13" s="26">
        <v>17589.8</v>
      </c>
    </row>
    <row r="14" spans="1:23" s="23" customFormat="1" ht="13.5" thickBot="1" x14ac:dyDescent="0.25">
      <c r="A14" s="62">
        <v>2012</v>
      </c>
      <c r="B14" s="246">
        <v>10386.1</v>
      </c>
      <c r="C14" s="246">
        <v>27.6</v>
      </c>
      <c r="D14" s="246">
        <v>163.19999999999999</v>
      </c>
      <c r="E14" s="246">
        <v>10576.9</v>
      </c>
      <c r="F14" s="246">
        <v>122.7</v>
      </c>
      <c r="G14" s="246">
        <v>1457.4</v>
      </c>
      <c r="H14" s="246">
        <v>38.4</v>
      </c>
      <c r="I14" s="246">
        <v>0</v>
      </c>
      <c r="J14" s="246">
        <v>12195.3</v>
      </c>
      <c r="K14" s="62">
        <v>2012</v>
      </c>
      <c r="L14" s="246">
        <v>1782.2</v>
      </c>
      <c r="M14" s="246">
        <v>9.8000000000000007</v>
      </c>
      <c r="N14" s="246">
        <v>1792</v>
      </c>
      <c r="O14" s="246">
        <v>2984.2</v>
      </c>
      <c r="P14" s="246">
        <v>565.9</v>
      </c>
      <c r="Q14" s="246">
        <v>49</v>
      </c>
      <c r="R14" s="246">
        <v>614.9</v>
      </c>
      <c r="S14" s="246">
        <v>349.3</v>
      </c>
      <c r="T14" s="246">
        <v>52.2</v>
      </c>
      <c r="U14" s="246">
        <v>5792.6</v>
      </c>
      <c r="V14" s="246">
        <v>17987.900000000001</v>
      </c>
    </row>
    <row r="15" spans="1:23" s="23" customFormat="1" ht="13.5" thickBot="1" x14ac:dyDescent="0.25">
      <c r="A15" s="62">
        <v>2013</v>
      </c>
      <c r="B15" s="246">
        <v>10207.9</v>
      </c>
      <c r="C15" s="246">
        <v>57.6</v>
      </c>
      <c r="D15" s="246">
        <v>441.3</v>
      </c>
      <c r="E15" s="246">
        <v>10706.7</v>
      </c>
      <c r="F15" s="246">
        <v>129.69999999999999</v>
      </c>
      <c r="G15" s="246">
        <v>1560.8</v>
      </c>
      <c r="H15" s="246">
        <v>41.2</v>
      </c>
      <c r="I15" s="246">
        <v>0</v>
      </c>
      <c r="J15" s="246">
        <v>12438.5</v>
      </c>
      <c r="K15" s="62">
        <v>2013</v>
      </c>
      <c r="L15" s="246">
        <v>1893.6</v>
      </c>
      <c r="M15" s="246">
        <v>12</v>
      </c>
      <c r="N15" s="246">
        <v>1905.5</v>
      </c>
      <c r="O15" s="246">
        <v>3220.4</v>
      </c>
      <c r="P15" s="246">
        <v>606.79999999999995</v>
      </c>
      <c r="Q15" s="246">
        <v>47.8</v>
      </c>
      <c r="R15" s="246">
        <v>654.6</v>
      </c>
      <c r="S15" s="246">
        <v>352.2</v>
      </c>
      <c r="T15" s="246">
        <v>54</v>
      </c>
      <c r="U15" s="246">
        <v>6186.7</v>
      </c>
      <c r="V15" s="246">
        <v>18625.2</v>
      </c>
    </row>
    <row r="16" spans="1:23" s="23" customFormat="1" ht="13.5" thickBot="1" x14ac:dyDescent="0.25">
      <c r="A16" s="62">
        <v>2014</v>
      </c>
      <c r="B16" s="246">
        <v>10502.9</v>
      </c>
      <c r="C16" s="246">
        <v>76.3</v>
      </c>
      <c r="D16" s="246">
        <v>505.5</v>
      </c>
      <c r="E16" s="246">
        <v>11084.6</v>
      </c>
      <c r="F16" s="246">
        <v>129.69999999999999</v>
      </c>
      <c r="G16" s="246">
        <v>1541.5</v>
      </c>
      <c r="H16" s="246">
        <v>39.299999999999997</v>
      </c>
      <c r="I16" s="246">
        <v>0</v>
      </c>
      <c r="J16" s="246">
        <v>12795.2</v>
      </c>
      <c r="K16" s="62">
        <v>2014</v>
      </c>
      <c r="L16" s="246">
        <v>2012.9</v>
      </c>
      <c r="M16" s="246">
        <v>11.5</v>
      </c>
      <c r="N16" s="246">
        <v>2024.5</v>
      </c>
      <c r="O16" s="246">
        <v>3383.2</v>
      </c>
      <c r="P16" s="246">
        <v>652.29999999999995</v>
      </c>
      <c r="Q16" s="246">
        <v>49.2</v>
      </c>
      <c r="R16" s="246">
        <v>701.5</v>
      </c>
      <c r="S16" s="246">
        <v>368.1</v>
      </c>
      <c r="T16" s="246">
        <v>62.7</v>
      </c>
      <c r="U16" s="246">
        <v>6540</v>
      </c>
      <c r="V16" s="246">
        <v>19335.099999999999</v>
      </c>
    </row>
    <row r="17" spans="1:22" s="23" customFormat="1" ht="13.5" thickBot="1" x14ac:dyDescent="0.25">
      <c r="A17" s="62">
        <v>2015</v>
      </c>
      <c r="B17" s="246">
        <v>10641.608</v>
      </c>
      <c r="C17" s="246">
        <v>79.873000000000005</v>
      </c>
      <c r="D17" s="246">
        <v>485.15</v>
      </c>
      <c r="E17" s="246">
        <v>11206.630999999999</v>
      </c>
      <c r="F17" s="246">
        <v>136.20500000000001</v>
      </c>
      <c r="G17" s="246">
        <v>1366.596</v>
      </c>
      <c r="H17" s="246">
        <v>29.341000000000001</v>
      </c>
      <c r="I17" s="246">
        <v>0</v>
      </c>
      <c r="J17" s="246">
        <v>12738.772999999999</v>
      </c>
      <c r="K17" s="62">
        <v>2015</v>
      </c>
      <c r="L17" s="246">
        <v>1980.1780000000001</v>
      </c>
      <c r="M17" s="246">
        <v>11.856999999999999</v>
      </c>
      <c r="N17" s="246">
        <v>1992.0350000000001</v>
      </c>
      <c r="O17" s="246">
        <v>3468.299</v>
      </c>
      <c r="P17" s="246">
        <v>673.83699999999999</v>
      </c>
      <c r="Q17" s="246">
        <v>54.777999999999999</v>
      </c>
      <c r="R17" s="246">
        <v>728.61500000000001</v>
      </c>
      <c r="S17" s="246">
        <v>389.84300000000002</v>
      </c>
      <c r="T17" s="246">
        <v>70.841999999999999</v>
      </c>
      <c r="U17" s="246">
        <v>6649.634</v>
      </c>
      <c r="V17" s="246">
        <v>19388.406999999999</v>
      </c>
    </row>
    <row r="18" spans="1:22" s="23" customFormat="1" ht="13.5" thickBot="1" x14ac:dyDescent="0.25">
      <c r="A18" s="62">
        <v>2016</v>
      </c>
      <c r="B18" s="246">
        <v>10929.964</v>
      </c>
      <c r="C18" s="246">
        <v>120.566</v>
      </c>
      <c r="D18" s="246">
        <v>501.58199999999999</v>
      </c>
      <c r="E18" s="246">
        <v>11552.111000000001</v>
      </c>
      <c r="F18" s="262">
        <v>144.10300000000001</v>
      </c>
      <c r="G18" s="262">
        <v>1443.115</v>
      </c>
      <c r="H18" s="262">
        <v>24.427</v>
      </c>
      <c r="I18" s="262">
        <v>0</v>
      </c>
      <c r="J18" s="246">
        <v>13163.755999999999</v>
      </c>
      <c r="K18" s="62">
        <v>2016</v>
      </c>
      <c r="L18" s="246">
        <v>1969.61</v>
      </c>
      <c r="M18" s="246">
        <v>10.161</v>
      </c>
      <c r="N18" s="246">
        <v>1979.771</v>
      </c>
      <c r="O18" s="246">
        <v>3580.35</v>
      </c>
      <c r="P18" s="246">
        <v>749.82</v>
      </c>
      <c r="Q18" s="246">
        <v>60.825000000000003</v>
      </c>
      <c r="R18" s="246">
        <v>810.64499999999998</v>
      </c>
      <c r="S18" s="246">
        <v>386.61700000000002</v>
      </c>
      <c r="T18" s="246">
        <v>76.594999999999999</v>
      </c>
      <c r="U18" s="246">
        <v>6833.9790000000003</v>
      </c>
      <c r="V18" s="246">
        <v>19997.736000000001</v>
      </c>
    </row>
    <row r="19" spans="1:22" s="23" customFormat="1" ht="13.5" thickBot="1" x14ac:dyDescent="0.25">
      <c r="A19" s="62">
        <v>2017</v>
      </c>
      <c r="B19" s="246">
        <v>11165.209000000001</v>
      </c>
      <c r="C19" s="246">
        <v>123.072</v>
      </c>
      <c r="D19" s="246">
        <v>487.892</v>
      </c>
      <c r="E19" s="246">
        <v>11776.173000000001</v>
      </c>
      <c r="F19" s="262">
        <v>146.58699999999999</v>
      </c>
      <c r="G19" s="262">
        <v>1513.3979999999999</v>
      </c>
      <c r="H19" s="262">
        <v>26.085000000000001</v>
      </c>
      <c r="I19" s="262">
        <v>0</v>
      </c>
      <c r="J19" s="246">
        <v>13462.242999999999</v>
      </c>
      <c r="K19" s="62">
        <v>2017</v>
      </c>
      <c r="L19" s="246">
        <v>2046.8969999999999</v>
      </c>
      <c r="M19" s="246">
        <v>11.81</v>
      </c>
      <c r="N19" s="246">
        <v>2058.7069999999999</v>
      </c>
      <c r="O19" s="246">
        <v>3051.2429999999999</v>
      </c>
      <c r="P19" s="246">
        <v>813.94600000000003</v>
      </c>
      <c r="Q19" s="246">
        <v>66.236999999999995</v>
      </c>
      <c r="R19" s="246">
        <v>880.18299999999999</v>
      </c>
      <c r="S19" s="246">
        <v>365.69299999999998</v>
      </c>
      <c r="T19" s="246">
        <v>84.183000000000007</v>
      </c>
      <c r="U19" s="246">
        <v>6440.009</v>
      </c>
      <c r="V19" s="246">
        <v>19902.252</v>
      </c>
    </row>
    <row r="20" spans="1:22" s="23" customFormat="1" ht="13.5" thickBot="1" x14ac:dyDescent="0.25">
      <c r="A20" s="62">
        <v>2018</v>
      </c>
      <c r="B20" s="246">
        <v>11558.846</v>
      </c>
      <c r="C20" s="246">
        <v>137.322</v>
      </c>
      <c r="D20" s="246">
        <v>504.42899999999997</v>
      </c>
      <c r="E20" s="246">
        <v>12200.597</v>
      </c>
      <c r="F20" s="262">
        <v>172.07599999999999</v>
      </c>
      <c r="G20" s="262">
        <v>1604.9169999999999</v>
      </c>
      <c r="H20" s="262">
        <v>25.541</v>
      </c>
      <c r="I20" s="262">
        <v>0</v>
      </c>
      <c r="J20" s="246">
        <v>14003.130999999998</v>
      </c>
      <c r="K20" s="62">
        <v>2018</v>
      </c>
      <c r="L20" s="246">
        <v>2133.3380000000002</v>
      </c>
      <c r="M20" s="246">
        <v>14.829000000000001</v>
      </c>
      <c r="N20" s="246">
        <v>2148.1670000000004</v>
      </c>
      <c r="O20" s="246">
        <v>3146.0050000000001</v>
      </c>
      <c r="P20" s="246">
        <v>873.053</v>
      </c>
      <c r="Q20" s="246">
        <v>68.570999999999998</v>
      </c>
      <c r="R20" s="246">
        <v>941.62400000000002</v>
      </c>
      <c r="S20" s="246">
        <v>442.262</v>
      </c>
      <c r="T20" s="246">
        <v>78.718000000000004</v>
      </c>
      <c r="U20" s="246">
        <v>6756.7759999999998</v>
      </c>
      <c r="V20" s="246">
        <v>20759.905999999999</v>
      </c>
    </row>
    <row r="21" spans="1:22" s="23" customFormat="1" ht="13.5" thickBot="1" x14ac:dyDescent="0.25">
      <c r="A21" s="62">
        <v>2019</v>
      </c>
      <c r="B21" s="246">
        <v>12096.694</v>
      </c>
      <c r="C21" s="246">
        <v>130.82900000000001</v>
      </c>
      <c r="D21" s="246">
        <v>525.06299999999999</v>
      </c>
      <c r="E21" s="246">
        <v>12752.585999999999</v>
      </c>
      <c r="F21" s="262">
        <v>166.608</v>
      </c>
      <c r="G21" s="262">
        <v>1709.124</v>
      </c>
      <c r="H21" s="262">
        <v>26.512</v>
      </c>
      <c r="I21" s="262">
        <v>0</v>
      </c>
      <c r="J21" s="246">
        <v>14654.83</v>
      </c>
      <c r="K21" s="62">
        <v>2019</v>
      </c>
      <c r="L21" s="246">
        <v>2191.7020000000002</v>
      </c>
      <c r="M21" s="246">
        <v>25.417999999999999</v>
      </c>
      <c r="N21" s="246">
        <v>2217.1200000000003</v>
      </c>
      <c r="O21" s="246">
        <v>3108.2130000000002</v>
      </c>
      <c r="P21" s="246">
        <v>954.00400000000002</v>
      </c>
      <c r="Q21" s="246">
        <v>72.442999999999998</v>
      </c>
      <c r="R21" s="246">
        <v>1026.4470000000001</v>
      </c>
      <c r="S21" s="246">
        <v>443.47699999999998</v>
      </c>
      <c r="T21" s="246">
        <v>75.899000000000001</v>
      </c>
      <c r="U21" s="246">
        <v>6871.1560000000009</v>
      </c>
      <c r="V21" s="246">
        <v>21525.985000000001</v>
      </c>
    </row>
    <row r="22" spans="1:22" s="23" customFormat="1" ht="13.5" thickBot="1" x14ac:dyDescent="0.25">
      <c r="A22" s="62">
        <v>2020</v>
      </c>
      <c r="B22" s="246">
        <v>11750.776</v>
      </c>
      <c r="C22" s="246">
        <v>140.28200000000001</v>
      </c>
      <c r="D22" s="246">
        <v>394.548</v>
      </c>
      <c r="E22" s="246">
        <v>12285.606</v>
      </c>
      <c r="F22" s="262">
        <v>163.80099999999999</v>
      </c>
      <c r="G22" s="262">
        <v>1699.5150000000001</v>
      </c>
      <c r="H22" s="262">
        <v>18.041</v>
      </c>
      <c r="I22" s="262">
        <v>0</v>
      </c>
      <c r="J22" s="246">
        <v>14166.962999999998</v>
      </c>
      <c r="K22" s="62">
        <v>2020</v>
      </c>
      <c r="L22" s="246">
        <v>1973.5150000000001</v>
      </c>
      <c r="M22" s="246">
        <v>20.611999999999998</v>
      </c>
      <c r="N22" s="246">
        <v>1994.1270000000002</v>
      </c>
      <c r="O22" s="246">
        <v>3334.3649999999998</v>
      </c>
      <c r="P22" s="246">
        <v>952.82299999999998</v>
      </c>
      <c r="Q22" s="246">
        <v>71.162999999999997</v>
      </c>
      <c r="R22" s="246">
        <v>1023.986</v>
      </c>
      <c r="S22" s="246">
        <v>433.16199999999998</v>
      </c>
      <c r="T22" s="246">
        <v>66.055000000000007</v>
      </c>
      <c r="U22" s="246">
        <v>6851.6950000000006</v>
      </c>
      <c r="V22" s="246">
        <v>21018.659</v>
      </c>
    </row>
    <row r="23" spans="1:22" s="23" customFormat="1" ht="13.5" thickBot="1" x14ac:dyDescent="0.25">
      <c r="A23" s="801" t="s">
        <v>315</v>
      </c>
      <c r="B23" s="802"/>
      <c r="C23" s="802"/>
      <c r="D23" s="802"/>
      <c r="E23" s="802"/>
      <c r="F23" s="802"/>
      <c r="G23" s="802"/>
      <c r="H23" s="802"/>
      <c r="I23" s="802"/>
      <c r="J23" s="803"/>
      <c r="K23" s="801" t="s">
        <v>315</v>
      </c>
      <c r="L23" s="802"/>
      <c r="M23" s="802"/>
      <c r="N23" s="802"/>
      <c r="O23" s="802"/>
      <c r="P23" s="802"/>
      <c r="Q23" s="802"/>
      <c r="R23" s="802"/>
      <c r="S23" s="802"/>
      <c r="T23" s="802"/>
      <c r="U23" s="802"/>
      <c r="V23" s="803"/>
    </row>
    <row r="24" spans="1:22" s="23" customFormat="1" ht="13.5" thickBot="1" x14ac:dyDescent="0.25">
      <c r="A24" s="62">
        <v>2007</v>
      </c>
      <c r="B24" s="26" t="s">
        <v>235</v>
      </c>
      <c r="C24" s="26" t="s">
        <v>235</v>
      </c>
      <c r="D24" s="26" t="s">
        <v>235</v>
      </c>
      <c r="E24" s="26">
        <v>3335.7</v>
      </c>
      <c r="F24" s="26">
        <v>36.1</v>
      </c>
      <c r="G24" s="26">
        <v>290.89999999999998</v>
      </c>
      <c r="H24" s="26" t="s">
        <v>1242</v>
      </c>
      <c r="I24" s="26" t="s">
        <v>1242</v>
      </c>
      <c r="J24" s="26">
        <v>3662.7</v>
      </c>
      <c r="K24" s="62">
        <v>2007</v>
      </c>
      <c r="L24" s="26">
        <v>917.1</v>
      </c>
      <c r="M24" s="26" t="s">
        <v>236</v>
      </c>
      <c r="N24" s="26">
        <v>917.1</v>
      </c>
      <c r="O24" s="26">
        <v>1010.9</v>
      </c>
      <c r="P24" s="26">
        <v>246.7</v>
      </c>
      <c r="Q24" s="26" t="s">
        <v>231</v>
      </c>
      <c r="R24" s="26">
        <v>246.7</v>
      </c>
      <c r="S24" s="26" t="s">
        <v>1243</v>
      </c>
      <c r="T24" s="26">
        <v>144.19999999999999</v>
      </c>
      <c r="U24" s="26">
        <v>2318.9</v>
      </c>
      <c r="V24" s="26">
        <v>5981.7</v>
      </c>
    </row>
    <row r="25" spans="1:22" s="23" customFormat="1" ht="13.5" thickBot="1" x14ac:dyDescent="0.25">
      <c r="A25" s="62">
        <v>2008</v>
      </c>
      <c r="B25" s="26" t="s">
        <v>235</v>
      </c>
      <c r="C25" s="26" t="s">
        <v>235</v>
      </c>
      <c r="D25" s="26" t="s">
        <v>235</v>
      </c>
      <c r="E25" s="26">
        <v>3538.4</v>
      </c>
      <c r="F25" s="26">
        <v>33.799999999999997</v>
      </c>
      <c r="G25" s="26">
        <v>300.60000000000002</v>
      </c>
      <c r="H25" s="26" t="s">
        <v>1242</v>
      </c>
      <c r="I25" s="26" t="s">
        <v>1242</v>
      </c>
      <c r="J25" s="26">
        <v>3872.8</v>
      </c>
      <c r="K25" s="62">
        <v>2008</v>
      </c>
      <c r="L25" s="26">
        <v>973.8</v>
      </c>
      <c r="M25" s="26" t="s">
        <v>236</v>
      </c>
      <c r="N25" s="26">
        <v>973.8</v>
      </c>
      <c r="O25" s="26">
        <v>1060.0999999999999</v>
      </c>
      <c r="P25" s="26">
        <v>262.2</v>
      </c>
      <c r="Q25" s="26" t="s">
        <v>231</v>
      </c>
      <c r="R25" s="26">
        <v>262.2</v>
      </c>
      <c r="S25" s="26" t="s">
        <v>1243</v>
      </c>
      <c r="T25" s="26">
        <v>163.19999999999999</v>
      </c>
      <c r="U25" s="26">
        <v>2459.3000000000002</v>
      </c>
      <c r="V25" s="26">
        <v>6332.1</v>
      </c>
    </row>
    <row r="26" spans="1:22" s="23" customFormat="1" ht="13.5" thickBot="1" x14ac:dyDescent="0.25">
      <c r="A26" s="62">
        <v>2009</v>
      </c>
      <c r="B26" s="26" t="s">
        <v>235</v>
      </c>
      <c r="C26" s="26" t="s">
        <v>235</v>
      </c>
      <c r="D26" s="26" t="s">
        <v>235</v>
      </c>
      <c r="E26" s="26">
        <v>3438.3</v>
      </c>
      <c r="F26" s="26">
        <v>35.4</v>
      </c>
      <c r="G26" s="26">
        <v>310.2</v>
      </c>
      <c r="H26" s="26" t="s">
        <v>1242</v>
      </c>
      <c r="I26" s="26" t="s">
        <v>1242</v>
      </c>
      <c r="J26" s="26">
        <v>3783.9</v>
      </c>
      <c r="K26" s="62">
        <v>2009</v>
      </c>
      <c r="L26" s="26">
        <v>1028.5999999999999</v>
      </c>
      <c r="M26" s="26" t="s">
        <v>236</v>
      </c>
      <c r="N26" s="26">
        <v>1028.5999999999999</v>
      </c>
      <c r="O26" s="26">
        <v>1133.2</v>
      </c>
      <c r="P26" s="26">
        <v>260.5</v>
      </c>
      <c r="Q26" s="26" t="s">
        <v>231</v>
      </c>
      <c r="R26" s="26">
        <v>260.5</v>
      </c>
      <c r="S26" s="26" t="s">
        <v>1243</v>
      </c>
      <c r="T26" s="26">
        <v>143</v>
      </c>
      <c r="U26" s="26">
        <v>2565.3000000000002</v>
      </c>
      <c r="V26" s="26">
        <v>6349.1</v>
      </c>
    </row>
    <row r="27" spans="1:22" s="23" customFormat="1" ht="13.5" thickBot="1" x14ac:dyDescent="0.25">
      <c r="A27" s="62">
        <v>2010</v>
      </c>
      <c r="B27" s="26" t="s">
        <v>235</v>
      </c>
      <c r="C27" s="26" t="s">
        <v>235</v>
      </c>
      <c r="D27" s="26" t="s">
        <v>235</v>
      </c>
      <c r="E27" s="26">
        <v>3463.7</v>
      </c>
      <c r="F27" s="26">
        <v>48.6</v>
      </c>
      <c r="G27" s="26">
        <v>337.2</v>
      </c>
      <c r="H27" s="26" t="s">
        <v>1242</v>
      </c>
      <c r="I27" s="26" t="s">
        <v>1242</v>
      </c>
      <c r="J27" s="26">
        <v>3849.5</v>
      </c>
      <c r="K27" s="62">
        <v>2010</v>
      </c>
      <c r="L27" s="26">
        <v>1014.1</v>
      </c>
      <c r="M27" s="26" t="s">
        <v>236</v>
      </c>
      <c r="N27" s="26">
        <v>1014.1</v>
      </c>
      <c r="O27" s="26">
        <v>1084.2</v>
      </c>
      <c r="P27" s="26">
        <v>287.2</v>
      </c>
      <c r="Q27" s="26" t="s">
        <v>231</v>
      </c>
      <c r="R27" s="26">
        <v>287.2</v>
      </c>
      <c r="S27" s="26" t="s">
        <v>1243</v>
      </c>
      <c r="T27" s="26">
        <v>138.9</v>
      </c>
      <c r="U27" s="26">
        <v>2524.4</v>
      </c>
      <c r="V27" s="26">
        <v>6373.9</v>
      </c>
    </row>
    <row r="28" spans="1:22" s="23" customFormat="1" ht="13.5" thickBot="1" x14ac:dyDescent="0.25">
      <c r="A28" s="62">
        <v>2011</v>
      </c>
      <c r="B28" s="26">
        <v>3456.2</v>
      </c>
      <c r="C28" s="26">
        <v>3.5</v>
      </c>
      <c r="D28" s="26">
        <v>39.799999999999997</v>
      </c>
      <c r="E28" s="26">
        <v>3499.5</v>
      </c>
      <c r="F28" s="26">
        <v>44.8</v>
      </c>
      <c r="G28" s="26">
        <v>301.5</v>
      </c>
      <c r="H28" s="26">
        <v>12.5</v>
      </c>
      <c r="I28" s="26">
        <v>0</v>
      </c>
      <c r="J28" s="26">
        <v>3858.3</v>
      </c>
      <c r="K28" s="62">
        <v>2011</v>
      </c>
      <c r="L28" s="26">
        <v>1017.1</v>
      </c>
      <c r="M28" s="26">
        <v>4.5</v>
      </c>
      <c r="N28" s="26">
        <v>1021.6</v>
      </c>
      <c r="O28" s="26">
        <v>1159.3</v>
      </c>
      <c r="P28" s="26">
        <v>279.7</v>
      </c>
      <c r="Q28" s="26">
        <v>20.7</v>
      </c>
      <c r="R28" s="26">
        <v>300.39999999999998</v>
      </c>
      <c r="S28" s="26">
        <v>86.7</v>
      </c>
      <c r="T28" s="26">
        <v>54.6</v>
      </c>
      <c r="U28" s="26">
        <v>2622.6</v>
      </c>
      <c r="V28" s="26">
        <v>6481</v>
      </c>
    </row>
    <row r="29" spans="1:22" s="23" customFormat="1" ht="13.5" thickBot="1" x14ac:dyDescent="0.25">
      <c r="A29" s="62">
        <v>2012</v>
      </c>
      <c r="B29" s="246">
        <v>3484.3</v>
      </c>
      <c r="C29" s="246">
        <v>2.7</v>
      </c>
      <c r="D29" s="246">
        <v>54.9</v>
      </c>
      <c r="E29" s="246">
        <v>3542</v>
      </c>
      <c r="F29" s="246">
        <v>50.3</v>
      </c>
      <c r="G29" s="246">
        <v>304.5</v>
      </c>
      <c r="H29" s="246">
        <v>13.9</v>
      </c>
      <c r="I29" s="246">
        <v>0</v>
      </c>
      <c r="J29" s="246">
        <v>3910.7</v>
      </c>
      <c r="K29" s="62">
        <v>2012</v>
      </c>
      <c r="L29" s="246">
        <v>1062.5</v>
      </c>
      <c r="M29" s="246">
        <v>1.3</v>
      </c>
      <c r="N29" s="246">
        <v>1063.7</v>
      </c>
      <c r="O29" s="246">
        <v>1202.7</v>
      </c>
      <c r="P29" s="246">
        <v>316</v>
      </c>
      <c r="Q29" s="246">
        <v>30</v>
      </c>
      <c r="R29" s="246">
        <v>346</v>
      </c>
      <c r="S29" s="246">
        <v>90</v>
      </c>
      <c r="T29" s="246">
        <v>37.700000000000003</v>
      </c>
      <c r="U29" s="246">
        <v>2740.1</v>
      </c>
      <c r="V29" s="246">
        <v>6650.8</v>
      </c>
    </row>
    <row r="30" spans="1:22" s="23" customFormat="1" ht="13.5" thickBot="1" x14ac:dyDescent="0.25">
      <c r="A30" s="62">
        <v>2013</v>
      </c>
      <c r="B30" s="246">
        <v>3355.3</v>
      </c>
      <c r="C30" s="246">
        <v>14.6</v>
      </c>
      <c r="D30" s="246">
        <v>144.6</v>
      </c>
      <c r="E30" s="246">
        <v>3514.4</v>
      </c>
      <c r="F30" s="246">
        <v>42.7</v>
      </c>
      <c r="G30" s="246">
        <v>297.5</v>
      </c>
      <c r="H30" s="246">
        <v>14.3</v>
      </c>
      <c r="I30" s="246">
        <v>0</v>
      </c>
      <c r="J30" s="246">
        <v>3869</v>
      </c>
      <c r="K30" s="62">
        <v>2013</v>
      </c>
      <c r="L30" s="246">
        <v>1108.0999999999999</v>
      </c>
      <c r="M30" s="246">
        <v>1.4</v>
      </c>
      <c r="N30" s="246">
        <v>1109.5</v>
      </c>
      <c r="O30" s="246">
        <v>1279.7</v>
      </c>
      <c r="P30" s="246">
        <v>328.4</v>
      </c>
      <c r="Q30" s="246">
        <v>24.2</v>
      </c>
      <c r="R30" s="246">
        <v>352.7</v>
      </c>
      <c r="S30" s="246">
        <v>79.400000000000006</v>
      </c>
      <c r="T30" s="246">
        <v>34.4</v>
      </c>
      <c r="U30" s="246">
        <v>2855.7</v>
      </c>
      <c r="V30" s="246">
        <v>6724.7</v>
      </c>
    </row>
    <row r="31" spans="1:22" s="23" customFormat="1" ht="13.5" thickBot="1" x14ac:dyDescent="0.25">
      <c r="A31" s="62">
        <v>2014</v>
      </c>
      <c r="B31" s="246">
        <v>3578.3</v>
      </c>
      <c r="C31" s="246">
        <v>20.3</v>
      </c>
      <c r="D31" s="246">
        <v>172.4</v>
      </c>
      <c r="E31" s="246">
        <v>3771</v>
      </c>
      <c r="F31" s="246">
        <v>41.4</v>
      </c>
      <c r="G31" s="246">
        <v>337.7</v>
      </c>
      <c r="H31" s="246">
        <v>14.3</v>
      </c>
      <c r="I31" s="246">
        <v>0</v>
      </c>
      <c r="J31" s="246">
        <v>4164.5</v>
      </c>
      <c r="K31" s="62">
        <v>2014</v>
      </c>
      <c r="L31" s="246">
        <v>1196</v>
      </c>
      <c r="M31" s="246">
        <v>1.4</v>
      </c>
      <c r="N31" s="246">
        <v>1197.4000000000001</v>
      </c>
      <c r="O31" s="246">
        <v>1327</v>
      </c>
      <c r="P31" s="246">
        <v>357</v>
      </c>
      <c r="Q31" s="246">
        <v>25.4</v>
      </c>
      <c r="R31" s="246">
        <v>382.5</v>
      </c>
      <c r="S31" s="246">
        <v>93</v>
      </c>
      <c r="T31" s="246">
        <v>37.9</v>
      </c>
      <c r="U31" s="246">
        <v>3037.9</v>
      </c>
      <c r="V31" s="246">
        <v>7202.3</v>
      </c>
    </row>
    <row r="32" spans="1:22" s="23" customFormat="1" ht="13.5" thickBot="1" x14ac:dyDescent="0.25">
      <c r="A32" s="62">
        <v>2015</v>
      </c>
      <c r="B32" s="246">
        <v>3596.828</v>
      </c>
      <c r="C32" s="246">
        <v>21.581</v>
      </c>
      <c r="D32" s="246">
        <v>167.232</v>
      </c>
      <c r="E32" s="246">
        <v>3785.6410000000001</v>
      </c>
      <c r="F32" s="246">
        <v>44.948</v>
      </c>
      <c r="G32" s="246">
        <v>331.41199999999998</v>
      </c>
      <c r="H32" s="246">
        <v>12.093</v>
      </c>
      <c r="I32" s="246">
        <v>0</v>
      </c>
      <c r="J32" s="246">
        <v>4174.0940000000001</v>
      </c>
      <c r="K32" s="62">
        <v>2015</v>
      </c>
      <c r="L32" s="246">
        <v>1212.684</v>
      </c>
      <c r="M32" s="246">
        <v>1.3740000000000001</v>
      </c>
      <c r="N32" s="246">
        <v>1214.058</v>
      </c>
      <c r="O32" s="246">
        <v>1387.394</v>
      </c>
      <c r="P32" s="246">
        <v>374.274</v>
      </c>
      <c r="Q32" s="246">
        <v>27.872</v>
      </c>
      <c r="R32" s="246">
        <v>402.14600000000002</v>
      </c>
      <c r="S32" s="246">
        <v>107.21299999999999</v>
      </c>
      <c r="T32" s="246">
        <v>39.51</v>
      </c>
      <c r="U32" s="246">
        <v>3150.3209999999999</v>
      </c>
      <c r="V32" s="246">
        <v>7324.415</v>
      </c>
    </row>
    <row r="33" spans="1:22" s="23" customFormat="1" ht="13.5" thickBot="1" x14ac:dyDescent="0.25">
      <c r="A33" s="62">
        <v>2016</v>
      </c>
      <c r="B33" s="246">
        <v>3760.1210000000001</v>
      </c>
      <c r="C33" s="246">
        <v>32.322000000000003</v>
      </c>
      <c r="D33" s="246">
        <v>178.52</v>
      </c>
      <c r="E33" s="246">
        <v>3970.9630000000002</v>
      </c>
      <c r="F33" s="246">
        <v>45.472999999999999</v>
      </c>
      <c r="G33" s="246">
        <v>333.84500000000003</v>
      </c>
      <c r="H33" s="246">
        <v>12.579000000000001</v>
      </c>
      <c r="I33" s="246">
        <v>0</v>
      </c>
      <c r="J33" s="246">
        <v>4362.8590000000004</v>
      </c>
      <c r="K33" s="62">
        <v>2016</v>
      </c>
      <c r="L33" s="246">
        <v>1270.251</v>
      </c>
      <c r="M33" s="246">
        <v>1.764</v>
      </c>
      <c r="N33" s="246">
        <v>1272.0149999999999</v>
      </c>
      <c r="O33" s="246">
        <v>1506.2670000000001</v>
      </c>
      <c r="P33" s="246">
        <v>441.32799999999997</v>
      </c>
      <c r="Q33" s="246">
        <v>32.453000000000003</v>
      </c>
      <c r="R33" s="246">
        <v>473.78099999999995</v>
      </c>
      <c r="S33" s="246">
        <v>120.096</v>
      </c>
      <c r="T33" s="246">
        <v>48.258000000000003</v>
      </c>
      <c r="U33" s="246">
        <v>3420.4169999999999</v>
      </c>
      <c r="V33" s="246">
        <v>7783.2759999999998</v>
      </c>
    </row>
    <row r="34" spans="1:22" s="23" customFormat="1" ht="13.5" thickBot="1" x14ac:dyDescent="0.25">
      <c r="A34" s="62">
        <v>2017</v>
      </c>
      <c r="B34" s="246">
        <v>3784.654</v>
      </c>
      <c r="C34" s="246">
        <v>31.202999999999999</v>
      </c>
      <c r="D34" s="246">
        <v>168.209</v>
      </c>
      <c r="E34" s="246">
        <v>3984.0659999999998</v>
      </c>
      <c r="F34" s="246">
        <v>46.204999999999998</v>
      </c>
      <c r="G34" s="246">
        <v>330.17899999999997</v>
      </c>
      <c r="H34" s="246">
        <v>14.022</v>
      </c>
      <c r="I34" s="246">
        <v>0</v>
      </c>
      <c r="J34" s="246">
        <v>4374.4719999999998</v>
      </c>
      <c r="K34" s="62">
        <v>2017</v>
      </c>
      <c r="L34" s="246">
        <v>1279.8420000000001</v>
      </c>
      <c r="M34" s="246">
        <v>2.125</v>
      </c>
      <c r="N34" s="246">
        <v>1281.9670000000001</v>
      </c>
      <c r="O34" s="246">
        <v>1490.4570000000001</v>
      </c>
      <c r="P34" s="246">
        <v>453.10199999999998</v>
      </c>
      <c r="Q34" s="246">
        <v>35.673000000000002</v>
      </c>
      <c r="R34" s="246">
        <v>488.77499999999998</v>
      </c>
      <c r="S34" s="246">
        <v>88.744</v>
      </c>
      <c r="T34" s="246">
        <v>50.191000000000003</v>
      </c>
      <c r="U34" s="246">
        <v>3400.134</v>
      </c>
      <c r="V34" s="246">
        <v>7774.6059999999998</v>
      </c>
    </row>
    <row r="35" spans="1:22" s="23" customFormat="1" ht="13.5" thickBot="1" x14ac:dyDescent="0.25">
      <c r="A35" s="62">
        <v>2018</v>
      </c>
      <c r="B35" s="246">
        <v>3709.1179999999999</v>
      </c>
      <c r="C35" s="246">
        <v>35.356999999999999</v>
      </c>
      <c r="D35" s="246">
        <v>151.852</v>
      </c>
      <c r="E35" s="246">
        <v>3896.3269999999998</v>
      </c>
      <c r="F35" s="262">
        <v>39.896999999999998</v>
      </c>
      <c r="G35" s="262">
        <v>281.57799999999997</v>
      </c>
      <c r="H35" s="262">
        <v>14.583</v>
      </c>
      <c r="I35" s="262">
        <v>0</v>
      </c>
      <c r="J35" s="246">
        <v>4232.3849999999993</v>
      </c>
      <c r="K35" s="62">
        <v>2018</v>
      </c>
      <c r="L35" s="246">
        <v>1378.9269999999999</v>
      </c>
      <c r="M35" s="246">
        <v>2.58</v>
      </c>
      <c r="N35" s="246">
        <v>1381.5069999999998</v>
      </c>
      <c r="O35" s="246">
        <v>1575.92</v>
      </c>
      <c r="P35" s="246">
        <v>520.12699999999995</v>
      </c>
      <c r="Q35" s="246">
        <v>43.069000000000003</v>
      </c>
      <c r="R35" s="246">
        <v>563.19599999999991</v>
      </c>
      <c r="S35" s="246">
        <v>107.98</v>
      </c>
      <c r="T35" s="246">
        <v>53.098999999999997</v>
      </c>
      <c r="U35" s="246">
        <v>3681.7019999999998</v>
      </c>
      <c r="V35" s="246">
        <v>7914.0879999999997</v>
      </c>
    </row>
    <row r="36" spans="1:22" s="23" customFormat="1" ht="13.5" thickBot="1" x14ac:dyDescent="0.25">
      <c r="A36" s="62">
        <v>2019</v>
      </c>
      <c r="B36" s="246">
        <v>3874.7150000000001</v>
      </c>
      <c r="C36" s="246">
        <v>35.213999999999999</v>
      </c>
      <c r="D36" s="246">
        <v>155.53</v>
      </c>
      <c r="E36" s="246">
        <v>4065.4590000000003</v>
      </c>
      <c r="F36" s="262">
        <v>44</v>
      </c>
      <c r="G36" s="262">
        <v>278.71899999999999</v>
      </c>
      <c r="H36" s="262">
        <v>13.734</v>
      </c>
      <c r="I36" s="262">
        <v>0</v>
      </c>
      <c r="J36" s="246">
        <v>4401.9120000000012</v>
      </c>
      <c r="K36" s="62">
        <v>2019</v>
      </c>
      <c r="L36" s="246">
        <v>1400.421</v>
      </c>
      <c r="M36" s="246">
        <v>4.8520000000000003</v>
      </c>
      <c r="N36" s="246">
        <v>1405.2730000000001</v>
      </c>
      <c r="O36" s="246">
        <v>1566.23</v>
      </c>
      <c r="P36" s="246">
        <v>504.53699999999998</v>
      </c>
      <c r="Q36" s="246">
        <v>44.350999999999999</v>
      </c>
      <c r="R36" s="246">
        <v>548.88799999999992</v>
      </c>
      <c r="S36" s="246">
        <v>109.73699999999999</v>
      </c>
      <c r="T36" s="246">
        <v>59.192999999999998</v>
      </c>
      <c r="U36" s="246">
        <v>3689.3210000000004</v>
      </c>
      <c r="V36" s="246">
        <v>8091.2330000000002</v>
      </c>
    </row>
    <row r="37" spans="1:22" s="23" customFormat="1" ht="13.5" thickBot="1" x14ac:dyDescent="0.25">
      <c r="A37" s="62">
        <v>2020</v>
      </c>
      <c r="B37" s="246">
        <v>3880.6350000000002</v>
      </c>
      <c r="C37" s="246">
        <v>37.652000000000001</v>
      </c>
      <c r="D37" s="246">
        <v>127.41500000000001</v>
      </c>
      <c r="E37" s="246">
        <v>4045.7020000000002</v>
      </c>
      <c r="F37" s="262">
        <v>45.511000000000003</v>
      </c>
      <c r="G37" s="262">
        <v>279.15699999999998</v>
      </c>
      <c r="H37" s="262">
        <v>11.789</v>
      </c>
      <c r="I37" s="262">
        <v>0</v>
      </c>
      <c r="J37" s="246">
        <v>4382.1589999999997</v>
      </c>
      <c r="K37" s="62">
        <v>2020</v>
      </c>
      <c r="L37" s="246">
        <v>1258.47</v>
      </c>
      <c r="M37" s="246">
        <v>6.8609999999999998</v>
      </c>
      <c r="N37" s="246">
        <v>1265.3310000000001</v>
      </c>
      <c r="O37" s="246">
        <v>1568.845</v>
      </c>
      <c r="P37" s="246">
        <v>500.23899999999998</v>
      </c>
      <c r="Q37" s="246">
        <v>47.777999999999999</v>
      </c>
      <c r="R37" s="246">
        <v>548.01699999999994</v>
      </c>
      <c r="S37" s="246">
        <v>101.922</v>
      </c>
      <c r="T37" s="246">
        <v>55.018000000000001</v>
      </c>
      <c r="U37" s="246">
        <v>3539.1330000000003</v>
      </c>
      <c r="V37" s="246">
        <v>7921.2910000000002</v>
      </c>
    </row>
    <row r="38" spans="1:22" s="23" customFormat="1" ht="13.5" thickBot="1" x14ac:dyDescent="0.25">
      <c r="A38" s="798" t="s">
        <v>316</v>
      </c>
      <c r="B38" s="799"/>
      <c r="C38" s="799"/>
      <c r="D38" s="799"/>
      <c r="E38" s="799"/>
      <c r="F38" s="799"/>
      <c r="G38" s="799"/>
      <c r="H38" s="799"/>
      <c r="I38" s="799"/>
      <c r="J38" s="800"/>
      <c r="K38" s="798" t="s">
        <v>316</v>
      </c>
      <c r="L38" s="799"/>
      <c r="M38" s="799"/>
      <c r="N38" s="799"/>
      <c r="O38" s="799"/>
      <c r="P38" s="799"/>
      <c r="Q38" s="799"/>
      <c r="R38" s="799"/>
      <c r="S38" s="799"/>
      <c r="T38" s="799"/>
      <c r="U38" s="799"/>
      <c r="V38" s="800"/>
    </row>
    <row r="39" spans="1:22" s="23" customFormat="1" ht="13.5" thickBot="1" x14ac:dyDescent="0.25">
      <c r="A39" s="62">
        <v>2007</v>
      </c>
      <c r="B39" s="26" t="s">
        <v>235</v>
      </c>
      <c r="C39" s="26" t="s">
        <v>235</v>
      </c>
      <c r="D39" s="26" t="s">
        <v>235</v>
      </c>
      <c r="E39" s="26">
        <v>685.6</v>
      </c>
      <c r="F39" s="26">
        <v>19.600000000000001</v>
      </c>
      <c r="G39" s="26">
        <v>58</v>
      </c>
      <c r="H39" s="26" t="s">
        <v>1242</v>
      </c>
      <c r="I39" s="26" t="s">
        <v>1242</v>
      </c>
      <c r="J39" s="26">
        <v>763.2</v>
      </c>
      <c r="K39" s="62">
        <v>2007</v>
      </c>
      <c r="L39" s="26">
        <v>605.29999999999995</v>
      </c>
      <c r="M39" s="26" t="s">
        <v>236</v>
      </c>
      <c r="N39" s="26">
        <v>605.29999999999995</v>
      </c>
      <c r="O39" s="26">
        <v>1511.7</v>
      </c>
      <c r="P39" s="26">
        <v>201.9</v>
      </c>
      <c r="Q39" s="26" t="s">
        <v>231</v>
      </c>
      <c r="R39" s="26">
        <v>201.9</v>
      </c>
      <c r="S39" s="26" t="s">
        <v>1243</v>
      </c>
      <c r="T39" s="26">
        <v>72</v>
      </c>
      <c r="U39" s="26">
        <v>2390.9</v>
      </c>
      <c r="V39" s="26">
        <v>3154</v>
      </c>
    </row>
    <row r="40" spans="1:22" s="23" customFormat="1" ht="13.5" thickBot="1" x14ac:dyDescent="0.25">
      <c r="A40" s="62">
        <v>2008</v>
      </c>
      <c r="B40" s="26" t="s">
        <v>235</v>
      </c>
      <c r="C40" s="26" t="s">
        <v>235</v>
      </c>
      <c r="D40" s="26" t="s">
        <v>235</v>
      </c>
      <c r="E40" s="26">
        <v>725.8</v>
      </c>
      <c r="F40" s="26">
        <v>21.7</v>
      </c>
      <c r="G40" s="26">
        <v>47.7</v>
      </c>
      <c r="H40" s="26" t="s">
        <v>1242</v>
      </c>
      <c r="I40" s="26" t="s">
        <v>1242</v>
      </c>
      <c r="J40" s="26">
        <v>795.2</v>
      </c>
      <c r="K40" s="62">
        <v>2008</v>
      </c>
      <c r="L40" s="26">
        <v>654</v>
      </c>
      <c r="M40" s="26" t="s">
        <v>236</v>
      </c>
      <c r="N40" s="26">
        <v>654</v>
      </c>
      <c r="O40" s="26">
        <v>1581</v>
      </c>
      <c r="P40" s="26">
        <v>218</v>
      </c>
      <c r="Q40" s="26" t="s">
        <v>231</v>
      </c>
      <c r="R40" s="26">
        <v>218</v>
      </c>
      <c r="S40" s="26" t="s">
        <v>1243</v>
      </c>
      <c r="T40" s="26">
        <v>71.099999999999994</v>
      </c>
      <c r="U40" s="26">
        <v>2524.1</v>
      </c>
      <c r="V40" s="26">
        <v>3319.3</v>
      </c>
    </row>
    <row r="41" spans="1:22" s="23" customFormat="1" ht="13.5" thickBot="1" x14ac:dyDescent="0.25">
      <c r="A41" s="62">
        <v>2009</v>
      </c>
      <c r="B41" s="26" t="s">
        <v>235</v>
      </c>
      <c r="C41" s="26" t="s">
        <v>235</v>
      </c>
      <c r="D41" s="26" t="s">
        <v>235</v>
      </c>
      <c r="E41" s="26">
        <v>712.6</v>
      </c>
      <c r="F41" s="26">
        <v>23.8</v>
      </c>
      <c r="G41" s="26">
        <v>54.4</v>
      </c>
      <c r="H41" s="26" t="s">
        <v>1242</v>
      </c>
      <c r="I41" s="26" t="s">
        <v>1242</v>
      </c>
      <c r="J41" s="26">
        <v>790.8</v>
      </c>
      <c r="K41" s="62">
        <v>2009</v>
      </c>
      <c r="L41" s="26">
        <v>717.7</v>
      </c>
      <c r="M41" s="26" t="s">
        <v>236</v>
      </c>
      <c r="N41" s="26">
        <v>717.7</v>
      </c>
      <c r="O41" s="26">
        <v>1552</v>
      </c>
      <c r="P41" s="26">
        <v>221.4</v>
      </c>
      <c r="Q41" s="26" t="s">
        <v>231</v>
      </c>
      <c r="R41" s="26">
        <v>221.4</v>
      </c>
      <c r="S41" s="26" t="s">
        <v>1243</v>
      </c>
      <c r="T41" s="26">
        <v>62.4</v>
      </c>
      <c r="U41" s="26">
        <v>2553.5</v>
      </c>
      <c r="V41" s="26">
        <v>3344.3</v>
      </c>
    </row>
    <row r="42" spans="1:22" s="23" customFormat="1" ht="13.5" thickBot="1" x14ac:dyDescent="0.25">
      <c r="A42" s="62">
        <v>2010</v>
      </c>
      <c r="B42" s="26" t="s">
        <v>235</v>
      </c>
      <c r="C42" s="26" t="s">
        <v>235</v>
      </c>
      <c r="D42" s="26" t="s">
        <v>235</v>
      </c>
      <c r="E42" s="26">
        <v>739.9</v>
      </c>
      <c r="F42" s="26">
        <v>18.899999999999999</v>
      </c>
      <c r="G42" s="26">
        <v>50.7</v>
      </c>
      <c r="H42" s="26" t="s">
        <v>1242</v>
      </c>
      <c r="I42" s="26" t="s">
        <v>1242</v>
      </c>
      <c r="J42" s="26">
        <v>809.5</v>
      </c>
      <c r="K42" s="62">
        <v>2010</v>
      </c>
      <c r="L42" s="26">
        <v>716.2</v>
      </c>
      <c r="M42" s="26" t="s">
        <v>236</v>
      </c>
      <c r="N42" s="26">
        <v>716.2</v>
      </c>
      <c r="O42" s="26">
        <v>1574.6</v>
      </c>
      <c r="P42" s="26">
        <v>249.5</v>
      </c>
      <c r="Q42" s="26" t="s">
        <v>231</v>
      </c>
      <c r="R42" s="26">
        <v>249.5</v>
      </c>
      <c r="S42" s="26" t="s">
        <v>1243</v>
      </c>
      <c r="T42" s="26">
        <v>72.900000000000006</v>
      </c>
      <c r="U42" s="26">
        <v>2613.1999999999998</v>
      </c>
      <c r="V42" s="26">
        <v>3422.6</v>
      </c>
    </row>
    <row r="43" spans="1:22" s="23" customFormat="1" ht="13.5" thickBot="1" x14ac:dyDescent="0.25">
      <c r="A43" s="62">
        <v>2011</v>
      </c>
      <c r="B43" s="26">
        <v>792.9</v>
      </c>
      <c r="C43" s="26">
        <v>0.9</v>
      </c>
      <c r="D43" s="26">
        <v>7.6</v>
      </c>
      <c r="E43" s="26">
        <v>801.4</v>
      </c>
      <c r="F43" s="26">
        <v>16.8</v>
      </c>
      <c r="G43" s="26">
        <v>48.6</v>
      </c>
      <c r="H43" s="26">
        <v>1.7</v>
      </c>
      <c r="I43" s="26">
        <v>0</v>
      </c>
      <c r="J43" s="26">
        <v>868.5</v>
      </c>
      <c r="K43" s="62">
        <v>2011</v>
      </c>
      <c r="L43" s="26">
        <v>747.3</v>
      </c>
      <c r="M43" s="26">
        <v>4.0999999999999996</v>
      </c>
      <c r="N43" s="26">
        <v>751.4</v>
      </c>
      <c r="O43" s="26">
        <v>1584.2</v>
      </c>
      <c r="P43" s="26">
        <v>250.5</v>
      </c>
      <c r="Q43" s="26">
        <v>8</v>
      </c>
      <c r="R43" s="26">
        <v>258.5</v>
      </c>
      <c r="S43" s="26">
        <v>35.200000000000003</v>
      </c>
      <c r="T43" s="26">
        <v>36.5</v>
      </c>
      <c r="U43" s="26">
        <v>2665.8</v>
      </c>
      <c r="V43" s="26">
        <v>3534.2</v>
      </c>
    </row>
    <row r="44" spans="1:22" s="23" customFormat="1" ht="13.5" thickBot="1" x14ac:dyDescent="0.25">
      <c r="A44" s="62">
        <v>2012</v>
      </c>
      <c r="B44" s="246">
        <v>803.5</v>
      </c>
      <c r="C44" s="246">
        <v>2.8</v>
      </c>
      <c r="D44" s="246">
        <v>14</v>
      </c>
      <c r="E44" s="246">
        <v>820.3</v>
      </c>
      <c r="F44" s="246">
        <v>19</v>
      </c>
      <c r="G44" s="246">
        <v>58.1</v>
      </c>
      <c r="H44" s="246">
        <v>2</v>
      </c>
      <c r="I44" s="246">
        <v>0</v>
      </c>
      <c r="J44" s="246">
        <v>899.4</v>
      </c>
      <c r="K44" s="62">
        <v>2012</v>
      </c>
      <c r="L44" s="246">
        <v>758.5</v>
      </c>
      <c r="M44" s="246">
        <v>3.5</v>
      </c>
      <c r="N44" s="246">
        <v>762</v>
      </c>
      <c r="O44" s="246">
        <v>1765.7</v>
      </c>
      <c r="P44" s="246">
        <v>276.2</v>
      </c>
      <c r="Q44" s="246">
        <v>11.4</v>
      </c>
      <c r="R44" s="246">
        <v>287.60000000000002</v>
      </c>
      <c r="S44" s="246">
        <v>39.1</v>
      </c>
      <c r="T44" s="246">
        <v>28</v>
      </c>
      <c r="U44" s="246">
        <v>2882.3</v>
      </c>
      <c r="V44" s="246">
        <v>3781.7</v>
      </c>
    </row>
    <row r="45" spans="1:22" s="23" customFormat="1" ht="13.5" thickBot="1" x14ac:dyDescent="0.25">
      <c r="A45" s="62">
        <v>2013</v>
      </c>
      <c r="B45" s="246">
        <v>827.5</v>
      </c>
      <c r="C45" s="246">
        <v>7.3</v>
      </c>
      <c r="D45" s="246">
        <v>48.6</v>
      </c>
      <c r="E45" s="246">
        <v>883.5</v>
      </c>
      <c r="F45" s="246">
        <v>27.3</v>
      </c>
      <c r="G45" s="246">
        <v>54.7</v>
      </c>
      <c r="H45" s="246">
        <v>2.2999999999999998</v>
      </c>
      <c r="I45" s="246">
        <v>0</v>
      </c>
      <c r="J45" s="246">
        <v>967.7</v>
      </c>
      <c r="K45" s="62">
        <v>2013</v>
      </c>
      <c r="L45" s="246">
        <v>842.8</v>
      </c>
      <c r="M45" s="246">
        <v>6.6</v>
      </c>
      <c r="N45" s="246">
        <v>849.3</v>
      </c>
      <c r="O45" s="246">
        <v>2225.6</v>
      </c>
      <c r="P45" s="246">
        <v>292</v>
      </c>
      <c r="Q45" s="246">
        <v>11.7</v>
      </c>
      <c r="R45" s="246">
        <v>303.7</v>
      </c>
      <c r="S45" s="246">
        <v>42.1</v>
      </c>
      <c r="T45" s="246">
        <v>23.6</v>
      </c>
      <c r="U45" s="246">
        <v>3444.3</v>
      </c>
      <c r="V45" s="246">
        <v>4412</v>
      </c>
    </row>
    <row r="46" spans="1:22" s="23" customFormat="1" ht="13.5" thickBot="1" x14ac:dyDescent="0.25">
      <c r="A46" s="62">
        <v>2014</v>
      </c>
      <c r="B46" s="246">
        <v>852.4</v>
      </c>
      <c r="C46" s="246">
        <v>8.6999999999999993</v>
      </c>
      <c r="D46" s="246">
        <v>54.2</v>
      </c>
      <c r="E46" s="246">
        <v>915.3</v>
      </c>
      <c r="F46" s="246">
        <v>27.7</v>
      </c>
      <c r="G46" s="246">
        <v>61.3</v>
      </c>
      <c r="H46" s="246">
        <v>2.4</v>
      </c>
      <c r="I46" s="246">
        <v>0</v>
      </c>
      <c r="J46" s="246">
        <v>1006.6</v>
      </c>
      <c r="K46" s="62">
        <v>2014</v>
      </c>
      <c r="L46" s="246">
        <v>944.3</v>
      </c>
      <c r="M46" s="246">
        <v>8</v>
      </c>
      <c r="N46" s="246">
        <v>952.3</v>
      </c>
      <c r="O46" s="246">
        <v>2469</v>
      </c>
      <c r="P46" s="246">
        <v>321.3</v>
      </c>
      <c r="Q46" s="246">
        <v>12.8</v>
      </c>
      <c r="R46" s="246">
        <v>334.1</v>
      </c>
      <c r="S46" s="246">
        <v>43.8</v>
      </c>
      <c r="T46" s="246">
        <v>27.6</v>
      </c>
      <c r="U46" s="246">
        <v>3826.8</v>
      </c>
      <c r="V46" s="246">
        <v>4833.3999999999996</v>
      </c>
    </row>
    <row r="47" spans="1:22" s="23" customFormat="1" ht="13.5" thickBot="1" x14ac:dyDescent="0.25">
      <c r="A47" s="62">
        <v>2015</v>
      </c>
      <c r="B47" s="246">
        <v>911.38499999999999</v>
      </c>
      <c r="C47" s="246">
        <v>9.2690000000000001</v>
      </c>
      <c r="D47" s="246">
        <v>53.289000000000001</v>
      </c>
      <c r="E47" s="246">
        <v>973.94299999999998</v>
      </c>
      <c r="F47" s="246">
        <v>30.283999999999999</v>
      </c>
      <c r="G47" s="246">
        <v>71.474999999999994</v>
      </c>
      <c r="H47" s="246">
        <v>1.988</v>
      </c>
      <c r="I47" s="246">
        <v>0</v>
      </c>
      <c r="J47" s="246">
        <v>1077.6899999999998</v>
      </c>
      <c r="K47" s="62">
        <v>2015</v>
      </c>
      <c r="L47" s="246">
        <v>949.17</v>
      </c>
      <c r="M47" s="246">
        <v>5.8090000000000002</v>
      </c>
      <c r="N47" s="246">
        <v>954.97899999999993</v>
      </c>
      <c r="O47" s="246">
        <v>2462.8150000000001</v>
      </c>
      <c r="P47" s="246">
        <v>331.38900000000001</v>
      </c>
      <c r="Q47" s="246">
        <v>13.516999999999999</v>
      </c>
      <c r="R47" s="246">
        <v>344.90600000000001</v>
      </c>
      <c r="S47" s="246">
        <v>40.814</v>
      </c>
      <c r="T47" s="246">
        <v>31.667999999999999</v>
      </c>
      <c r="U47" s="246">
        <v>3835.1820000000002</v>
      </c>
      <c r="V47" s="246">
        <v>4912.8720000000003</v>
      </c>
    </row>
    <row r="48" spans="1:22" s="23" customFormat="1" ht="13.5" thickBot="1" x14ac:dyDescent="0.25">
      <c r="A48" s="62">
        <v>2016</v>
      </c>
      <c r="B48" s="246">
        <v>940.83</v>
      </c>
      <c r="C48" s="246">
        <v>13.964</v>
      </c>
      <c r="D48" s="246">
        <v>52.616999999999997</v>
      </c>
      <c r="E48" s="246">
        <v>1007.4110000000001</v>
      </c>
      <c r="F48" s="246">
        <v>33.731999999999999</v>
      </c>
      <c r="G48" s="246">
        <v>74.123999999999995</v>
      </c>
      <c r="H48" s="246">
        <v>2.645</v>
      </c>
      <c r="I48" s="246">
        <v>0</v>
      </c>
      <c r="J48" s="246">
        <v>1117.913</v>
      </c>
      <c r="K48" s="62">
        <v>2016</v>
      </c>
      <c r="L48" s="246">
        <v>1025.277</v>
      </c>
      <c r="M48" s="246">
        <v>4.3559999999999999</v>
      </c>
      <c r="N48" s="246">
        <v>1029.633</v>
      </c>
      <c r="O48" s="246">
        <v>2633.7829999999999</v>
      </c>
      <c r="P48" s="246">
        <v>354.28800000000001</v>
      </c>
      <c r="Q48" s="246">
        <v>15.161</v>
      </c>
      <c r="R48" s="246">
        <v>369.44900000000001</v>
      </c>
      <c r="S48" s="246">
        <v>49.043999999999997</v>
      </c>
      <c r="T48" s="246">
        <v>34.026000000000003</v>
      </c>
      <c r="U48" s="246">
        <v>4115.9340000000002</v>
      </c>
      <c r="V48" s="246">
        <v>5233.8469999999998</v>
      </c>
    </row>
    <row r="49" spans="1:22" s="23" customFormat="1" ht="13.5" thickBot="1" x14ac:dyDescent="0.25">
      <c r="A49" s="62">
        <v>2017</v>
      </c>
      <c r="B49" s="246">
        <v>1022.365</v>
      </c>
      <c r="C49" s="246">
        <v>15.513999999999999</v>
      </c>
      <c r="D49" s="246">
        <v>55.555999999999997</v>
      </c>
      <c r="E49" s="246">
        <v>1093.4349999999999</v>
      </c>
      <c r="F49" s="246">
        <v>32.67</v>
      </c>
      <c r="G49" s="246">
        <v>82.989000000000004</v>
      </c>
      <c r="H49" s="246">
        <v>2.552</v>
      </c>
      <c r="I49" s="246">
        <v>0</v>
      </c>
      <c r="J49" s="246">
        <v>1211.646</v>
      </c>
      <c r="K49" s="62">
        <v>2017</v>
      </c>
      <c r="L49" s="246">
        <v>1028.029</v>
      </c>
      <c r="M49" s="246">
        <v>4.6120000000000001</v>
      </c>
      <c r="N49" s="246">
        <v>1032.6410000000001</v>
      </c>
      <c r="O49" s="246">
        <v>2847.9270000000001</v>
      </c>
      <c r="P49" s="246">
        <v>354.29500000000002</v>
      </c>
      <c r="Q49" s="246">
        <v>16.655999999999999</v>
      </c>
      <c r="R49" s="246">
        <v>370.95100000000002</v>
      </c>
      <c r="S49" s="246">
        <v>53.350999999999999</v>
      </c>
      <c r="T49" s="246">
        <v>36.256</v>
      </c>
      <c r="U49" s="246">
        <v>4341.1260000000002</v>
      </c>
      <c r="V49" s="246">
        <v>5552.7730000000001</v>
      </c>
    </row>
    <row r="50" spans="1:22" s="23" customFormat="1" ht="13.5" thickBot="1" x14ac:dyDescent="0.25">
      <c r="A50" s="62">
        <v>2018</v>
      </c>
      <c r="B50" s="246">
        <v>917.47</v>
      </c>
      <c r="C50" s="246">
        <v>16.068000000000001</v>
      </c>
      <c r="D50" s="246">
        <v>49.475999999999999</v>
      </c>
      <c r="E50" s="246">
        <v>983.01400000000001</v>
      </c>
      <c r="F50" s="262">
        <v>30.516999999999999</v>
      </c>
      <c r="G50" s="262">
        <v>83.599000000000004</v>
      </c>
      <c r="H50" s="262">
        <v>4.3639999999999999</v>
      </c>
      <c r="I50" s="262">
        <v>0</v>
      </c>
      <c r="J50" s="246">
        <v>1101.4940000000001</v>
      </c>
      <c r="K50" s="62">
        <v>2018</v>
      </c>
      <c r="L50" s="246">
        <v>1090.6890000000001</v>
      </c>
      <c r="M50" s="246">
        <v>4.9340000000000002</v>
      </c>
      <c r="N50" s="246">
        <v>1095.623</v>
      </c>
      <c r="O50" s="246">
        <v>2824.53</v>
      </c>
      <c r="P50" s="246">
        <v>375.79</v>
      </c>
      <c r="Q50" s="246">
        <v>16.645</v>
      </c>
      <c r="R50" s="246">
        <v>392.435</v>
      </c>
      <c r="S50" s="246">
        <v>42.24</v>
      </c>
      <c r="T50" s="246">
        <v>33.502000000000002</v>
      </c>
      <c r="U50" s="246">
        <v>4388.3300000000008</v>
      </c>
      <c r="V50" s="246">
        <v>5489.8249999999998</v>
      </c>
    </row>
    <row r="51" spans="1:22" s="23" customFormat="1" ht="13.5" thickBot="1" x14ac:dyDescent="0.25">
      <c r="A51" s="62">
        <v>2019</v>
      </c>
      <c r="B51" s="246">
        <v>934.79300000000001</v>
      </c>
      <c r="C51" s="246">
        <v>16.37</v>
      </c>
      <c r="D51" s="246">
        <v>53.405000000000001</v>
      </c>
      <c r="E51" s="246">
        <v>1004.568</v>
      </c>
      <c r="F51" s="262">
        <v>25.207999999999998</v>
      </c>
      <c r="G51" s="262">
        <v>81.36</v>
      </c>
      <c r="H51" s="262">
        <v>4.3540000000000001</v>
      </c>
      <c r="I51" s="262">
        <v>0</v>
      </c>
      <c r="J51" s="246">
        <v>1115.49</v>
      </c>
      <c r="K51" s="62">
        <v>2019</v>
      </c>
      <c r="L51" s="246">
        <v>1131.2550000000001</v>
      </c>
      <c r="M51" s="246">
        <v>7.4009999999999998</v>
      </c>
      <c r="N51" s="246">
        <v>1138.6560000000002</v>
      </c>
      <c r="O51" s="246">
        <v>3040.2159999999999</v>
      </c>
      <c r="P51" s="246">
        <v>436.84100000000001</v>
      </c>
      <c r="Q51" s="246">
        <v>15.622999999999999</v>
      </c>
      <c r="R51" s="246">
        <v>452.464</v>
      </c>
      <c r="S51" s="246">
        <v>46.000999999999998</v>
      </c>
      <c r="T51" s="246">
        <v>35.308</v>
      </c>
      <c r="U51" s="246">
        <v>4712.6450000000004</v>
      </c>
      <c r="V51" s="246">
        <v>5828.134</v>
      </c>
    </row>
    <row r="52" spans="1:22" s="23" customFormat="1" ht="13.5" thickBot="1" x14ac:dyDescent="0.25">
      <c r="A52" s="62">
        <v>2020</v>
      </c>
      <c r="B52" s="246">
        <v>955.81799999999998</v>
      </c>
      <c r="C52" s="246">
        <v>16.933</v>
      </c>
      <c r="D52" s="246">
        <v>46.12</v>
      </c>
      <c r="E52" s="246">
        <v>1018.871</v>
      </c>
      <c r="F52" s="262">
        <v>26.893999999999998</v>
      </c>
      <c r="G52" s="262">
        <v>85.113</v>
      </c>
      <c r="H52" s="262">
        <v>7.048</v>
      </c>
      <c r="I52" s="262">
        <v>0</v>
      </c>
      <c r="J52" s="246">
        <v>1137.9259999999999</v>
      </c>
      <c r="K52" s="62">
        <v>2020</v>
      </c>
      <c r="L52" s="246">
        <v>1091.6220000000001</v>
      </c>
      <c r="M52" s="246">
        <v>9.1300000000000008</v>
      </c>
      <c r="N52" s="246">
        <v>1100.7520000000002</v>
      </c>
      <c r="O52" s="246">
        <v>2727.4650000000001</v>
      </c>
      <c r="P52" s="246">
        <v>464.24900000000002</v>
      </c>
      <c r="Q52" s="246">
        <v>15.568</v>
      </c>
      <c r="R52" s="246">
        <v>479.81700000000001</v>
      </c>
      <c r="S52" s="246">
        <v>42.871000000000002</v>
      </c>
      <c r="T52" s="246">
        <v>31.219000000000001</v>
      </c>
      <c r="U52" s="246">
        <v>4382.1240000000007</v>
      </c>
      <c r="V52" s="246">
        <v>5520.05</v>
      </c>
    </row>
    <row r="53" spans="1:22" s="23" customFormat="1" ht="13.5" thickBot="1" x14ac:dyDescent="0.25">
      <c r="A53" s="801" t="s">
        <v>317</v>
      </c>
      <c r="B53" s="802"/>
      <c r="C53" s="802"/>
      <c r="D53" s="802"/>
      <c r="E53" s="802"/>
      <c r="F53" s="802"/>
      <c r="G53" s="802"/>
      <c r="H53" s="802"/>
      <c r="I53" s="802"/>
      <c r="J53" s="803"/>
      <c r="K53" s="801" t="s">
        <v>317</v>
      </c>
      <c r="L53" s="802"/>
      <c r="M53" s="802"/>
      <c r="N53" s="802"/>
      <c r="O53" s="802"/>
      <c r="P53" s="802"/>
      <c r="Q53" s="802"/>
      <c r="R53" s="802"/>
      <c r="S53" s="802"/>
      <c r="T53" s="802"/>
      <c r="U53" s="802"/>
      <c r="V53" s="803"/>
    </row>
    <row r="54" spans="1:22" s="23" customFormat="1" ht="13.5" thickBot="1" x14ac:dyDescent="0.25">
      <c r="A54" s="62">
        <v>2007</v>
      </c>
      <c r="B54" s="26" t="s">
        <v>235</v>
      </c>
      <c r="C54" s="26" t="s">
        <v>235</v>
      </c>
      <c r="D54" s="26" t="s">
        <v>235</v>
      </c>
      <c r="E54" s="26">
        <v>2510.9</v>
      </c>
      <c r="F54" s="26">
        <v>35.799999999999997</v>
      </c>
      <c r="G54" s="26">
        <v>388.1</v>
      </c>
      <c r="H54" s="26" t="s">
        <v>1242</v>
      </c>
      <c r="I54" s="26" t="s">
        <v>1242</v>
      </c>
      <c r="J54" s="26">
        <v>2934.8</v>
      </c>
      <c r="K54" s="62">
        <v>2007</v>
      </c>
      <c r="L54" s="26">
        <v>705.3</v>
      </c>
      <c r="M54" s="26" t="s">
        <v>236</v>
      </c>
      <c r="N54" s="26">
        <v>705.3</v>
      </c>
      <c r="O54" s="26">
        <v>796.2</v>
      </c>
      <c r="P54" s="26">
        <v>199.1</v>
      </c>
      <c r="Q54" s="26" t="s">
        <v>231</v>
      </c>
      <c r="R54" s="26">
        <v>199.1</v>
      </c>
      <c r="S54" s="26" t="s">
        <v>1243</v>
      </c>
      <c r="T54" s="26">
        <v>143.80000000000001</v>
      </c>
      <c r="U54" s="26">
        <v>1844.4</v>
      </c>
      <c r="V54" s="26">
        <v>4779.1000000000004</v>
      </c>
    </row>
    <row r="55" spans="1:22" s="23" customFormat="1" ht="13.5" thickBot="1" x14ac:dyDescent="0.25">
      <c r="A55" s="62">
        <v>2008</v>
      </c>
      <c r="B55" s="26" t="s">
        <v>235</v>
      </c>
      <c r="C55" s="26" t="s">
        <v>235</v>
      </c>
      <c r="D55" s="26" t="s">
        <v>235</v>
      </c>
      <c r="E55" s="26">
        <v>2692.6</v>
      </c>
      <c r="F55" s="26">
        <v>48.1</v>
      </c>
      <c r="G55" s="26">
        <v>443.5</v>
      </c>
      <c r="H55" s="26" t="s">
        <v>1242</v>
      </c>
      <c r="I55" s="26" t="s">
        <v>1242</v>
      </c>
      <c r="J55" s="26">
        <v>3184.2</v>
      </c>
      <c r="K55" s="62">
        <v>2008</v>
      </c>
      <c r="L55" s="26">
        <v>581.20000000000005</v>
      </c>
      <c r="M55" s="26" t="s">
        <v>236</v>
      </c>
      <c r="N55" s="26">
        <v>581.20000000000005</v>
      </c>
      <c r="O55" s="26">
        <v>816.2</v>
      </c>
      <c r="P55" s="26">
        <v>220.5</v>
      </c>
      <c r="Q55" s="26" t="s">
        <v>231</v>
      </c>
      <c r="R55" s="26">
        <v>220.5</v>
      </c>
      <c r="S55" s="26" t="s">
        <v>1243</v>
      </c>
      <c r="T55" s="26">
        <v>180.6</v>
      </c>
      <c r="U55" s="26">
        <v>1798.5</v>
      </c>
      <c r="V55" s="26">
        <v>4982.7</v>
      </c>
    </row>
    <row r="56" spans="1:22" s="23" customFormat="1" ht="13.5" thickBot="1" x14ac:dyDescent="0.25">
      <c r="A56" s="62">
        <v>2009</v>
      </c>
      <c r="B56" s="26" t="s">
        <v>235</v>
      </c>
      <c r="C56" s="26" t="s">
        <v>235</v>
      </c>
      <c r="D56" s="26" t="s">
        <v>235</v>
      </c>
      <c r="E56" s="26">
        <v>2858.3</v>
      </c>
      <c r="F56" s="26">
        <v>53.8</v>
      </c>
      <c r="G56" s="26">
        <v>485.4</v>
      </c>
      <c r="H56" s="26" t="s">
        <v>1242</v>
      </c>
      <c r="I56" s="26" t="s">
        <v>1242</v>
      </c>
      <c r="J56" s="26">
        <v>3397.5</v>
      </c>
      <c r="K56" s="62">
        <v>2009</v>
      </c>
      <c r="L56" s="26">
        <v>693.1</v>
      </c>
      <c r="M56" s="26" t="s">
        <v>236</v>
      </c>
      <c r="N56" s="26">
        <v>693.1</v>
      </c>
      <c r="O56" s="26">
        <v>788.5</v>
      </c>
      <c r="P56" s="26">
        <v>266.89999999999998</v>
      </c>
      <c r="Q56" s="26" t="s">
        <v>231</v>
      </c>
      <c r="R56" s="26">
        <v>266.89999999999998</v>
      </c>
      <c r="S56" s="26" t="s">
        <v>1243</v>
      </c>
      <c r="T56" s="26">
        <v>184.2</v>
      </c>
      <c r="U56" s="26">
        <v>1932.7</v>
      </c>
      <c r="V56" s="26">
        <v>5330.2</v>
      </c>
    </row>
    <row r="57" spans="1:22" s="23" customFormat="1" ht="13.5" thickBot="1" x14ac:dyDescent="0.25">
      <c r="A57" s="62">
        <v>2010</v>
      </c>
      <c r="B57" s="26" t="s">
        <v>235</v>
      </c>
      <c r="C57" s="26" t="s">
        <v>235</v>
      </c>
      <c r="D57" s="26" t="s">
        <v>235</v>
      </c>
      <c r="E57" s="26">
        <v>2963.9</v>
      </c>
      <c r="F57" s="26">
        <v>57</v>
      </c>
      <c r="G57" s="26">
        <v>653</v>
      </c>
      <c r="H57" s="26" t="s">
        <v>1242</v>
      </c>
      <c r="I57" s="26" t="s">
        <v>1242</v>
      </c>
      <c r="J57" s="26">
        <v>3673.9</v>
      </c>
      <c r="K57" s="62">
        <v>2010</v>
      </c>
      <c r="L57" s="26">
        <v>693.1</v>
      </c>
      <c r="M57" s="26" t="s">
        <v>236</v>
      </c>
      <c r="N57" s="26">
        <v>693.1</v>
      </c>
      <c r="O57" s="26">
        <v>890.1</v>
      </c>
      <c r="P57" s="26">
        <v>289.89999999999998</v>
      </c>
      <c r="Q57" s="26" t="s">
        <v>231</v>
      </c>
      <c r="R57" s="26">
        <v>289.89999999999998</v>
      </c>
      <c r="S57" s="26" t="s">
        <v>1243</v>
      </c>
      <c r="T57" s="26">
        <v>184.3</v>
      </c>
      <c r="U57" s="26">
        <v>2057.4</v>
      </c>
      <c r="V57" s="26">
        <v>5731.2</v>
      </c>
    </row>
    <row r="58" spans="1:22" s="23" customFormat="1" ht="13.5" thickBot="1" x14ac:dyDescent="0.25">
      <c r="A58" s="62">
        <v>2011</v>
      </c>
      <c r="B58" s="26">
        <v>2909.9</v>
      </c>
      <c r="C58" s="26">
        <v>3.8</v>
      </c>
      <c r="D58" s="26">
        <v>40.200000000000003</v>
      </c>
      <c r="E58" s="26">
        <v>2953.9</v>
      </c>
      <c r="F58" s="26">
        <v>53.2</v>
      </c>
      <c r="G58" s="26">
        <v>578.29999999999995</v>
      </c>
      <c r="H58" s="26">
        <v>56</v>
      </c>
      <c r="I58" s="26">
        <v>1.1000000000000001</v>
      </c>
      <c r="J58" s="26">
        <v>3642.5</v>
      </c>
      <c r="K58" s="62">
        <v>2011</v>
      </c>
      <c r="L58" s="26">
        <v>669.3</v>
      </c>
      <c r="M58" s="26">
        <v>6.8</v>
      </c>
      <c r="N58" s="26">
        <v>676.1</v>
      </c>
      <c r="O58" s="26">
        <v>948.8</v>
      </c>
      <c r="P58" s="26">
        <v>260.39999999999998</v>
      </c>
      <c r="Q58" s="26">
        <v>21.6</v>
      </c>
      <c r="R58" s="26">
        <v>282</v>
      </c>
      <c r="S58" s="26">
        <v>78.3</v>
      </c>
      <c r="T58" s="26">
        <v>46.7</v>
      </c>
      <c r="U58" s="26">
        <v>2031.9</v>
      </c>
      <c r="V58" s="26">
        <v>5674.1</v>
      </c>
    </row>
    <row r="59" spans="1:22" s="23" customFormat="1" ht="13.5" thickBot="1" x14ac:dyDescent="0.25">
      <c r="A59" s="62">
        <v>2012</v>
      </c>
      <c r="B59" s="246">
        <v>2828.2</v>
      </c>
      <c r="C59" s="246">
        <v>3.2</v>
      </c>
      <c r="D59" s="246">
        <v>57.9</v>
      </c>
      <c r="E59" s="246">
        <v>2889.3</v>
      </c>
      <c r="F59" s="246">
        <v>41.9</v>
      </c>
      <c r="G59" s="246">
        <v>628.5</v>
      </c>
      <c r="H59" s="246">
        <v>62.3</v>
      </c>
      <c r="I59" s="246">
        <v>1</v>
      </c>
      <c r="J59" s="246">
        <v>3623.1</v>
      </c>
      <c r="K59" s="62">
        <v>2012</v>
      </c>
      <c r="L59" s="246">
        <v>764.4</v>
      </c>
      <c r="M59" s="246">
        <v>12.2</v>
      </c>
      <c r="N59" s="246">
        <v>776.6</v>
      </c>
      <c r="O59" s="246">
        <v>973.5</v>
      </c>
      <c r="P59" s="246">
        <v>265.3</v>
      </c>
      <c r="Q59" s="246">
        <v>25.9</v>
      </c>
      <c r="R59" s="246">
        <v>291.3</v>
      </c>
      <c r="S59" s="246">
        <v>78.5</v>
      </c>
      <c r="T59" s="246">
        <v>43.6</v>
      </c>
      <c r="U59" s="246">
        <v>2163.5</v>
      </c>
      <c r="V59" s="246">
        <v>5786.5</v>
      </c>
    </row>
    <row r="60" spans="1:22" s="23" customFormat="1" ht="13.5" thickBot="1" x14ac:dyDescent="0.25">
      <c r="A60" s="62">
        <v>2013</v>
      </c>
      <c r="B60" s="246">
        <v>3030.8</v>
      </c>
      <c r="C60" s="246">
        <v>12.4</v>
      </c>
      <c r="D60" s="246">
        <v>133.1</v>
      </c>
      <c r="E60" s="246">
        <v>3176.3</v>
      </c>
      <c r="F60" s="246">
        <v>39.799999999999997</v>
      </c>
      <c r="G60" s="246">
        <v>657.1</v>
      </c>
      <c r="H60" s="246">
        <v>57.6</v>
      </c>
      <c r="I60" s="246">
        <v>1</v>
      </c>
      <c r="J60" s="246">
        <v>3931.9</v>
      </c>
      <c r="K60" s="62">
        <v>2013</v>
      </c>
      <c r="L60" s="246">
        <v>876.1</v>
      </c>
      <c r="M60" s="246">
        <v>10.6</v>
      </c>
      <c r="N60" s="246">
        <v>886.7</v>
      </c>
      <c r="O60" s="246">
        <v>1390.8</v>
      </c>
      <c r="P60" s="246">
        <v>292.8</v>
      </c>
      <c r="Q60" s="246">
        <v>21.2</v>
      </c>
      <c r="R60" s="246">
        <v>313.89999999999998</v>
      </c>
      <c r="S60" s="246">
        <v>70.7</v>
      </c>
      <c r="T60" s="246">
        <v>43.3</v>
      </c>
      <c r="U60" s="246">
        <v>2705.3</v>
      </c>
      <c r="V60" s="246">
        <v>6637.2</v>
      </c>
    </row>
    <row r="61" spans="1:22" s="23" customFormat="1" ht="13.5" thickBot="1" x14ac:dyDescent="0.25">
      <c r="A61" s="62">
        <v>2014</v>
      </c>
      <c r="B61" s="246">
        <v>3179.4</v>
      </c>
      <c r="C61" s="246">
        <v>18.8</v>
      </c>
      <c r="D61" s="246">
        <v>164.8</v>
      </c>
      <c r="E61" s="246">
        <v>3363</v>
      </c>
      <c r="F61" s="246">
        <v>50.3</v>
      </c>
      <c r="G61" s="246">
        <v>743.2</v>
      </c>
      <c r="H61" s="246">
        <v>59.2</v>
      </c>
      <c r="I61" s="246">
        <v>1</v>
      </c>
      <c r="J61" s="246">
        <v>4216.7</v>
      </c>
      <c r="K61" s="62">
        <v>2014</v>
      </c>
      <c r="L61" s="246">
        <v>862.5</v>
      </c>
      <c r="M61" s="246">
        <v>13.1</v>
      </c>
      <c r="N61" s="246">
        <v>875.6</v>
      </c>
      <c r="O61" s="246">
        <v>1411.8</v>
      </c>
      <c r="P61" s="246">
        <v>350.1</v>
      </c>
      <c r="Q61" s="246">
        <v>26.1</v>
      </c>
      <c r="R61" s="246">
        <v>376.2</v>
      </c>
      <c r="S61" s="246">
        <v>76.2</v>
      </c>
      <c r="T61" s="246">
        <v>35.299999999999997</v>
      </c>
      <c r="U61" s="246">
        <v>2775.1</v>
      </c>
      <c r="V61" s="246">
        <v>6991.8</v>
      </c>
    </row>
    <row r="62" spans="1:22" s="23" customFormat="1" ht="13.5" thickBot="1" x14ac:dyDescent="0.25">
      <c r="A62" s="62">
        <v>2015</v>
      </c>
      <c r="B62" s="246">
        <v>3241.9949999999999</v>
      </c>
      <c r="C62" s="246">
        <v>19.321999999999999</v>
      </c>
      <c r="D62" s="246">
        <v>154.649</v>
      </c>
      <c r="E62" s="246">
        <v>3415.9659999999999</v>
      </c>
      <c r="F62" s="246">
        <v>50.963999999999999</v>
      </c>
      <c r="G62" s="246">
        <v>739.28099999999995</v>
      </c>
      <c r="H62" s="246">
        <v>52.173000000000002</v>
      </c>
      <c r="I62" s="246">
        <v>0.81399999999999995</v>
      </c>
      <c r="J62" s="246">
        <v>4259.1980000000003</v>
      </c>
      <c r="K62" s="62">
        <v>2015</v>
      </c>
      <c r="L62" s="246">
        <v>887.45399999999995</v>
      </c>
      <c r="M62" s="246">
        <v>13.616</v>
      </c>
      <c r="N62" s="246">
        <v>901.06999999999994</v>
      </c>
      <c r="O62" s="246">
        <v>1576.8869999999999</v>
      </c>
      <c r="P62" s="246">
        <v>384.31099999999998</v>
      </c>
      <c r="Q62" s="246">
        <v>24.422000000000001</v>
      </c>
      <c r="R62" s="246">
        <v>408.733</v>
      </c>
      <c r="S62" s="246">
        <v>115.91500000000001</v>
      </c>
      <c r="T62" s="246">
        <v>38.518000000000001</v>
      </c>
      <c r="U62" s="246">
        <v>3041.1229999999996</v>
      </c>
      <c r="V62" s="246">
        <v>7300.3209999999999</v>
      </c>
    </row>
    <row r="63" spans="1:22" s="23" customFormat="1" ht="13.5" thickBot="1" x14ac:dyDescent="0.25">
      <c r="A63" s="62">
        <v>2016</v>
      </c>
      <c r="B63" s="246">
        <v>3586.1379999999999</v>
      </c>
      <c r="C63" s="246">
        <v>28.864999999999998</v>
      </c>
      <c r="D63" s="246">
        <v>164.15700000000001</v>
      </c>
      <c r="E63" s="246">
        <v>3779.16</v>
      </c>
      <c r="F63" s="246">
        <v>51.011000000000003</v>
      </c>
      <c r="G63" s="246">
        <v>762.28099999999995</v>
      </c>
      <c r="H63" s="246">
        <v>53.527999999999999</v>
      </c>
      <c r="I63" s="246">
        <v>0.95</v>
      </c>
      <c r="J63" s="246">
        <v>4646.9299999999994</v>
      </c>
      <c r="K63" s="62">
        <v>2016</v>
      </c>
      <c r="L63" s="246">
        <v>937.18100000000004</v>
      </c>
      <c r="M63" s="246">
        <v>17.254999999999999</v>
      </c>
      <c r="N63" s="246">
        <v>954.43600000000004</v>
      </c>
      <c r="O63" s="246">
        <v>1697.46</v>
      </c>
      <c r="P63" s="246">
        <v>402.44600000000003</v>
      </c>
      <c r="Q63" s="246">
        <v>33.020000000000003</v>
      </c>
      <c r="R63" s="246">
        <v>435.46600000000001</v>
      </c>
      <c r="S63" s="246">
        <v>123.321</v>
      </c>
      <c r="T63" s="246">
        <v>51.886000000000003</v>
      </c>
      <c r="U63" s="246">
        <v>3262.569</v>
      </c>
      <c r="V63" s="246">
        <v>7909.4989999999998</v>
      </c>
    </row>
    <row r="64" spans="1:22" s="23" customFormat="1" ht="13.5" thickBot="1" x14ac:dyDescent="0.25">
      <c r="A64" s="62">
        <v>2017</v>
      </c>
      <c r="B64" s="246">
        <v>3573.7350000000001</v>
      </c>
      <c r="C64" s="246">
        <v>24.783000000000001</v>
      </c>
      <c r="D64" s="246">
        <v>153.977</v>
      </c>
      <c r="E64" s="246">
        <v>3752.4949999999999</v>
      </c>
      <c r="F64" s="246">
        <v>47.360999999999997</v>
      </c>
      <c r="G64" s="246">
        <v>794.80799999999999</v>
      </c>
      <c r="H64" s="246">
        <v>57.802</v>
      </c>
      <c r="I64" s="246">
        <v>0.93</v>
      </c>
      <c r="J64" s="246">
        <v>4653.3959999999997</v>
      </c>
      <c r="K64" s="62">
        <v>2017</v>
      </c>
      <c r="L64" s="246">
        <v>933.24300000000005</v>
      </c>
      <c r="M64" s="246">
        <v>11.712999999999999</v>
      </c>
      <c r="N64" s="246">
        <v>944.95600000000002</v>
      </c>
      <c r="O64" s="246">
        <v>1270.6559999999999</v>
      </c>
      <c r="P64" s="246">
        <v>453.2</v>
      </c>
      <c r="Q64" s="246">
        <v>38.39</v>
      </c>
      <c r="R64" s="246">
        <v>491.59</v>
      </c>
      <c r="S64" s="246">
        <v>128.66</v>
      </c>
      <c r="T64" s="246">
        <v>53.985999999999997</v>
      </c>
      <c r="U64" s="246">
        <v>2889.848</v>
      </c>
      <c r="V64" s="246">
        <v>7543.2449999999999</v>
      </c>
    </row>
    <row r="65" spans="1:22" s="23" customFormat="1" ht="13.5" thickBot="1" x14ac:dyDescent="0.25">
      <c r="A65" s="62">
        <v>2018</v>
      </c>
      <c r="B65" s="246">
        <v>3724.3069999999998</v>
      </c>
      <c r="C65" s="246">
        <v>30.989000000000001</v>
      </c>
      <c r="D65" s="246">
        <v>191.32599999999999</v>
      </c>
      <c r="E65" s="246">
        <v>3946.6219999999998</v>
      </c>
      <c r="F65" s="262">
        <v>61.435000000000002</v>
      </c>
      <c r="G65" s="262">
        <v>907.33199999999999</v>
      </c>
      <c r="H65" s="262">
        <v>62.073</v>
      </c>
      <c r="I65" s="262">
        <v>0.86399999999999999</v>
      </c>
      <c r="J65" s="246">
        <v>4978.326</v>
      </c>
      <c r="K65" s="62">
        <v>2018</v>
      </c>
      <c r="L65" s="246">
        <v>978.38</v>
      </c>
      <c r="M65" s="246">
        <v>14.379</v>
      </c>
      <c r="N65" s="246">
        <v>992.75900000000001</v>
      </c>
      <c r="O65" s="246">
        <v>1477.116</v>
      </c>
      <c r="P65" s="246">
        <v>488.654</v>
      </c>
      <c r="Q65" s="246">
        <v>35.292999999999999</v>
      </c>
      <c r="R65" s="246">
        <v>523.947</v>
      </c>
      <c r="S65" s="246">
        <v>131.14099999999999</v>
      </c>
      <c r="T65" s="246">
        <v>50.280999999999999</v>
      </c>
      <c r="U65" s="246">
        <v>3175.2440000000001</v>
      </c>
      <c r="V65" s="246">
        <v>8153.57</v>
      </c>
    </row>
    <row r="66" spans="1:22" s="23" customFormat="1" ht="13.5" thickBot="1" x14ac:dyDescent="0.25">
      <c r="A66" s="62">
        <v>2019</v>
      </c>
      <c r="B66" s="246">
        <v>4058.076</v>
      </c>
      <c r="C66" s="246">
        <v>36.164000000000001</v>
      </c>
      <c r="D66" s="246">
        <v>197.255</v>
      </c>
      <c r="E66" s="246">
        <v>4291.4949999999999</v>
      </c>
      <c r="F66" s="262">
        <v>52.274000000000001</v>
      </c>
      <c r="G66" s="262">
        <v>943.32399999999996</v>
      </c>
      <c r="H66" s="262">
        <v>60.168999999999997</v>
      </c>
      <c r="I66" s="262">
        <v>0.871</v>
      </c>
      <c r="J66" s="246">
        <v>5348.1329999999998</v>
      </c>
      <c r="K66" s="62">
        <v>2019</v>
      </c>
      <c r="L66" s="246">
        <v>948.38199999999995</v>
      </c>
      <c r="M66" s="246">
        <v>14.407</v>
      </c>
      <c r="N66" s="246">
        <v>962.78899999999999</v>
      </c>
      <c r="O66" s="246">
        <v>1563.4269999999999</v>
      </c>
      <c r="P66" s="246">
        <v>493.06700000000001</v>
      </c>
      <c r="Q66" s="246">
        <v>37.426000000000002</v>
      </c>
      <c r="R66" s="246">
        <v>530.49300000000005</v>
      </c>
      <c r="S66" s="246">
        <v>123.52800000000001</v>
      </c>
      <c r="T66" s="246">
        <v>53.432000000000002</v>
      </c>
      <c r="U66" s="246">
        <v>3233.6689999999994</v>
      </c>
      <c r="V66" s="246">
        <v>8581.8029999999999</v>
      </c>
    </row>
    <row r="67" spans="1:22" s="23" customFormat="1" ht="13.5" thickBot="1" x14ac:dyDescent="0.25">
      <c r="A67" s="62">
        <v>2020</v>
      </c>
      <c r="B67" s="246">
        <v>4099.5110000000004</v>
      </c>
      <c r="C67" s="246">
        <v>33.47</v>
      </c>
      <c r="D67" s="246">
        <v>161.011</v>
      </c>
      <c r="E67" s="246">
        <v>4293.9920000000011</v>
      </c>
      <c r="F67" s="262">
        <v>65.462999999999994</v>
      </c>
      <c r="G67" s="262">
        <v>923.21600000000001</v>
      </c>
      <c r="H67" s="262">
        <v>59.158999999999999</v>
      </c>
      <c r="I67" s="262">
        <v>0.66900000000000004</v>
      </c>
      <c r="J67" s="246">
        <v>5342.4990000000007</v>
      </c>
      <c r="K67" s="62">
        <v>2020</v>
      </c>
      <c r="L67" s="246">
        <v>974.03099999999995</v>
      </c>
      <c r="M67" s="246">
        <v>16.794</v>
      </c>
      <c r="N67" s="246">
        <v>990.82499999999993</v>
      </c>
      <c r="O67" s="246">
        <v>1414.877</v>
      </c>
      <c r="P67" s="246">
        <v>478.03100000000001</v>
      </c>
      <c r="Q67" s="246">
        <v>35.631</v>
      </c>
      <c r="R67" s="246">
        <v>513.66200000000003</v>
      </c>
      <c r="S67" s="246">
        <v>117.464</v>
      </c>
      <c r="T67" s="246">
        <v>48.822000000000003</v>
      </c>
      <c r="U67" s="246">
        <v>3085.6499999999996</v>
      </c>
      <c r="V67" s="246">
        <v>8428.1509999999998</v>
      </c>
    </row>
    <row r="68" spans="1:22" s="23" customFormat="1" ht="13.5" thickBot="1" x14ac:dyDescent="0.25">
      <c r="A68" s="801" t="s">
        <v>1208</v>
      </c>
      <c r="B68" s="802"/>
      <c r="C68" s="802"/>
      <c r="D68" s="802"/>
      <c r="E68" s="802"/>
      <c r="F68" s="802"/>
      <c r="G68" s="802"/>
      <c r="H68" s="802"/>
      <c r="I68" s="802"/>
      <c r="J68" s="803"/>
      <c r="K68" s="801" t="s">
        <v>1208</v>
      </c>
      <c r="L68" s="802"/>
      <c r="M68" s="802"/>
      <c r="N68" s="802"/>
      <c r="O68" s="802"/>
      <c r="P68" s="802"/>
      <c r="Q68" s="802"/>
      <c r="R68" s="802"/>
      <c r="S68" s="802"/>
      <c r="T68" s="802"/>
      <c r="U68" s="802"/>
      <c r="V68" s="803"/>
    </row>
    <row r="69" spans="1:22" s="23" customFormat="1" ht="13.5" thickBot="1" x14ac:dyDescent="0.25">
      <c r="A69" s="62">
        <v>2007</v>
      </c>
      <c r="B69" s="26" t="s">
        <v>235</v>
      </c>
      <c r="C69" s="26" t="s">
        <v>235</v>
      </c>
      <c r="D69" s="26" t="s">
        <v>235</v>
      </c>
      <c r="E69" s="26">
        <v>1645.6</v>
      </c>
      <c r="F69" s="26">
        <v>0</v>
      </c>
      <c r="G69" s="26">
        <v>2254.6999999999998</v>
      </c>
      <c r="H69" s="26" t="s">
        <v>1242</v>
      </c>
      <c r="I69" s="26" t="s">
        <v>1242</v>
      </c>
      <c r="J69" s="26">
        <v>3900.3</v>
      </c>
      <c r="K69" s="62">
        <v>2007</v>
      </c>
      <c r="L69" s="26">
        <v>242.5</v>
      </c>
      <c r="M69" s="26" t="s">
        <v>236</v>
      </c>
      <c r="N69" s="26">
        <v>242.5</v>
      </c>
      <c r="O69" s="26">
        <v>53.4</v>
      </c>
      <c r="P69" s="26">
        <v>71.7</v>
      </c>
      <c r="Q69" s="26" t="s">
        <v>231</v>
      </c>
      <c r="R69" s="26">
        <v>71.7</v>
      </c>
      <c r="S69" s="26" t="s">
        <v>1243</v>
      </c>
      <c r="T69" s="26">
        <v>134.5</v>
      </c>
      <c r="U69" s="26">
        <v>502.1</v>
      </c>
      <c r="V69" s="26">
        <v>4402.3999999999996</v>
      </c>
    </row>
    <row r="70" spans="1:22" s="23" customFormat="1" ht="13.5" thickBot="1" x14ac:dyDescent="0.25">
      <c r="A70" s="62">
        <v>2008</v>
      </c>
      <c r="B70" s="26" t="s">
        <v>235</v>
      </c>
      <c r="C70" s="26" t="s">
        <v>235</v>
      </c>
      <c r="D70" s="26" t="s">
        <v>235</v>
      </c>
      <c r="E70" s="26">
        <v>1701</v>
      </c>
      <c r="F70" s="26">
        <v>0</v>
      </c>
      <c r="G70" s="26">
        <v>2521.6999999999998</v>
      </c>
      <c r="H70" s="26" t="s">
        <v>1242</v>
      </c>
      <c r="I70" s="26" t="s">
        <v>1242</v>
      </c>
      <c r="J70" s="26">
        <v>4222.7</v>
      </c>
      <c r="K70" s="62">
        <v>2008</v>
      </c>
      <c r="L70" s="26">
        <v>478.4</v>
      </c>
      <c r="M70" s="26" t="s">
        <v>236</v>
      </c>
      <c r="N70" s="26">
        <v>478.4</v>
      </c>
      <c r="O70" s="26">
        <v>57.5</v>
      </c>
      <c r="P70" s="26">
        <v>79</v>
      </c>
      <c r="Q70" s="26" t="s">
        <v>231</v>
      </c>
      <c r="R70" s="26">
        <v>79</v>
      </c>
      <c r="S70" s="26" t="s">
        <v>1243</v>
      </c>
      <c r="T70" s="26">
        <v>145.80000000000001</v>
      </c>
      <c r="U70" s="26">
        <v>760.7</v>
      </c>
      <c r="V70" s="26">
        <v>4983.3999999999996</v>
      </c>
    </row>
    <row r="71" spans="1:22" s="23" customFormat="1" ht="13.5" thickBot="1" x14ac:dyDescent="0.25">
      <c r="A71" s="62">
        <v>2009</v>
      </c>
      <c r="B71" s="26" t="s">
        <v>235</v>
      </c>
      <c r="C71" s="26" t="s">
        <v>235</v>
      </c>
      <c r="D71" s="26" t="s">
        <v>235</v>
      </c>
      <c r="E71" s="26">
        <v>1741.3</v>
      </c>
      <c r="F71" s="26">
        <v>0</v>
      </c>
      <c r="G71" s="26">
        <v>2577.9</v>
      </c>
      <c r="H71" s="26" t="s">
        <v>1242</v>
      </c>
      <c r="I71" s="26" t="s">
        <v>1242</v>
      </c>
      <c r="J71" s="26">
        <v>4319.2</v>
      </c>
      <c r="K71" s="62">
        <v>2009</v>
      </c>
      <c r="L71" s="26">
        <v>547.5</v>
      </c>
      <c r="M71" s="26" t="s">
        <v>236</v>
      </c>
      <c r="N71" s="26">
        <v>547.5</v>
      </c>
      <c r="O71" s="26">
        <v>61.2</v>
      </c>
      <c r="P71" s="26">
        <v>111.4</v>
      </c>
      <c r="Q71" s="26" t="s">
        <v>231</v>
      </c>
      <c r="R71" s="26">
        <v>111.4</v>
      </c>
      <c r="S71" s="26" t="s">
        <v>1243</v>
      </c>
      <c r="T71" s="26">
        <v>185.1</v>
      </c>
      <c r="U71" s="26">
        <v>905.2</v>
      </c>
      <c r="V71" s="26">
        <v>5224.5</v>
      </c>
    </row>
    <row r="72" spans="1:22" s="23" customFormat="1" ht="13.5" thickBot="1" x14ac:dyDescent="0.25">
      <c r="A72" s="62">
        <v>2010</v>
      </c>
      <c r="B72" s="26" t="s">
        <v>235</v>
      </c>
      <c r="C72" s="26" t="s">
        <v>235</v>
      </c>
      <c r="D72" s="26" t="s">
        <v>235</v>
      </c>
      <c r="E72" s="26">
        <v>1714.7</v>
      </c>
      <c r="F72" s="26">
        <v>0</v>
      </c>
      <c r="G72" s="26">
        <v>2554.9</v>
      </c>
      <c r="H72" s="26" t="s">
        <v>1242</v>
      </c>
      <c r="I72" s="26" t="s">
        <v>1242</v>
      </c>
      <c r="J72" s="26">
        <v>4269.6000000000004</v>
      </c>
      <c r="K72" s="62">
        <v>2010</v>
      </c>
      <c r="L72" s="26">
        <v>579</v>
      </c>
      <c r="M72" s="26" t="s">
        <v>236</v>
      </c>
      <c r="N72" s="26">
        <v>579</v>
      </c>
      <c r="O72" s="26">
        <v>57.3</v>
      </c>
      <c r="P72" s="26">
        <v>131.4</v>
      </c>
      <c r="Q72" s="26" t="s">
        <v>231</v>
      </c>
      <c r="R72" s="26">
        <v>131.4</v>
      </c>
      <c r="S72" s="26" t="s">
        <v>1243</v>
      </c>
      <c r="T72" s="26">
        <v>181.1</v>
      </c>
      <c r="U72" s="26">
        <v>948.8</v>
      </c>
      <c r="V72" s="26">
        <v>5218.3999999999996</v>
      </c>
    </row>
    <row r="73" spans="1:22" s="23" customFormat="1" ht="13.5" thickBot="1" x14ac:dyDescent="0.25">
      <c r="A73" s="62">
        <v>2011</v>
      </c>
      <c r="B73" s="26">
        <v>1623.6</v>
      </c>
      <c r="C73" s="26">
        <v>1.1000000000000001</v>
      </c>
      <c r="D73" s="26">
        <v>113.5</v>
      </c>
      <c r="E73" s="26">
        <v>1738.2</v>
      </c>
      <c r="F73" s="26">
        <v>0</v>
      </c>
      <c r="G73" s="26">
        <v>2383.5</v>
      </c>
      <c r="H73" s="26">
        <v>60.1</v>
      </c>
      <c r="I73" s="26">
        <v>55.2</v>
      </c>
      <c r="J73" s="26">
        <v>4237</v>
      </c>
      <c r="K73" s="62">
        <v>2011</v>
      </c>
      <c r="L73" s="26">
        <v>588.9</v>
      </c>
      <c r="M73" s="26">
        <v>35</v>
      </c>
      <c r="N73" s="26">
        <v>623.9</v>
      </c>
      <c r="O73" s="26">
        <v>54.7</v>
      </c>
      <c r="P73" s="26">
        <v>87.3</v>
      </c>
      <c r="Q73" s="26">
        <v>16.399999999999999</v>
      </c>
      <c r="R73" s="26">
        <v>103.7</v>
      </c>
      <c r="S73" s="26">
        <v>53.3</v>
      </c>
      <c r="T73" s="26">
        <v>10.3</v>
      </c>
      <c r="U73" s="26">
        <v>845.9</v>
      </c>
      <c r="V73" s="26">
        <v>5083</v>
      </c>
    </row>
    <row r="74" spans="1:22" s="23" customFormat="1" ht="13.5" thickBot="1" x14ac:dyDescent="0.25">
      <c r="A74" s="62">
        <v>2012</v>
      </c>
      <c r="B74" s="246">
        <v>1902.6</v>
      </c>
      <c r="C74" s="246">
        <v>0</v>
      </c>
      <c r="D74" s="246">
        <v>136.5</v>
      </c>
      <c r="E74" s="246">
        <v>2039.1</v>
      </c>
      <c r="F74" s="246">
        <v>0</v>
      </c>
      <c r="G74" s="246">
        <v>2474.3000000000002</v>
      </c>
      <c r="H74" s="246">
        <v>66.599999999999994</v>
      </c>
      <c r="I74" s="246">
        <v>44.9</v>
      </c>
      <c r="J74" s="246">
        <v>4624.8</v>
      </c>
      <c r="K74" s="62">
        <v>2012</v>
      </c>
      <c r="L74" s="246">
        <v>613.70000000000005</v>
      </c>
      <c r="M74" s="246">
        <v>36.200000000000003</v>
      </c>
      <c r="N74" s="246">
        <v>649.9</v>
      </c>
      <c r="O74" s="246">
        <v>55.5</v>
      </c>
      <c r="P74" s="246">
        <v>67.099999999999994</v>
      </c>
      <c r="Q74" s="246">
        <v>17.899999999999999</v>
      </c>
      <c r="R74" s="246">
        <v>84.9</v>
      </c>
      <c r="S74" s="246">
        <v>51.9</v>
      </c>
      <c r="T74" s="246">
        <v>26.8</v>
      </c>
      <c r="U74" s="246">
        <v>869</v>
      </c>
      <c r="V74" s="246">
        <v>5493.9</v>
      </c>
    </row>
    <row r="75" spans="1:22" s="23" customFormat="1" ht="13.5" thickBot="1" x14ac:dyDescent="0.25">
      <c r="A75" s="62">
        <v>2013</v>
      </c>
      <c r="B75" s="246">
        <v>1981.6</v>
      </c>
      <c r="C75" s="246">
        <v>3.7</v>
      </c>
      <c r="D75" s="246">
        <v>181.2</v>
      </c>
      <c r="E75" s="246">
        <v>2166.5</v>
      </c>
      <c r="F75" s="246">
        <v>0</v>
      </c>
      <c r="G75" s="246">
        <v>2587</v>
      </c>
      <c r="H75" s="246">
        <v>64.900000000000006</v>
      </c>
      <c r="I75" s="246">
        <v>38</v>
      </c>
      <c r="J75" s="246">
        <v>4856.3999999999996</v>
      </c>
      <c r="K75" s="62">
        <v>2013</v>
      </c>
      <c r="L75" s="246">
        <v>650.20000000000005</v>
      </c>
      <c r="M75" s="246">
        <v>49.8</v>
      </c>
      <c r="N75" s="246">
        <v>700</v>
      </c>
      <c r="O75" s="246">
        <v>56.6</v>
      </c>
      <c r="P75" s="246">
        <v>66.099999999999994</v>
      </c>
      <c r="Q75" s="246">
        <v>27.8</v>
      </c>
      <c r="R75" s="246">
        <v>93.9</v>
      </c>
      <c r="S75" s="246">
        <v>52.5</v>
      </c>
      <c r="T75" s="246">
        <v>29.5</v>
      </c>
      <c r="U75" s="246">
        <v>932.6</v>
      </c>
      <c r="V75" s="246">
        <v>5789</v>
      </c>
    </row>
    <row r="76" spans="1:22" s="23" customFormat="1" ht="13.5" thickBot="1" x14ac:dyDescent="0.25">
      <c r="A76" s="62">
        <v>2014</v>
      </c>
      <c r="B76" s="246">
        <v>2051.1</v>
      </c>
      <c r="C76" s="246">
        <v>5.9</v>
      </c>
      <c r="D76" s="246">
        <v>204.3</v>
      </c>
      <c r="E76" s="246">
        <v>2261.1999999999998</v>
      </c>
      <c r="F76" s="246">
        <v>0</v>
      </c>
      <c r="G76" s="246">
        <v>2648.5</v>
      </c>
      <c r="H76" s="246">
        <v>71.599999999999994</v>
      </c>
      <c r="I76" s="246">
        <v>39.4</v>
      </c>
      <c r="J76" s="246">
        <v>5020.7</v>
      </c>
      <c r="K76" s="62">
        <v>2014</v>
      </c>
      <c r="L76" s="246">
        <v>732.9</v>
      </c>
      <c r="M76" s="246">
        <v>50</v>
      </c>
      <c r="N76" s="246">
        <v>782.9</v>
      </c>
      <c r="O76" s="246">
        <v>57.3</v>
      </c>
      <c r="P76" s="246">
        <v>65.5</v>
      </c>
      <c r="Q76" s="246">
        <v>26.6</v>
      </c>
      <c r="R76" s="246">
        <v>92.1</v>
      </c>
      <c r="S76" s="246">
        <v>74.7</v>
      </c>
      <c r="T76" s="246">
        <v>34.5</v>
      </c>
      <c r="U76" s="246">
        <v>1041.5999999999999</v>
      </c>
      <c r="V76" s="246">
        <v>6062.2</v>
      </c>
    </row>
    <row r="77" spans="1:22" s="23" customFormat="1" ht="13.5" thickBot="1" x14ac:dyDescent="0.25">
      <c r="A77" s="62">
        <v>2015</v>
      </c>
      <c r="B77" s="246">
        <v>2136.498</v>
      </c>
      <c r="C77" s="246">
        <v>6.9329999999999998</v>
      </c>
      <c r="D77" s="246">
        <v>204.93600000000001</v>
      </c>
      <c r="E77" s="246">
        <v>2348.3670000000002</v>
      </c>
      <c r="F77" s="246">
        <v>0</v>
      </c>
      <c r="G77" s="246">
        <v>2859.6819999999998</v>
      </c>
      <c r="H77" s="246">
        <v>71.909000000000006</v>
      </c>
      <c r="I77" s="246">
        <v>37.747999999999998</v>
      </c>
      <c r="J77" s="246">
        <v>5317.7079999999996</v>
      </c>
      <c r="K77" s="62">
        <v>2015</v>
      </c>
      <c r="L77" s="246">
        <v>798.57299999999998</v>
      </c>
      <c r="M77" s="246">
        <v>54.625</v>
      </c>
      <c r="N77" s="246">
        <v>853.19799999999998</v>
      </c>
      <c r="O77" s="246">
        <v>54.777999999999999</v>
      </c>
      <c r="P77" s="246">
        <v>68.680000000000007</v>
      </c>
      <c r="Q77" s="246">
        <v>26.83</v>
      </c>
      <c r="R77" s="246">
        <v>95.51</v>
      </c>
      <c r="S77" s="246">
        <v>86.358999999999995</v>
      </c>
      <c r="T77" s="246">
        <v>19.82</v>
      </c>
      <c r="U77" s="246">
        <v>1109.665</v>
      </c>
      <c r="V77" s="246">
        <v>6427.3729999999996</v>
      </c>
    </row>
    <row r="78" spans="1:22" s="23" customFormat="1" ht="13.5" thickBot="1" x14ac:dyDescent="0.25">
      <c r="A78" s="62">
        <v>2016</v>
      </c>
      <c r="B78" s="246">
        <v>2164.9699999999998</v>
      </c>
      <c r="C78" s="246">
        <v>6.5229999999999997</v>
      </c>
      <c r="D78" s="246">
        <v>204.16200000000001</v>
      </c>
      <c r="E78" s="246">
        <v>2375.6549999999997</v>
      </c>
      <c r="F78" s="246">
        <v>0</v>
      </c>
      <c r="G78" s="246">
        <v>2813.4780000000001</v>
      </c>
      <c r="H78" s="246">
        <v>71.271000000000001</v>
      </c>
      <c r="I78" s="246">
        <v>30.565000000000001</v>
      </c>
      <c r="J78" s="246">
        <v>5290.9689999999991</v>
      </c>
      <c r="K78" s="62">
        <v>2016</v>
      </c>
      <c r="L78" s="246">
        <v>851.03399999999999</v>
      </c>
      <c r="M78" s="246">
        <v>58.256999999999998</v>
      </c>
      <c r="N78" s="246">
        <v>909.29099999999994</v>
      </c>
      <c r="O78" s="246">
        <v>57.313000000000002</v>
      </c>
      <c r="P78" s="246">
        <v>70.896000000000001</v>
      </c>
      <c r="Q78" s="246">
        <v>41.44</v>
      </c>
      <c r="R78" s="246">
        <v>112.336</v>
      </c>
      <c r="S78" s="246">
        <v>93.742000000000004</v>
      </c>
      <c r="T78" s="246">
        <v>20.745999999999999</v>
      </c>
      <c r="U78" s="246">
        <v>1193.4280000000001</v>
      </c>
      <c r="V78" s="246">
        <v>6484.3959999999997</v>
      </c>
    </row>
    <row r="79" spans="1:22" s="23" customFormat="1" ht="13.5" thickBot="1" x14ac:dyDescent="0.25">
      <c r="A79" s="62">
        <v>2017</v>
      </c>
      <c r="B79" s="246">
        <v>2267.2910000000002</v>
      </c>
      <c r="C79" s="246">
        <v>0</v>
      </c>
      <c r="D79" s="246">
        <v>244.98</v>
      </c>
      <c r="E79" s="246">
        <v>2512.2710000000002</v>
      </c>
      <c r="F79" s="246">
        <v>0</v>
      </c>
      <c r="G79" s="246">
        <v>2946.7440000000001</v>
      </c>
      <c r="H79" s="246">
        <v>65.981999999999999</v>
      </c>
      <c r="I79" s="246">
        <v>29.216999999999999</v>
      </c>
      <c r="J79" s="246">
        <v>5554.2139999999999</v>
      </c>
      <c r="K79" s="62">
        <v>2017</v>
      </c>
      <c r="L79" s="246">
        <v>856.30700000000002</v>
      </c>
      <c r="M79" s="246">
        <v>58.378999999999998</v>
      </c>
      <c r="N79" s="246">
        <v>914.68600000000004</v>
      </c>
      <c r="O79" s="246">
        <v>50.878</v>
      </c>
      <c r="P79" s="246">
        <v>68.494</v>
      </c>
      <c r="Q79" s="246">
        <v>50.152999999999999</v>
      </c>
      <c r="R79" s="246">
        <v>118.64699999999999</v>
      </c>
      <c r="S79" s="246">
        <v>108.262</v>
      </c>
      <c r="T79" s="246">
        <v>24.83</v>
      </c>
      <c r="U79" s="246">
        <v>1217.3029999999999</v>
      </c>
      <c r="V79" s="246">
        <v>6771.5169999999998</v>
      </c>
    </row>
    <row r="80" spans="1:22" s="23" customFormat="1" ht="13.5" thickBot="1" x14ac:dyDescent="0.25">
      <c r="A80" s="62">
        <v>2018</v>
      </c>
      <c r="B80" s="246">
        <v>2506.6509999999998</v>
      </c>
      <c r="C80" s="246">
        <v>0</v>
      </c>
      <c r="D80" s="246">
        <v>241.67599999999999</v>
      </c>
      <c r="E80" s="246">
        <v>2748.3269999999998</v>
      </c>
      <c r="F80" s="262">
        <v>0</v>
      </c>
      <c r="G80" s="262">
        <v>3002.8380000000002</v>
      </c>
      <c r="H80" s="262">
        <v>65.555000000000007</v>
      </c>
      <c r="I80" s="262">
        <v>19.437000000000001</v>
      </c>
      <c r="J80" s="246">
        <v>5836.1570000000002</v>
      </c>
      <c r="K80" s="62">
        <v>2018</v>
      </c>
      <c r="L80" s="246">
        <v>902.73400000000004</v>
      </c>
      <c r="M80" s="246">
        <v>60.654000000000003</v>
      </c>
      <c r="N80" s="246">
        <v>963.38800000000003</v>
      </c>
      <c r="O80" s="246">
        <v>52.180999999999997</v>
      </c>
      <c r="P80" s="246">
        <v>72.144000000000005</v>
      </c>
      <c r="Q80" s="246">
        <v>53.252000000000002</v>
      </c>
      <c r="R80" s="246">
        <v>125.39600000000002</v>
      </c>
      <c r="S80" s="246">
        <v>156.27099999999999</v>
      </c>
      <c r="T80" s="246">
        <v>31.45</v>
      </c>
      <c r="U80" s="246">
        <v>1328.6860000000001</v>
      </c>
      <c r="V80" s="246">
        <v>7164.8429999999998</v>
      </c>
    </row>
    <row r="81" spans="1:22" s="23" customFormat="1" ht="13.5" thickBot="1" x14ac:dyDescent="0.25">
      <c r="A81" s="62">
        <v>2019</v>
      </c>
      <c r="B81" s="246">
        <v>2754.61</v>
      </c>
      <c r="C81" s="246">
        <v>0</v>
      </c>
      <c r="D81" s="246">
        <v>248.28299999999999</v>
      </c>
      <c r="E81" s="246">
        <v>3002.893</v>
      </c>
      <c r="F81" s="262">
        <v>0</v>
      </c>
      <c r="G81" s="262">
        <v>3215.123</v>
      </c>
      <c r="H81" s="262">
        <v>71.418999999999997</v>
      </c>
      <c r="I81" s="262">
        <v>23.989000000000001</v>
      </c>
      <c r="J81" s="246">
        <v>6313.4239999999991</v>
      </c>
      <c r="K81" s="62">
        <v>2019</v>
      </c>
      <c r="L81" s="246">
        <v>986.29</v>
      </c>
      <c r="M81" s="246">
        <v>59.51</v>
      </c>
      <c r="N81" s="246">
        <v>1045.8</v>
      </c>
      <c r="O81" s="246">
        <v>49.679000000000002</v>
      </c>
      <c r="P81" s="246">
        <v>74.472999999999999</v>
      </c>
      <c r="Q81" s="246">
        <v>64.02</v>
      </c>
      <c r="R81" s="246">
        <v>138.49299999999999</v>
      </c>
      <c r="S81" s="246">
        <v>179.51400000000001</v>
      </c>
      <c r="T81" s="246">
        <v>32.398000000000003</v>
      </c>
      <c r="U81" s="246">
        <v>1445.8839999999998</v>
      </c>
      <c r="V81" s="246">
        <v>7759.3069999999998</v>
      </c>
    </row>
    <row r="82" spans="1:22" s="23" customFormat="1" ht="13.5" thickBot="1" x14ac:dyDescent="0.25">
      <c r="A82" s="62">
        <v>2020</v>
      </c>
      <c r="B82" s="246">
        <v>2836.9830000000002</v>
      </c>
      <c r="C82" s="246">
        <v>0</v>
      </c>
      <c r="D82" s="246">
        <v>221.68899999999999</v>
      </c>
      <c r="E82" s="246">
        <v>3058.672</v>
      </c>
      <c r="F82" s="262">
        <v>0</v>
      </c>
      <c r="G82" s="262">
        <v>2852.0549999999998</v>
      </c>
      <c r="H82" s="262">
        <v>69.212000000000003</v>
      </c>
      <c r="I82" s="262">
        <v>13.874000000000001</v>
      </c>
      <c r="J82" s="246">
        <v>5993.8130000000001</v>
      </c>
      <c r="K82" s="62">
        <v>2020</v>
      </c>
      <c r="L82" s="246">
        <v>1220.2159999999999</v>
      </c>
      <c r="M82" s="246">
        <v>62.228000000000002</v>
      </c>
      <c r="N82" s="246">
        <v>1282.444</v>
      </c>
      <c r="O82" s="246">
        <v>53.332000000000001</v>
      </c>
      <c r="P82" s="246">
        <v>72.206000000000003</v>
      </c>
      <c r="Q82" s="246">
        <v>61.941000000000003</v>
      </c>
      <c r="R82" s="246">
        <v>134.14699999999999</v>
      </c>
      <c r="S82" s="246">
        <v>152.489</v>
      </c>
      <c r="T82" s="246">
        <v>28.189</v>
      </c>
      <c r="U82" s="246">
        <v>1650.6010000000001</v>
      </c>
      <c r="V82" s="246">
        <v>7644.4139999999998</v>
      </c>
    </row>
    <row r="83" spans="1:22" s="23" customFormat="1" ht="13.5" thickBot="1" x14ac:dyDescent="0.25">
      <c r="A83" s="795" t="s">
        <v>1244</v>
      </c>
      <c r="B83" s="796"/>
      <c r="C83" s="796"/>
      <c r="D83" s="796"/>
      <c r="E83" s="796"/>
      <c r="F83" s="796"/>
      <c r="G83" s="796"/>
      <c r="H83" s="796"/>
      <c r="I83" s="796"/>
      <c r="J83" s="797"/>
      <c r="K83" s="795" t="s">
        <v>1244</v>
      </c>
      <c r="L83" s="796"/>
      <c r="M83" s="796"/>
      <c r="N83" s="796"/>
      <c r="O83" s="796"/>
      <c r="P83" s="796"/>
      <c r="Q83" s="796"/>
      <c r="R83" s="796"/>
      <c r="S83" s="796"/>
      <c r="T83" s="796"/>
      <c r="U83" s="796"/>
      <c r="V83" s="797"/>
    </row>
    <row r="84" spans="1:22" s="23" customFormat="1" ht="13.5" thickBot="1" x14ac:dyDescent="0.25">
      <c r="A84" s="62">
        <v>2007</v>
      </c>
      <c r="B84" s="26" t="s">
        <v>235</v>
      </c>
      <c r="C84" s="26" t="s">
        <v>235</v>
      </c>
      <c r="D84" s="26" t="s">
        <v>235</v>
      </c>
      <c r="E84" s="26">
        <v>17307.5</v>
      </c>
      <c r="F84" s="26">
        <v>198.7</v>
      </c>
      <c r="G84" s="26">
        <v>4420.8</v>
      </c>
      <c r="H84" s="26" t="s">
        <v>1242</v>
      </c>
      <c r="I84" s="26" t="s">
        <v>1242</v>
      </c>
      <c r="J84" s="26">
        <v>21927</v>
      </c>
      <c r="K84" s="62">
        <v>2007</v>
      </c>
      <c r="L84" s="26">
        <v>4014.7</v>
      </c>
      <c r="M84" s="26" t="s">
        <v>236</v>
      </c>
      <c r="N84" s="26">
        <v>4014.7</v>
      </c>
      <c r="O84" s="26">
        <v>5888.3</v>
      </c>
      <c r="P84" s="26">
        <v>1169.5</v>
      </c>
      <c r="Q84" s="26" t="s">
        <v>231</v>
      </c>
      <c r="R84" s="26">
        <v>1169.5</v>
      </c>
      <c r="S84" s="26" t="s">
        <v>1243</v>
      </c>
      <c r="T84" s="26">
        <v>877.8</v>
      </c>
      <c r="U84" s="26">
        <v>11950.3</v>
      </c>
      <c r="V84" s="26">
        <v>33877.300000000003</v>
      </c>
    </row>
    <row r="85" spans="1:22" s="23" customFormat="1" ht="13.5" thickBot="1" x14ac:dyDescent="0.25">
      <c r="A85" s="62">
        <v>2008</v>
      </c>
      <c r="B85" s="26" t="s">
        <v>235</v>
      </c>
      <c r="C85" s="26" t="s">
        <v>235</v>
      </c>
      <c r="D85" s="26" t="s">
        <v>235</v>
      </c>
      <c r="E85" s="26">
        <v>18637.2</v>
      </c>
      <c r="F85" s="26">
        <v>214.3</v>
      </c>
      <c r="G85" s="26">
        <v>4843.2</v>
      </c>
      <c r="H85" s="26" t="s">
        <v>1242</v>
      </c>
      <c r="I85" s="26" t="s">
        <v>1242</v>
      </c>
      <c r="J85" s="26">
        <v>23694.7</v>
      </c>
      <c r="K85" s="62">
        <v>2008</v>
      </c>
      <c r="L85" s="26">
        <v>4315.8</v>
      </c>
      <c r="M85" s="26" t="s">
        <v>236</v>
      </c>
      <c r="N85" s="26">
        <v>4315.8</v>
      </c>
      <c r="O85" s="26">
        <v>6128.5</v>
      </c>
      <c r="P85" s="26">
        <v>1268.3</v>
      </c>
      <c r="Q85" s="26" t="s">
        <v>231</v>
      </c>
      <c r="R85" s="26">
        <v>1268.3</v>
      </c>
      <c r="S85" s="26" t="s">
        <v>1243</v>
      </c>
      <c r="T85" s="26">
        <v>990.7</v>
      </c>
      <c r="U85" s="26">
        <v>12703.3</v>
      </c>
      <c r="V85" s="26">
        <v>36397.9</v>
      </c>
    </row>
    <row r="86" spans="1:22" s="23" customFormat="1" ht="13.5" thickBot="1" x14ac:dyDescent="0.25">
      <c r="A86" s="62">
        <v>2009</v>
      </c>
      <c r="B86" s="26" t="s">
        <v>235</v>
      </c>
      <c r="C86" s="26" t="s">
        <v>235</v>
      </c>
      <c r="D86" s="26" t="s">
        <v>235</v>
      </c>
      <c r="E86" s="26">
        <v>18704</v>
      </c>
      <c r="F86" s="26">
        <v>232.5</v>
      </c>
      <c r="G86" s="26">
        <v>4966.5</v>
      </c>
      <c r="H86" s="26" t="s">
        <v>1242</v>
      </c>
      <c r="I86" s="26" t="s">
        <v>1242</v>
      </c>
      <c r="J86" s="26">
        <v>23903</v>
      </c>
      <c r="K86" s="62">
        <v>2009</v>
      </c>
      <c r="L86" s="26">
        <v>4625.7</v>
      </c>
      <c r="M86" s="26" t="s">
        <v>236</v>
      </c>
      <c r="N86" s="26">
        <v>4625.7</v>
      </c>
      <c r="O86" s="26">
        <v>6310.5</v>
      </c>
      <c r="P86" s="26">
        <v>1409.9</v>
      </c>
      <c r="Q86" s="26" t="s">
        <v>231</v>
      </c>
      <c r="R86" s="26">
        <v>1409.9</v>
      </c>
      <c r="S86" s="26" t="s">
        <v>1243</v>
      </c>
      <c r="T86" s="26">
        <v>995.8</v>
      </c>
      <c r="U86" s="26">
        <v>13341.9</v>
      </c>
      <c r="V86" s="26">
        <v>37245</v>
      </c>
    </row>
    <row r="87" spans="1:22" s="23" customFormat="1" ht="13.5" thickBot="1" x14ac:dyDescent="0.25">
      <c r="A87" s="62">
        <v>2010</v>
      </c>
      <c r="B87" s="26" t="s">
        <v>235</v>
      </c>
      <c r="C87" s="26" t="s">
        <v>235</v>
      </c>
      <c r="D87" s="26" t="s">
        <v>235</v>
      </c>
      <c r="E87" s="26">
        <v>18831.400000000001</v>
      </c>
      <c r="F87" s="26">
        <v>242.4</v>
      </c>
      <c r="G87" s="26">
        <v>5187.2</v>
      </c>
      <c r="H87" s="26" t="s">
        <v>1242</v>
      </c>
      <c r="I87" s="26" t="s">
        <v>1242</v>
      </c>
      <c r="J87" s="26">
        <v>24261</v>
      </c>
      <c r="K87" s="62">
        <v>2010</v>
      </c>
      <c r="L87" s="26">
        <v>4639.7</v>
      </c>
      <c r="M87" s="26" t="s">
        <v>236</v>
      </c>
      <c r="N87" s="26">
        <v>4639.7</v>
      </c>
      <c r="O87" s="26">
        <v>6369.7</v>
      </c>
      <c r="P87" s="26">
        <v>1503.8</v>
      </c>
      <c r="Q87" s="26" t="s">
        <v>231</v>
      </c>
      <c r="R87" s="26">
        <v>1503.8</v>
      </c>
      <c r="S87" s="26" t="s">
        <v>1243</v>
      </c>
      <c r="T87" s="26">
        <v>980.5</v>
      </c>
      <c r="U87" s="26">
        <v>13493.7</v>
      </c>
      <c r="V87" s="26">
        <v>37754.9</v>
      </c>
    </row>
    <row r="88" spans="1:22" s="23" customFormat="1" ht="13.5" thickBot="1" x14ac:dyDescent="0.25">
      <c r="A88" s="62">
        <v>2011</v>
      </c>
      <c r="B88" s="26">
        <v>19026.5</v>
      </c>
      <c r="C88" s="26">
        <v>21</v>
      </c>
      <c r="D88" s="26">
        <v>310</v>
      </c>
      <c r="E88" s="26">
        <v>19357.5</v>
      </c>
      <c r="F88" s="26">
        <v>232.6</v>
      </c>
      <c r="G88" s="26">
        <v>4753.5</v>
      </c>
      <c r="H88" s="26">
        <v>164</v>
      </c>
      <c r="I88" s="26">
        <v>56.3</v>
      </c>
      <c r="J88" s="26">
        <v>24563.9</v>
      </c>
      <c r="K88" s="62">
        <v>2011</v>
      </c>
      <c r="L88" s="26">
        <v>4755.7</v>
      </c>
      <c r="M88" s="26">
        <v>57.6</v>
      </c>
      <c r="N88" s="26">
        <v>4813.3</v>
      </c>
      <c r="O88" s="26">
        <v>6669.1</v>
      </c>
      <c r="P88" s="26">
        <v>1404.5</v>
      </c>
      <c r="Q88" s="26">
        <v>108.5</v>
      </c>
      <c r="R88" s="26">
        <v>1513</v>
      </c>
      <c r="S88" s="26">
        <v>588</v>
      </c>
      <c r="T88" s="26">
        <v>214.6</v>
      </c>
      <c r="U88" s="26">
        <v>13798</v>
      </c>
      <c r="V88" s="26">
        <v>38362.1</v>
      </c>
    </row>
    <row r="89" spans="1:22" s="23" customFormat="1" ht="13.5" thickBot="1" x14ac:dyDescent="0.25">
      <c r="A89" s="62">
        <v>2012</v>
      </c>
      <c r="B89" s="246">
        <v>19404.7</v>
      </c>
      <c r="C89" s="246">
        <v>36.4</v>
      </c>
      <c r="D89" s="246">
        <v>426.5</v>
      </c>
      <c r="E89" s="246">
        <v>19867.599999999999</v>
      </c>
      <c r="F89" s="246">
        <v>233.8</v>
      </c>
      <c r="G89" s="246">
        <v>4922.8</v>
      </c>
      <c r="H89" s="246">
        <v>183.2</v>
      </c>
      <c r="I89" s="246">
        <v>46</v>
      </c>
      <c r="J89" s="246">
        <v>25253.4</v>
      </c>
      <c r="K89" s="62">
        <v>2012</v>
      </c>
      <c r="L89" s="246">
        <v>4981.2</v>
      </c>
      <c r="M89" s="246">
        <v>62.9</v>
      </c>
      <c r="N89" s="246">
        <v>5044.1000000000004</v>
      </c>
      <c r="O89" s="246">
        <v>6981.6</v>
      </c>
      <c r="P89" s="246">
        <v>1490.5</v>
      </c>
      <c r="Q89" s="246">
        <v>134.19999999999999</v>
      </c>
      <c r="R89" s="246">
        <v>1624.7</v>
      </c>
      <c r="S89" s="246">
        <v>608.79999999999995</v>
      </c>
      <c r="T89" s="246">
        <v>188.3</v>
      </c>
      <c r="U89" s="246">
        <v>14447.5</v>
      </c>
      <c r="V89" s="246">
        <v>39700.9</v>
      </c>
    </row>
    <row r="90" spans="1:22" s="23" customFormat="1" ht="13.5" thickBot="1" x14ac:dyDescent="0.25">
      <c r="A90" s="62">
        <v>2013</v>
      </c>
      <c r="B90" s="246">
        <v>19403.099999999999</v>
      </c>
      <c r="C90" s="246">
        <v>95.5</v>
      </c>
      <c r="D90" s="246">
        <v>948.7</v>
      </c>
      <c r="E90" s="246">
        <v>20447.400000000001</v>
      </c>
      <c r="F90" s="246">
        <v>239.5</v>
      </c>
      <c r="G90" s="246">
        <v>5157.1000000000004</v>
      </c>
      <c r="H90" s="246">
        <v>180.3</v>
      </c>
      <c r="I90" s="246">
        <v>39.1</v>
      </c>
      <c r="J90" s="246">
        <v>26063.4</v>
      </c>
      <c r="K90" s="62">
        <v>2013</v>
      </c>
      <c r="L90" s="246">
        <v>5370.8</v>
      </c>
      <c r="M90" s="246">
        <v>80.3</v>
      </c>
      <c r="N90" s="246">
        <v>5451.1</v>
      </c>
      <c r="O90" s="246">
        <v>8173.1</v>
      </c>
      <c r="P90" s="246">
        <v>1586.1</v>
      </c>
      <c r="Q90" s="246">
        <v>132.69999999999999</v>
      </c>
      <c r="R90" s="246">
        <v>1718.7</v>
      </c>
      <c r="S90" s="246">
        <v>596.9</v>
      </c>
      <c r="T90" s="246">
        <v>184.8</v>
      </c>
      <c r="U90" s="246">
        <v>16124.7</v>
      </c>
      <c r="V90" s="246">
        <v>42188.1</v>
      </c>
    </row>
    <row r="91" spans="1:22" s="23" customFormat="1" ht="13.5" thickBot="1" x14ac:dyDescent="0.25">
      <c r="A91" s="62">
        <v>2014</v>
      </c>
      <c r="B91" s="246">
        <v>20164.099999999999</v>
      </c>
      <c r="C91" s="246">
        <v>129.9</v>
      </c>
      <c r="D91" s="246">
        <v>1101.2</v>
      </c>
      <c r="E91" s="246">
        <v>21395.1</v>
      </c>
      <c r="F91" s="246">
        <v>249</v>
      </c>
      <c r="G91" s="246">
        <v>5332.3</v>
      </c>
      <c r="H91" s="246">
        <v>186.8</v>
      </c>
      <c r="I91" s="246">
        <v>40.4</v>
      </c>
      <c r="J91" s="246">
        <v>27203.599999999999</v>
      </c>
      <c r="K91" s="62">
        <v>2014</v>
      </c>
      <c r="L91" s="246">
        <v>5748.7</v>
      </c>
      <c r="M91" s="246">
        <v>84</v>
      </c>
      <c r="N91" s="246">
        <v>5832.7</v>
      </c>
      <c r="O91" s="246">
        <v>8648.2999999999993</v>
      </c>
      <c r="P91" s="246">
        <v>1746.2</v>
      </c>
      <c r="Q91" s="246">
        <v>140.19999999999999</v>
      </c>
      <c r="R91" s="246">
        <v>1886.4</v>
      </c>
      <c r="S91" s="246">
        <v>655.8</v>
      </c>
      <c r="T91" s="246">
        <v>198</v>
      </c>
      <c r="U91" s="246">
        <v>17221.2</v>
      </c>
      <c r="V91" s="246">
        <v>44424.800000000003</v>
      </c>
    </row>
    <row r="92" spans="1:22" s="23" customFormat="1" ht="13.5" thickBot="1" x14ac:dyDescent="0.25">
      <c r="A92" s="62">
        <v>2015</v>
      </c>
      <c r="B92" s="246">
        <v>20528.313999999998</v>
      </c>
      <c r="C92" s="246">
        <v>136.977</v>
      </c>
      <c r="D92" s="246">
        <v>1065.2570000000001</v>
      </c>
      <c r="E92" s="246">
        <v>21730.547999999999</v>
      </c>
      <c r="F92" s="246">
        <v>262.40100000000001</v>
      </c>
      <c r="G92" s="246">
        <v>5368.4459999999999</v>
      </c>
      <c r="H92" s="246">
        <v>167.50399999999999</v>
      </c>
      <c r="I92" s="246">
        <v>38.563000000000002</v>
      </c>
      <c r="J92" s="246">
        <v>27567.462</v>
      </c>
      <c r="K92" s="62">
        <v>2015</v>
      </c>
      <c r="L92" s="246">
        <v>5828.058</v>
      </c>
      <c r="M92" s="246">
        <v>87.281000000000006</v>
      </c>
      <c r="N92" s="246">
        <v>5915.3389999999999</v>
      </c>
      <c r="O92" s="246">
        <v>8950.1730000000007</v>
      </c>
      <c r="P92" s="246">
        <v>1832.492</v>
      </c>
      <c r="Q92" s="246">
        <v>147.41999999999999</v>
      </c>
      <c r="R92" s="246">
        <v>1979.9110000000001</v>
      </c>
      <c r="S92" s="246">
        <v>740.14499999999998</v>
      </c>
      <c r="T92" s="246">
        <v>200.358</v>
      </c>
      <c r="U92" s="246">
        <v>17785.925999999999</v>
      </c>
      <c r="V92" s="246">
        <v>45353.387999999999</v>
      </c>
    </row>
    <row r="93" spans="1:22" s="23" customFormat="1" ht="13.5" thickBot="1" x14ac:dyDescent="0.25">
      <c r="A93" s="62">
        <v>2016</v>
      </c>
      <c r="B93" s="246">
        <v>21382.023000000001</v>
      </c>
      <c r="C93" s="246">
        <v>202.24</v>
      </c>
      <c r="D93" s="246">
        <v>1101.038</v>
      </c>
      <c r="E93" s="246">
        <v>22685.301000000003</v>
      </c>
      <c r="F93" s="246">
        <v>274.31900000000002</v>
      </c>
      <c r="G93" s="246">
        <v>5426.8419999999996</v>
      </c>
      <c r="H93" s="246">
        <v>164.45</v>
      </c>
      <c r="I93" s="246">
        <v>31.513999999999999</v>
      </c>
      <c r="J93" s="246">
        <v>28582.426000000003</v>
      </c>
      <c r="K93" s="62">
        <v>2016</v>
      </c>
      <c r="L93" s="246">
        <v>6053.3530000000001</v>
      </c>
      <c r="M93" s="246">
        <v>91.793000000000006</v>
      </c>
      <c r="N93" s="246">
        <v>6145.1459999999997</v>
      </c>
      <c r="O93" s="246">
        <v>9475.1730000000007</v>
      </c>
      <c r="P93" s="246">
        <v>2018.777</v>
      </c>
      <c r="Q93" s="246">
        <v>182.899</v>
      </c>
      <c r="R93" s="246">
        <v>2201.6759999999999</v>
      </c>
      <c r="S93" s="246">
        <v>772.82</v>
      </c>
      <c r="T93" s="246">
        <v>231.512</v>
      </c>
      <c r="U93" s="246">
        <v>18826.327000000001</v>
      </c>
      <c r="V93" s="246">
        <v>47408.754000000001</v>
      </c>
    </row>
    <row r="94" spans="1:22" s="23" customFormat="1" ht="13.5" thickBot="1" x14ac:dyDescent="0.25">
      <c r="A94" s="62">
        <v>2017</v>
      </c>
      <c r="B94" s="246">
        <v>21813.253000000001</v>
      </c>
      <c r="C94" s="246">
        <v>194.57300000000001</v>
      </c>
      <c r="D94" s="246">
        <v>1110.615</v>
      </c>
      <c r="E94" s="246">
        <v>23118.441000000003</v>
      </c>
      <c r="F94" s="246">
        <v>272.82299999999998</v>
      </c>
      <c r="G94" s="246">
        <v>5668.1170000000002</v>
      </c>
      <c r="H94" s="246">
        <v>166.44300000000001</v>
      </c>
      <c r="I94" s="246">
        <v>30.146999999999998</v>
      </c>
      <c r="J94" s="246">
        <v>29255.971000000001</v>
      </c>
      <c r="K94" s="62">
        <v>2017</v>
      </c>
      <c r="L94" s="246">
        <v>6144.3190000000004</v>
      </c>
      <c r="M94" s="246">
        <v>88.638999999999996</v>
      </c>
      <c r="N94" s="246">
        <v>6232.9580000000005</v>
      </c>
      <c r="O94" s="246">
        <v>8711.1620000000003</v>
      </c>
      <c r="P94" s="246">
        <v>2143.0369999999998</v>
      </c>
      <c r="Q94" s="246">
        <v>207.10900000000001</v>
      </c>
      <c r="R94" s="246">
        <v>2350.1459999999997</v>
      </c>
      <c r="S94" s="246">
        <v>744.71</v>
      </c>
      <c r="T94" s="246">
        <v>249.44499999999999</v>
      </c>
      <c r="U94" s="246">
        <v>18288.420999999998</v>
      </c>
      <c r="V94" s="246">
        <v>47544.392999999996</v>
      </c>
    </row>
    <row r="95" spans="1:22" s="23" customFormat="1" ht="13.5" thickBot="1" x14ac:dyDescent="0.25">
      <c r="A95" s="62">
        <v>2018</v>
      </c>
      <c r="B95" s="246">
        <v>22416.392</v>
      </c>
      <c r="C95" s="246">
        <v>219.73599999999999</v>
      </c>
      <c r="D95" s="246">
        <v>1138.759</v>
      </c>
      <c r="E95" s="246">
        <v>23774.887000000002</v>
      </c>
      <c r="F95" s="246">
        <v>303.92500000000001</v>
      </c>
      <c r="G95" s="246">
        <v>5880.2629999999999</v>
      </c>
      <c r="H95" s="246">
        <v>172.11699999999999</v>
      </c>
      <c r="I95" s="246">
        <v>20.302</v>
      </c>
      <c r="J95" s="246">
        <v>30151.493999999999</v>
      </c>
      <c r="K95" s="62">
        <v>2018</v>
      </c>
      <c r="L95" s="246">
        <v>6484.0680000000002</v>
      </c>
      <c r="M95" s="246">
        <v>97.376999999999995</v>
      </c>
      <c r="N95" s="246">
        <v>6581.4450000000006</v>
      </c>
      <c r="O95" s="246">
        <v>9075.7510000000002</v>
      </c>
      <c r="P95" s="246">
        <v>2329.7689999999998</v>
      </c>
      <c r="Q95" s="246">
        <v>216.83099999999999</v>
      </c>
      <c r="R95" s="246">
        <v>2546.6</v>
      </c>
      <c r="S95" s="246">
        <v>879.89300000000003</v>
      </c>
      <c r="T95" s="246">
        <v>247.04900000000001</v>
      </c>
      <c r="U95" s="246">
        <v>19330.737999999998</v>
      </c>
      <c r="V95" s="246">
        <v>49482.231</v>
      </c>
    </row>
    <row r="96" spans="1:22" s="23" customFormat="1" ht="13.5" thickBot="1" x14ac:dyDescent="0.25">
      <c r="A96" s="62">
        <v>2019</v>
      </c>
      <c r="B96" s="246">
        <v>23718.886999999999</v>
      </c>
      <c r="C96" s="246">
        <v>218.577</v>
      </c>
      <c r="D96" s="246">
        <v>1179.5360000000001</v>
      </c>
      <c r="E96" s="246">
        <v>25117</v>
      </c>
      <c r="F96" s="246">
        <v>288.09100000000001</v>
      </c>
      <c r="G96" s="246">
        <v>6227.65</v>
      </c>
      <c r="H96" s="246">
        <v>176.18700000000001</v>
      </c>
      <c r="I96" s="246">
        <v>24.86</v>
      </c>
      <c r="J96" s="246">
        <v>31833.788000000004</v>
      </c>
      <c r="K96" s="62">
        <v>2019</v>
      </c>
      <c r="L96" s="246">
        <v>6658.0510000000004</v>
      </c>
      <c r="M96" s="246">
        <v>111.587</v>
      </c>
      <c r="N96" s="246">
        <v>6769.6380000000008</v>
      </c>
      <c r="O96" s="246">
        <v>9327.7659999999996</v>
      </c>
      <c r="P96" s="246">
        <v>2462.9209999999998</v>
      </c>
      <c r="Q96" s="246">
        <v>233.863</v>
      </c>
      <c r="R96" s="246">
        <v>2696.7839999999997</v>
      </c>
      <c r="S96" s="246">
        <v>902.25699999999995</v>
      </c>
      <c r="T96" s="246">
        <v>256.22899999999998</v>
      </c>
      <c r="U96" s="246">
        <v>19952.674000000003</v>
      </c>
      <c r="V96" s="246">
        <v>51786.462</v>
      </c>
    </row>
    <row r="97" spans="1:22" s="23" customFormat="1" ht="13.5" thickBot="1" x14ac:dyDescent="0.25">
      <c r="A97" s="62">
        <v>2020</v>
      </c>
      <c r="B97" s="246">
        <v>23523.723000000002</v>
      </c>
      <c r="C97" s="246">
        <v>228.33799999999999</v>
      </c>
      <c r="D97" s="246">
        <v>950.78300000000002</v>
      </c>
      <c r="E97" s="246">
        <v>24702.844000000001</v>
      </c>
      <c r="F97" s="262">
        <v>301.66899999999998</v>
      </c>
      <c r="G97" s="262">
        <v>5839.0559999999996</v>
      </c>
      <c r="H97" s="262">
        <v>165.249</v>
      </c>
      <c r="I97" s="262">
        <v>14.542999999999999</v>
      </c>
      <c r="J97" s="246">
        <v>31023.361000000004</v>
      </c>
      <c r="K97" s="62">
        <v>2020</v>
      </c>
      <c r="L97" s="246">
        <v>6517.8530000000001</v>
      </c>
      <c r="M97" s="246">
        <v>115.625</v>
      </c>
      <c r="N97" s="246">
        <v>6633.4780000000001</v>
      </c>
      <c r="O97" s="246">
        <v>9098.884</v>
      </c>
      <c r="P97" s="246">
        <v>2467.549</v>
      </c>
      <c r="Q97" s="246">
        <v>232.08099999999999</v>
      </c>
      <c r="R97" s="246">
        <v>2699.63</v>
      </c>
      <c r="S97" s="246">
        <v>847.90800000000002</v>
      </c>
      <c r="T97" s="246">
        <v>229.303</v>
      </c>
      <c r="U97" s="246">
        <v>19509.202999999998</v>
      </c>
      <c r="V97" s="246">
        <v>50532.565000000002</v>
      </c>
    </row>
    <row r="98" spans="1:22" x14ac:dyDescent="0.2">
      <c r="A98" s="199" t="s">
        <v>240</v>
      </c>
      <c r="K98" s="199" t="s">
        <v>240</v>
      </c>
    </row>
    <row r="99" spans="1:22" x14ac:dyDescent="0.2">
      <c r="A99" s="199" t="s">
        <v>241</v>
      </c>
      <c r="K99" s="199" t="s">
        <v>1245</v>
      </c>
    </row>
    <row r="100" spans="1:22" x14ac:dyDescent="0.2">
      <c r="A100" s="199" t="s">
        <v>242</v>
      </c>
      <c r="K100" s="199" t="s">
        <v>1246</v>
      </c>
    </row>
    <row r="101" spans="1:22" x14ac:dyDescent="0.2">
      <c r="A101" s="199" t="s">
        <v>1247</v>
      </c>
      <c r="K101" s="199" t="s">
        <v>246</v>
      </c>
    </row>
    <row r="102" spans="1:22" x14ac:dyDescent="0.2">
      <c r="A102" s="199" t="s">
        <v>1248</v>
      </c>
      <c r="K102" s="199" t="s">
        <v>247</v>
      </c>
    </row>
    <row r="103" spans="1:22" x14ac:dyDescent="0.2">
      <c r="A103" s="199" t="s">
        <v>249</v>
      </c>
      <c r="K103" s="199" t="s">
        <v>1249</v>
      </c>
    </row>
    <row r="104" spans="1:22" x14ac:dyDescent="0.2">
      <c r="K104" s="199" t="s">
        <v>249</v>
      </c>
    </row>
    <row r="106" spans="1:22" ht="12.75" customHeight="1" x14ac:dyDescent="0.2">
      <c r="A106" s="556" t="s">
        <v>1197</v>
      </c>
      <c r="B106" s="556"/>
      <c r="C106" s="556"/>
      <c r="D106" s="556"/>
      <c r="E106" s="556"/>
      <c r="F106" s="556"/>
      <c r="G106" s="556"/>
      <c r="H106" s="556"/>
      <c r="I106" s="556"/>
      <c r="J106" s="556"/>
      <c r="K106" s="556" t="s">
        <v>1197</v>
      </c>
      <c r="L106" s="556"/>
      <c r="M106" s="556"/>
      <c r="N106" s="556"/>
      <c r="O106" s="556"/>
      <c r="P106" s="556"/>
      <c r="Q106" s="556"/>
      <c r="R106" s="556"/>
      <c r="S106" s="556"/>
      <c r="T106" s="556"/>
      <c r="U106" s="556"/>
      <c r="V106" s="556"/>
    </row>
    <row r="107" spans="1:22" ht="13.5" customHeight="1" thickBot="1" x14ac:dyDescent="0.25">
      <c r="A107" s="557" t="s">
        <v>200</v>
      </c>
      <c r="B107" s="557"/>
      <c r="C107" s="557"/>
      <c r="D107" s="557"/>
      <c r="E107" s="557"/>
      <c r="F107" s="557"/>
      <c r="G107" s="557"/>
      <c r="H107" s="557"/>
      <c r="I107" s="557"/>
      <c r="J107" s="557"/>
      <c r="K107" s="557" t="s">
        <v>200</v>
      </c>
      <c r="L107" s="557"/>
      <c r="M107" s="557"/>
      <c r="N107" s="557"/>
      <c r="O107" s="557"/>
      <c r="P107" s="557"/>
      <c r="Q107" s="557"/>
      <c r="R107" s="557"/>
      <c r="S107" s="557"/>
      <c r="T107" s="557"/>
      <c r="U107" s="557"/>
      <c r="V107" s="557"/>
    </row>
    <row r="108" spans="1:22" ht="12.75" customHeight="1" x14ac:dyDescent="0.2">
      <c r="A108" s="752" t="s">
        <v>1237</v>
      </c>
      <c r="B108" s="753"/>
      <c r="C108" s="753"/>
      <c r="D108" s="753"/>
      <c r="E108" s="753"/>
      <c r="F108" s="753"/>
      <c r="G108" s="753"/>
      <c r="H108" s="753"/>
      <c r="I108" s="753"/>
      <c r="J108" s="754"/>
      <c r="K108" s="752" t="s">
        <v>1237</v>
      </c>
      <c r="L108" s="753"/>
      <c r="M108" s="753"/>
      <c r="N108" s="753"/>
      <c r="O108" s="753"/>
      <c r="P108" s="753"/>
      <c r="Q108" s="753"/>
      <c r="R108" s="753"/>
      <c r="S108" s="753"/>
      <c r="T108" s="753"/>
      <c r="U108" s="753"/>
      <c r="V108" s="754"/>
    </row>
    <row r="109" spans="1:22" ht="12.75" customHeight="1" x14ac:dyDescent="0.2">
      <c r="A109" s="785" t="s">
        <v>202</v>
      </c>
      <c r="B109" s="786"/>
      <c r="C109" s="786"/>
      <c r="D109" s="786"/>
      <c r="E109" s="786"/>
      <c r="F109" s="786"/>
      <c r="G109" s="786"/>
      <c r="H109" s="786"/>
      <c r="I109" s="786"/>
      <c r="J109" s="787"/>
      <c r="K109" s="785" t="s">
        <v>1222</v>
      </c>
      <c r="L109" s="786"/>
      <c r="M109" s="786"/>
      <c r="N109" s="786"/>
      <c r="O109" s="786"/>
      <c r="P109" s="786"/>
      <c r="Q109" s="786"/>
      <c r="R109" s="786"/>
      <c r="S109" s="786"/>
      <c r="T109" s="786"/>
      <c r="U109" s="786"/>
      <c r="V109" s="787"/>
    </row>
    <row r="110" spans="1:22" ht="13.5" thickBot="1" x14ac:dyDescent="0.25">
      <c r="A110" s="672" t="s">
        <v>1250</v>
      </c>
      <c r="B110" s="673"/>
      <c r="C110" s="673"/>
      <c r="D110" s="673"/>
      <c r="E110" s="673"/>
      <c r="F110" s="673"/>
      <c r="G110" s="673"/>
      <c r="H110" s="673"/>
      <c r="I110" s="673"/>
      <c r="J110" s="674"/>
      <c r="K110" s="672" t="s">
        <v>1250</v>
      </c>
      <c r="L110" s="673"/>
      <c r="M110" s="673"/>
      <c r="N110" s="673"/>
      <c r="O110" s="673"/>
      <c r="P110" s="673"/>
      <c r="Q110" s="673"/>
      <c r="R110" s="673"/>
      <c r="S110" s="673"/>
      <c r="T110" s="673"/>
      <c r="U110" s="673"/>
      <c r="V110" s="674"/>
    </row>
    <row r="111" spans="1:22" ht="30" customHeight="1" thickBot="1" x14ac:dyDescent="0.25">
      <c r="A111" s="609" t="s">
        <v>1238</v>
      </c>
      <c r="B111" s="638" t="s">
        <v>205</v>
      </c>
      <c r="C111" s="643"/>
      <c r="D111" s="643"/>
      <c r="E111" s="639"/>
      <c r="F111" s="793" t="s">
        <v>206</v>
      </c>
      <c r="G111" s="793" t="s">
        <v>207</v>
      </c>
      <c r="H111" s="793" t="s">
        <v>208</v>
      </c>
      <c r="I111" s="793" t="s">
        <v>209</v>
      </c>
      <c r="J111" s="793" t="s">
        <v>1239</v>
      </c>
      <c r="K111" s="609" t="s">
        <v>1238</v>
      </c>
      <c r="L111" s="638" t="s">
        <v>211</v>
      </c>
      <c r="M111" s="643"/>
      <c r="N111" s="639"/>
      <c r="O111" s="793" t="s">
        <v>212</v>
      </c>
      <c r="P111" s="638" t="s">
        <v>213</v>
      </c>
      <c r="Q111" s="643"/>
      <c r="R111" s="639"/>
      <c r="S111" s="793" t="s">
        <v>214</v>
      </c>
      <c r="T111" s="793" t="s">
        <v>215</v>
      </c>
      <c r="U111" s="793" t="s">
        <v>1240</v>
      </c>
      <c r="V111" s="793" t="s">
        <v>217</v>
      </c>
    </row>
    <row r="112" spans="1:22" ht="34.5" thickBot="1" x14ac:dyDescent="0.25">
      <c r="A112" s="636"/>
      <c r="B112" s="167" t="s">
        <v>218</v>
      </c>
      <c r="C112" s="167" t="s">
        <v>219</v>
      </c>
      <c r="D112" s="168" t="s">
        <v>1241</v>
      </c>
      <c r="E112" s="167" t="s">
        <v>221</v>
      </c>
      <c r="F112" s="794"/>
      <c r="G112" s="794"/>
      <c r="H112" s="794"/>
      <c r="I112" s="794"/>
      <c r="J112" s="794"/>
      <c r="K112" s="610"/>
      <c r="L112" s="160" t="s">
        <v>222</v>
      </c>
      <c r="M112" s="160" t="s">
        <v>223</v>
      </c>
      <c r="N112" s="160" t="s">
        <v>224</v>
      </c>
      <c r="O112" s="804"/>
      <c r="P112" s="160" t="s">
        <v>225</v>
      </c>
      <c r="Q112" s="160" t="s">
        <v>226</v>
      </c>
      <c r="R112" s="160" t="s">
        <v>227</v>
      </c>
      <c r="S112" s="804"/>
      <c r="T112" s="804"/>
      <c r="U112" s="804"/>
      <c r="V112" s="804"/>
    </row>
    <row r="113" spans="1:22" ht="13.5" thickBot="1" x14ac:dyDescent="0.25">
      <c r="A113" s="762" t="s">
        <v>314</v>
      </c>
      <c r="B113" s="763"/>
      <c r="C113" s="763"/>
      <c r="D113" s="763"/>
      <c r="E113" s="763"/>
      <c r="F113" s="763"/>
      <c r="G113" s="763"/>
      <c r="H113" s="763"/>
      <c r="I113" s="763"/>
      <c r="J113" s="764"/>
      <c r="K113" s="762" t="s">
        <v>314</v>
      </c>
      <c r="L113" s="763"/>
      <c r="M113" s="763"/>
      <c r="N113" s="763"/>
      <c r="O113" s="763"/>
      <c r="P113" s="763"/>
      <c r="Q113" s="763"/>
      <c r="R113" s="763"/>
      <c r="S113" s="763"/>
      <c r="T113" s="763"/>
      <c r="U113" s="763"/>
      <c r="V113" s="764"/>
    </row>
    <row r="114" spans="1:22" ht="13.5" thickBot="1" x14ac:dyDescent="0.25">
      <c r="A114" s="62">
        <v>2007</v>
      </c>
      <c r="B114" s="15" t="s">
        <v>235</v>
      </c>
      <c r="C114" s="15" t="s">
        <v>235</v>
      </c>
      <c r="D114" s="15" t="s">
        <v>235</v>
      </c>
      <c r="E114" s="15">
        <v>0.58699999999999997</v>
      </c>
      <c r="F114" s="15">
        <v>7.0000000000000001E-3</v>
      </c>
      <c r="G114" s="15">
        <v>9.1999999999999998E-2</v>
      </c>
      <c r="H114" s="15" t="s">
        <v>1242</v>
      </c>
      <c r="I114" s="15" t="s">
        <v>1242</v>
      </c>
      <c r="J114" s="15">
        <v>0.68500000000000005</v>
      </c>
      <c r="K114" s="62">
        <v>2007</v>
      </c>
      <c r="L114" s="15">
        <v>9.9000000000000005E-2</v>
      </c>
      <c r="M114" s="15" t="s">
        <v>236</v>
      </c>
      <c r="N114" s="15">
        <v>9.9000000000000005E-2</v>
      </c>
      <c r="O114" s="15">
        <v>0.16200000000000001</v>
      </c>
      <c r="P114" s="15">
        <v>2.9000000000000001E-2</v>
      </c>
      <c r="Q114" s="15" t="s">
        <v>231</v>
      </c>
      <c r="R114" s="15">
        <v>2.9000000000000001E-2</v>
      </c>
      <c r="S114" s="15" t="s">
        <v>1243</v>
      </c>
      <c r="T114" s="15">
        <v>2.5000000000000001E-2</v>
      </c>
      <c r="U114" s="15">
        <v>0.315</v>
      </c>
      <c r="V114" s="15">
        <v>1</v>
      </c>
    </row>
    <row r="115" spans="1:22" ht="13.5" thickBot="1" x14ac:dyDescent="0.25">
      <c r="A115" s="62">
        <v>2008</v>
      </c>
      <c r="B115" s="15" t="s">
        <v>235</v>
      </c>
      <c r="C115" s="15" t="s">
        <v>235</v>
      </c>
      <c r="D115" s="15" t="s">
        <v>235</v>
      </c>
      <c r="E115" s="15">
        <v>0.59499999999999997</v>
      </c>
      <c r="F115" s="15">
        <v>7.0000000000000001E-3</v>
      </c>
      <c r="G115" s="15">
        <v>9.0999999999999998E-2</v>
      </c>
      <c r="H115" s="15" t="s">
        <v>1242</v>
      </c>
      <c r="I115" s="15" t="s">
        <v>1242</v>
      </c>
      <c r="J115" s="15">
        <v>0.69199999999999995</v>
      </c>
      <c r="K115" s="62">
        <v>2008</v>
      </c>
      <c r="L115" s="15">
        <v>9.7000000000000003E-2</v>
      </c>
      <c r="M115" s="15" t="s">
        <v>236</v>
      </c>
      <c r="N115" s="15">
        <v>9.7000000000000003E-2</v>
      </c>
      <c r="O115" s="15">
        <v>0.156</v>
      </c>
      <c r="P115" s="15">
        <v>2.9000000000000001E-2</v>
      </c>
      <c r="Q115" s="15" t="s">
        <v>231</v>
      </c>
      <c r="R115" s="15">
        <v>2.9000000000000001E-2</v>
      </c>
      <c r="S115" s="15" t="s">
        <v>1243</v>
      </c>
      <c r="T115" s="15">
        <v>2.5999999999999999E-2</v>
      </c>
      <c r="U115" s="15">
        <v>0.308</v>
      </c>
      <c r="V115" s="15">
        <v>1</v>
      </c>
    </row>
    <row r="116" spans="1:22" ht="13.5" thickBot="1" x14ac:dyDescent="0.25">
      <c r="A116" s="62">
        <v>2009</v>
      </c>
      <c r="B116" s="15" t="s">
        <v>235</v>
      </c>
      <c r="C116" s="15" t="s">
        <v>235</v>
      </c>
      <c r="D116" s="15" t="s">
        <v>235</v>
      </c>
      <c r="E116" s="15">
        <v>0.58599999999999997</v>
      </c>
      <c r="F116" s="15">
        <v>7.0000000000000001E-3</v>
      </c>
      <c r="G116" s="15">
        <v>9.0999999999999998E-2</v>
      </c>
      <c r="H116" s="15" t="s">
        <v>1242</v>
      </c>
      <c r="I116" s="15" t="s">
        <v>1242</v>
      </c>
      <c r="J116" s="15">
        <v>0.68300000000000005</v>
      </c>
      <c r="K116" s="62">
        <v>2009</v>
      </c>
      <c r="L116" s="15">
        <v>9.6000000000000002E-2</v>
      </c>
      <c r="M116" s="15" t="s">
        <v>236</v>
      </c>
      <c r="N116" s="15">
        <v>9.6000000000000002E-2</v>
      </c>
      <c r="O116" s="15">
        <v>0.16300000000000001</v>
      </c>
      <c r="P116" s="15">
        <v>3.2000000000000001E-2</v>
      </c>
      <c r="Q116" s="15" t="s">
        <v>231</v>
      </c>
      <c r="R116" s="15">
        <v>3.2000000000000001E-2</v>
      </c>
      <c r="S116" s="15" t="s">
        <v>1243</v>
      </c>
      <c r="T116" s="15">
        <v>2.5000000000000001E-2</v>
      </c>
      <c r="U116" s="15">
        <v>0.317</v>
      </c>
      <c r="V116" s="15">
        <v>1</v>
      </c>
    </row>
    <row r="117" spans="1:22" ht="13.5" thickBot="1" x14ac:dyDescent="0.25">
      <c r="A117" s="62">
        <v>2010</v>
      </c>
      <c r="B117" s="15" t="s">
        <v>235</v>
      </c>
      <c r="C117" s="15" t="s">
        <v>235</v>
      </c>
      <c r="D117" s="15" t="s">
        <v>235</v>
      </c>
      <c r="E117" s="15">
        <v>0.58499999999999996</v>
      </c>
      <c r="F117" s="15">
        <v>7.0000000000000001E-3</v>
      </c>
      <c r="G117" s="15">
        <v>9.4E-2</v>
      </c>
      <c r="H117" s="15" t="s">
        <v>1242</v>
      </c>
      <c r="I117" s="15" t="s">
        <v>1242</v>
      </c>
      <c r="J117" s="15">
        <v>0.68500000000000005</v>
      </c>
      <c r="K117" s="62">
        <v>2010</v>
      </c>
      <c r="L117" s="15">
        <v>9.6000000000000002E-2</v>
      </c>
      <c r="M117" s="15" t="s">
        <v>236</v>
      </c>
      <c r="N117" s="15">
        <v>9.6000000000000002E-2</v>
      </c>
      <c r="O117" s="15">
        <v>0.16200000000000001</v>
      </c>
      <c r="P117" s="15">
        <v>3.2000000000000001E-2</v>
      </c>
      <c r="Q117" s="15" t="s">
        <v>231</v>
      </c>
      <c r="R117" s="15">
        <v>3.2000000000000001E-2</v>
      </c>
      <c r="S117" s="15" t="s">
        <v>1243</v>
      </c>
      <c r="T117" s="15">
        <v>2.4E-2</v>
      </c>
      <c r="U117" s="15">
        <v>0.315</v>
      </c>
      <c r="V117" s="15">
        <v>1</v>
      </c>
    </row>
    <row r="118" spans="1:22" ht="13.5" thickBot="1" x14ac:dyDescent="0.25">
      <c r="A118" s="62">
        <v>2011</v>
      </c>
      <c r="B118" s="15">
        <v>0.58199999999999996</v>
      </c>
      <c r="C118" s="15">
        <v>1E-3</v>
      </c>
      <c r="D118" s="15">
        <v>6.0000000000000001E-3</v>
      </c>
      <c r="E118" s="15">
        <v>0.58899999999999997</v>
      </c>
      <c r="F118" s="15">
        <v>7.0000000000000001E-3</v>
      </c>
      <c r="G118" s="15">
        <v>8.2000000000000003E-2</v>
      </c>
      <c r="H118" s="15">
        <v>2E-3</v>
      </c>
      <c r="I118" s="15">
        <v>0</v>
      </c>
      <c r="J118" s="15">
        <v>0.68</v>
      </c>
      <c r="K118" s="62">
        <v>2011</v>
      </c>
      <c r="L118" s="15">
        <v>9.9000000000000005E-2</v>
      </c>
      <c r="M118" s="15">
        <v>0</v>
      </c>
      <c r="N118" s="15">
        <v>9.9000000000000005E-2</v>
      </c>
      <c r="O118" s="15">
        <v>0.16600000000000001</v>
      </c>
      <c r="P118" s="15">
        <v>0.03</v>
      </c>
      <c r="Q118" s="15">
        <v>2E-3</v>
      </c>
      <c r="R118" s="15">
        <v>3.2000000000000001E-2</v>
      </c>
      <c r="S118" s="15">
        <v>1.9E-2</v>
      </c>
      <c r="T118" s="15">
        <v>4.0000000000000001E-3</v>
      </c>
      <c r="U118" s="15">
        <v>0.32</v>
      </c>
      <c r="V118" s="15">
        <v>1</v>
      </c>
    </row>
    <row r="119" spans="1:22" ht="13.5" thickBot="1" x14ac:dyDescent="0.25">
      <c r="A119" s="62">
        <v>2012</v>
      </c>
      <c r="B119" s="260">
        <v>0.57699999999999996</v>
      </c>
      <c r="C119" s="260">
        <v>2E-3</v>
      </c>
      <c r="D119" s="260">
        <v>8.9999999999999993E-3</v>
      </c>
      <c r="E119" s="260">
        <v>0.58799999999999997</v>
      </c>
      <c r="F119" s="260">
        <v>7.0000000000000001E-3</v>
      </c>
      <c r="G119" s="260">
        <v>8.1000000000000003E-2</v>
      </c>
      <c r="H119" s="260">
        <v>2E-3</v>
      </c>
      <c r="I119" s="260">
        <v>0</v>
      </c>
      <c r="J119" s="260">
        <v>0.67800000000000005</v>
      </c>
      <c r="K119" s="62">
        <v>2012</v>
      </c>
      <c r="L119" s="260">
        <v>9.9000000000000005E-2</v>
      </c>
      <c r="M119" s="260">
        <v>1E-3</v>
      </c>
      <c r="N119" s="260">
        <v>0.1</v>
      </c>
      <c r="O119" s="260">
        <v>0.16600000000000001</v>
      </c>
      <c r="P119" s="260">
        <v>3.1E-2</v>
      </c>
      <c r="Q119" s="260">
        <v>3.0000000000000001E-3</v>
      </c>
      <c r="R119" s="260">
        <v>3.4000000000000002E-2</v>
      </c>
      <c r="S119" s="260">
        <v>1.9E-2</v>
      </c>
      <c r="T119" s="260">
        <v>3.0000000000000001E-3</v>
      </c>
      <c r="U119" s="260">
        <v>0.32200000000000001</v>
      </c>
      <c r="V119" s="260">
        <v>1</v>
      </c>
    </row>
    <row r="120" spans="1:22" ht="13.5" thickBot="1" x14ac:dyDescent="0.25">
      <c r="A120" s="62">
        <v>2013</v>
      </c>
      <c r="B120" s="260">
        <v>0.54800000000000004</v>
      </c>
      <c r="C120" s="260">
        <v>3.0000000000000001E-3</v>
      </c>
      <c r="D120" s="260">
        <v>2.4E-2</v>
      </c>
      <c r="E120" s="260">
        <v>0.57499999999999996</v>
      </c>
      <c r="F120" s="260">
        <v>7.0000000000000001E-3</v>
      </c>
      <c r="G120" s="260">
        <v>8.4000000000000005E-2</v>
      </c>
      <c r="H120" s="260">
        <v>2E-3</v>
      </c>
      <c r="I120" s="260">
        <v>0</v>
      </c>
      <c r="J120" s="260">
        <v>0.66800000000000004</v>
      </c>
      <c r="K120" s="62">
        <v>2013</v>
      </c>
      <c r="L120" s="260">
        <v>0.10199999999999999</v>
      </c>
      <c r="M120" s="260">
        <v>1E-3</v>
      </c>
      <c r="N120" s="260">
        <v>0.10199999999999999</v>
      </c>
      <c r="O120" s="260">
        <v>0.17299999999999999</v>
      </c>
      <c r="P120" s="260">
        <v>3.3000000000000002E-2</v>
      </c>
      <c r="Q120" s="260">
        <v>3.0000000000000001E-3</v>
      </c>
      <c r="R120" s="260">
        <v>3.5000000000000003E-2</v>
      </c>
      <c r="S120" s="260">
        <v>1.9E-2</v>
      </c>
      <c r="T120" s="260">
        <v>3.0000000000000001E-3</v>
      </c>
      <c r="U120" s="260">
        <v>0.33200000000000002</v>
      </c>
      <c r="V120" s="260">
        <v>1</v>
      </c>
    </row>
    <row r="121" spans="1:22" ht="13.5" thickBot="1" x14ac:dyDescent="0.25">
      <c r="A121" s="62">
        <v>2014</v>
      </c>
      <c r="B121" s="260">
        <v>0.54300000000000004</v>
      </c>
      <c r="C121" s="260">
        <v>4.0000000000000001E-3</v>
      </c>
      <c r="D121" s="260">
        <v>2.5999999999999999E-2</v>
      </c>
      <c r="E121" s="260">
        <v>0.57299999999999995</v>
      </c>
      <c r="F121" s="260">
        <v>7.0000000000000001E-3</v>
      </c>
      <c r="G121" s="260">
        <v>0.08</v>
      </c>
      <c r="H121" s="260">
        <v>2E-3</v>
      </c>
      <c r="I121" s="260">
        <v>0</v>
      </c>
      <c r="J121" s="260">
        <v>0.66200000000000003</v>
      </c>
      <c r="K121" s="62">
        <v>2014</v>
      </c>
      <c r="L121" s="260">
        <v>0.104</v>
      </c>
      <c r="M121" s="260">
        <v>1E-3</v>
      </c>
      <c r="N121" s="260">
        <v>0.105</v>
      </c>
      <c r="O121" s="260">
        <v>0.17499999999999999</v>
      </c>
      <c r="P121" s="260">
        <v>3.4000000000000002E-2</v>
      </c>
      <c r="Q121" s="260">
        <v>3.0000000000000001E-3</v>
      </c>
      <c r="R121" s="260">
        <v>3.5999999999999997E-2</v>
      </c>
      <c r="S121" s="260">
        <v>1.9E-2</v>
      </c>
      <c r="T121" s="260">
        <v>3.0000000000000001E-3</v>
      </c>
      <c r="U121" s="260">
        <v>0.33800000000000002</v>
      </c>
      <c r="V121" s="260">
        <v>1</v>
      </c>
    </row>
    <row r="122" spans="1:22" ht="13.5" thickBot="1" x14ac:dyDescent="0.25">
      <c r="A122" s="62">
        <v>2015</v>
      </c>
      <c r="B122" s="260">
        <v>0.54886448381241437</v>
      </c>
      <c r="C122" s="260">
        <v>4.1196267439609661E-3</v>
      </c>
      <c r="D122" s="260">
        <v>2.5022684947762858E-2</v>
      </c>
      <c r="E122" s="260">
        <v>0.57800679550413814</v>
      </c>
      <c r="F122" s="260">
        <v>7.0250743137381024E-3</v>
      </c>
      <c r="G122" s="260">
        <v>7.0485213148248849E-2</v>
      </c>
      <c r="H122" s="260">
        <v>1.5133270103108523E-3</v>
      </c>
      <c r="I122" s="260">
        <v>0</v>
      </c>
      <c r="J122" s="260">
        <v>0.65703040997643591</v>
      </c>
      <c r="K122" s="62">
        <v>2015</v>
      </c>
      <c r="L122" s="260">
        <v>0.10213206273212648</v>
      </c>
      <c r="M122" s="260">
        <v>6.1155101602725797E-4</v>
      </c>
      <c r="N122" s="260">
        <v>0.10274361374815373</v>
      </c>
      <c r="O122" s="260">
        <v>0.17888519670543332</v>
      </c>
      <c r="P122" s="260">
        <v>3.4754634560745505E-2</v>
      </c>
      <c r="Q122" s="260">
        <v>2.8252965805803439E-3</v>
      </c>
      <c r="R122" s="260">
        <v>3.7579931141325844E-2</v>
      </c>
      <c r="S122" s="260">
        <v>2.0107015496425261E-2</v>
      </c>
      <c r="T122" s="260">
        <v>3.6538329322259432E-3</v>
      </c>
      <c r="U122" s="260">
        <v>0.34296959002356409</v>
      </c>
      <c r="V122" s="260">
        <v>1</v>
      </c>
    </row>
    <row r="123" spans="1:22" ht="13.5" thickBot="1" x14ac:dyDescent="0.25">
      <c r="A123" s="62">
        <v>2016</v>
      </c>
      <c r="B123" s="260">
        <v>0.5465600705999919</v>
      </c>
      <c r="C123" s="260">
        <v>6.0289824808168286E-3</v>
      </c>
      <c r="D123" s="260">
        <v>2.5081939275525988E-2</v>
      </c>
      <c r="E123" s="260">
        <v>0.57767094235067407</v>
      </c>
      <c r="F123" s="260">
        <v>7.2059657153189741E-3</v>
      </c>
      <c r="G123" s="260">
        <v>7.216391895562578E-2</v>
      </c>
      <c r="H123" s="260">
        <v>1.2214882724724439E-3</v>
      </c>
      <c r="I123" s="260">
        <v>0</v>
      </c>
      <c r="J123" s="260">
        <v>0.65826231529409118</v>
      </c>
      <c r="K123" s="62">
        <v>2016</v>
      </c>
      <c r="L123" s="260">
        <v>9.8491649254695626E-2</v>
      </c>
      <c r="M123" s="260">
        <v>5.0810751777101166E-4</v>
      </c>
      <c r="N123" s="260">
        <v>9.8999756772466641E-2</v>
      </c>
      <c r="O123" s="260">
        <v>0.17903776707523292</v>
      </c>
      <c r="P123" s="260">
        <v>3.7495244461673065E-2</v>
      </c>
      <c r="Q123" s="260">
        <v>3.0415943084757197E-3</v>
      </c>
      <c r="R123" s="260">
        <v>4.0536838770148777E-2</v>
      </c>
      <c r="S123" s="260">
        <v>1.9333038499958197E-2</v>
      </c>
      <c r="T123" s="260">
        <v>3.8301835767808913E-3</v>
      </c>
      <c r="U123" s="260">
        <v>0.34173763470024809</v>
      </c>
      <c r="V123" s="260">
        <v>1</v>
      </c>
    </row>
    <row r="124" spans="1:22" ht="13.5" thickBot="1" x14ac:dyDescent="0.25">
      <c r="A124" s="62">
        <v>2017</v>
      </c>
      <c r="B124" s="260">
        <v>0.56100229260487711</v>
      </c>
      <c r="C124" s="260">
        <v>6.1838228156291053E-3</v>
      </c>
      <c r="D124" s="260">
        <v>2.4514411735918125E-2</v>
      </c>
      <c r="E124" s="260">
        <v>0.59170052715642429</v>
      </c>
      <c r="F124" s="260">
        <v>7.3653473988772719E-3</v>
      </c>
      <c r="G124" s="260">
        <v>7.6041545449228559E-2</v>
      </c>
      <c r="H124" s="260">
        <v>1.3106556986616389E-3</v>
      </c>
      <c r="I124" s="260">
        <v>0</v>
      </c>
      <c r="J124" s="260">
        <v>0.67641807570319168</v>
      </c>
      <c r="K124" s="62">
        <v>2017</v>
      </c>
      <c r="L124" s="260">
        <v>0.1028475069052487</v>
      </c>
      <c r="M124" s="260">
        <v>5.9340018405957282E-4</v>
      </c>
      <c r="N124" s="260">
        <v>0.10344090708930828</v>
      </c>
      <c r="O124" s="260">
        <v>0.15331144435313149</v>
      </c>
      <c r="P124" s="260">
        <v>4.0897180881841917E-2</v>
      </c>
      <c r="Q124" s="260">
        <v>3.3281158333237863E-3</v>
      </c>
      <c r="R124" s="260">
        <v>4.4225296715165702E-2</v>
      </c>
      <c r="S124" s="260">
        <v>1.837445330307344E-2</v>
      </c>
      <c r="T124" s="260">
        <v>4.2298228361292989E-3</v>
      </c>
      <c r="U124" s="260">
        <v>0.32358192429680821</v>
      </c>
      <c r="V124" s="260">
        <v>1</v>
      </c>
    </row>
    <row r="125" spans="1:22" ht="13.5" thickBot="1" x14ac:dyDescent="0.25">
      <c r="A125" s="62">
        <v>2018</v>
      </c>
      <c r="B125" s="260">
        <v>0.55679000000000001</v>
      </c>
      <c r="C125" s="260">
        <v>6.6100000000000004E-3</v>
      </c>
      <c r="D125" s="260">
        <v>2.4299999999999999E-2</v>
      </c>
      <c r="E125" s="260">
        <v>0.5877</v>
      </c>
      <c r="F125" s="260">
        <v>8.2900000000000005E-3</v>
      </c>
      <c r="G125" s="260">
        <v>7.7310000000000004E-2</v>
      </c>
      <c r="H125" s="260">
        <v>1.23E-3</v>
      </c>
      <c r="I125" s="260">
        <v>0</v>
      </c>
      <c r="J125" s="260">
        <v>0.67452999999999996</v>
      </c>
      <c r="K125" s="62">
        <v>2018</v>
      </c>
      <c r="L125" s="260">
        <v>0.10276</v>
      </c>
      <c r="M125" s="260">
        <v>7.1000000000000002E-4</v>
      </c>
      <c r="N125" s="260">
        <v>0.77800000000000002</v>
      </c>
      <c r="O125" s="260">
        <v>0.15154000000000001</v>
      </c>
      <c r="P125" s="260">
        <v>4.2049999999999997E-2</v>
      </c>
      <c r="Q125" s="260">
        <v>3.3E-3</v>
      </c>
      <c r="R125" s="260">
        <v>0.19689999999999999</v>
      </c>
      <c r="S125" s="260">
        <v>2.1299999999999999E-2</v>
      </c>
      <c r="T125" s="260">
        <v>3.79E-3</v>
      </c>
      <c r="U125" s="260">
        <v>0.32546999999999998</v>
      </c>
      <c r="V125" s="260">
        <v>1</v>
      </c>
    </row>
    <row r="126" spans="1:22" ht="13.5" thickBot="1" x14ac:dyDescent="0.25">
      <c r="A126" s="62">
        <v>2019</v>
      </c>
      <c r="B126" s="260">
        <v>0.56196000000000002</v>
      </c>
      <c r="C126" s="260">
        <v>6.0800000000000003E-3</v>
      </c>
      <c r="D126" s="260">
        <v>2.4389999999999998E-2</v>
      </c>
      <c r="E126" s="260">
        <v>0.59243000000000001</v>
      </c>
      <c r="F126" s="260">
        <v>7.7400000000000004E-3</v>
      </c>
      <c r="G126" s="260">
        <v>7.9399999999999998E-2</v>
      </c>
      <c r="H126" s="260">
        <v>1.23E-3</v>
      </c>
      <c r="I126" s="260">
        <v>0</v>
      </c>
      <c r="J126" s="260">
        <v>0.68079999999999996</v>
      </c>
      <c r="K126" s="62">
        <v>2019</v>
      </c>
      <c r="L126" s="260">
        <v>0.10181999999999999</v>
      </c>
      <c r="M126" s="260">
        <v>1.1800000000000001E-3</v>
      </c>
      <c r="N126" s="260">
        <v>0.10299999999999999</v>
      </c>
      <c r="O126" s="260">
        <v>0.14438999999999999</v>
      </c>
      <c r="P126" s="260">
        <v>4.4319999999999998E-2</v>
      </c>
      <c r="Q126" s="260">
        <v>3.3700000000000002E-3</v>
      </c>
      <c r="R126" s="260">
        <v>4.768E-2</v>
      </c>
      <c r="S126" s="260">
        <v>2.06E-2</v>
      </c>
      <c r="T126" s="260">
        <v>3.5300000000000002E-3</v>
      </c>
      <c r="U126" s="260">
        <v>0.31919999999999998</v>
      </c>
      <c r="V126" s="260">
        <v>1</v>
      </c>
    </row>
    <row r="127" spans="1:22" ht="13.5" thickBot="1" x14ac:dyDescent="0.25">
      <c r="A127" s="62">
        <v>2020</v>
      </c>
      <c r="B127" s="260">
        <v>0.55906</v>
      </c>
      <c r="C127" s="260">
        <v>6.6699999999999997E-3</v>
      </c>
      <c r="D127" s="260">
        <v>1.8769999999999998E-2</v>
      </c>
      <c r="E127" s="260">
        <v>0.58450999999999997</v>
      </c>
      <c r="F127" s="260">
        <v>7.79E-3</v>
      </c>
      <c r="G127" s="260">
        <v>8.0860000000000001E-2</v>
      </c>
      <c r="H127" s="260">
        <v>8.5999999999999998E-4</v>
      </c>
      <c r="I127" s="260">
        <v>0</v>
      </c>
      <c r="J127" s="260">
        <v>0.67401999999999995</v>
      </c>
      <c r="K127" s="62">
        <v>2020</v>
      </c>
      <c r="L127" s="260">
        <v>9.3890000000000001E-2</v>
      </c>
      <c r="M127" s="260">
        <v>9.7999999999999997E-4</v>
      </c>
      <c r="N127" s="260">
        <v>9.4869999999999996E-2</v>
      </c>
      <c r="O127" s="260">
        <v>0.15864</v>
      </c>
      <c r="P127" s="260">
        <v>4.5330000000000002E-2</v>
      </c>
      <c r="Q127" s="260">
        <v>3.3899999999999998E-3</v>
      </c>
      <c r="R127" s="260">
        <v>4.8719999999999999E-2</v>
      </c>
      <c r="S127" s="260">
        <v>2.061E-2</v>
      </c>
      <c r="T127" s="260">
        <v>3.14E-3</v>
      </c>
      <c r="U127" s="260">
        <v>0.32597999999999999</v>
      </c>
      <c r="V127" s="260">
        <v>1</v>
      </c>
    </row>
    <row r="128" spans="1:22" ht="13.5" customHeight="1" thickBot="1" x14ac:dyDescent="0.25">
      <c r="A128" s="762" t="s">
        <v>315</v>
      </c>
      <c r="B128" s="763"/>
      <c r="C128" s="763"/>
      <c r="D128" s="763"/>
      <c r="E128" s="763"/>
      <c r="F128" s="763"/>
      <c r="G128" s="763"/>
      <c r="H128" s="763"/>
      <c r="I128" s="763"/>
      <c r="J128" s="764"/>
      <c r="K128" s="762" t="s">
        <v>315</v>
      </c>
      <c r="L128" s="763"/>
      <c r="M128" s="763"/>
      <c r="N128" s="763"/>
      <c r="O128" s="763"/>
      <c r="P128" s="763"/>
      <c r="Q128" s="763"/>
      <c r="R128" s="763"/>
      <c r="S128" s="763"/>
      <c r="T128" s="763"/>
      <c r="U128" s="763"/>
      <c r="V128" s="764"/>
    </row>
    <row r="129" spans="1:22" ht="13.5" thickBot="1" x14ac:dyDescent="0.25">
      <c r="A129" s="62">
        <v>2007</v>
      </c>
      <c r="B129" s="15" t="s">
        <v>235</v>
      </c>
      <c r="C129" s="15" t="s">
        <v>235</v>
      </c>
      <c r="D129" s="15" t="s">
        <v>235</v>
      </c>
      <c r="E129" s="15">
        <v>0.55800000000000005</v>
      </c>
      <c r="F129" s="15">
        <v>6.0000000000000001E-3</v>
      </c>
      <c r="G129" s="15">
        <v>4.9000000000000002E-2</v>
      </c>
      <c r="H129" s="15" t="s">
        <v>1242</v>
      </c>
      <c r="I129" s="15" t="s">
        <v>1242</v>
      </c>
      <c r="J129" s="15">
        <v>0.61199999999999999</v>
      </c>
      <c r="K129" s="62">
        <v>2007</v>
      </c>
      <c r="L129" s="15">
        <v>0.153</v>
      </c>
      <c r="M129" s="15" t="s">
        <v>236</v>
      </c>
      <c r="N129" s="15">
        <v>0.153</v>
      </c>
      <c r="O129" s="15">
        <v>0.16900000000000001</v>
      </c>
      <c r="P129" s="15">
        <v>4.1000000000000002E-2</v>
      </c>
      <c r="Q129" s="15" t="s">
        <v>231</v>
      </c>
      <c r="R129" s="15">
        <v>4.1000000000000002E-2</v>
      </c>
      <c r="S129" s="15" t="s">
        <v>1243</v>
      </c>
      <c r="T129" s="15">
        <v>2.4E-2</v>
      </c>
      <c r="U129" s="15">
        <v>0.38800000000000001</v>
      </c>
      <c r="V129" s="15">
        <v>1</v>
      </c>
    </row>
    <row r="130" spans="1:22" ht="13.5" thickBot="1" x14ac:dyDescent="0.25">
      <c r="A130" s="62">
        <v>2008</v>
      </c>
      <c r="B130" s="15" t="s">
        <v>235</v>
      </c>
      <c r="C130" s="15" t="s">
        <v>235</v>
      </c>
      <c r="D130" s="15" t="s">
        <v>235</v>
      </c>
      <c r="E130" s="15">
        <v>0.55900000000000005</v>
      </c>
      <c r="F130" s="15">
        <v>5.0000000000000001E-3</v>
      </c>
      <c r="G130" s="15">
        <v>4.7E-2</v>
      </c>
      <c r="H130" s="15" t="s">
        <v>1242</v>
      </c>
      <c r="I130" s="15" t="s">
        <v>1242</v>
      </c>
      <c r="J130" s="15">
        <v>0.61199999999999999</v>
      </c>
      <c r="K130" s="62">
        <v>2008</v>
      </c>
      <c r="L130" s="15">
        <v>0.154</v>
      </c>
      <c r="M130" s="15" t="s">
        <v>236</v>
      </c>
      <c r="N130" s="15">
        <v>0.154</v>
      </c>
      <c r="O130" s="15">
        <v>0.16700000000000001</v>
      </c>
      <c r="P130" s="15">
        <v>4.1000000000000002E-2</v>
      </c>
      <c r="Q130" s="15" t="s">
        <v>231</v>
      </c>
      <c r="R130" s="15">
        <v>4.1000000000000002E-2</v>
      </c>
      <c r="S130" s="15" t="s">
        <v>1243</v>
      </c>
      <c r="T130" s="15">
        <v>2.5999999999999999E-2</v>
      </c>
      <c r="U130" s="15">
        <v>0.38800000000000001</v>
      </c>
      <c r="V130" s="15">
        <v>1</v>
      </c>
    </row>
    <row r="131" spans="1:22" ht="13.5" thickBot="1" x14ac:dyDescent="0.25">
      <c r="A131" s="62">
        <v>2009</v>
      </c>
      <c r="B131" s="15" t="s">
        <v>235</v>
      </c>
      <c r="C131" s="15" t="s">
        <v>235</v>
      </c>
      <c r="D131" s="15" t="s">
        <v>235</v>
      </c>
      <c r="E131" s="15">
        <v>0.54200000000000004</v>
      </c>
      <c r="F131" s="15">
        <v>6.0000000000000001E-3</v>
      </c>
      <c r="G131" s="15">
        <v>4.9000000000000002E-2</v>
      </c>
      <c r="H131" s="15" t="s">
        <v>1242</v>
      </c>
      <c r="I131" s="15" t="s">
        <v>1242</v>
      </c>
      <c r="J131" s="15">
        <v>0.59599999999999997</v>
      </c>
      <c r="K131" s="62">
        <v>2009</v>
      </c>
      <c r="L131" s="15">
        <v>0.16200000000000001</v>
      </c>
      <c r="M131" s="15" t="s">
        <v>236</v>
      </c>
      <c r="N131" s="15">
        <v>0.16200000000000001</v>
      </c>
      <c r="O131" s="15">
        <v>0.17799999999999999</v>
      </c>
      <c r="P131" s="15">
        <v>4.1000000000000002E-2</v>
      </c>
      <c r="Q131" s="15" t="s">
        <v>231</v>
      </c>
      <c r="R131" s="15">
        <v>4.1000000000000002E-2</v>
      </c>
      <c r="S131" s="15" t="s">
        <v>1243</v>
      </c>
      <c r="T131" s="15">
        <v>2.3E-2</v>
      </c>
      <c r="U131" s="15">
        <v>0.40400000000000003</v>
      </c>
      <c r="V131" s="15">
        <v>1</v>
      </c>
    </row>
    <row r="132" spans="1:22" ht="13.5" thickBot="1" x14ac:dyDescent="0.25">
      <c r="A132" s="62">
        <v>2010</v>
      </c>
      <c r="B132" s="15" t="s">
        <v>235</v>
      </c>
      <c r="C132" s="15" t="s">
        <v>235</v>
      </c>
      <c r="D132" s="15" t="s">
        <v>235</v>
      </c>
      <c r="E132" s="15">
        <v>0.54300000000000004</v>
      </c>
      <c r="F132" s="15">
        <v>8.0000000000000002E-3</v>
      </c>
      <c r="G132" s="15">
        <v>5.2999999999999999E-2</v>
      </c>
      <c r="H132" s="15" t="s">
        <v>1242</v>
      </c>
      <c r="I132" s="15" t="s">
        <v>1242</v>
      </c>
      <c r="J132" s="15">
        <v>0.60399999999999998</v>
      </c>
      <c r="K132" s="62">
        <v>2010</v>
      </c>
      <c r="L132" s="15">
        <v>0.159</v>
      </c>
      <c r="M132" s="15" t="s">
        <v>236</v>
      </c>
      <c r="N132" s="15">
        <v>0.159</v>
      </c>
      <c r="O132" s="15">
        <v>0.17</v>
      </c>
      <c r="P132" s="15">
        <v>4.4999999999999998E-2</v>
      </c>
      <c r="Q132" s="15" t="s">
        <v>231</v>
      </c>
      <c r="R132" s="15">
        <v>4.4999999999999998E-2</v>
      </c>
      <c r="S132" s="15" t="s">
        <v>1243</v>
      </c>
      <c r="T132" s="15">
        <v>2.1999999999999999E-2</v>
      </c>
      <c r="U132" s="15">
        <v>0.39600000000000002</v>
      </c>
      <c r="V132" s="15">
        <v>1</v>
      </c>
    </row>
    <row r="133" spans="1:22" ht="13.5" thickBot="1" x14ac:dyDescent="0.25">
      <c r="A133" s="62">
        <v>2011</v>
      </c>
      <c r="B133" s="15">
        <v>0.53300000000000003</v>
      </c>
      <c r="C133" s="15">
        <v>1E-3</v>
      </c>
      <c r="D133" s="15">
        <v>6.0000000000000001E-3</v>
      </c>
      <c r="E133" s="15">
        <v>0.54</v>
      </c>
      <c r="F133" s="15">
        <v>7.0000000000000001E-3</v>
      </c>
      <c r="G133" s="15">
        <v>4.7E-2</v>
      </c>
      <c r="H133" s="15">
        <v>2E-3</v>
      </c>
      <c r="I133" s="15">
        <v>0</v>
      </c>
      <c r="J133" s="15">
        <v>0.59499999999999997</v>
      </c>
      <c r="K133" s="62">
        <v>2011</v>
      </c>
      <c r="L133" s="15">
        <v>0.157</v>
      </c>
      <c r="M133" s="15">
        <v>1E-3</v>
      </c>
      <c r="N133" s="15">
        <v>0.158</v>
      </c>
      <c r="O133" s="15">
        <v>0.17899999999999999</v>
      </c>
      <c r="P133" s="15">
        <v>4.2999999999999997E-2</v>
      </c>
      <c r="Q133" s="15">
        <v>3.0000000000000001E-3</v>
      </c>
      <c r="R133" s="15">
        <v>4.5999999999999999E-2</v>
      </c>
      <c r="S133" s="15">
        <v>1.2999999999999999E-2</v>
      </c>
      <c r="T133" s="15">
        <v>8.0000000000000002E-3</v>
      </c>
      <c r="U133" s="15">
        <v>0.40500000000000003</v>
      </c>
      <c r="V133" s="15">
        <v>1</v>
      </c>
    </row>
    <row r="134" spans="1:22" ht="13.5" thickBot="1" x14ac:dyDescent="0.25">
      <c r="A134" s="62">
        <v>2012</v>
      </c>
      <c r="B134" s="260">
        <v>0.52400000000000002</v>
      </c>
      <c r="C134" s="260">
        <v>0</v>
      </c>
      <c r="D134" s="260">
        <v>8.0000000000000002E-3</v>
      </c>
      <c r="E134" s="260">
        <v>0.53300000000000003</v>
      </c>
      <c r="F134" s="260">
        <v>8.0000000000000002E-3</v>
      </c>
      <c r="G134" s="260">
        <v>4.5999999999999999E-2</v>
      </c>
      <c r="H134" s="260">
        <v>2E-3</v>
      </c>
      <c r="I134" s="260">
        <v>0</v>
      </c>
      <c r="J134" s="260">
        <v>0.58799999999999997</v>
      </c>
      <c r="K134" s="62">
        <v>2012</v>
      </c>
      <c r="L134" s="260">
        <v>0.16</v>
      </c>
      <c r="M134" s="260">
        <v>0</v>
      </c>
      <c r="N134" s="260">
        <v>0.16</v>
      </c>
      <c r="O134" s="260">
        <v>0.18099999999999999</v>
      </c>
      <c r="P134" s="260">
        <v>4.8000000000000001E-2</v>
      </c>
      <c r="Q134" s="260">
        <v>5.0000000000000001E-3</v>
      </c>
      <c r="R134" s="260">
        <v>5.1999999999999998E-2</v>
      </c>
      <c r="S134" s="260">
        <v>1.4E-2</v>
      </c>
      <c r="T134" s="260">
        <v>6.0000000000000001E-3</v>
      </c>
      <c r="U134" s="260">
        <v>0.41199999999999998</v>
      </c>
      <c r="V134" s="260">
        <v>1</v>
      </c>
    </row>
    <row r="135" spans="1:22" ht="13.5" thickBot="1" x14ac:dyDescent="0.25">
      <c r="A135" s="62">
        <v>2013</v>
      </c>
      <c r="B135" s="260">
        <v>0.499</v>
      </c>
      <c r="C135" s="260">
        <v>2E-3</v>
      </c>
      <c r="D135" s="260">
        <v>2.1000000000000001E-2</v>
      </c>
      <c r="E135" s="260">
        <v>0.52300000000000002</v>
      </c>
      <c r="F135" s="260">
        <v>6.0000000000000001E-3</v>
      </c>
      <c r="G135" s="260">
        <v>4.3999999999999997E-2</v>
      </c>
      <c r="H135" s="260">
        <v>2E-3</v>
      </c>
      <c r="I135" s="260">
        <v>0</v>
      </c>
      <c r="J135" s="260">
        <v>0.57499999999999996</v>
      </c>
      <c r="K135" s="62">
        <v>2013</v>
      </c>
      <c r="L135" s="260">
        <v>0.16500000000000001</v>
      </c>
      <c r="M135" s="260">
        <v>0</v>
      </c>
      <c r="N135" s="260">
        <v>0.16500000000000001</v>
      </c>
      <c r="O135" s="260">
        <v>0.19</v>
      </c>
      <c r="P135" s="260">
        <v>4.9000000000000002E-2</v>
      </c>
      <c r="Q135" s="260">
        <v>4.0000000000000001E-3</v>
      </c>
      <c r="R135" s="260">
        <v>5.1999999999999998E-2</v>
      </c>
      <c r="S135" s="260">
        <v>1.2E-2</v>
      </c>
      <c r="T135" s="260">
        <v>5.0000000000000001E-3</v>
      </c>
      <c r="U135" s="260">
        <v>0.42499999999999999</v>
      </c>
      <c r="V135" s="260">
        <v>1</v>
      </c>
    </row>
    <row r="136" spans="1:22" ht="13.5" thickBot="1" x14ac:dyDescent="0.25">
      <c r="A136" s="62">
        <v>2014</v>
      </c>
      <c r="B136" s="260">
        <v>0.497</v>
      </c>
      <c r="C136" s="260">
        <v>3.0000000000000001E-3</v>
      </c>
      <c r="D136" s="260">
        <v>2.4E-2</v>
      </c>
      <c r="E136" s="260">
        <v>0.52400000000000002</v>
      </c>
      <c r="F136" s="260">
        <v>6.0000000000000001E-3</v>
      </c>
      <c r="G136" s="260">
        <v>4.7E-2</v>
      </c>
      <c r="H136" s="260">
        <v>2E-3</v>
      </c>
      <c r="I136" s="260">
        <v>0</v>
      </c>
      <c r="J136" s="260">
        <v>0.57799999999999996</v>
      </c>
      <c r="K136" s="62">
        <v>2014</v>
      </c>
      <c r="L136" s="260">
        <v>0.16600000000000001</v>
      </c>
      <c r="M136" s="260">
        <v>0</v>
      </c>
      <c r="N136" s="260">
        <v>0.16600000000000001</v>
      </c>
      <c r="O136" s="260">
        <v>0.184</v>
      </c>
      <c r="P136" s="260">
        <v>0.05</v>
      </c>
      <c r="Q136" s="260">
        <v>4.0000000000000001E-3</v>
      </c>
      <c r="R136" s="260">
        <v>5.2999999999999999E-2</v>
      </c>
      <c r="S136" s="260">
        <v>1.2999999999999999E-2</v>
      </c>
      <c r="T136" s="260">
        <v>5.0000000000000001E-3</v>
      </c>
      <c r="U136" s="260">
        <v>0.42199999999999999</v>
      </c>
      <c r="V136" s="260">
        <v>1</v>
      </c>
    </row>
    <row r="137" spans="1:22" ht="13.5" thickBot="1" x14ac:dyDescent="0.25">
      <c r="A137" s="62">
        <v>2015</v>
      </c>
      <c r="B137" s="260">
        <v>0.49107375810900938</v>
      </c>
      <c r="C137" s="260">
        <v>2.9464469176036586E-3</v>
      </c>
      <c r="D137" s="260">
        <v>2.2832130620670729E-2</v>
      </c>
      <c r="E137" s="260">
        <v>0.51685233564728383</v>
      </c>
      <c r="F137" s="260">
        <v>6.1367358348755497E-3</v>
      </c>
      <c r="G137" s="260">
        <v>4.5247572673039416E-2</v>
      </c>
      <c r="H137" s="260">
        <v>1.6510533605755544E-3</v>
      </c>
      <c r="I137" s="260">
        <v>0</v>
      </c>
      <c r="J137" s="260">
        <v>0.56988769751577428</v>
      </c>
      <c r="K137" s="62">
        <v>2015</v>
      </c>
      <c r="L137" s="260">
        <v>0.16556735247797946</v>
      </c>
      <c r="M137" s="260">
        <v>1.8759177354095858E-4</v>
      </c>
      <c r="N137" s="260">
        <v>0.16575494425152043</v>
      </c>
      <c r="O137" s="260">
        <v>0.18942045200879523</v>
      </c>
      <c r="P137" s="260">
        <v>5.1099507605726874E-2</v>
      </c>
      <c r="Q137" s="260">
        <v>3.8053551034451217E-3</v>
      </c>
      <c r="R137" s="260">
        <v>5.4904862709171998E-2</v>
      </c>
      <c r="S137" s="260">
        <v>1.4637756052872481E-2</v>
      </c>
      <c r="T137" s="260">
        <v>5.3942874618655547E-3</v>
      </c>
      <c r="U137" s="260">
        <v>0.43011230248422572</v>
      </c>
      <c r="V137" s="260">
        <v>1</v>
      </c>
    </row>
    <row r="138" spans="1:22" ht="13.5" thickBot="1" x14ac:dyDescent="0.25">
      <c r="A138" s="62">
        <v>2016</v>
      </c>
      <c r="B138" s="260">
        <v>0.48310261643040797</v>
      </c>
      <c r="C138" s="260">
        <v>4.1527500759320369E-3</v>
      </c>
      <c r="D138" s="260">
        <v>2.2936357389870283E-2</v>
      </c>
      <c r="E138" s="260">
        <v>0.51019172389621037</v>
      </c>
      <c r="F138" s="260">
        <v>5.8423984964685819E-3</v>
      </c>
      <c r="G138" s="260">
        <v>4.2892607174665275E-2</v>
      </c>
      <c r="H138" s="260">
        <v>1.6161575151645657E-3</v>
      </c>
      <c r="I138" s="260">
        <v>0</v>
      </c>
      <c r="J138" s="260">
        <v>0.56054275860190494</v>
      </c>
      <c r="K138" s="62">
        <v>2016</v>
      </c>
      <c r="L138" s="260">
        <v>0.16320261545395537</v>
      </c>
      <c r="M138" s="260">
        <v>2.2663978509820286E-4</v>
      </c>
      <c r="N138" s="260">
        <v>0.16342925523905358</v>
      </c>
      <c r="O138" s="260">
        <v>0.1935260936397476</v>
      </c>
      <c r="P138" s="260">
        <v>5.6702087912596184E-2</v>
      </c>
      <c r="Q138" s="260">
        <v>4.1695810350294666E-3</v>
      </c>
      <c r="R138" s="260">
        <v>6.0871668947625648E-2</v>
      </c>
      <c r="S138" s="260">
        <v>1.5430006593624588E-2</v>
      </c>
      <c r="T138" s="260">
        <v>6.2002169780436935E-3</v>
      </c>
      <c r="U138" s="260">
        <v>0.43945724139809511</v>
      </c>
      <c r="V138" s="260">
        <v>1</v>
      </c>
    </row>
    <row r="139" spans="1:22" ht="13.5" thickBot="1" x14ac:dyDescent="0.25">
      <c r="A139" s="62">
        <v>2017</v>
      </c>
      <c r="B139" s="260">
        <v>0.48679688719917125</v>
      </c>
      <c r="C139" s="260">
        <v>4.0134509710202677E-3</v>
      </c>
      <c r="D139" s="260">
        <v>2.1635694464774164E-2</v>
      </c>
      <c r="E139" s="260">
        <v>0.51244603263496569</v>
      </c>
      <c r="F139" s="260">
        <v>5.9430664396369409E-3</v>
      </c>
      <c r="G139" s="260">
        <v>4.2468904533554494E-2</v>
      </c>
      <c r="H139" s="260">
        <v>1.8035640648542191E-3</v>
      </c>
      <c r="I139" s="260">
        <v>0</v>
      </c>
      <c r="J139" s="260">
        <v>0.56266156767301134</v>
      </c>
      <c r="K139" s="62">
        <v>2017</v>
      </c>
      <c r="L139" s="260">
        <v>0.16461824560627253</v>
      </c>
      <c r="M139" s="260">
        <v>2.7332574795430151E-4</v>
      </c>
      <c r="N139" s="260">
        <v>0.16489157135422683</v>
      </c>
      <c r="O139" s="260">
        <v>0.19170836438528205</v>
      </c>
      <c r="P139" s="260">
        <v>5.8279737905689369E-2</v>
      </c>
      <c r="Q139" s="260">
        <v>4.5883997208347278E-3</v>
      </c>
      <c r="R139" s="260">
        <v>6.2868137626524101E-2</v>
      </c>
      <c r="S139" s="260">
        <v>1.1414597730097191E-2</v>
      </c>
      <c r="T139" s="260">
        <v>6.4557612308585163E-3</v>
      </c>
      <c r="U139" s="260">
        <v>0.43733843232698866</v>
      </c>
      <c r="V139" s="260">
        <v>1</v>
      </c>
    </row>
    <row r="140" spans="1:22" ht="13.5" thickBot="1" x14ac:dyDescent="0.25">
      <c r="A140" s="62">
        <v>2018</v>
      </c>
      <c r="B140" s="260">
        <v>0.46866999999999998</v>
      </c>
      <c r="C140" s="260">
        <v>4.47E-3</v>
      </c>
      <c r="D140" s="260">
        <v>1.9189999999999999E-2</v>
      </c>
      <c r="E140" s="260">
        <v>0.49232999999999999</v>
      </c>
      <c r="F140" s="260">
        <v>5.0400000000000002E-3</v>
      </c>
      <c r="G140" s="260">
        <v>3.5580000000000001E-2</v>
      </c>
      <c r="H140" s="260">
        <v>1.8400000000000001E-3</v>
      </c>
      <c r="I140" s="260">
        <v>0</v>
      </c>
      <c r="J140" s="260">
        <v>0.53478999999999999</v>
      </c>
      <c r="K140" s="62">
        <v>2018</v>
      </c>
      <c r="L140" s="260">
        <v>0.17424000000000001</v>
      </c>
      <c r="M140" s="260">
        <v>3.3E-4</v>
      </c>
      <c r="N140" s="260">
        <v>0.70935000000000004</v>
      </c>
      <c r="O140" s="260">
        <v>0.19913</v>
      </c>
      <c r="P140" s="260">
        <v>6.5720000000000001E-2</v>
      </c>
      <c r="Q140" s="260">
        <v>5.4400000000000004E-3</v>
      </c>
      <c r="R140" s="260">
        <v>0.27028999999999997</v>
      </c>
      <c r="S140" s="260">
        <v>1.3639999999999999E-2</v>
      </c>
      <c r="T140" s="260">
        <v>6.7099999999999998E-3</v>
      </c>
      <c r="U140" s="260">
        <v>0.46521000000000001</v>
      </c>
      <c r="V140" s="260">
        <v>1</v>
      </c>
    </row>
    <row r="141" spans="1:22" ht="13.5" thickBot="1" x14ac:dyDescent="0.25">
      <c r="A141" s="62">
        <v>2019</v>
      </c>
      <c r="B141" s="260">
        <v>0.47887999999999997</v>
      </c>
      <c r="C141" s="260">
        <v>4.3499999999999997E-3</v>
      </c>
      <c r="D141" s="260">
        <v>1.9220000000000001E-2</v>
      </c>
      <c r="E141" s="260">
        <v>0.50244999999999995</v>
      </c>
      <c r="F141" s="260">
        <v>5.4400000000000004E-3</v>
      </c>
      <c r="G141" s="260">
        <v>3.4450000000000001E-2</v>
      </c>
      <c r="H141" s="260">
        <v>1.6999999999999999E-3</v>
      </c>
      <c r="I141" s="260">
        <v>0</v>
      </c>
      <c r="J141" s="260">
        <v>0.54403000000000001</v>
      </c>
      <c r="K141" s="62">
        <v>2019</v>
      </c>
      <c r="L141" s="260">
        <v>0.17308000000000001</v>
      </c>
      <c r="M141" s="260">
        <v>5.9999999999999995E-4</v>
      </c>
      <c r="N141" s="260">
        <v>0.17368</v>
      </c>
      <c r="O141" s="260">
        <v>0.19356999999999999</v>
      </c>
      <c r="P141" s="260">
        <v>6.2359999999999999E-2</v>
      </c>
      <c r="Q141" s="260">
        <v>5.4799999999999996E-3</v>
      </c>
      <c r="R141" s="260">
        <v>6.7839999999999998E-2</v>
      </c>
      <c r="S141" s="260">
        <v>1.3559999999999999E-2</v>
      </c>
      <c r="T141" s="260">
        <v>7.3200000000000001E-3</v>
      </c>
      <c r="U141" s="260">
        <v>0.45596999999999999</v>
      </c>
      <c r="V141" s="260">
        <v>1</v>
      </c>
    </row>
    <row r="142" spans="1:22" ht="13.5" thickBot="1" x14ac:dyDescent="0.25">
      <c r="A142" s="62">
        <v>2020</v>
      </c>
      <c r="B142" s="260">
        <v>0.4899</v>
      </c>
      <c r="C142" s="260">
        <v>4.7499999999999999E-3</v>
      </c>
      <c r="D142" s="260">
        <v>1.609E-2</v>
      </c>
      <c r="E142" s="260">
        <v>0.51073999999999997</v>
      </c>
      <c r="F142" s="260">
        <v>5.7499999999999999E-3</v>
      </c>
      <c r="G142" s="260">
        <v>3.524E-2</v>
      </c>
      <c r="H142" s="260">
        <v>1.49E-3</v>
      </c>
      <c r="I142" s="260">
        <v>0</v>
      </c>
      <c r="J142" s="260">
        <v>0.55320999999999998</v>
      </c>
      <c r="K142" s="62">
        <v>2020</v>
      </c>
      <c r="L142" s="260">
        <v>0.15887000000000001</v>
      </c>
      <c r="M142" s="260">
        <v>8.7000000000000001E-4</v>
      </c>
      <c r="N142" s="260">
        <v>0.15973999999999999</v>
      </c>
      <c r="O142" s="260">
        <v>0.19805</v>
      </c>
      <c r="P142" s="260">
        <v>6.3149999999999998E-2</v>
      </c>
      <c r="Q142" s="260">
        <v>6.0299999999999998E-3</v>
      </c>
      <c r="R142" s="260">
        <v>6.9180000000000005E-2</v>
      </c>
      <c r="S142" s="260">
        <v>1.2869999999999999E-2</v>
      </c>
      <c r="T142" s="260">
        <v>6.9499999999999996E-3</v>
      </c>
      <c r="U142" s="260">
        <v>0.44679000000000002</v>
      </c>
      <c r="V142" s="260">
        <v>1</v>
      </c>
    </row>
    <row r="143" spans="1:22" ht="13.5" customHeight="1" thickBot="1" x14ac:dyDescent="0.25">
      <c r="A143" s="762" t="s">
        <v>316</v>
      </c>
      <c r="B143" s="763"/>
      <c r="C143" s="763"/>
      <c r="D143" s="763"/>
      <c r="E143" s="763"/>
      <c r="F143" s="763"/>
      <c r="G143" s="763"/>
      <c r="H143" s="763"/>
      <c r="I143" s="763"/>
      <c r="J143" s="764"/>
      <c r="K143" s="762" t="s">
        <v>316</v>
      </c>
      <c r="L143" s="763"/>
      <c r="M143" s="763"/>
      <c r="N143" s="763"/>
      <c r="O143" s="763"/>
      <c r="P143" s="763"/>
      <c r="Q143" s="763"/>
      <c r="R143" s="763"/>
      <c r="S143" s="763"/>
      <c r="T143" s="763"/>
      <c r="U143" s="763"/>
      <c r="V143" s="764"/>
    </row>
    <row r="144" spans="1:22" ht="13.5" thickBot="1" x14ac:dyDescent="0.25">
      <c r="A144" s="62">
        <v>2007</v>
      </c>
      <c r="B144" s="15" t="s">
        <v>235</v>
      </c>
      <c r="C144" s="15" t="s">
        <v>235</v>
      </c>
      <c r="D144" s="15" t="s">
        <v>235</v>
      </c>
      <c r="E144" s="15">
        <v>0.217</v>
      </c>
      <c r="F144" s="15">
        <v>6.0000000000000001E-3</v>
      </c>
      <c r="G144" s="15">
        <v>1.7999999999999999E-2</v>
      </c>
      <c r="H144" s="15" t="s">
        <v>1242</v>
      </c>
      <c r="I144" s="15" t="s">
        <v>1242</v>
      </c>
      <c r="J144" s="15">
        <v>0.24199999999999999</v>
      </c>
      <c r="K144" s="62">
        <v>2007</v>
      </c>
      <c r="L144" s="15">
        <v>0.192</v>
      </c>
      <c r="M144" s="15" t="s">
        <v>236</v>
      </c>
      <c r="N144" s="15">
        <v>0.192</v>
      </c>
      <c r="O144" s="15">
        <v>0.47899999999999998</v>
      </c>
      <c r="P144" s="15">
        <v>6.4000000000000001E-2</v>
      </c>
      <c r="Q144" s="15" t="s">
        <v>231</v>
      </c>
      <c r="R144" s="15">
        <v>6.4000000000000001E-2</v>
      </c>
      <c r="S144" s="15" t="s">
        <v>1243</v>
      </c>
      <c r="T144" s="15">
        <v>2.3E-2</v>
      </c>
      <c r="U144" s="15">
        <v>0.75800000000000001</v>
      </c>
      <c r="V144" s="15">
        <v>1</v>
      </c>
    </row>
    <row r="145" spans="1:22" ht="13.5" thickBot="1" x14ac:dyDescent="0.25">
      <c r="A145" s="62">
        <v>2008</v>
      </c>
      <c r="B145" s="15" t="s">
        <v>235</v>
      </c>
      <c r="C145" s="15" t="s">
        <v>235</v>
      </c>
      <c r="D145" s="15" t="s">
        <v>235</v>
      </c>
      <c r="E145" s="15">
        <v>0.219</v>
      </c>
      <c r="F145" s="15">
        <v>7.0000000000000001E-3</v>
      </c>
      <c r="G145" s="15">
        <v>1.4E-2</v>
      </c>
      <c r="H145" s="15" t="s">
        <v>1242</v>
      </c>
      <c r="I145" s="15" t="s">
        <v>1242</v>
      </c>
      <c r="J145" s="15">
        <v>0.24</v>
      </c>
      <c r="K145" s="62">
        <v>2008</v>
      </c>
      <c r="L145" s="15">
        <v>0.19700000000000001</v>
      </c>
      <c r="M145" s="15" t="s">
        <v>236</v>
      </c>
      <c r="N145" s="15">
        <v>0.19700000000000001</v>
      </c>
      <c r="O145" s="15">
        <v>0.47599999999999998</v>
      </c>
      <c r="P145" s="15">
        <v>6.6000000000000003E-2</v>
      </c>
      <c r="Q145" s="15" t="s">
        <v>231</v>
      </c>
      <c r="R145" s="15">
        <v>6.6000000000000003E-2</v>
      </c>
      <c r="S145" s="15" t="s">
        <v>1243</v>
      </c>
      <c r="T145" s="15">
        <v>2.1000000000000001E-2</v>
      </c>
      <c r="U145" s="15">
        <v>0.76</v>
      </c>
      <c r="V145" s="15">
        <v>1</v>
      </c>
    </row>
    <row r="146" spans="1:22" ht="13.5" thickBot="1" x14ac:dyDescent="0.25">
      <c r="A146" s="62">
        <v>2009</v>
      </c>
      <c r="B146" s="15" t="s">
        <v>235</v>
      </c>
      <c r="C146" s="15" t="s">
        <v>235</v>
      </c>
      <c r="D146" s="15" t="s">
        <v>235</v>
      </c>
      <c r="E146" s="15">
        <v>0.21299999999999999</v>
      </c>
      <c r="F146" s="15">
        <v>7.0000000000000001E-3</v>
      </c>
      <c r="G146" s="15">
        <v>1.6E-2</v>
      </c>
      <c r="H146" s="15" t="s">
        <v>1242</v>
      </c>
      <c r="I146" s="15" t="s">
        <v>1242</v>
      </c>
      <c r="J146" s="15">
        <v>0.23599999999999999</v>
      </c>
      <c r="K146" s="62">
        <v>2009</v>
      </c>
      <c r="L146" s="15">
        <v>0.215</v>
      </c>
      <c r="M146" s="15" t="s">
        <v>236</v>
      </c>
      <c r="N146" s="15">
        <v>0.215</v>
      </c>
      <c r="O146" s="15">
        <v>0.46400000000000002</v>
      </c>
      <c r="P146" s="15">
        <v>6.6000000000000003E-2</v>
      </c>
      <c r="Q146" s="15" t="s">
        <v>231</v>
      </c>
      <c r="R146" s="15">
        <v>6.6000000000000003E-2</v>
      </c>
      <c r="S146" s="15" t="s">
        <v>1243</v>
      </c>
      <c r="T146" s="15">
        <v>1.9E-2</v>
      </c>
      <c r="U146" s="15">
        <v>0.76400000000000001</v>
      </c>
      <c r="V146" s="15">
        <v>1</v>
      </c>
    </row>
    <row r="147" spans="1:22" ht="13.5" thickBot="1" x14ac:dyDescent="0.25">
      <c r="A147" s="62">
        <v>2010</v>
      </c>
      <c r="B147" s="15" t="s">
        <v>235</v>
      </c>
      <c r="C147" s="15" t="s">
        <v>235</v>
      </c>
      <c r="D147" s="15" t="s">
        <v>235</v>
      </c>
      <c r="E147" s="15">
        <v>0.216</v>
      </c>
      <c r="F147" s="15">
        <v>6.0000000000000001E-3</v>
      </c>
      <c r="G147" s="15">
        <v>1.4999999999999999E-2</v>
      </c>
      <c r="H147" s="15" t="s">
        <v>1242</v>
      </c>
      <c r="I147" s="15" t="s">
        <v>1242</v>
      </c>
      <c r="J147" s="15">
        <v>0.23699999999999999</v>
      </c>
      <c r="K147" s="62">
        <v>2010</v>
      </c>
      <c r="L147" s="15">
        <v>0.20899999999999999</v>
      </c>
      <c r="M147" s="15" t="s">
        <v>236</v>
      </c>
      <c r="N147" s="15">
        <v>0.20899999999999999</v>
      </c>
      <c r="O147" s="15">
        <v>0.46</v>
      </c>
      <c r="P147" s="15">
        <v>7.2999999999999995E-2</v>
      </c>
      <c r="Q147" s="15" t="s">
        <v>231</v>
      </c>
      <c r="R147" s="15">
        <v>7.2999999999999995E-2</v>
      </c>
      <c r="S147" s="15" t="s">
        <v>1243</v>
      </c>
      <c r="T147" s="15">
        <v>2.1000000000000001E-2</v>
      </c>
      <c r="U147" s="15">
        <v>0.76400000000000001</v>
      </c>
      <c r="V147" s="15">
        <v>1</v>
      </c>
    </row>
    <row r="148" spans="1:22" ht="13.5" thickBot="1" x14ac:dyDescent="0.25">
      <c r="A148" s="62">
        <v>2011</v>
      </c>
      <c r="B148" s="15">
        <v>0.224</v>
      </c>
      <c r="C148" s="15">
        <v>0</v>
      </c>
      <c r="D148" s="15">
        <v>2E-3</v>
      </c>
      <c r="E148" s="15">
        <v>0.22700000000000001</v>
      </c>
      <c r="F148" s="15">
        <v>5.0000000000000001E-3</v>
      </c>
      <c r="G148" s="15">
        <v>1.4E-2</v>
      </c>
      <c r="H148" s="15">
        <v>0</v>
      </c>
      <c r="I148" s="15">
        <v>0</v>
      </c>
      <c r="J148" s="15">
        <v>0.246</v>
      </c>
      <c r="K148" s="62">
        <v>2011</v>
      </c>
      <c r="L148" s="15">
        <v>0.21099999999999999</v>
      </c>
      <c r="M148" s="15">
        <v>1E-3</v>
      </c>
      <c r="N148" s="15">
        <v>0.21299999999999999</v>
      </c>
      <c r="O148" s="15">
        <v>0.44800000000000001</v>
      </c>
      <c r="P148" s="15">
        <v>7.0999999999999994E-2</v>
      </c>
      <c r="Q148" s="15">
        <v>2E-3</v>
      </c>
      <c r="R148" s="15">
        <v>7.2999999999999995E-2</v>
      </c>
      <c r="S148" s="15">
        <v>0.01</v>
      </c>
      <c r="T148" s="15">
        <v>0.01</v>
      </c>
      <c r="U148" s="15">
        <v>0.754</v>
      </c>
      <c r="V148" s="15">
        <v>1</v>
      </c>
    </row>
    <row r="149" spans="1:22" ht="13.5" thickBot="1" x14ac:dyDescent="0.25">
      <c r="A149" s="62">
        <v>2012</v>
      </c>
      <c r="B149" s="260">
        <v>0.21199999999999999</v>
      </c>
      <c r="C149" s="260">
        <v>1E-3</v>
      </c>
      <c r="D149" s="260">
        <v>4.0000000000000001E-3</v>
      </c>
      <c r="E149" s="260">
        <v>0.217</v>
      </c>
      <c r="F149" s="260">
        <v>5.0000000000000001E-3</v>
      </c>
      <c r="G149" s="260">
        <v>1.4999999999999999E-2</v>
      </c>
      <c r="H149" s="260">
        <v>1E-3</v>
      </c>
      <c r="I149" s="260">
        <v>0</v>
      </c>
      <c r="J149" s="260">
        <v>0.23799999999999999</v>
      </c>
      <c r="K149" s="62">
        <v>2012</v>
      </c>
      <c r="L149" s="260">
        <v>0.20100000000000001</v>
      </c>
      <c r="M149" s="260">
        <v>1E-3</v>
      </c>
      <c r="N149" s="260">
        <v>0.20100000000000001</v>
      </c>
      <c r="O149" s="260">
        <v>0.46700000000000003</v>
      </c>
      <c r="P149" s="260">
        <v>7.2999999999999995E-2</v>
      </c>
      <c r="Q149" s="260">
        <v>3.0000000000000001E-3</v>
      </c>
      <c r="R149" s="260">
        <v>7.5999999999999998E-2</v>
      </c>
      <c r="S149" s="260">
        <v>0.01</v>
      </c>
      <c r="T149" s="260">
        <v>7.0000000000000001E-3</v>
      </c>
      <c r="U149" s="260">
        <v>0.76200000000000001</v>
      </c>
      <c r="V149" s="260">
        <v>1</v>
      </c>
    </row>
    <row r="150" spans="1:22" ht="13.5" thickBot="1" x14ac:dyDescent="0.25">
      <c r="A150" s="62">
        <v>2013</v>
      </c>
      <c r="B150" s="260">
        <v>0.188</v>
      </c>
      <c r="C150" s="260">
        <v>2E-3</v>
      </c>
      <c r="D150" s="260">
        <v>1.0999999999999999E-2</v>
      </c>
      <c r="E150" s="260">
        <v>0.2</v>
      </c>
      <c r="F150" s="260">
        <v>6.0000000000000001E-3</v>
      </c>
      <c r="G150" s="260">
        <v>1.2E-2</v>
      </c>
      <c r="H150" s="260">
        <v>1E-3</v>
      </c>
      <c r="I150" s="260">
        <v>0</v>
      </c>
      <c r="J150" s="260">
        <v>0.219</v>
      </c>
      <c r="K150" s="62">
        <v>2013</v>
      </c>
      <c r="L150" s="260">
        <v>0.191</v>
      </c>
      <c r="M150" s="260">
        <v>1E-3</v>
      </c>
      <c r="N150" s="260">
        <v>0.192</v>
      </c>
      <c r="O150" s="260">
        <v>0.504</v>
      </c>
      <c r="P150" s="260">
        <v>6.6000000000000003E-2</v>
      </c>
      <c r="Q150" s="260">
        <v>3.0000000000000001E-3</v>
      </c>
      <c r="R150" s="260">
        <v>6.9000000000000006E-2</v>
      </c>
      <c r="S150" s="260">
        <v>0.01</v>
      </c>
      <c r="T150" s="260">
        <v>5.0000000000000001E-3</v>
      </c>
      <c r="U150" s="260">
        <v>0.78100000000000003</v>
      </c>
      <c r="V150" s="260">
        <v>1</v>
      </c>
    </row>
    <row r="151" spans="1:22" ht="13.5" thickBot="1" x14ac:dyDescent="0.25">
      <c r="A151" s="62">
        <v>2014</v>
      </c>
      <c r="B151" s="260">
        <v>0.17599999999999999</v>
      </c>
      <c r="C151" s="260">
        <v>2E-3</v>
      </c>
      <c r="D151" s="260">
        <v>1.0999999999999999E-2</v>
      </c>
      <c r="E151" s="260">
        <v>0.189</v>
      </c>
      <c r="F151" s="260">
        <v>6.0000000000000001E-3</v>
      </c>
      <c r="G151" s="260">
        <v>1.2999999999999999E-2</v>
      </c>
      <c r="H151" s="260">
        <v>0</v>
      </c>
      <c r="I151" s="260">
        <v>0</v>
      </c>
      <c r="J151" s="260">
        <v>0.20799999999999999</v>
      </c>
      <c r="K151" s="62">
        <v>2014</v>
      </c>
      <c r="L151" s="260">
        <v>0.19500000000000001</v>
      </c>
      <c r="M151" s="260">
        <v>2E-3</v>
      </c>
      <c r="N151" s="260">
        <v>0.19700000000000001</v>
      </c>
      <c r="O151" s="260">
        <v>0.51100000000000001</v>
      </c>
      <c r="P151" s="260">
        <v>6.6000000000000003E-2</v>
      </c>
      <c r="Q151" s="260">
        <v>3.0000000000000001E-3</v>
      </c>
      <c r="R151" s="260">
        <v>6.9000000000000006E-2</v>
      </c>
      <c r="S151" s="260">
        <v>8.9999999999999993E-3</v>
      </c>
      <c r="T151" s="260">
        <v>6.0000000000000001E-3</v>
      </c>
      <c r="U151" s="260">
        <v>0.79200000000000004</v>
      </c>
      <c r="V151" s="260">
        <v>1</v>
      </c>
    </row>
    <row r="152" spans="1:22" ht="13.5" thickBot="1" x14ac:dyDescent="0.25">
      <c r="A152" s="62">
        <v>2015</v>
      </c>
      <c r="B152" s="260">
        <v>0.18550961637103511</v>
      </c>
      <c r="C152" s="260">
        <v>1.886676469486687E-3</v>
      </c>
      <c r="D152" s="260">
        <v>1.0846812210861589E-2</v>
      </c>
      <c r="E152" s="260">
        <v>0.19824310505138337</v>
      </c>
      <c r="F152" s="260">
        <v>6.1642151474738194E-3</v>
      </c>
      <c r="G152" s="260">
        <v>1.4548516631412337E-2</v>
      </c>
      <c r="H152" s="260">
        <v>4.0465129154596333E-4</v>
      </c>
      <c r="I152" s="260">
        <v>0</v>
      </c>
      <c r="J152" s="260">
        <v>0.21936048812181547</v>
      </c>
      <c r="K152" s="62">
        <v>2015</v>
      </c>
      <c r="L152" s="260">
        <v>0.19320063702046378</v>
      </c>
      <c r="M152" s="260">
        <v>1.1824041009006543E-3</v>
      </c>
      <c r="N152" s="260">
        <v>0.19438304112136442</v>
      </c>
      <c r="O152" s="260">
        <v>0.5012984258494827</v>
      </c>
      <c r="P152" s="260">
        <v>6.745321270328232E-2</v>
      </c>
      <c r="Q152" s="260">
        <v>2.7513438168142788E-3</v>
      </c>
      <c r="R152" s="260">
        <v>7.0204556520096592E-2</v>
      </c>
      <c r="S152" s="260">
        <v>8.3075642923324689E-3</v>
      </c>
      <c r="T152" s="260">
        <v>6.4459240949082328E-3</v>
      </c>
      <c r="U152" s="260">
        <v>0.78063951187818448</v>
      </c>
      <c r="V152" s="260">
        <v>1</v>
      </c>
    </row>
    <row r="153" spans="1:22" ht="13.5" thickBot="1" x14ac:dyDescent="0.25">
      <c r="A153" s="62">
        <v>2016</v>
      </c>
      <c r="B153" s="260">
        <v>0.17975878928061903</v>
      </c>
      <c r="C153" s="260">
        <v>2.6680183811257762E-3</v>
      </c>
      <c r="D153" s="260">
        <v>1.0053217069585717E-2</v>
      </c>
      <c r="E153" s="260">
        <v>0.19248002473133052</v>
      </c>
      <c r="F153" s="260">
        <v>6.4449725030173788E-3</v>
      </c>
      <c r="G153" s="260">
        <v>1.4162431572799129E-2</v>
      </c>
      <c r="H153" s="260">
        <v>5.0536440977353759E-4</v>
      </c>
      <c r="I153" s="260">
        <v>0</v>
      </c>
      <c r="J153" s="260">
        <v>0.21359298428096962</v>
      </c>
      <c r="K153" s="62">
        <v>2016</v>
      </c>
      <c r="L153" s="260">
        <v>0.19589357503190294</v>
      </c>
      <c r="M153" s="260">
        <v>8.3227499772156122E-4</v>
      </c>
      <c r="N153" s="260">
        <v>0.1967258500296245</v>
      </c>
      <c r="O153" s="260">
        <v>0.50322124433518978</v>
      </c>
      <c r="P153" s="260">
        <v>6.7691699814686979E-2</v>
      </c>
      <c r="Q153" s="260">
        <v>2.8967220478550481E-3</v>
      </c>
      <c r="R153" s="260">
        <v>7.0588421862542036E-2</v>
      </c>
      <c r="S153" s="260">
        <v>9.3705452222810487E-3</v>
      </c>
      <c r="T153" s="260">
        <v>6.5011453334421132E-3</v>
      </c>
      <c r="U153" s="260">
        <v>0.78640701571903049</v>
      </c>
      <c r="V153" s="260">
        <v>1</v>
      </c>
    </row>
    <row r="154" spans="1:22" ht="13.5" thickBot="1" x14ac:dyDescent="0.25">
      <c r="A154" s="62">
        <v>2017</v>
      </c>
      <c r="B154" s="260">
        <v>0.18411791730005891</v>
      </c>
      <c r="C154" s="260">
        <v>2.7939193624518773E-3</v>
      </c>
      <c r="D154" s="260">
        <v>1.0005091149953365E-2</v>
      </c>
      <c r="E154" s="260">
        <v>0.19691692781246414</v>
      </c>
      <c r="F154" s="260">
        <v>5.8835468332669102E-3</v>
      </c>
      <c r="G154" s="260">
        <v>1.4945505605937791E-2</v>
      </c>
      <c r="H154" s="260">
        <v>4.5959019034273507E-4</v>
      </c>
      <c r="I154" s="260">
        <v>0</v>
      </c>
      <c r="J154" s="260">
        <v>0.21820557044201158</v>
      </c>
      <c r="K154" s="62">
        <v>2017</v>
      </c>
      <c r="L154" s="260">
        <v>0.1851379481927318</v>
      </c>
      <c r="M154" s="260">
        <v>8.3057600229651017E-4</v>
      </c>
      <c r="N154" s="260">
        <v>0.18596852419502832</v>
      </c>
      <c r="O154" s="260">
        <v>0.51288374295149475</v>
      </c>
      <c r="P154" s="260">
        <v>6.3805057401049886E-2</v>
      </c>
      <c r="Q154" s="260">
        <v>2.9995823708262519E-3</v>
      </c>
      <c r="R154" s="260">
        <v>6.6804639771876145E-2</v>
      </c>
      <c r="S154" s="260">
        <v>9.6079922590028444E-3</v>
      </c>
      <c r="T154" s="260">
        <v>6.5293502903864429E-3</v>
      </c>
      <c r="U154" s="260">
        <v>0.78179424946778842</v>
      </c>
      <c r="V154" s="260">
        <v>1</v>
      </c>
    </row>
    <row r="155" spans="1:22" ht="13.5" thickBot="1" x14ac:dyDescent="0.25">
      <c r="A155" s="62">
        <v>2018</v>
      </c>
      <c r="B155" s="260">
        <v>0.16711999999999999</v>
      </c>
      <c r="C155" s="260">
        <v>2.9299999999999999E-3</v>
      </c>
      <c r="D155" s="260">
        <v>9.0100000000000006E-3</v>
      </c>
      <c r="E155" s="260">
        <v>0.17906</v>
      </c>
      <c r="F155" s="260">
        <v>5.5599999999999998E-3</v>
      </c>
      <c r="G155" s="260">
        <v>1.523E-2</v>
      </c>
      <c r="H155" s="260">
        <v>7.9000000000000001E-4</v>
      </c>
      <c r="I155" s="260">
        <v>0</v>
      </c>
      <c r="J155" s="260">
        <v>0.20064000000000001</v>
      </c>
      <c r="K155" s="62">
        <v>2018</v>
      </c>
      <c r="L155" s="260">
        <v>0.19867000000000001</v>
      </c>
      <c r="M155" s="260">
        <v>8.9999999999999998E-4</v>
      </c>
      <c r="N155" s="260">
        <v>0.40022000000000002</v>
      </c>
      <c r="O155" s="260">
        <v>0.51449999999999996</v>
      </c>
      <c r="P155" s="260">
        <v>6.8449999999999997E-2</v>
      </c>
      <c r="Q155" s="260">
        <v>3.0300000000000001E-3</v>
      </c>
      <c r="R155" s="260">
        <v>0.58599000000000001</v>
      </c>
      <c r="S155" s="260">
        <v>7.6899999999999998E-3</v>
      </c>
      <c r="T155" s="260">
        <v>6.1000000000000004E-3</v>
      </c>
      <c r="U155" s="260">
        <v>0.79935999999999996</v>
      </c>
      <c r="V155" s="260">
        <v>1</v>
      </c>
    </row>
    <row r="156" spans="1:22" ht="13.5" thickBot="1" x14ac:dyDescent="0.25">
      <c r="A156" s="62">
        <v>2019</v>
      </c>
      <c r="B156" s="260">
        <v>0.16039</v>
      </c>
      <c r="C156" s="260">
        <v>2.81E-3</v>
      </c>
      <c r="D156" s="260">
        <v>9.1599999999999997E-3</v>
      </c>
      <c r="E156" s="260">
        <v>0.17237</v>
      </c>
      <c r="F156" s="260">
        <v>4.3299999999999996E-3</v>
      </c>
      <c r="G156" s="260">
        <v>1.396E-2</v>
      </c>
      <c r="H156" s="260">
        <v>7.5000000000000002E-4</v>
      </c>
      <c r="I156" s="260">
        <v>0</v>
      </c>
      <c r="J156" s="260">
        <v>0.19139999999999999</v>
      </c>
      <c r="K156" s="62">
        <v>2019</v>
      </c>
      <c r="L156" s="260">
        <v>0.19409999999999999</v>
      </c>
      <c r="M156" s="260">
        <v>1.2700000000000001E-3</v>
      </c>
      <c r="N156" s="260">
        <v>0.19536999999999999</v>
      </c>
      <c r="O156" s="260">
        <v>0.52163999999999999</v>
      </c>
      <c r="P156" s="260">
        <v>7.4950000000000003E-2</v>
      </c>
      <c r="Q156" s="260">
        <v>2.6800000000000001E-3</v>
      </c>
      <c r="R156" s="260">
        <v>7.7630000000000005E-2</v>
      </c>
      <c r="S156" s="260">
        <v>7.8899999999999994E-3</v>
      </c>
      <c r="T156" s="260">
        <v>6.0600000000000003E-3</v>
      </c>
      <c r="U156" s="260">
        <v>0.80859999999999999</v>
      </c>
      <c r="V156" s="260">
        <v>1</v>
      </c>
    </row>
    <row r="157" spans="1:22" ht="13.5" thickBot="1" x14ac:dyDescent="0.25">
      <c r="A157" s="62">
        <v>2020</v>
      </c>
      <c r="B157" s="260">
        <v>0.17315</v>
      </c>
      <c r="C157" s="260">
        <v>3.0699999999999998E-3</v>
      </c>
      <c r="D157" s="260">
        <v>8.3499999999999998E-3</v>
      </c>
      <c r="E157" s="260">
        <v>0.18457999999999999</v>
      </c>
      <c r="F157" s="260">
        <v>4.8700000000000002E-3</v>
      </c>
      <c r="G157" s="260">
        <v>1.542E-2</v>
      </c>
      <c r="H157" s="260">
        <v>1.2800000000000001E-3</v>
      </c>
      <c r="I157" s="260">
        <v>0</v>
      </c>
      <c r="J157" s="260">
        <v>0.20613999999999999</v>
      </c>
      <c r="K157" s="62">
        <v>2020</v>
      </c>
      <c r="L157" s="260">
        <v>0.19775999999999999</v>
      </c>
      <c r="M157" s="260">
        <v>1.65E-3</v>
      </c>
      <c r="N157" s="260">
        <v>0.19941</v>
      </c>
      <c r="O157" s="260">
        <v>0.49409999999999998</v>
      </c>
      <c r="P157" s="260">
        <v>8.4099999999999994E-2</v>
      </c>
      <c r="Q157" s="260">
        <v>2.82E-3</v>
      </c>
      <c r="R157" s="260">
        <v>8.6919999999999997E-2</v>
      </c>
      <c r="S157" s="260">
        <v>7.77E-3</v>
      </c>
      <c r="T157" s="260">
        <v>5.6600000000000001E-3</v>
      </c>
      <c r="U157" s="260">
        <v>0.79386000000000001</v>
      </c>
      <c r="V157" s="260">
        <v>1</v>
      </c>
    </row>
    <row r="158" spans="1:22" ht="13.5" customHeight="1" thickBot="1" x14ac:dyDescent="0.25">
      <c r="A158" s="762" t="s">
        <v>317</v>
      </c>
      <c r="B158" s="763"/>
      <c r="C158" s="763"/>
      <c r="D158" s="763"/>
      <c r="E158" s="763"/>
      <c r="F158" s="763"/>
      <c r="G158" s="763"/>
      <c r="H158" s="763"/>
      <c r="I158" s="763"/>
      <c r="J158" s="764"/>
      <c r="K158" s="762" t="s">
        <v>317</v>
      </c>
      <c r="L158" s="763"/>
      <c r="M158" s="763"/>
      <c r="N158" s="763"/>
      <c r="O158" s="763"/>
      <c r="P158" s="763"/>
      <c r="Q158" s="763"/>
      <c r="R158" s="763"/>
      <c r="S158" s="763"/>
      <c r="T158" s="763"/>
      <c r="U158" s="763"/>
      <c r="V158" s="764"/>
    </row>
    <row r="159" spans="1:22" ht="13.5" thickBot="1" x14ac:dyDescent="0.25">
      <c r="A159" s="62">
        <v>2007</v>
      </c>
      <c r="B159" s="15" t="s">
        <v>235</v>
      </c>
      <c r="C159" s="15" t="s">
        <v>235</v>
      </c>
      <c r="D159" s="15" t="s">
        <v>235</v>
      </c>
      <c r="E159" s="15">
        <v>0.52500000000000002</v>
      </c>
      <c r="F159" s="15">
        <v>7.0000000000000001E-3</v>
      </c>
      <c r="G159" s="15">
        <v>8.1000000000000003E-2</v>
      </c>
      <c r="H159" s="15" t="s">
        <v>1242</v>
      </c>
      <c r="I159" s="15" t="s">
        <v>1242</v>
      </c>
      <c r="J159" s="15">
        <v>0.61399999999999999</v>
      </c>
      <c r="K159" s="62">
        <v>2007</v>
      </c>
      <c r="L159" s="15">
        <v>0.14799999999999999</v>
      </c>
      <c r="M159" s="15" t="s">
        <v>236</v>
      </c>
      <c r="N159" s="15">
        <v>0.14799999999999999</v>
      </c>
      <c r="O159" s="15">
        <v>0.16700000000000001</v>
      </c>
      <c r="P159" s="15">
        <v>4.2000000000000003E-2</v>
      </c>
      <c r="Q159" s="15" t="s">
        <v>231</v>
      </c>
      <c r="R159" s="15">
        <v>4.2000000000000003E-2</v>
      </c>
      <c r="S159" s="15" t="s">
        <v>1243</v>
      </c>
      <c r="T159" s="15">
        <v>0.03</v>
      </c>
      <c r="U159" s="15">
        <v>0.38600000000000001</v>
      </c>
      <c r="V159" s="15">
        <v>1</v>
      </c>
    </row>
    <row r="160" spans="1:22" ht="13.5" thickBot="1" x14ac:dyDescent="0.25">
      <c r="A160" s="62">
        <v>2008</v>
      </c>
      <c r="B160" s="15" t="s">
        <v>235</v>
      </c>
      <c r="C160" s="15" t="s">
        <v>235</v>
      </c>
      <c r="D160" s="15" t="s">
        <v>235</v>
      </c>
      <c r="E160" s="15">
        <v>0.54</v>
      </c>
      <c r="F160" s="15">
        <v>0.01</v>
      </c>
      <c r="G160" s="15">
        <v>8.8999999999999996E-2</v>
      </c>
      <c r="H160" s="15" t="s">
        <v>1242</v>
      </c>
      <c r="I160" s="15" t="s">
        <v>1242</v>
      </c>
      <c r="J160" s="15">
        <v>0.63900000000000001</v>
      </c>
      <c r="K160" s="62">
        <v>2008</v>
      </c>
      <c r="L160" s="15">
        <v>0.11700000000000001</v>
      </c>
      <c r="M160" s="15" t="s">
        <v>236</v>
      </c>
      <c r="N160" s="15">
        <v>0.11700000000000001</v>
      </c>
      <c r="O160" s="15">
        <v>0.16400000000000001</v>
      </c>
      <c r="P160" s="15">
        <v>4.3999999999999997E-2</v>
      </c>
      <c r="Q160" s="15" t="s">
        <v>231</v>
      </c>
      <c r="R160" s="15">
        <v>4.3999999999999997E-2</v>
      </c>
      <c r="S160" s="15" t="s">
        <v>1243</v>
      </c>
      <c r="T160" s="15">
        <v>3.5999999999999997E-2</v>
      </c>
      <c r="U160" s="15">
        <v>0.36099999999999999</v>
      </c>
      <c r="V160" s="15">
        <v>1</v>
      </c>
    </row>
    <row r="161" spans="1:22" ht="13.5" thickBot="1" x14ac:dyDescent="0.25">
      <c r="A161" s="62">
        <v>2009</v>
      </c>
      <c r="B161" s="15" t="s">
        <v>235</v>
      </c>
      <c r="C161" s="15" t="s">
        <v>235</v>
      </c>
      <c r="D161" s="15" t="s">
        <v>235</v>
      </c>
      <c r="E161" s="15">
        <v>0.53600000000000003</v>
      </c>
      <c r="F161" s="15">
        <v>0.01</v>
      </c>
      <c r="G161" s="15">
        <v>9.0999999999999998E-2</v>
      </c>
      <c r="H161" s="15" t="s">
        <v>1242</v>
      </c>
      <c r="I161" s="15" t="s">
        <v>1242</v>
      </c>
      <c r="J161" s="15">
        <v>0.63700000000000001</v>
      </c>
      <c r="K161" s="62">
        <v>2009</v>
      </c>
      <c r="L161" s="15">
        <v>0.13</v>
      </c>
      <c r="M161" s="15" t="s">
        <v>236</v>
      </c>
      <c r="N161" s="15">
        <v>0.13</v>
      </c>
      <c r="O161" s="15">
        <v>0.14799999999999999</v>
      </c>
      <c r="P161" s="15">
        <v>0.05</v>
      </c>
      <c r="Q161" s="15" t="s">
        <v>231</v>
      </c>
      <c r="R161" s="15">
        <v>0.05</v>
      </c>
      <c r="S161" s="15" t="s">
        <v>1243</v>
      </c>
      <c r="T161" s="15">
        <v>3.5000000000000003E-2</v>
      </c>
      <c r="U161" s="15">
        <v>0.36299999999999999</v>
      </c>
      <c r="V161" s="15">
        <v>1</v>
      </c>
    </row>
    <row r="162" spans="1:22" ht="13.5" thickBot="1" x14ac:dyDescent="0.25">
      <c r="A162" s="62">
        <v>2010</v>
      </c>
      <c r="B162" s="15" t="s">
        <v>235</v>
      </c>
      <c r="C162" s="15" t="s">
        <v>235</v>
      </c>
      <c r="D162" s="15" t="s">
        <v>235</v>
      </c>
      <c r="E162" s="15">
        <v>0.51700000000000002</v>
      </c>
      <c r="F162" s="15">
        <v>0.01</v>
      </c>
      <c r="G162" s="15">
        <v>0.114</v>
      </c>
      <c r="H162" s="15" t="s">
        <v>1242</v>
      </c>
      <c r="I162" s="15" t="s">
        <v>1242</v>
      </c>
      <c r="J162" s="15">
        <v>0.64100000000000001</v>
      </c>
      <c r="K162" s="62">
        <v>2010</v>
      </c>
      <c r="L162" s="15">
        <v>0.121</v>
      </c>
      <c r="M162" s="15" t="s">
        <v>236</v>
      </c>
      <c r="N162" s="15">
        <v>0.121</v>
      </c>
      <c r="O162" s="15">
        <v>0.155</v>
      </c>
      <c r="P162" s="15">
        <v>5.0999999999999997E-2</v>
      </c>
      <c r="Q162" s="15" t="s">
        <v>231</v>
      </c>
      <c r="R162" s="15">
        <v>5.0999999999999997E-2</v>
      </c>
      <c r="S162" s="15" t="s">
        <v>1243</v>
      </c>
      <c r="T162" s="15">
        <v>3.2000000000000001E-2</v>
      </c>
      <c r="U162" s="15">
        <v>0.35899999999999999</v>
      </c>
      <c r="V162" s="15">
        <v>1</v>
      </c>
    </row>
    <row r="163" spans="1:22" ht="13.5" thickBot="1" x14ac:dyDescent="0.25">
      <c r="A163" s="62">
        <v>2011</v>
      </c>
      <c r="B163" s="15">
        <v>0.51300000000000001</v>
      </c>
      <c r="C163" s="15">
        <v>1E-3</v>
      </c>
      <c r="D163" s="15">
        <v>7.0000000000000001E-3</v>
      </c>
      <c r="E163" s="15">
        <v>0.52100000000000002</v>
      </c>
      <c r="F163" s="15">
        <v>8.9999999999999993E-3</v>
      </c>
      <c r="G163" s="15">
        <v>0.10199999999999999</v>
      </c>
      <c r="H163" s="15">
        <v>0.01</v>
      </c>
      <c r="I163" s="15">
        <v>0</v>
      </c>
      <c r="J163" s="15">
        <v>0.64200000000000002</v>
      </c>
      <c r="K163" s="62">
        <v>2011</v>
      </c>
      <c r="L163" s="15">
        <v>0.11799999999999999</v>
      </c>
      <c r="M163" s="15">
        <v>1E-3</v>
      </c>
      <c r="N163" s="15">
        <v>0.11899999999999999</v>
      </c>
      <c r="O163" s="15">
        <v>0.16700000000000001</v>
      </c>
      <c r="P163" s="15">
        <v>4.5999999999999999E-2</v>
      </c>
      <c r="Q163" s="15">
        <v>4.0000000000000001E-3</v>
      </c>
      <c r="R163" s="15">
        <v>0.05</v>
      </c>
      <c r="S163" s="15">
        <v>1.4E-2</v>
      </c>
      <c r="T163" s="15">
        <v>8.0000000000000002E-3</v>
      </c>
      <c r="U163" s="15">
        <v>0.35799999999999998</v>
      </c>
      <c r="V163" s="15">
        <v>1</v>
      </c>
    </row>
    <row r="164" spans="1:22" ht="13.5" thickBot="1" x14ac:dyDescent="0.25">
      <c r="A164" s="62">
        <v>2012</v>
      </c>
      <c r="B164" s="260">
        <v>0.48899999999999999</v>
      </c>
      <c r="C164" s="260">
        <v>1E-3</v>
      </c>
      <c r="D164" s="260">
        <v>0.01</v>
      </c>
      <c r="E164" s="260">
        <v>0.499</v>
      </c>
      <c r="F164" s="260">
        <v>7.0000000000000001E-3</v>
      </c>
      <c r="G164" s="260">
        <v>0.109</v>
      </c>
      <c r="H164" s="260">
        <v>1.0999999999999999E-2</v>
      </c>
      <c r="I164" s="260">
        <v>0</v>
      </c>
      <c r="J164" s="260">
        <v>0.626</v>
      </c>
      <c r="K164" s="62">
        <v>2012</v>
      </c>
      <c r="L164" s="260">
        <v>0.13200000000000001</v>
      </c>
      <c r="M164" s="260">
        <v>2E-3</v>
      </c>
      <c r="N164" s="260">
        <v>0.13400000000000001</v>
      </c>
      <c r="O164" s="260">
        <v>0.16800000000000001</v>
      </c>
      <c r="P164" s="260">
        <v>4.5999999999999999E-2</v>
      </c>
      <c r="Q164" s="260">
        <v>4.0000000000000001E-3</v>
      </c>
      <c r="R164" s="260">
        <v>0.05</v>
      </c>
      <c r="S164" s="260">
        <v>1.4E-2</v>
      </c>
      <c r="T164" s="260">
        <v>8.0000000000000002E-3</v>
      </c>
      <c r="U164" s="260">
        <v>0.374</v>
      </c>
      <c r="V164" s="260">
        <v>1</v>
      </c>
    </row>
    <row r="165" spans="1:22" ht="13.5" thickBot="1" x14ac:dyDescent="0.25">
      <c r="A165" s="62">
        <v>2013</v>
      </c>
      <c r="B165" s="260">
        <v>0.45700000000000002</v>
      </c>
      <c r="C165" s="260">
        <v>2E-3</v>
      </c>
      <c r="D165" s="260">
        <v>0.02</v>
      </c>
      <c r="E165" s="260">
        <v>0.47899999999999998</v>
      </c>
      <c r="F165" s="260">
        <v>6.0000000000000001E-3</v>
      </c>
      <c r="G165" s="260">
        <v>9.9000000000000005E-2</v>
      </c>
      <c r="H165" s="260">
        <v>8.9999999999999993E-3</v>
      </c>
      <c r="I165" s="260">
        <v>0</v>
      </c>
      <c r="J165" s="260">
        <v>0.59199999999999997</v>
      </c>
      <c r="K165" s="62">
        <v>2013</v>
      </c>
      <c r="L165" s="260">
        <v>0.13200000000000001</v>
      </c>
      <c r="M165" s="260">
        <v>2E-3</v>
      </c>
      <c r="N165" s="260">
        <v>0.13400000000000001</v>
      </c>
      <c r="O165" s="260">
        <v>0.21</v>
      </c>
      <c r="P165" s="260">
        <v>4.3999999999999997E-2</v>
      </c>
      <c r="Q165" s="260">
        <v>3.0000000000000001E-3</v>
      </c>
      <c r="R165" s="260">
        <v>4.7E-2</v>
      </c>
      <c r="S165" s="260">
        <v>1.0999999999999999E-2</v>
      </c>
      <c r="T165" s="260">
        <v>7.0000000000000001E-3</v>
      </c>
      <c r="U165" s="260">
        <v>0.40799999999999997</v>
      </c>
      <c r="V165" s="260">
        <v>1</v>
      </c>
    </row>
    <row r="166" spans="1:22" ht="13.5" thickBot="1" x14ac:dyDescent="0.25">
      <c r="A166" s="62">
        <v>2014</v>
      </c>
      <c r="B166" s="260">
        <v>0.45500000000000002</v>
      </c>
      <c r="C166" s="260">
        <v>3.0000000000000001E-3</v>
      </c>
      <c r="D166" s="260">
        <v>2.4E-2</v>
      </c>
      <c r="E166" s="260">
        <v>0.48099999999999998</v>
      </c>
      <c r="F166" s="260">
        <v>7.0000000000000001E-3</v>
      </c>
      <c r="G166" s="260">
        <v>0.106</v>
      </c>
      <c r="H166" s="260">
        <v>8.0000000000000002E-3</v>
      </c>
      <c r="I166" s="260">
        <v>0</v>
      </c>
      <c r="J166" s="260">
        <v>0.60299999999999998</v>
      </c>
      <c r="K166" s="62">
        <v>2014</v>
      </c>
      <c r="L166" s="260">
        <v>0.123</v>
      </c>
      <c r="M166" s="260">
        <v>2E-3</v>
      </c>
      <c r="N166" s="260">
        <v>0.125</v>
      </c>
      <c r="O166" s="260">
        <v>0.20200000000000001</v>
      </c>
      <c r="P166" s="260">
        <v>0.05</v>
      </c>
      <c r="Q166" s="260">
        <v>4.0000000000000001E-3</v>
      </c>
      <c r="R166" s="260">
        <v>5.3999999999999999E-2</v>
      </c>
      <c r="S166" s="260">
        <v>1.0999999999999999E-2</v>
      </c>
      <c r="T166" s="260">
        <v>5.0000000000000001E-3</v>
      </c>
      <c r="U166" s="260">
        <v>0.39700000000000002</v>
      </c>
      <c r="V166" s="260">
        <v>1</v>
      </c>
    </row>
    <row r="167" spans="1:22" ht="13.5" thickBot="1" x14ac:dyDescent="0.25">
      <c r="A167" s="62">
        <v>2015</v>
      </c>
      <c r="B167" s="260">
        <v>0.44408937634386214</v>
      </c>
      <c r="C167" s="260">
        <v>2.6467329313327455E-3</v>
      </c>
      <c r="D167" s="260">
        <v>2.1183863010955272E-2</v>
      </c>
      <c r="E167" s="260">
        <v>0.46791997228615012</v>
      </c>
      <c r="F167" s="260">
        <v>6.9810628875086453E-3</v>
      </c>
      <c r="G167" s="260">
        <v>0.10126691689310648</v>
      </c>
      <c r="H167" s="260">
        <v>7.1466720435991787E-3</v>
      </c>
      <c r="I167" s="260">
        <v>1.1150194628427982E-4</v>
      </c>
      <c r="J167" s="260">
        <v>0.58342612605664879</v>
      </c>
      <c r="K167" s="62">
        <v>2015</v>
      </c>
      <c r="L167" s="260">
        <v>0.12156369562379517</v>
      </c>
      <c r="M167" s="260">
        <v>1.8651234651188625E-3</v>
      </c>
      <c r="N167" s="260">
        <v>0.12342881908891402</v>
      </c>
      <c r="O167" s="260">
        <v>0.21600241961963043</v>
      </c>
      <c r="P167" s="260">
        <v>5.2643027614813098E-2</v>
      </c>
      <c r="Q167" s="260">
        <v>3.3453323490843759E-3</v>
      </c>
      <c r="R167" s="260">
        <v>5.5988359963897477E-2</v>
      </c>
      <c r="S167" s="260">
        <v>1.5878068923270636E-2</v>
      </c>
      <c r="T167" s="260">
        <v>5.2762063476386864E-3</v>
      </c>
      <c r="U167" s="260">
        <v>0.41657387394335121</v>
      </c>
      <c r="V167" s="260">
        <v>1</v>
      </c>
    </row>
    <row r="168" spans="1:22" ht="13.5" thickBot="1" x14ac:dyDescent="0.25">
      <c r="A168" s="62">
        <v>2016</v>
      </c>
      <c r="B168" s="260">
        <v>0.45339635291691671</v>
      </c>
      <c r="C168" s="260">
        <v>3.6494094000138312E-3</v>
      </c>
      <c r="D168" s="260">
        <v>2.0754411878679043E-2</v>
      </c>
      <c r="E168" s="260">
        <v>0.47780017419560961</v>
      </c>
      <c r="F168" s="260">
        <v>6.4493338958636955E-3</v>
      </c>
      <c r="G168" s="260">
        <v>9.6375383573599288E-2</v>
      </c>
      <c r="H168" s="260">
        <v>6.7675588554976743E-3</v>
      </c>
      <c r="I168" s="260">
        <v>1.201087451935957E-4</v>
      </c>
      <c r="J168" s="260">
        <v>0.58751255926576385</v>
      </c>
      <c r="K168" s="62">
        <v>2016</v>
      </c>
      <c r="L168" s="260">
        <v>0.11848803571503076</v>
      </c>
      <c r="M168" s="260">
        <v>2.1815541034899935E-3</v>
      </c>
      <c r="N168" s="260">
        <v>0.12066958981852074</v>
      </c>
      <c r="O168" s="260">
        <v>0.21461030591191682</v>
      </c>
      <c r="P168" s="260">
        <v>5.0881351650717707E-2</v>
      </c>
      <c r="Q168" s="260">
        <v>4.1747271224131903E-3</v>
      </c>
      <c r="R168" s="260">
        <v>5.5056078773130894E-2</v>
      </c>
      <c r="S168" s="260">
        <v>1.5591505858967805E-2</v>
      </c>
      <c r="T168" s="260">
        <v>6.5599603716999019E-3</v>
      </c>
      <c r="U168" s="260">
        <v>0.41248744073423615</v>
      </c>
      <c r="V168" s="260">
        <v>1</v>
      </c>
    </row>
    <row r="169" spans="1:22" ht="13.5" thickBot="1" x14ac:dyDescent="0.25">
      <c r="A169" s="62">
        <v>2017</v>
      </c>
      <c r="B169" s="260">
        <v>0.47376626372337105</v>
      </c>
      <c r="C169" s="260">
        <v>3.2854560603559875E-3</v>
      </c>
      <c r="D169" s="260">
        <v>2.0412567800727671E-2</v>
      </c>
      <c r="E169" s="260">
        <v>0.49746428758445471</v>
      </c>
      <c r="F169" s="260">
        <v>6.2785976062026353E-3</v>
      </c>
      <c r="G169" s="260">
        <v>0.10536685471570922</v>
      </c>
      <c r="H169" s="260">
        <v>7.6627499173101236E-3</v>
      </c>
      <c r="I169" s="260">
        <v>1.2328911496312263E-4</v>
      </c>
      <c r="J169" s="260">
        <v>0.61689577893863978</v>
      </c>
      <c r="K169" s="62">
        <v>2017</v>
      </c>
      <c r="L169" s="260">
        <v>0.12371903603820372</v>
      </c>
      <c r="M169" s="260">
        <v>1.5527800038312423E-3</v>
      </c>
      <c r="N169" s="260">
        <v>0.12527181604203497</v>
      </c>
      <c r="O169" s="260">
        <v>0.168449520067292</v>
      </c>
      <c r="P169" s="260">
        <v>6.0080243979878684E-2</v>
      </c>
      <c r="Q169" s="260">
        <v>5.0893216381013746E-3</v>
      </c>
      <c r="R169" s="260">
        <v>6.5169565617980055E-2</v>
      </c>
      <c r="S169" s="260">
        <v>1.7056319925973503E-2</v>
      </c>
      <c r="T169" s="260">
        <v>7.1568668391388587E-3</v>
      </c>
      <c r="U169" s="260">
        <v>0.38310408849241939</v>
      </c>
      <c r="V169" s="260">
        <v>1</v>
      </c>
    </row>
    <row r="170" spans="1:22" ht="13.5" thickBot="1" x14ac:dyDescent="0.25">
      <c r="A170" s="62">
        <v>2018</v>
      </c>
      <c r="B170" s="260">
        <v>0.45677000000000001</v>
      </c>
      <c r="C170" s="260">
        <v>3.8E-3</v>
      </c>
      <c r="D170" s="260">
        <v>2.3470000000000001E-2</v>
      </c>
      <c r="E170" s="260">
        <v>0.48404000000000003</v>
      </c>
      <c r="F170" s="260">
        <v>7.5300000000000002E-3</v>
      </c>
      <c r="G170" s="260">
        <v>0.11128</v>
      </c>
      <c r="H170" s="260">
        <v>7.6099999999999996E-3</v>
      </c>
      <c r="I170" s="260">
        <v>1.1E-4</v>
      </c>
      <c r="J170" s="260">
        <v>0.61056999999999995</v>
      </c>
      <c r="K170" s="62">
        <v>2018</v>
      </c>
      <c r="L170" s="260">
        <v>0.11999</v>
      </c>
      <c r="M170" s="260">
        <v>1.7600000000000001E-3</v>
      </c>
      <c r="N170" s="260">
        <v>0.73233000000000004</v>
      </c>
      <c r="O170" s="260">
        <v>0.18115999999999999</v>
      </c>
      <c r="P170" s="260">
        <v>5.9929999999999997E-2</v>
      </c>
      <c r="Q170" s="260">
        <v>4.3299999999999996E-3</v>
      </c>
      <c r="R170" s="260">
        <v>0.24542</v>
      </c>
      <c r="S170" s="260">
        <v>1.6080000000000001E-2</v>
      </c>
      <c r="T170" s="260">
        <v>6.1700000000000001E-3</v>
      </c>
      <c r="U170" s="260">
        <v>0.38943</v>
      </c>
      <c r="V170" s="260">
        <v>1</v>
      </c>
    </row>
    <row r="171" spans="1:22" ht="13.5" thickBot="1" x14ac:dyDescent="0.25">
      <c r="A171" s="62">
        <v>2019</v>
      </c>
      <c r="B171" s="260">
        <v>0.47287000000000001</v>
      </c>
      <c r="C171" s="260">
        <v>4.2100000000000002E-3</v>
      </c>
      <c r="D171" s="260">
        <v>2.299E-2</v>
      </c>
      <c r="E171" s="260">
        <v>0.50007000000000001</v>
      </c>
      <c r="F171" s="260">
        <v>6.0899999999999999E-3</v>
      </c>
      <c r="G171" s="260">
        <v>0.10992</v>
      </c>
      <c r="H171" s="260">
        <v>7.0099999999999997E-3</v>
      </c>
      <c r="I171" s="260">
        <v>1E-4</v>
      </c>
      <c r="J171" s="260">
        <v>0.62319000000000002</v>
      </c>
      <c r="K171" s="62">
        <v>2019</v>
      </c>
      <c r="L171" s="260">
        <v>0.11051</v>
      </c>
      <c r="M171" s="260">
        <v>1.6800000000000001E-3</v>
      </c>
      <c r="N171" s="260">
        <v>0.11219</v>
      </c>
      <c r="O171" s="260">
        <v>0.18218000000000001</v>
      </c>
      <c r="P171" s="260">
        <v>5.7450000000000001E-2</v>
      </c>
      <c r="Q171" s="260">
        <v>4.3600000000000002E-3</v>
      </c>
      <c r="R171" s="260">
        <v>6.182E-2</v>
      </c>
      <c r="S171" s="260">
        <v>1.439E-2</v>
      </c>
      <c r="T171" s="260">
        <v>6.2300000000000003E-3</v>
      </c>
      <c r="U171" s="260">
        <v>0.37680999999999998</v>
      </c>
      <c r="V171" s="260">
        <v>1</v>
      </c>
    </row>
    <row r="172" spans="1:22" ht="13.5" thickBot="1" x14ac:dyDescent="0.25">
      <c r="A172" s="62">
        <v>2020</v>
      </c>
      <c r="B172" s="260">
        <v>0.48641000000000001</v>
      </c>
      <c r="C172" s="260">
        <v>3.9699999999999996E-3</v>
      </c>
      <c r="D172" s="260">
        <v>1.9099999999999999E-2</v>
      </c>
      <c r="E172" s="260">
        <v>0.50948000000000004</v>
      </c>
      <c r="F172" s="260">
        <v>7.77E-3</v>
      </c>
      <c r="G172" s="260">
        <v>0.10954</v>
      </c>
      <c r="H172" s="260">
        <v>7.0200000000000002E-3</v>
      </c>
      <c r="I172" s="260">
        <v>8.0000000000000007E-5</v>
      </c>
      <c r="J172" s="260">
        <v>0.63388999999999995</v>
      </c>
      <c r="K172" s="62">
        <v>2020</v>
      </c>
      <c r="L172" s="260">
        <v>0.11557000000000001</v>
      </c>
      <c r="M172" s="260">
        <v>1.99E-3</v>
      </c>
      <c r="N172" s="260">
        <v>0.11756</v>
      </c>
      <c r="O172" s="260">
        <v>0.16788</v>
      </c>
      <c r="P172" s="260">
        <v>5.672E-2</v>
      </c>
      <c r="Q172" s="260">
        <v>4.2300000000000003E-3</v>
      </c>
      <c r="R172" s="260">
        <v>6.0949999999999997E-2</v>
      </c>
      <c r="S172" s="260">
        <v>1.3939999999999999E-2</v>
      </c>
      <c r="T172" s="260">
        <v>5.79E-3</v>
      </c>
      <c r="U172" s="260">
        <v>0.36610999999999999</v>
      </c>
      <c r="V172" s="260">
        <v>1</v>
      </c>
    </row>
    <row r="173" spans="1:22" ht="13.5" customHeight="1" thickBot="1" x14ac:dyDescent="0.25">
      <c r="A173" s="762" t="s">
        <v>1208</v>
      </c>
      <c r="B173" s="763"/>
      <c r="C173" s="763"/>
      <c r="D173" s="763"/>
      <c r="E173" s="763"/>
      <c r="F173" s="763"/>
      <c r="G173" s="763"/>
      <c r="H173" s="763"/>
      <c r="I173" s="763"/>
      <c r="J173" s="764"/>
      <c r="K173" s="762" t="s">
        <v>1208</v>
      </c>
      <c r="L173" s="763"/>
      <c r="M173" s="763"/>
      <c r="N173" s="763"/>
      <c r="O173" s="763"/>
      <c r="P173" s="763"/>
      <c r="Q173" s="763"/>
      <c r="R173" s="763"/>
      <c r="S173" s="763"/>
      <c r="T173" s="763"/>
      <c r="U173" s="763"/>
      <c r="V173" s="764"/>
    </row>
    <row r="174" spans="1:22" ht="13.5" thickBot="1" x14ac:dyDescent="0.25">
      <c r="A174" s="62">
        <v>2007</v>
      </c>
      <c r="B174" s="15" t="s">
        <v>235</v>
      </c>
      <c r="C174" s="15" t="s">
        <v>235</v>
      </c>
      <c r="D174" s="15" t="s">
        <v>235</v>
      </c>
      <c r="E174" s="15">
        <v>0.374</v>
      </c>
      <c r="F174" s="15">
        <v>0</v>
      </c>
      <c r="G174" s="15">
        <v>0.51200000000000001</v>
      </c>
      <c r="H174" s="15" t="s">
        <v>1242</v>
      </c>
      <c r="I174" s="15" t="s">
        <v>1242</v>
      </c>
      <c r="J174" s="15">
        <v>0.88600000000000001</v>
      </c>
      <c r="K174" s="62">
        <v>2007</v>
      </c>
      <c r="L174" s="15">
        <v>5.5E-2</v>
      </c>
      <c r="M174" s="15" t="s">
        <v>236</v>
      </c>
      <c r="N174" s="15">
        <v>5.5E-2</v>
      </c>
      <c r="O174" s="15">
        <v>1.2E-2</v>
      </c>
      <c r="P174" s="15">
        <v>1.6E-2</v>
      </c>
      <c r="Q174" s="15" t="s">
        <v>231</v>
      </c>
      <c r="R174" s="15">
        <v>1.6E-2</v>
      </c>
      <c r="S174" s="15" t="s">
        <v>1243</v>
      </c>
      <c r="T174" s="15">
        <v>3.1E-2</v>
      </c>
      <c r="U174" s="15">
        <v>0.114</v>
      </c>
      <c r="V174" s="15">
        <v>1</v>
      </c>
    </row>
    <row r="175" spans="1:22" ht="13.5" thickBot="1" x14ac:dyDescent="0.25">
      <c r="A175" s="62">
        <v>2008</v>
      </c>
      <c r="B175" s="15" t="s">
        <v>235</v>
      </c>
      <c r="C175" s="15" t="s">
        <v>235</v>
      </c>
      <c r="D175" s="15" t="s">
        <v>235</v>
      </c>
      <c r="E175" s="15">
        <v>0.34100000000000003</v>
      </c>
      <c r="F175" s="15">
        <v>0</v>
      </c>
      <c r="G175" s="15">
        <v>0.50600000000000001</v>
      </c>
      <c r="H175" s="15" t="s">
        <v>1242</v>
      </c>
      <c r="I175" s="15" t="s">
        <v>1242</v>
      </c>
      <c r="J175" s="15">
        <v>0.84699999999999998</v>
      </c>
      <c r="K175" s="62">
        <v>2008</v>
      </c>
      <c r="L175" s="15">
        <v>9.6000000000000002E-2</v>
      </c>
      <c r="M175" s="15" t="s">
        <v>236</v>
      </c>
      <c r="N175" s="15">
        <v>9.6000000000000002E-2</v>
      </c>
      <c r="O175" s="15">
        <v>1.2E-2</v>
      </c>
      <c r="P175" s="15">
        <v>1.6E-2</v>
      </c>
      <c r="Q175" s="15" t="s">
        <v>231</v>
      </c>
      <c r="R175" s="15">
        <v>1.6E-2</v>
      </c>
      <c r="S175" s="15" t="s">
        <v>1243</v>
      </c>
      <c r="T175" s="15">
        <v>2.9000000000000001E-2</v>
      </c>
      <c r="U175" s="15">
        <v>0.153</v>
      </c>
      <c r="V175" s="15">
        <v>1</v>
      </c>
    </row>
    <row r="176" spans="1:22" ht="13.5" thickBot="1" x14ac:dyDescent="0.25">
      <c r="A176" s="62">
        <v>2009</v>
      </c>
      <c r="B176" s="15" t="s">
        <v>235</v>
      </c>
      <c r="C176" s="15" t="s">
        <v>235</v>
      </c>
      <c r="D176" s="15" t="s">
        <v>235</v>
      </c>
      <c r="E176" s="15">
        <v>0.33300000000000002</v>
      </c>
      <c r="F176" s="15">
        <v>0</v>
      </c>
      <c r="G176" s="15">
        <v>0.49299999999999999</v>
      </c>
      <c r="H176" s="15" t="s">
        <v>1242</v>
      </c>
      <c r="I176" s="15" t="s">
        <v>1242</v>
      </c>
      <c r="J176" s="15">
        <v>0.82699999999999996</v>
      </c>
      <c r="K176" s="62">
        <v>2009</v>
      </c>
      <c r="L176" s="15">
        <v>0.105</v>
      </c>
      <c r="M176" s="15" t="s">
        <v>236</v>
      </c>
      <c r="N176" s="15">
        <v>0.105</v>
      </c>
      <c r="O176" s="15">
        <v>1.2E-2</v>
      </c>
      <c r="P176" s="15">
        <v>2.1000000000000001E-2</v>
      </c>
      <c r="Q176" s="15" t="s">
        <v>231</v>
      </c>
      <c r="R176" s="15">
        <v>2.1000000000000001E-2</v>
      </c>
      <c r="S176" s="15" t="s">
        <v>1243</v>
      </c>
      <c r="T176" s="15">
        <v>3.5000000000000003E-2</v>
      </c>
      <c r="U176" s="15">
        <v>0.17299999999999999</v>
      </c>
      <c r="V176" s="15">
        <v>1</v>
      </c>
    </row>
    <row r="177" spans="1:22" ht="13.5" thickBot="1" x14ac:dyDescent="0.25">
      <c r="A177" s="62">
        <v>2010</v>
      </c>
      <c r="B177" s="15" t="s">
        <v>235</v>
      </c>
      <c r="C177" s="15" t="s">
        <v>235</v>
      </c>
      <c r="D177" s="15" t="s">
        <v>235</v>
      </c>
      <c r="E177" s="15">
        <v>0.32900000000000001</v>
      </c>
      <c r="F177" s="15">
        <v>0</v>
      </c>
      <c r="G177" s="15">
        <v>0.49</v>
      </c>
      <c r="H177" s="15" t="s">
        <v>1242</v>
      </c>
      <c r="I177" s="15" t="s">
        <v>1242</v>
      </c>
      <c r="J177" s="15">
        <v>0.81799999999999995</v>
      </c>
      <c r="K177" s="62">
        <v>2010</v>
      </c>
      <c r="L177" s="15">
        <v>0.111</v>
      </c>
      <c r="M177" s="15" t="s">
        <v>236</v>
      </c>
      <c r="N177" s="15">
        <v>0.111</v>
      </c>
      <c r="O177" s="15">
        <v>1.0999999999999999E-2</v>
      </c>
      <c r="P177" s="15">
        <v>2.5000000000000001E-2</v>
      </c>
      <c r="Q177" s="15" t="s">
        <v>231</v>
      </c>
      <c r="R177" s="15">
        <v>2.5000000000000001E-2</v>
      </c>
      <c r="S177" s="15" t="s">
        <v>1243</v>
      </c>
      <c r="T177" s="15">
        <v>3.5000000000000003E-2</v>
      </c>
      <c r="U177" s="15">
        <v>0.182</v>
      </c>
      <c r="V177" s="15">
        <v>1</v>
      </c>
    </row>
    <row r="178" spans="1:22" ht="13.5" thickBot="1" x14ac:dyDescent="0.25">
      <c r="A178" s="62">
        <v>2011</v>
      </c>
      <c r="B178" s="15">
        <v>0.31900000000000001</v>
      </c>
      <c r="C178" s="15">
        <v>0</v>
      </c>
      <c r="D178" s="15">
        <v>2.1999999999999999E-2</v>
      </c>
      <c r="E178" s="15">
        <v>0.34200000000000003</v>
      </c>
      <c r="F178" s="15">
        <v>0</v>
      </c>
      <c r="G178" s="15">
        <v>0.46899999999999997</v>
      </c>
      <c r="H178" s="15">
        <v>1.2E-2</v>
      </c>
      <c r="I178" s="15">
        <v>1.0999999999999999E-2</v>
      </c>
      <c r="J178" s="15">
        <v>0.83399999999999996</v>
      </c>
      <c r="K178" s="62">
        <v>2011</v>
      </c>
      <c r="L178" s="15">
        <v>0.11600000000000001</v>
      </c>
      <c r="M178" s="15">
        <v>7.0000000000000001E-3</v>
      </c>
      <c r="N178" s="15">
        <v>0.123</v>
      </c>
      <c r="O178" s="15">
        <v>1.0999999999999999E-2</v>
      </c>
      <c r="P178" s="15">
        <v>1.7000000000000001E-2</v>
      </c>
      <c r="Q178" s="15">
        <v>3.0000000000000001E-3</v>
      </c>
      <c r="R178" s="15">
        <v>0.02</v>
      </c>
      <c r="S178" s="15">
        <v>0.01</v>
      </c>
      <c r="T178" s="15">
        <v>2E-3</v>
      </c>
      <c r="U178" s="15">
        <v>0.16600000000000001</v>
      </c>
      <c r="V178" s="15">
        <v>1</v>
      </c>
    </row>
    <row r="179" spans="1:22" ht="13.5" thickBot="1" x14ac:dyDescent="0.25">
      <c r="A179" s="62">
        <v>2012</v>
      </c>
      <c r="B179" s="260">
        <v>0.34599999999999997</v>
      </c>
      <c r="C179" s="260">
        <v>0</v>
      </c>
      <c r="D179" s="260">
        <v>2.5000000000000001E-2</v>
      </c>
      <c r="E179" s="260">
        <v>0.371</v>
      </c>
      <c r="F179" s="260">
        <v>0</v>
      </c>
      <c r="G179" s="260">
        <v>0.45</v>
      </c>
      <c r="H179" s="260">
        <v>1.2E-2</v>
      </c>
      <c r="I179" s="260">
        <v>8.0000000000000002E-3</v>
      </c>
      <c r="J179" s="260">
        <v>0.84199999999999997</v>
      </c>
      <c r="K179" s="62">
        <v>2012</v>
      </c>
      <c r="L179" s="260">
        <v>0.112</v>
      </c>
      <c r="M179" s="260">
        <v>7.0000000000000001E-3</v>
      </c>
      <c r="N179" s="260">
        <v>0.11799999999999999</v>
      </c>
      <c r="O179" s="260">
        <v>0.01</v>
      </c>
      <c r="P179" s="260">
        <v>1.2E-2</v>
      </c>
      <c r="Q179" s="260">
        <v>3.0000000000000001E-3</v>
      </c>
      <c r="R179" s="260">
        <v>1.4999999999999999E-2</v>
      </c>
      <c r="S179" s="260">
        <v>8.9999999999999993E-3</v>
      </c>
      <c r="T179" s="260">
        <v>5.0000000000000001E-3</v>
      </c>
      <c r="U179" s="260">
        <v>0.158</v>
      </c>
      <c r="V179" s="260">
        <v>1</v>
      </c>
    </row>
    <row r="180" spans="1:22" ht="13.5" thickBot="1" x14ac:dyDescent="0.25">
      <c r="A180" s="62">
        <v>2013</v>
      </c>
      <c r="B180" s="260">
        <v>0.34200000000000003</v>
      </c>
      <c r="C180" s="260">
        <v>1E-3</v>
      </c>
      <c r="D180" s="260">
        <v>3.1E-2</v>
      </c>
      <c r="E180" s="260">
        <v>0.374</v>
      </c>
      <c r="F180" s="260">
        <v>0</v>
      </c>
      <c r="G180" s="260">
        <v>0.44700000000000001</v>
      </c>
      <c r="H180" s="260">
        <v>1.0999999999999999E-2</v>
      </c>
      <c r="I180" s="260">
        <v>7.0000000000000001E-3</v>
      </c>
      <c r="J180" s="260">
        <v>0.83899999999999997</v>
      </c>
      <c r="K180" s="62">
        <v>2013</v>
      </c>
      <c r="L180" s="260">
        <v>0.112</v>
      </c>
      <c r="M180" s="260">
        <v>8.9999999999999993E-3</v>
      </c>
      <c r="N180" s="260">
        <v>0.121</v>
      </c>
      <c r="O180" s="260">
        <v>0.01</v>
      </c>
      <c r="P180" s="260">
        <v>1.0999999999999999E-2</v>
      </c>
      <c r="Q180" s="260">
        <v>5.0000000000000001E-3</v>
      </c>
      <c r="R180" s="260">
        <v>1.6E-2</v>
      </c>
      <c r="S180" s="260">
        <v>8.9999999999999993E-3</v>
      </c>
      <c r="T180" s="260">
        <v>5.0000000000000001E-3</v>
      </c>
      <c r="U180" s="260">
        <v>0.161</v>
      </c>
      <c r="V180" s="260">
        <v>1</v>
      </c>
    </row>
    <row r="181" spans="1:22" ht="13.5" thickBot="1" x14ac:dyDescent="0.25">
      <c r="A181" s="62">
        <v>2014</v>
      </c>
      <c r="B181" s="260">
        <v>0.33800000000000002</v>
      </c>
      <c r="C181" s="260">
        <v>1E-3</v>
      </c>
      <c r="D181" s="260">
        <v>3.4000000000000002E-2</v>
      </c>
      <c r="E181" s="260">
        <v>0.373</v>
      </c>
      <c r="F181" s="260">
        <v>0</v>
      </c>
      <c r="G181" s="260">
        <v>0.437</v>
      </c>
      <c r="H181" s="260">
        <v>1.2E-2</v>
      </c>
      <c r="I181" s="260">
        <v>6.0000000000000001E-3</v>
      </c>
      <c r="J181" s="260">
        <v>0.82799999999999996</v>
      </c>
      <c r="K181" s="62">
        <v>2014</v>
      </c>
      <c r="L181" s="260">
        <v>0.121</v>
      </c>
      <c r="M181" s="260">
        <v>8.0000000000000002E-3</v>
      </c>
      <c r="N181" s="260">
        <v>0.129</v>
      </c>
      <c r="O181" s="260">
        <v>8.9999999999999993E-3</v>
      </c>
      <c r="P181" s="260">
        <v>1.0999999999999999E-2</v>
      </c>
      <c r="Q181" s="260">
        <v>4.0000000000000001E-3</v>
      </c>
      <c r="R181" s="260">
        <v>1.4999999999999999E-2</v>
      </c>
      <c r="S181" s="260">
        <v>1.2E-2</v>
      </c>
      <c r="T181" s="260">
        <v>6.0000000000000001E-3</v>
      </c>
      <c r="U181" s="260">
        <v>0.17199999999999999</v>
      </c>
      <c r="V181" s="260">
        <v>1</v>
      </c>
    </row>
    <row r="182" spans="1:22" ht="13.5" thickBot="1" x14ac:dyDescent="0.25">
      <c r="A182" s="62">
        <v>2015</v>
      </c>
      <c r="B182" s="260">
        <v>0.33240610121740255</v>
      </c>
      <c r="C182" s="260">
        <v>1.078667754306464E-3</v>
      </c>
      <c r="D182" s="260">
        <v>3.1884877383030363E-2</v>
      </c>
      <c r="E182" s="260">
        <v>0.3653696463547394</v>
      </c>
      <c r="F182" s="260">
        <v>0</v>
      </c>
      <c r="G182" s="260">
        <v>0.44492236563834087</v>
      </c>
      <c r="H182" s="260">
        <v>1.1187930123240087E-2</v>
      </c>
      <c r="I182" s="260">
        <v>5.873005969935151E-3</v>
      </c>
      <c r="J182" s="260">
        <v>0.8273532592553754</v>
      </c>
      <c r="K182" s="62">
        <v>2015</v>
      </c>
      <c r="L182" s="260">
        <v>0.12424562881289136</v>
      </c>
      <c r="M182" s="260">
        <v>8.4988065886327131E-3</v>
      </c>
      <c r="N182" s="260">
        <v>0.13274443540152409</v>
      </c>
      <c r="O182" s="260">
        <v>8.5226110263088833E-3</v>
      </c>
      <c r="P182" s="260">
        <v>1.068554757908091E-2</v>
      </c>
      <c r="Q182" s="260">
        <v>4.174333744128433E-3</v>
      </c>
      <c r="R182" s="260">
        <v>1.4859881323209345E-2</v>
      </c>
      <c r="S182" s="260">
        <v>1.3436127014878396E-2</v>
      </c>
      <c r="T182" s="260">
        <v>3.0836859787038966E-3</v>
      </c>
      <c r="U182" s="260">
        <v>0.1726467407446246</v>
      </c>
      <c r="V182" s="260">
        <v>1</v>
      </c>
    </row>
    <row r="183" spans="1:22" ht="13.5" thickBot="1" x14ac:dyDescent="0.25">
      <c r="A183" s="62">
        <v>2016</v>
      </c>
      <c r="B183" s="260">
        <v>0.33387381029782881</v>
      </c>
      <c r="C183" s="260">
        <v>1.0059533686715E-3</v>
      </c>
      <c r="D183" s="260">
        <v>3.1485122130110503E-2</v>
      </c>
      <c r="E183" s="260">
        <v>0.36636488579661081</v>
      </c>
      <c r="F183" s="260">
        <v>0</v>
      </c>
      <c r="G183" s="260">
        <v>0.43388435869740222</v>
      </c>
      <c r="H183" s="260">
        <v>1.0991154765995168E-2</v>
      </c>
      <c r="I183" s="260">
        <v>4.7136232888922887E-3</v>
      </c>
      <c r="J183" s="260">
        <v>0.81595402254890037</v>
      </c>
      <c r="K183" s="62">
        <v>2016</v>
      </c>
      <c r="L183" s="260">
        <v>0.13124337255158383</v>
      </c>
      <c r="M183" s="260">
        <v>8.9841829524291861E-3</v>
      </c>
      <c r="N183" s="260">
        <v>0.140227555504013</v>
      </c>
      <c r="O183" s="260">
        <v>8.8386027010071578E-3</v>
      </c>
      <c r="P183" s="260">
        <v>1.0933323627983238E-2</v>
      </c>
      <c r="Q183" s="260">
        <v>6.3907262912382282E-3</v>
      </c>
      <c r="R183" s="260">
        <v>1.7324049919221467E-2</v>
      </c>
      <c r="S183" s="260">
        <v>1.4456550772037982E-2</v>
      </c>
      <c r="T183" s="260">
        <v>3.199372771187941E-3</v>
      </c>
      <c r="U183" s="260">
        <v>0.18404613166746758</v>
      </c>
      <c r="V183" s="260">
        <v>1</v>
      </c>
    </row>
    <row r="184" spans="1:22" ht="13.5" thickBot="1" x14ac:dyDescent="0.25">
      <c r="A184" s="62">
        <v>2017</v>
      </c>
      <c r="B184" s="260">
        <v>0.33482763168134999</v>
      </c>
      <c r="C184" s="260">
        <v>0</v>
      </c>
      <c r="D184" s="260">
        <v>3.6178008561449378E-2</v>
      </c>
      <c r="E184" s="260">
        <v>0.37100564024279942</v>
      </c>
      <c r="F184" s="260">
        <v>0</v>
      </c>
      <c r="G184" s="260">
        <v>0.43516748167360436</v>
      </c>
      <c r="H184" s="260">
        <v>9.7440499669424144E-3</v>
      </c>
      <c r="I184" s="260">
        <v>4.3146904895904415E-3</v>
      </c>
      <c r="J184" s="260">
        <v>0.82023186237293655</v>
      </c>
      <c r="K184" s="62">
        <v>2017</v>
      </c>
      <c r="L184" s="260">
        <v>0.12645718824895516</v>
      </c>
      <c r="M184" s="260">
        <v>8.6212587223808198E-3</v>
      </c>
      <c r="N184" s="260">
        <v>0.13507844697133597</v>
      </c>
      <c r="O184" s="260">
        <v>7.5135305722484344E-3</v>
      </c>
      <c r="P184" s="260">
        <v>1.01150155866108E-2</v>
      </c>
      <c r="Q184" s="260">
        <v>7.4064644598839519E-3</v>
      </c>
      <c r="R184" s="260">
        <v>1.7521480046494751E-2</v>
      </c>
      <c r="S184" s="260">
        <v>1.5987850285246276E-2</v>
      </c>
      <c r="T184" s="260">
        <v>3.6668297517380519E-3</v>
      </c>
      <c r="U184" s="260">
        <v>0.17976813762706348</v>
      </c>
      <c r="V184" s="260">
        <v>1</v>
      </c>
    </row>
    <row r="185" spans="1:22" ht="13.5" thickBot="1" x14ac:dyDescent="0.25">
      <c r="A185" s="62">
        <v>2018</v>
      </c>
      <c r="B185" s="260">
        <v>0.34984999999999999</v>
      </c>
      <c r="C185" s="260">
        <v>0</v>
      </c>
      <c r="D185" s="260">
        <v>3.3730000000000003E-2</v>
      </c>
      <c r="E185" s="260">
        <v>0.38358999999999999</v>
      </c>
      <c r="F185" s="260">
        <v>0</v>
      </c>
      <c r="G185" s="260">
        <v>0.41910999999999998</v>
      </c>
      <c r="H185" s="260">
        <v>9.1500000000000001E-3</v>
      </c>
      <c r="I185" s="260">
        <v>2.7100000000000002E-3</v>
      </c>
      <c r="J185" s="260">
        <v>0.81455</v>
      </c>
      <c r="K185" s="62">
        <v>2018</v>
      </c>
      <c r="L185" s="260">
        <v>0.12598999999999999</v>
      </c>
      <c r="M185" s="260">
        <v>8.4700000000000001E-3</v>
      </c>
      <c r="N185" s="260">
        <v>0.94901999999999997</v>
      </c>
      <c r="O185" s="260">
        <v>7.28E-3</v>
      </c>
      <c r="P185" s="260">
        <v>1.0070000000000001E-2</v>
      </c>
      <c r="Q185" s="260">
        <v>7.43E-3</v>
      </c>
      <c r="R185" s="260">
        <v>2.478E-2</v>
      </c>
      <c r="S185" s="260">
        <v>2.181E-2</v>
      </c>
      <c r="T185" s="260">
        <v>4.3899999999999998E-3</v>
      </c>
      <c r="U185" s="260">
        <v>0.18545</v>
      </c>
      <c r="V185" s="260">
        <v>1</v>
      </c>
    </row>
    <row r="186" spans="1:22" ht="13.5" thickBot="1" x14ac:dyDescent="0.25">
      <c r="A186" s="62">
        <v>2019</v>
      </c>
      <c r="B186" s="260">
        <v>0.35500999999999999</v>
      </c>
      <c r="C186" s="260">
        <v>0</v>
      </c>
      <c r="D186" s="260">
        <v>3.2000000000000001E-2</v>
      </c>
      <c r="E186" s="260">
        <v>0.38701000000000002</v>
      </c>
      <c r="F186" s="260">
        <v>0</v>
      </c>
      <c r="G186" s="260">
        <v>0.41436000000000001</v>
      </c>
      <c r="H186" s="260">
        <v>9.1999999999999998E-3</v>
      </c>
      <c r="I186" s="260">
        <v>3.0899999999999999E-3</v>
      </c>
      <c r="J186" s="260">
        <v>0.81366000000000005</v>
      </c>
      <c r="K186" s="62">
        <v>2019</v>
      </c>
      <c r="L186" s="260">
        <v>0.12711</v>
      </c>
      <c r="M186" s="260">
        <v>7.6699999999999997E-3</v>
      </c>
      <c r="N186" s="260">
        <v>0.13478000000000001</v>
      </c>
      <c r="O186" s="260">
        <v>6.4000000000000003E-3</v>
      </c>
      <c r="P186" s="260">
        <v>9.5999999999999992E-3</v>
      </c>
      <c r="Q186" s="260">
        <v>8.2500000000000004E-3</v>
      </c>
      <c r="R186" s="260">
        <v>1.7850000000000001E-2</v>
      </c>
      <c r="S186" s="260">
        <v>2.3140000000000001E-2</v>
      </c>
      <c r="T186" s="260">
        <v>4.1799999999999997E-3</v>
      </c>
      <c r="U186" s="260">
        <v>0.18634000000000001</v>
      </c>
      <c r="V186" s="260">
        <v>1</v>
      </c>
    </row>
    <row r="187" spans="1:22" ht="13.5" thickBot="1" x14ac:dyDescent="0.25">
      <c r="A187" s="62">
        <v>2020</v>
      </c>
      <c r="B187" s="260">
        <v>0.37112000000000001</v>
      </c>
      <c r="C187" s="260">
        <v>0</v>
      </c>
      <c r="D187" s="260">
        <v>2.9000000000000001E-2</v>
      </c>
      <c r="E187" s="260">
        <v>0.40011999999999998</v>
      </c>
      <c r="F187" s="260">
        <v>0</v>
      </c>
      <c r="G187" s="260">
        <v>0.37308999999999998</v>
      </c>
      <c r="H187" s="260">
        <v>9.0500000000000008E-3</v>
      </c>
      <c r="I187" s="260">
        <v>1.81E-3</v>
      </c>
      <c r="J187" s="260">
        <v>0.78408</v>
      </c>
      <c r="K187" s="62">
        <v>2020</v>
      </c>
      <c r="L187" s="260">
        <v>0.15962000000000001</v>
      </c>
      <c r="M187" s="260">
        <v>8.1399999999999997E-3</v>
      </c>
      <c r="N187" s="260">
        <v>0.16775999999999999</v>
      </c>
      <c r="O187" s="260">
        <v>6.9800000000000001E-3</v>
      </c>
      <c r="P187" s="260">
        <v>9.4500000000000001E-3</v>
      </c>
      <c r="Q187" s="260">
        <v>8.0999999999999996E-3</v>
      </c>
      <c r="R187" s="260">
        <v>1.755E-2</v>
      </c>
      <c r="S187" s="260">
        <v>1.9949999999999999E-2</v>
      </c>
      <c r="T187" s="260">
        <v>3.6900000000000001E-3</v>
      </c>
      <c r="U187" s="260">
        <v>0.21592</v>
      </c>
      <c r="V187" s="260">
        <v>1</v>
      </c>
    </row>
    <row r="188" spans="1:22" ht="13.5" customHeight="1" thickBot="1" x14ac:dyDescent="0.25">
      <c r="A188" s="765" t="s">
        <v>1244</v>
      </c>
      <c r="B188" s="766"/>
      <c r="C188" s="766"/>
      <c r="D188" s="766"/>
      <c r="E188" s="766"/>
      <c r="F188" s="766"/>
      <c r="G188" s="766"/>
      <c r="H188" s="766"/>
      <c r="I188" s="766"/>
      <c r="J188" s="767"/>
      <c r="K188" s="765" t="s">
        <v>1244</v>
      </c>
      <c r="L188" s="766"/>
      <c r="M188" s="766"/>
      <c r="N188" s="766"/>
      <c r="O188" s="766"/>
      <c r="P188" s="766"/>
      <c r="Q188" s="766"/>
      <c r="R188" s="766"/>
      <c r="S188" s="766"/>
      <c r="T188" s="766"/>
      <c r="U188" s="766"/>
      <c r="V188" s="767"/>
    </row>
    <row r="189" spans="1:22" ht="13.5" thickBot="1" x14ac:dyDescent="0.25">
      <c r="A189" s="62">
        <v>2007</v>
      </c>
      <c r="B189" s="15" t="s">
        <v>235</v>
      </c>
      <c r="C189" s="15" t="s">
        <v>235</v>
      </c>
      <c r="D189" s="15" t="s">
        <v>235</v>
      </c>
      <c r="E189" s="15">
        <v>0.51100000000000001</v>
      </c>
      <c r="F189" s="15">
        <v>6.0000000000000001E-3</v>
      </c>
      <c r="G189" s="15">
        <v>0.13</v>
      </c>
      <c r="H189" s="15" t="s">
        <v>1242</v>
      </c>
      <c r="I189" s="15" t="s">
        <v>1242</v>
      </c>
      <c r="J189" s="15">
        <v>0.64700000000000002</v>
      </c>
      <c r="K189" s="62">
        <v>2007</v>
      </c>
      <c r="L189" s="15">
        <v>0.11899999999999999</v>
      </c>
      <c r="M189" s="15" t="s">
        <v>236</v>
      </c>
      <c r="N189" s="15">
        <v>0.11899999999999999</v>
      </c>
      <c r="O189" s="15">
        <v>0.17399999999999999</v>
      </c>
      <c r="P189" s="15">
        <v>3.5000000000000003E-2</v>
      </c>
      <c r="Q189" s="15" t="s">
        <v>231</v>
      </c>
      <c r="R189" s="15">
        <v>3.5000000000000003E-2</v>
      </c>
      <c r="S189" s="15" t="s">
        <v>1243</v>
      </c>
      <c r="T189" s="15">
        <v>2.5999999999999999E-2</v>
      </c>
      <c r="U189" s="15">
        <v>0.35299999999999998</v>
      </c>
      <c r="V189" s="15">
        <v>1</v>
      </c>
    </row>
    <row r="190" spans="1:22" ht="13.5" thickBot="1" x14ac:dyDescent="0.25">
      <c r="A190" s="62">
        <v>2008</v>
      </c>
      <c r="B190" s="15" t="s">
        <v>235</v>
      </c>
      <c r="C190" s="15" t="s">
        <v>235</v>
      </c>
      <c r="D190" s="15" t="s">
        <v>235</v>
      </c>
      <c r="E190" s="15">
        <v>0.51200000000000001</v>
      </c>
      <c r="F190" s="15">
        <v>6.0000000000000001E-3</v>
      </c>
      <c r="G190" s="15">
        <v>0.13300000000000001</v>
      </c>
      <c r="H190" s="15" t="s">
        <v>1242</v>
      </c>
      <c r="I190" s="15" t="s">
        <v>1242</v>
      </c>
      <c r="J190" s="15">
        <v>0.65100000000000002</v>
      </c>
      <c r="K190" s="62">
        <v>2008</v>
      </c>
      <c r="L190" s="15">
        <v>0.11899999999999999</v>
      </c>
      <c r="M190" s="15" t="s">
        <v>236</v>
      </c>
      <c r="N190" s="15">
        <v>0.11899999999999999</v>
      </c>
      <c r="O190" s="15">
        <v>0.16800000000000001</v>
      </c>
      <c r="P190" s="15">
        <v>3.5000000000000003E-2</v>
      </c>
      <c r="Q190" s="15" t="s">
        <v>231</v>
      </c>
      <c r="R190" s="15">
        <v>3.5000000000000003E-2</v>
      </c>
      <c r="S190" s="15" t="s">
        <v>1243</v>
      </c>
      <c r="T190" s="15">
        <v>2.7E-2</v>
      </c>
      <c r="U190" s="15">
        <v>0.34899999999999998</v>
      </c>
      <c r="V190" s="15">
        <v>1</v>
      </c>
    </row>
    <row r="191" spans="1:22" ht="13.5" thickBot="1" x14ac:dyDescent="0.25">
      <c r="A191" s="62">
        <v>2009</v>
      </c>
      <c r="B191" s="15" t="s">
        <v>235</v>
      </c>
      <c r="C191" s="15" t="s">
        <v>235</v>
      </c>
      <c r="D191" s="15" t="s">
        <v>235</v>
      </c>
      <c r="E191" s="15">
        <v>0.502</v>
      </c>
      <c r="F191" s="15">
        <v>6.0000000000000001E-3</v>
      </c>
      <c r="G191" s="15">
        <v>0.13300000000000001</v>
      </c>
      <c r="H191" s="15" t="s">
        <v>1242</v>
      </c>
      <c r="I191" s="15" t="s">
        <v>1242</v>
      </c>
      <c r="J191" s="15">
        <v>0.64200000000000002</v>
      </c>
      <c r="K191" s="62">
        <v>2009</v>
      </c>
      <c r="L191" s="15">
        <v>0.124</v>
      </c>
      <c r="M191" s="15" t="s">
        <v>236</v>
      </c>
      <c r="N191" s="15">
        <v>0.124</v>
      </c>
      <c r="O191" s="15">
        <v>0.16900000000000001</v>
      </c>
      <c r="P191" s="15">
        <v>3.7999999999999999E-2</v>
      </c>
      <c r="Q191" s="15" t="s">
        <v>231</v>
      </c>
      <c r="R191" s="15">
        <v>3.7999999999999999E-2</v>
      </c>
      <c r="S191" s="15" t="s">
        <v>1243</v>
      </c>
      <c r="T191" s="15">
        <v>2.7E-2</v>
      </c>
      <c r="U191" s="15">
        <v>0.35799999999999998</v>
      </c>
      <c r="V191" s="15">
        <v>1</v>
      </c>
    </row>
    <row r="192" spans="1:22" ht="13.5" thickBot="1" x14ac:dyDescent="0.25">
      <c r="A192" s="62">
        <v>2010</v>
      </c>
      <c r="B192" s="15" t="s">
        <v>235</v>
      </c>
      <c r="C192" s="15" t="s">
        <v>235</v>
      </c>
      <c r="D192" s="15" t="s">
        <v>235</v>
      </c>
      <c r="E192" s="15">
        <v>0.499</v>
      </c>
      <c r="F192" s="15">
        <v>6.0000000000000001E-3</v>
      </c>
      <c r="G192" s="15">
        <v>0.13700000000000001</v>
      </c>
      <c r="H192" s="15" t="s">
        <v>1242</v>
      </c>
      <c r="I192" s="15" t="s">
        <v>1242</v>
      </c>
      <c r="J192" s="15">
        <v>0.64300000000000002</v>
      </c>
      <c r="K192" s="62">
        <v>2010</v>
      </c>
      <c r="L192" s="15">
        <v>0.123</v>
      </c>
      <c r="M192" s="15" t="s">
        <v>236</v>
      </c>
      <c r="N192" s="15">
        <v>0.123</v>
      </c>
      <c r="O192" s="15">
        <v>0.16900000000000001</v>
      </c>
      <c r="P192" s="15">
        <v>0.04</v>
      </c>
      <c r="Q192" s="15" t="s">
        <v>231</v>
      </c>
      <c r="R192" s="15">
        <v>0.04</v>
      </c>
      <c r="S192" s="15" t="s">
        <v>1243</v>
      </c>
      <c r="T192" s="15">
        <v>2.5999999999999999E-2</v>
      </c>
      <c r="U192" s="15">
        <v>0.35699999999999998</v>
      </c>
      <c r="V192" s="15">
        <v>1</v>
      </c>
    </row>
    <row r="193" spans="1:22" ht="13.5" thickBot="1" x14ac:dyDescent="0.25">
      <c r="A193" s="62">
        <v>2011</v>
      </c>
      <c r="B193" s="15">
        <v>0.496</v>
      </c>
      <c r="C193" s="15">
        <v>1E-3</v>
      </c>
      <c r="D193" s="15">
        <v>8.0000000000000002E-3</v>
      </c>
      <c r="E193" s="15">
        <v>0.505</v>
      </c>
      <c r="F193" s="15">
        <v>6.0000000000000001E-3</v>
      </c>
      <c r="G193" s="15">
        <v>0.124</v>
      </c>
      <c r="H193" s="15">
        <v>4.0000000000000001E-3</v>
      </c>
      <c r="I193" s="15">
        <v>1E-3</v>
      </c>
      <c r="J193" s="15">
        <v>0.64</v>
      </c>
      <c r="K193" s="62">
        <v>2011</v>
      </c>
      <c r="L193" s="15">
        <v>0.124</v>
      </c>
      <c r="M193" s="15">
        <v>2E-3</v>
      </c>
      <c r="N193" s="15">
        <v>0.125</v>
      </c>
      <c r="O193" s="15">
        <v>0.17399999999999999</v>
      </c>
      <c r="P193" s="15">
        <v>3.6999999999999998E-2</v>
      </c>
      <c r="Q193" s="15">
        <v>3.0000000000000001E-3</v>
      </c>
      <c r="R193" s="15">
        <v>3.9E-2</v>
      </c>
      <c r="S193" s="15">
        <v>1.4999999999999999E-2</v>
      </c>
      <c r="T193" s="15">
        <v>6.0000000000000001E-3</v>
      </c>
      <c r="U193" s="15">
        <v>0.36</v>
      </c>
      <c r="V193" s="15">
        <v>1</v>
      </c>
    </row>
    <row r="194" spans="1:22" ht="13.5" thickBot="1" x14ac:dyDescent="0.25">
      <c r="A194" s="62">
        <v>2012</v>
      </c>
      <c r="B194" s="260">
        <v>0.48899999999999999</v>
      </c>
      <c r="C194" s="260">
        <v>1E-3</v>
      </c>
      <c r="D194" s="260">
        <v>1.0999999999999999E-2</v>
      </c>
      <c r="E194" s="260">
        <v>0.5</v>
      </c>
      <c r="F194" s="260">
        <v>6.0000000000000001E-3</v>
      </c>
      <c r="G194" s="260">
        <v>0.124</v>
      </c>
      <c r="H194" s="260">
        <v>5.0000000000000001E-3</v>
      </c>
      <c r="I194" s="260">
        <v>1E-3</v>
      </c>
      <c r="J194" s="260">
        <v>0.63600000000000001</v>
      </c>
      <c r="K194" s="62">
        <v>2012</v>
      </c>
      <c r="L194" s="260">
        <v>0.125</v>
      </c>
      <c r="M194" s="260">
        <v>2E-3</v>
      </c>
      <c r="N194" s="260">
        <v>0.127</v>
      </c>
      <c r="O194" s="260">
        <v>0.17599999999999999</v>
      </c>
      <c r="P194" s="260">
        <v>3.7999999999999999E-2</v>
      </c>
      <c r="Q194" s="260">
        <v>3.0000000000000001E-3</v>
      </c>
      <c r="R194" s="260">
        <v>4.1000000000000002E-2</v>
      </c>
      <c r="S194" s="260">
        <v>1.4999999999999999E-2</v>
      </c>
      <c r="T194" s="260">
        <v>5.0000000000000001E-3</v>
      </c>
      <c r="U194" s="260">
        <v>0.36399999999999999</v>
      </c>
      <c r="V194" s="260">
        <v>1</v>
      </c>
    </row>
    <row r="195" spans="1:22" ht="13.5" thickBot="1" x14ac:dyDescent="0.25">
      <c r="A195" s="62">
        <v>2013</v>
      </c>
      <c r="B195" s="260">
        <v>0.46</v>
      </c>
      <c r="C195" s="260">
        <v>2E-3</v>
      </c>
      <c r="D195" s="260">
        <v>2.1999999999999999E-2</v>
      </c>
      <c r="E195" s="260">
        <v>0.48499999999999999</v>
      </c>
      <c r="F195" s="260">
        <v>6.0000000000000001E-3</v>
      </c>
      <c r="G195" s="260">
        <v>0.122</v>
      </c>
      <c r="H195" s="260">
        <v>4.0000000000000001E-3</v>
      </c>
      <c r="I195" s="260">
        <v>1E-3</v>
      </c>
      <c r="J195" s="260">
        <v>0.61799999999999999</v>
      </c>
      <c r="K195" s="62">
        <v>2013</v>
      </c>
      <c r="L195" s="260">
        <v>0.127</v>
      </c>
      <c r="M195" s="260">
        <v>2E-3</v>
      </c>
      <c r="N195" s="260">
        <v>0.129</v>
      </c>
      <c r="O195" s="260">
        <v>0.19400000000000001</v>
      </c>
      <c r="P195" s="260">
        <v>3.7999999999999999E-2</v>
      </c>
      <c r="Q195" s="260">
        <v>3.0000000000000001E-3</v>
      </c>
      <c r="R195" s="260">
        <v>4.1000000000000002E-2</v>
      </c>
      <c r="S195" s="260">
        <v>1.4E-2</v>
      </c>
      <c r="T195" s="260">
        <v>4.0000000000000001E-3</v>
      </c>
      <c r="U195" s="260">
        <v>0.38200000000000001</v>
      </c>
      <c r="V195" s="260">
        <v>1</v>
      </c>
    </row>
    <row r="196" spans="1:22" ht="13.5" thickBot="1" x14ac:dyDescent="0.25">
      <c r="A196" s="62">
        <v>2014</v>
      </c>
      <c r="B196" s="260">
        <v>0.45400000000000001</v>
      </c>
      <c r="C196" s="260">
        <v>3.0000000000000001E-3</v>
      </c>
      <c r="D196" s="260">
        <v>2.5000000000000001E-2</v>
      </c>
      <c r="E196" s="260">
        <v>0.48199999999999998</v>
      </c>
      <c r="F196" s="260">
        <v>6.0000000000000001E-3</v>
      </c>
      <c r="G196" s="260">
        <v>0.12</v>
      </c>
      <c r="H196" s="260">
        <v>4.0000000000000001E-3</v>
      </c>
      <c r="I196" s="260">
        <v>1E-3</v>
      </c>
      <c r="J196" s="260">
        <v>0.61199999999999999</v>
      </c>
      <c r="K196" s="62">
        <v>2014</v>
      </c>
      <c r="L196" s="260">
        <v>0.129</v>
      </c>
      <c r="M196" s="260">
        <v>2E-3</v>
      </c>
      <c r="N196" s="260">
        <v>0.13100000000000001</v>
      </c>
      <c r="O196" s="260">
        <v>0.19500000000000001</v>
      </c>
      <c r="P196" s="260">
        <v>3.9E-2</v>
      </c>
      <c r="Q196" s="260">
        <v>3.0000000000000001E-3</v>
      </c>
      <c r="R196" s="260">
        <v>4.2000000000000003E-2</v>
      </c>
      <c r="S196" s="260">
        <v>1.4999999999999999E-2</v>
      </c>
      <c r="T196" s="260">
        <v>4.0000000000000001E-3</v>
      </c>
      <c r="U196" s="260">
        <v>0.38800000000000001</v>
      </c>
      <c r="V196" s="260">
        <v>1</v>
      </c>
    </row>
    <row r="197" spans="1:22" ht="13.5" thickBot="1" x14ac:dyDescent="0.25">
      <c r="A197" s="62">
        <v>2015</v>
      </c>
      <c r="B197" s="260">
        <v>0.45263022026050181</v>
      </c>
      <c r="C197" s="260">
        <v>3.0202153806017755E-3</v>
      </c>
      <c r="D197" s="260">
        <v>2.3487925532707725E-2</v>
      </c>
      <c r="E197" s="260">
        <v>0.47913836117381131</v>
      </c>
      <c r="F197" s="260">
        <v>5.7856978623074427E-3</v>
      </c>
      <c r="G197" s="260">
        <v>0.1183692384789423</v>
      </c>
      <c r="H197" s="260">
        <v>3.6933073224871315E-3</v>
      </c>
      <c r="I197" s="260">
        <v>8.5027826366577074E-4</v>
      </c>
      <c r="J197" s="260">
        <v>0.60783688310121398</v>
      </c>
      <c r="K197" s="62">
        <v>2015</v>
      </c>
      <c r="L197" s="260">
        <v>0.12850325536870585</v>
      </c>
      <c r="M197" s="260">
        <v>1.9244648271921827E-3</v>
      </c>
      <c r="N197" s="260">
        <v>0.13042772019589804</v>
      </c>
      <c r="O197" s="260">
        <v>0.19734298571035092</v>
      </c>
      <c r="P197" s="260">
        <v>4.0404743301647054E-2</v>
      </c>
      <c r="Q197" s="260">
        <v>3.2504738124525556E-3</v>
      </c>
      <c r="R197" s="260">
        <v>4.3655195065030204E-2</v>
      </c>
      <c r="S197" s="260">
        <v>1.6319508478616858E-2</v>
      </c>
      <c r="T197" s="260">
        <v>4.417707448890037E-3</v>
      </c>
      <c r="U197" s="260">
        <v>0.39216311689878602</v>
      </c>
      <c r="V197" s="260">
        <v>1</v>
      </c>
    </row>
    <row r="198" spans="1:22" ht="13.5" thickBot="1" x14ac:dyDescent="0.25">
      <c r="A198" s="62">
        <v>2016</v>
      </c>
      <c r="B198" s="260">
        <v>0.45101423673779745</v>
      </c>
      <c r="C198" s="260">
        <v>4.265878829044948E-3</v>
      </c>
      <c r="D198" s="260">
        <v>2.3224360631793867E-2</v>
      </c>
      <c r="E198" s="260">
        <v>0.47850447619863629</v>
      </c>
      <c r="F198" s="260">
        <v>5.7862520495687358E-3</v>
      </c>
      <c r="G198" s="260">
        <v>0.11446919697573152</v>
      </c>
      <c r="H198" s="260">
        <v>3.4687686582102533E-3</v>
      </c>
      <c r="I198" s="260">
        <v>6.6472955606468797E-4</v>
      </c>
      <c r="J198" s="260">
        <v>0.60289342343821151</v>
      </c>
      <c r="K198" s="62">
        <v>2016</v>
      </c>
      <c r="L198" s="260">
        <v>0.12768428801145038</v>
      </c>
      <c r="M198" s="260">
        <v>1.9362035964919054E-3</v>
      </c>
      <c r="N198" s="260">
        <v>0.12962049160794228</v>
      </c>
      <c r="O198" s="260">
        <v>0.19986125347230177</v>
      </c>
      <c r="P198" s="260">
        <v>4.258236780489949E-2</v>
      </c>
      <c r="Q198" s="260">
        <v>3.8579161983459849E-3</v>
      </c>
      <c r="R198" s="260">
        <v>4.6440284003245472E-2</v>
      </c>
      <c r="S198" s="260">
        <v>1.6301208844256908E-2</v>
      </c>
      <c r="T198" s="260">
        <v>4.8833175408912874E-3</v>
      </c>
      <c r="U198" s="260">
        <v>0.39710655546863771</v>
      </c>
      <c r="V198" s="260">
        <v>1</v>
      </c>
    </row>
    <row r="199" spans="1:22" ht="13.5" thickBot="1" x14ac:dyDescent="0.25">
      <c r="A199" s="62">
        <v>2017</v>
      </c>
      <c r="B199" s="260">
        <v>0.45879759154775629</v>
      </c>
      <c r="C199" s="260">
        <v>4.0924489245240765E-3</v>
      </c>
      <c r="D199" s="260">
        <v>2.3359536843808273E-2</v>
      </c>
      <c r="E199" s="260">
        <v>0.48624957731608864</v>
      </c>
      <c r="F199" s="260">
        <v>5.7382791699538581E-3</v>
      </c>
      <c r="G199" s="260">
        <v>0.11921735965795169</v>
      </c>
      <c r="H199" s="260">
        <v>3.5007913551446546E-3</v>
      </c>
      <c r="I199" s="260">
        <v>6.3408107870890267E-4</v>
      </c>
      <c r="J199" s="260">
        <v>0.61534008857784772</v>
      </c>
      <c r="K199" s="62">
        <v>2017</v>
      </c>
      <c r="L199" s="260">
        <v>0.12923330412484182</v>
      </c>
      <c r="M199" s="260">
        <v>1.8643418162894625E-3</v>
      </c>
      <c r="N199" s="260">
        <v>0.1310976459411313</v>
      </c>
      <c r="O199" s="260">
        <v>0.18322164718771361</v>
      </c>
      <c r="P199" s="260">
        <v>4.5074442321726561E-2</v>
      </c>
      <c r="Q199" s="260">
        <v>4.3561182913829611E-3</v>
      </c>
      <c r="R199" s="260">
        <v>4.943056061310952E-2</v>
      </c>
      <c r="S199" s="260">
        <v>1.5663466352383554E-2</v>
      </c>
      <c r="T199" s="260">
        <v>5.2465702948400247E-3</v>
      </c>
      <c r="U199" s="260">
        <v>0.38465989038917797</v>
      </c>
      <c r="V199" s="260">
        <v>1</v>
      </c>
    </row>
    <row r="200" spans="1:22" ht="13.5" thickBot="1" x14ac:dyDescent="0.25">
      <c r="A200" s="62">
        <v>2018</v>
      </c>
      <c r="B200" s="260">
        <v>0.45301999999999998</v>
      </c>
      <c r="C200" s="260">
        <v>4.4400000000000004E-3</v>
      </c>
      <c r="D200" s="260">
        <v>2.3009999999999999E-2</v>
      </c>
      <c r="E200" s="260">
        <v>0.48047000000000001</v>
      </c>
      <c r="F200" s="260">
        <v>6.1399999999999996E-3</v>
      </c>
      <c r="G200" s="260">
        <v>0.11884</v>
      </c>
      <c r="H200" s="260">
        <v>3.48E-3</v>
      </c>
      <c r="I200" s="260">
        <v>4.0999999999999999E-4</v>
      </c>
      <c r="J200" s="260">
        <v>0.60933999999999999</v>
      </c>
      <c r="K200" s="62">
        <v>2018</v>
      </c>
      <c r="L200" s="260">
        <v>0.13103999999999999</v>
      </c>
      <c r="M200" s="260">
        <v>1.97E-3</v>
      </c>
      <c r="N200" s="260">
        <v>0.74234999999999995</v>
      </c>
      <c r="O200" s="260">
        <v>0.18340999999999999</v>
      </c>
      <c r="P200" s="260">
        <v>4.7079999999999997E-2</v>
      </c>
      <c r="Q200" s="260">
        <v>4.3800000000000002E-3</v>
      </c>
      <c r="R200" s="260">
        <v>0.23488000000000001</v>
      </c>
      <c r="S200" s="260">
        <v>1.7780000000000001E-2</v>
      </c>
      <c r="T200" s="260">
        <v>4.9899999999999996E-3</v>
      </c>
      <c r="U200" s="260">
        <v>0.39066000000000001</v>
      </c>
      <c r="V200" s="260">
        <v>1</v>
      </c>
    </row>
    <row r="201" spans="1:22" ht="13.5" thickBot="1" x14ac:dyDescent="0.25">
      <c r="A201" s="62">
        <v>2019</v>
      </c>
      <c r="B201" s="260">
        <v>0.45800999999999997</v>
      </c>
      <c r="C201" s="260">
        <v>4.2199999999999998E-3</v>
      </c>
      <c r="D201" s="260">
        <v>2.2780000000000002E-2</v>
      </c>
      <c r="E201" s="260">
        <v>0.48501</v>
      </c>
      <c r="F201" s="260">
        <v>5.5599999999999998E-3</v>
      </c>
      <c r="G201" s="260">
        <v>0.12026000000000001</v>
      </c>
      <c r="H201" s="260">
        <v>3.3999999999999998E-3</v>
      </c>
      <c r="I201" s="260">
        <v>4.8000000000000001E-4</v>
      </c>
      <c r="J201" s="260">
        <v>0.61470999999999998</v>
      </c>
      <c r="K201" s="62">
        <v>2019</v>
      </c>
      <c r="L201" s="260">
        <v>0.12856999999999999</v>
      </c>
      <c r="M201" s="260">
        <v>2.15E-3</v>
      </c>
      <c r="N201" s="260">
        <v>0.13072</v>
      </c>
      <c r="O201" s="260">
        <v>0.18012</v>
      </c>
      <c r="P201" s="260">
        <v>4.7559999999999998E-2</v>
      </c>
      <c r="Q201" s="260">
        <v>4.5199999999999997E-3</v>
      </c>
      <c r="R201" s="260">
        <v>5.2080000000000001E-2</v>
      </c>
      <c r="S201" s="260">
        <v>1.7420000000000001E-2</v>
      </c>
      <c r="T201" s="260">
        <v>4.9500000000000004E-3</v>
      </c>
      <c r="U201" s="260">
        <v>0.38529000000000002</v>
      </c>
      <c r="V201" s="260">
        <v>1</v>
      </c>
    </row>
    <row r="202" spans="1:22" ht="13.5" thickBot="1" x14ac:dyDescent="0.25">
      <c r="A202" s="62">
        <v>2020</v>
      </c>
      <c r="B202" s="260">
        <v>0.46551999999999999</v>
      </c>
      <c r="C202" s="260">
        <v>4.5199999999999997E-3</v>
      </c>
      <c r="D202" s="260">
        <v>1.882E-2</v>
      </c>
      <c r="E202" s="260">
        <v>0.48885000000000001</v>
      </c>
      <c r="F202" s="260">
        <v>5.9699999999999996E-3</v>
      </c>
      <c r="G202" s="260">
        <v>0.11555</v>
      </c>
      <c r="H202" s="260">
        <v>3.2699999999999999E-3</v>
      </c>
      <c r="I202" s="260">
        <v>2.9E-4</v>
      </c>
      <c r="J202" s="260">
        <v>0.61392999999999998</v>
      </c>
      <c r="K202" s="62">
        <v>2020</v>
      </c>
      <c r="L202" s="260">
        <v>0.12898000000000001</v>
      </c>
      <c r="M202" s="260">
        <v>2.2899999999999999E-3</v>
      </c>
      <c r="N202" s="260">
        <v>0.13127</v>
      </c>
      <c r="O202" s="260">
        <v>0.18006</v>
      </c>
      <c r="P202" s="260">
        <v>4.8829999999999998E-2</v>
      </c>
      <c r="Q202" s="260">
        <v>4.5900000000000003E-3</v>
      </c>
      <c r="R202" s="260">
        <v>5.3420000000000002E-2</v>
      </c>
      <c r="S202" s="260">
        <v>1.678E-2</v>
      </c>
      <c r="T202" s="260">
        <v>4.5399999999999998E-3</v>
      </c>
      <c r="U202" s="260">
        <v>0.38607000000000002</v>
      </c>
      <c r="V202" s="260">
        <v>1</v>
      </c>
    </row>
    <row r="203" spans="1:22" x14ac:dyDescent="0.2">
      <c r="A203" s="199" t="s">
        <v>240</v>
      </c>
      <c r="K203" s="199" t="s">
        <v>240</v>
      </c>
    </row>
    <row r="204" spans="1:22" x14ac:dyDescent="0.2">
      <c r="A204" s="199" t="s">
        <v>241</v>
      </c>
      <c r="K204" s="199" t="s">
        <v>1245</v>
      </c>
    </row>
    <row r="205" spans="1:22" x14ac:dyDescent="0.2">
      <c r="A205" s="199" t="s">
        <v>242</v>
      </c>
      <c r="K205" s="199" t="s">
        <v>1246</v>
      </c>
    </row>
    <row r="206" spans="1:22" x14ac:dyDescent="0.2">
      <c r="A206" s="199" t="s">
        <v>1247</v>
      </c>
      <c r="K206" s="199" t="s">
        <v>246</v>
      </c>
    </row>
    <row r="207" spans="1:22" x14ac:dyDescent="0.2">
      <c r="A207" s="199" t="s">
        <v>1248</v>
      </c>
      <c r="K207" s="199" t="s">
        <v>247</v>
      </c>
    </row>
    <row r="208" spans="1:22" x14ac:dyDescent="0.2">
      <c r="A208" s="199" t="s">
        <v>249</v>
      </c>
      <c r="K208" s="199" t="s">
        <v>1249</v>
      </c>
    </row>
    <row r="209" spans="1:22" x14ac:dyDescent="0.2">
      <c r="K209" s="199" t="s">
        <v>249</v>
      </c>
    </row>
    <row r="210" spans="1:22" x14ac:dyDescent="0.2">
      <c r="K210" s="55"/>
    </row>
    <row r="211" spans="1:22" x14ac:dyDescent="0.2">
      <c r="K211" s="55"/>
    </row>
    <row r="212" spans="1:22" ht="12.75" customHeight="1" x14ac:dyDescent="0.2">
      <c r="A212" s="556" t="s">
        <v>1197</v>
      </c>
      <c r="B212" s="556"/>
      <c r="C212" s="556"/>
      <c r="D212" s="556"/>
      <c r="E212" s="556"/>
      <c r="F212" s="556"/>
      <c r="G212" s="556"/>
      <c r="H212" s="556"/>
      <c r="I212" s="556"/>
      <c r="J212" s="556"/>
      <c r="K212" s="556" t="s">
        <v>1197</v>
      </c>
      <c r="L212" s="556"/>
      <c r="M212" s="556"/>
      <c r="N212" s="556"/>
      <c r="O212" s="556"/>
      <c r="P212" s="556"/>
      <c r="Q212" s="556"/>
      <c r="R212" s="556"/>
      <c r="S212" s="556"/>
      <c r="T212" s="556"/>
      <c r="U212" s="556"/>
      <c r="V212" s="556"/>
    </row>
    <row r="213" spans="1:22" ht="13.5" customHeight="1" thickBot="1" x14ac:dyDescent="0.25">
      <c r="A213" s="557" t="s">
        <v>200</v>
      </c>
      <c r="B213" s="557"/>
      <c r="C213" s="557"/>
      <c r="D213" s="557"/>
      <c r="E213" s="557"/>
      <c r="F213" s="557"/>
      <c r="G213" s="557"/>
      <c r="H213" s="557"/>
      <c r="I213" s="557"/>
      <c r="J213" s="557"/>
      <c r="K213" s="557" t="s">
        <v>200</v>
      </c>
      <c r="L213" s="557"/>
      <c r="M213" s="557"/>
      <c r="N213" s="557"/>
      <c r="O213" s="557"/>
      <c r="P213" s="557"/>
      <c r="Q213" s="557"/>
      <c r="R213" s="557"/>
      <c r="S213" s="557"/>
      <c r="T213" s="557"/>
      <c r="U213" s="557"/>
      <c r="V213" s="557"/>
    </row>
    <row r="214" spans="1:22" ht="12.75" customHeight="1" x14ac:dyDescent="0.2">
      <c r="A214" s="752" t="s">
        <v>1237</v>
      </c>
      <c r="B214" s="753"/>
      <c r="C214" s="753"/>
      <c r="D214" s="753"/>
      <c r="E214" s="753"/>
      <c r="F214" s="753"/>
      <c r="G214" s="753"/>
      <c r="H214" s="753"/>
      <c r="I214" s="753"/>
      <c r="J214" s="754"/>
      <c r="K214" s="752" t="s">
        <v>1237</v>
      </c>
      <c r="L214" s="753"/>
      <c r="M214" s="753"/>
      <c r="N214" s="753"/>
      <c r="O214" s="753"/>
      <c r="P214" s="753"/>
      <c r="Q214" s="753"/>
      <c r="R214" s="753"/>
      <c r="S214" s="753"/>
      <c r="T214" s="753"/>
      <c r="U214" s="753"/>
      <c r="V214" s="754"/>
    </row>
    <row r="215" spans="1:22" ht="12.75" customHeight="1" x14ac:dyDescent="0.2">
      <c r="A215" s="785" t="s">
        <v>202</v>
      </c>
      <c r="B215" s="786"/>
      <c r="C215" s="786"/>
      <c r="D215" s="786"/>
      <c r="E215" s="786"/>
      <c r="F215" s="786"/>
      <c r="G215" s="786"/>
      <c r="H215" s="786"/>
      <c r="I215" s="786"/>
      <c r="J215" s="787"/>
      <c r="K215" s="785" t="s">
        <v>1222</v>
      </c>
      <c r="L215" s="786"/>
      <c r="M215" s="786"/>
      <c r="N215" s="786"/>
      <c r="O215" s="786"/>
      <c r="P215" s="786"/>
      <c r="Q215" s="786"/>
      <c r="R215" s="786"/>
      <c r="S215" s="786"/>
      <c r="T215" s="786"/>
      <c r="U215" s="786"/>
      <c r="V215" s="787"/>
    </row>
    <row r="216" spans="1:22" ht="13.5" thickBot="1" x14ac:dyDescent="0.25">
      <c r="A216" s="672" t="s">
        <v>1186</v>
      </c>
      <c r="B216" s="673"/>
      <c r="C216" s="673"/>
      <c r="D216" s="673"/>
      <c r="E216" s="673"/>
      <c r="F216" s="673"/>
      <c r="G216" s="673"/>
      <c r="H216" s="673"/>
      <c r="I216" s="673"/>
      <c r="J216" s="674"/>
      <c r="K216" s="672" t="s">
        <v>1186</v>
      </c>
      <c r="L216" s="673"/>
      <c r="M216" s="673"/>
      <c r="N216" s="673"/>
      <c r="O216" s="673"/>
      <c r="P216" s="673"/>
      <c r="Q216" s="673"/>
      <c r="R216" s="673"/>
      <c r="S216" s="673"/>
      <c r="T216" s="673"/>
      <c r="U216" s="673"/>
      <c r="V216" s="674"/>
    </row>
    <row r="217" spans="1:22" ht="30" customHeight="1" thickBot="1" x14ac:dyDescent="0.25">
      <c r="A217" s="609" t="s">
        <v>1238</v>
      </c>
      <c r="B217" s="638" t="s">
        <v>205</v>
      </c>
      <c r="C217" s="643"/>
      <c r="D217" s="643"/>
      <c r="E217" s="639"/>
      <c r="F217" s="793" t="s">
        <v>206</v>
      </c>
      <c r="G217" s="793" t="s">
        <v>207</v>
      </c>
      <c r="H217" s="793" t="s">
        <v>208</v>
      </c>
      <c r="I217" s="793" t="s">
        <v>209</v>
      </c>
      <c r="J217" s="793" t="s">
        <v>1239</v>
      </c>
      <c r="K217" s="609" t="s">
        <v>1238</v>
      </c>
      <c r="L217" s="638" t="s">
        <v>211</v>
      </c>
      <c r="M217" s="643"/>
      <c r="N217" s="639"/>
      <c r="O217" s="793" t="s">
        <v>212</v>
      </c>
      <c r="P217" s="638" t="s">
        <v>213</v>
      </c>
      <c r="Q217" s="643"/>
      <c r="R217" s="639"/>
      <c r="S217" s="793" t="s">
        <v>214</v>
      </c>
      <c r="T217" s="793" t="s">
        <v>215</v>
      </c>
      <c r="U217" s="793" t="s">
        <v>1240</v>
      </c>
      <c r="V217" s="793" t="s">
        <v>217</v>
      </c>
    </row>
    <row r="218" spans="1:22" ht="34.5" thickBot="1" x14ac:dyDescent="0.25">
      <c r="A218" s="636"/>
      <c r="B218" s="167" t="s">
        <v>218</v>
      </c>
      <c r="C218" s="167" t="s">
        <v>219</v>
      </c>
      <c r="D218" s="168" t="s">
        <v>1241</v>
      </c>
      <c r="E218" s="167" t="s">
        <v>221</v>
      </c>
      <c r="F218" s="794"/>
      <c r="G218" s="794"/>
      <c r="H218" s="794"/>
      <c r="I218" s="794"/>
      <c r="J218" s="794"/>
      <c r="K218" s="610"/>
      <c r="L218" s="160" t="s">
        <v>222</v>
      </c>
      <c r="M218" s="160" t="s">
        <v>223</v>
      </c>
      <c r="N218" s="160" t="s">
        <v>224</v>
      </c>
      <c r="O218" s="804"/>
      <c r="P218" s="160" t="s">
        <v>225</v>
      </c>
      <c r="Q218" s="160" t="s">
        <v>226</v>
      </c>
      <c r="R218" s="160" t="s">
        <v>227</v>
      </c>
      <c r="S218" s="804"/>
      <c r="T218" s="804"/>
      <c r="U218" s="804"/>
      <c r="V218" s="804"/>
    </row>
    <row r="219" spans="1:22" ht="13.5" thickBot="1" x14ac:dyDescent="0.25">
      <c r="A219" s="762" t="s">
        <v>314</v>
      </c>
      <c r="B219" s="763"/>
      <c r="C219" s="763"/>
      <c r="D219" s="763"/>
      <c r="E219" s="763"/>
      <c r="F219" s="763"/>
      <c r="G219" s="763"/>
      <c r="H219" s="763"/>
      <c r="I219" s="763"/>
      <c r="J219" s="764"/>
      <c r="K219" s="762" t="s">
        <v>314</v>
      </c>
      <c r="L219" s="763"/>
      <c r="M219" s="763"/>
      <c r="N219" s="763"/>
      <c r="O219" s="763"/>
      <c r="P219" s="763"/>
      <c r="Q219" s="763"/>
      <c r="R219" s="763"/>
      <c r="S219" s="763"/>
      <c r="T219" s="763"/>
      <c r="U219" s="763"/>
      <c r="V219" s="764"/>
    </row>
    <row r="220" spans="1:22" ht="13.5" thickBot="1" x14ac:dyDescent="0.25">
      <c r="A220" s="62">
        <v>2007</v>
      </c>
      <c r="B220" s="15" t="s">
        <v>235</v>
      </c>
      <c r="C220" s="15" t="s">
        <v>235</v>
      </c>
      <c r="D220" s="15" t="s">
        <v>235</v>
      </c>
      <c r="E220" s="15">
        <v>0.52800000000000002</v>
      </c>
      <c r="F220" s="15">
        <v>0.54</v>
      </c>
      <c r="G220" s="15">
        <v>0.32300000000000001</v>
      </c>
      <c r="H220" s="15" t="s">
        <v>1242</v>
      </c>
      <c r="I220" s="15" t="s">
        <v>1242</v>
      </c>
      <c r="J220" s="15">
        <v>0.48599999999999999</v>
      </c>
      <c r="K220" s="62">
        <v>2007</v>
      </c>
      <c r="L220" s="15">
        <v>0.38500000000000001</v>
      </c>
      <c r="M220" s="15" t="s">
        <v>236</v>
      </c>
      <c r="N220" s="15">
        <v>0.38500000000000001</v>
      </c>
      <c r="O220" s="15">
        <v>0.42699999999999999</v>
      </c>
      <c r="P220" s="15">
        <v>0.38500000000000001</v>
      </c>
      <c r="Q220" s="15" t="s">
        <v>231</v>
      </c>
      <c r="R220" s="15">
        <v>0.38500000000000001</v>
      </c>
      <c r="S220" s="15" t="s">
        <v>1243</v>
      </c>
      <c r="T220" s="15">
        <v>0.437</v>
      </c>
      <c r="U220" s="15">
        <v>0.41</v>
      </c>
      <c r="V220" s="15">
        <v>0.45900000000000002</v>
      </c>
    </row>
    <row r="221" spans="1:22" ht="13.5" thickBot="1" x14ac:dyDescent="0.25">
      <c r="A221" s="62">
        <v>2008</v>
      </c>
      <c r="B221" s="15" t="s">
        <v>235</v>
      </c>
      <c r="C221" s="15" t="s">
        <v>235</v>
      </c>
      <c r="D221" s="15" t="s">
        <v>235</v>
      </c>
      <c r="E221" s="15">
        <v>0.53500000000000003</v>
      </c>
      <c r="F221" s="15">
        <v>0.51700000000000002</v>
      </c>
      <c r="G221" s="15">
        <v>0.316</v>
      </c>
      <c r="H221" s="15" t="s">
        <v>1242</v>
      </c>
      <c r="I221" s="15" t="s">
        <v>1242</v>
      </c>
      <c r="J221" s="15">
        <v>0.49</v>
      </c>
      <c r="K221" s="62">
        <v>2008</v>
      </c>
      <c r="L221" s="15">
        <v>0.377</v>
      </c>
      <c r="M221" s="15" t="s">
        <v>236</v>
      </c>
      <c r="N221" s="15">
        <v>0.377</v>
      </c>
      <c r="O221" s="15">
        <v>0.42599999999999999</v>
      </c>
      <c r="P221" s="15">
        <v>0.38500000000000001</v>
      </c>
      <c r="Q221" s="15" t="s">
        <v>231</v>
      </c>
      <c r="R221" s="15">
        <v>0.38500000000000001</v>
      </c>
      <c r="S221" s="15" t="s">
        <v>1243</v>
      </c>
      <c r="T221" s="15">
        <v>0.434</v>
      </c>
      <c r="U221" s="15">
        <v>0.40600000000000003</v>
      </c>
      <c r="V221" s="15">
        <v>0.46100000000000002</v>
      </c>
    </row>
    <row r="222" spans="1:22" ht="13.5" thickBot="1" x14ac:dyDescent="0.25">
      <c r="A222" s="62">
        <v>2009</v>
      </c>
      <c r="B222" s="15" t="s">
        <v>235</v>
      </c>
      <c r="C222" s="15" t="s">
        <v>235</v>
      </c>
      <c r="D222" s="15" t="s">
        <v>235</v>
      </c>
      <c r="E222" s="15">
        <v>0.53200000000000003</v>
      </c>
      <c r="F222" s="15">
        <v>0.51400000000000001</v>
      </c>
      <c r="G222" s="15">
        <v>0.31</v>
      </c>
      <c r="H222" s="15" t="s">
        <v>1242</v>
      </c>
      <c r="I222" s="15" t="s">
        <v>1242</v>
      </c>
      <c r="J222" s="15">
        <v>0.48599999999999999</v>
      </c>
      <c r="K222" s="62">
        <v>2009</v>
      </c>
      <c r="L222" s="15">
        <v>0.35399999999999998</v>
      </c>
      <c r="M222" s="15" t="s">
        <v>236</v>
      </c>
      <c r="N222" s="15">
        <v>0.35399999999999998</v>
      </c>
      <c r="O222" s="15">
        <v>0.44</v>
      </c>
      <c r="P222" s="15">
        <v>0.39</v>
      </c>
      <c r="Q222" s="15" t="s">
        <v>231</v>
      </c>
      <c r="R222" s="15">
        <v>0.39</v>
      </c>
      <c r="S222" s="15" t="s">
        <v>1243</v>
      </c>
      <c r="T222" s="15">
        <v>0.42299999999999999</v>
      </c>
      <c r="U222" s="15">
        <v>0.40400000000000003</v>
      </c>
      <c r="V222" s="15">
        <v>0.45600000000000002</v>
      </c>
    </row>
    <row r="223" spans="1:22" ht="13.5" thickBot="1" x14ac:dyDescent="0.25">
      <c r="A223" s="62">
        <v>2010</v>
      </c>
      <c r="B223" s="15" t="s">
        <v>235</v>
      </c>
      <c r="C223" s="15" t="s">
        <v>235</v>
      </c>
      <c r="D223" s="15" t="s">
        <v>235</v>
      </c>
      <c r="E223" s="15">
        <v>0.52800000000000002</v>
      </c>
      <c r="F223" s="15">
        <v>0.48699999999999999</v>
      </c>
      <c r="G223" s="15">
        <v>0.307</v>
      </c>
      <c r="H223" s="15" t="s">
        <v>1242</v>
      </c>
      <c r="I223" s="15" t="s">
        <v>1242</v>
      </c>
      <c r="J223" s="15">
        <v>0.48099999999999998</v>
      </c>
      <c r="K223" s="62">
        <v>2010</v>
      </c>
      <c r="L223" s="15">
        <v>0.35299999999999998</v>
      </c>
      <c r="M223" s="15" t="s">
        <v>236</v>
      </c>
      <c r="N223" s="15">
        <v>0.35299999999999998</v>
      </c>
      <c r="O223" s="15">
        <v>0.434</v>
      </c>
      <c r="P223" s="15">
        <v>0.36299999999999999</v>
      </c>
      <c r="Q223" s="15" t="s">
        <v>231</v>
      </c>
      <c r="R223" s="15">
        <v>0.36299999999999999</v>
      </c>
      <c r="S223" s="15" t="s">
        <v>1243</v>
      </c>
      <c r="T223" s="15">
        <v>0.41099999999999998</v>
      </c>
      <c r="U223" s="15">
        <v>0.39600000000000002</v>
      </c>
      <c r="V223" s="15">
        <v>0.45100000000000001</v>
      </c>
    </row>
    <row r="224" spans="1:22" ht="13.5" thickBot="1" x14ac:dyDescent="0.25">
      <c r="A224" s="62">
        <v>2011</v>
      </c>
      <c r="B224" s="15">
        <v>0.53800000000000003</v>
      </c>
      <c r="C224" s="15">
        <v>0.55200000000000005</v>
      </c>
      <c r="D224" s="15">
        <v>0.35099999999999998</v>
      </c>
      <c r="E224" s="15">
        <v>0.53500000000000003</v>
      </c>
      <c r="F224" s="15">
        <v>0.50600000000000001</v>
      </c>
      <c r="G224" s="15">
        <v>0.30299999999999999</v>
      </c>
      <c r="H224" s="15">
        <v>0.20599999999999999</v>
      </c>
      <c r="I224" s="15">
        <v>0</v>
      </c>
      <c r="J224" s="15">
        <v>0.48699999999999999</v>
      </c>
      <c r="K224" s="62">
        <v>2011</v>
      </c>
      <c r="L224" s="15">
        <v>0.36399999999999999</v>
      </c>
      <c r="M224" s="15">
        <v>0.128</v>
      </c>
      <c r="N224" s="15">
        <v>0.36199999999999999</v>
      </c>
      <c r="O224" s="15">
        <v>0.438</v>
      </c>
      <c r="P224" s="15">
        <v>0.375</v>
      </c>
      <c r="Q224" s="15">
        <v>0.38600000000000001</v>
      </c>
      <c r="R224" s="15">
        <v>0.376</v>
      </c>
      <c r="S224" s="15">
        <v>0.56899999999999995</v>
      </c>
      <c r="T224" s="15">
        <v>0.31</v>
      </c>
      <c r="U224" s="15">
        <v>0.40799999999999997</v>
      </c>
      <c r="V224" s="15">
        <v>0.45900000000000002</v>
      </c>
    </row>
    <row r="225" spans="1:22" ht="13.5" thickBot="1" x14ac:dyDescent="0.25">
      <c r="A225" s="62">
        <v>2012</v>
      </c>
      <c r="B225" s="260">
        <v>0.53500000000000003</v>
      </c>
      <c r="C225" s="260">
        <v>0.75800000000000001</v>
      </c>
      <c r="D225" s="260">
        <v>0.38300000000000001</v>
      </c>
      <c r="E225" s="260">
        <v>0.53200000000000003</v>
      </c>
      <c r="F225" s="260">
        <v>0.52500000000000002</v>
      </c>
      <c r="G225" s="260">
        <v>0.29599999999999999</v>
      </c>
      <c r="H225" s="260">
        <v>0.21</v>
      </c>
      <c r="I225" s="260">
        <v>0</v>
      </c>
      <c r="J225" s="260">
        <v>0.48299999999999998</v>
      </c>
      <c r="K225" s="62">
        <v>2012</v>
      </c>
      <c r="L225" s="260">
        <v>0.35799999999999998</v>
      </c>
      <c r="M225" s="260">
        <v>0.156</v>
      </c>
      <c r="N225" s="260">
        <v>0.35499999999999998</v>
      </c>
      <c r="O225" s="260">
        <v>0.42699999999999999</v>
      </c>
      <c r="P225" s="260">
        <v>0.38</v>
      </c>
      <c r="Q225" s="260">
        <v>0.36499999999999999</v>
      </c>
      <c r="R225" s="260">
        <v>0.378</v>
      </c>
      <c r="S225" s="260">
        <v>0.57399999999999995</v>
      </c>
      <c r="T225" s="260">
        <v>0.27700000000000002</v>
      </c>
      <c r="U225" s="260">
        <v>0.40100000000000002</v>
      </c>
      <c r="V225" s="260">
        <v>0.45300000000000001</v>
      </c>
    </row>
    <row r="226" spans="1:22" ht="13.5" thickBot="1" x14ac:dyDescent="0.25">
      <c r="A226" s="62">
        <v>2013</v>
      </c>
      <c r="B226" s="260">
        <v>0.52600000000000002</v>
      </c>
      <c r="C226" s="260">
        <v>0.60299999999999998</v>
      </c>
      <c r="D226" s="260">
        <v>0.46500000000000002</v>
      </c>
      <c r="E226" s="260">
        <v>0.52400000000000002</v>
      </c>
      <c r="F226" s="260">
        <v>0.54200000000000004</v>
      </c>
      <c r="G226" s="260">
        <v>0.30299999999999999</v>
      </c>
      <c r="H226" s="260">
        <v>0.22800000000000001</v>
      </c>
      <c r="I226" s="260">
        <v>0</v>
      </c>
      <c r="J226" s="260">
        <v>0.47699999999999998</v>
      </c>
      <c r="K226" s="62">
        <v>2013</v>
      </c>
      <c r="L226" s="260">
        <v>0.35299999999999998</v>
      </c>
      <c r="M226" s="260">
        <v>0.14899999999999999</v>
      </c>
      <c r="N226" s="260">
        <v>0.35</v>
      </c>
      <c r="O226" s="260">
        <v>0.39400000000000002</v>
      </c>
      <c r="P226" s="260">
        <v>0.38300000000000001</v>
      </c>
      <c r="Q226" s="260">
        <v>0.36</v>
      </c>
      <c r="R226" s="260">
        <v>0.38100000000000001</v>
      </c>
      <c r="S226" s="260">
        <v>0.59</v>
      </c>
      <c r="T226" s="260">
        <v>0.29199999999999998</v>
      </c>
      <c r="U226" s="260">
        <v>0.38400000000000001</v>
      </c>
      <c r="V226" s="260">
        <v>0.441</v>
      </c>
    </row>
    <row r="227" spans="1:22" ht="13.5" thickBot="1" x14ac:dyDescent="0.25">
      <c r="A227" s="62">
        <v>2014</v>
      </c>
      <c r="B227" s="260">
        <v>0.52100000000000002</v>
      </c>
      <c r="C227" s="260">
        <v>0.58699999999999997</v>
      </c>
      <c r="D227" s="260">
        <v>0.45900000000000002</v>
      </c>
      <c r="E227" s="260">
        <v>0.51800000000000002</v>
      </c>
      <c r="F227" s="260">
        <v>0.52100000000000002</v>
      </c>
      <c r="G227" s="260">
        <v>0.28899999999999998</v>
      </c>
      <c r="H227" s="260">
        <v>0.21099999999999999</v>
      </c>
      <c r="I227" s="260">
        <v>0</v>
      </c>
      <c r="J227" s="260">
        <v>0.47</v>
      </c>
      <c r="K227" s="62">
        <v>2014</v>
      </c>
      <c r="L227" s="260">
        <v>0.35</v>
      </c>
      <c r="M227" s="260">
        <v>0.13700000000000001</v>
      </c>
      <c r="N227" s="260">
        <v>0.34699999999999998</v>
      </c>
      <c r="O227" s="260">
        <v>0.39100000000000001</v>
      </c>
      <c r="P227" s="260">
        <v>0.374</v>
      </c>
      <c r="Q227" s="260">
        <v>0.35099999999999998</v>
      </c>
      <c r="R227" s="260">
        <v>0.372</v>
      </c>
      <c r="S227" s="260">
        <v>0.56100000000000005</v>
      </c>
      <c r="T227" s="260">
        <v>0.317</v>
      </c>
      <c r="U227" s="260">
        <v>0.38</v>
      </c>
      <c r="V227" s="260">
        <v>0.435</v>
      </c>
    </row>
    <row r="228" spans="1:22" ht="13.5" thickBot="1" x14ac:dyDescent="0.25">
      <c r="A228" s="62">
        <v>2015</v>
      </c>
      <c r="B228" s="260">
        <v>0.5183868485254074</v>
      </c>
      <c r="C228" s="260">
        <v>0.58311249333829773</v>
      </c>
      <c r="D228" s="260">
        <v>0.45543000421494528</v>
      </c>
      <c r="E228" s="260">
        <v>0.51570862363894365</v>
      </c>
      <c r="F228" s="260">
        <v>0.51907195475626999</v>
      </c>
      <c r="G228" s="260">
        <v>0.25456081704090905</v>
      </c>
      <c r="H228" s="260">
        <v>0.17516596618588215</v>
      </c>
      <c r="I228" s="260">
        <v>0</v>
      </c>
      <c r="J228" s="260">
        <v>0.46209451562860593</v>
      </c>
      <c r="K228" s="62">
        <v>2015</v>
      </c>
      <c r="L228" s="260">
        <v>0.33976635098689822</v>
      </c>
      <c r="M228" s="260">
        <v>0.13584858101992414</v>
      </c>
      <c r="N228" s="260">
        <v>0.33675753832536059</v>
      </c>
      <c r="O228" s="260">
        <v>0.38751195088631246</v>
      </c>
      <c r="P228" s="260">
        <v>0.36771620285381873</v>
      </c>
      <c r="Q228" s="260">
        <v>0.37157780491113829</v>
      </c>
      <c r="R228" s="260">
        <v>0.36800391532750715</v>
      </c>
      <c r="S228" s="260">
        <v>0.52671165785082652</v>
      </c>
      <c r="T228" s="260">
        <v>0.35357709699637646</v>
      </c>
      <c r="U228" s="260">
        <v>0.37387055360513699</v>
      </c>
      <c r="V228" s="260">
        <v>0.42749633169632223</v>
      </c>
    </row>
    <row r="229" spans="1:22" ht="13.5" thickBot="1" x14ac:dyDescent="0.25">
      <c r="A229" s="62">
        <v>2016</v>
      </c>
      <c r="B229" s="260">
        <v>0.51117539252483268</v>
      </c>
      <c r="C229" s="260">
        <v>0.59615308544303791</v>
      </c>
      <c r="D229" s="260">
        <v>0.45555375927079717</v>
      </c>
      <c r="E229" s="260">
        <v>0.50923331367743363</v>
      </c>
      <c r="F229" s="260">
        <v>0.52531177206099466</v>
      </c>
      <c r="G229" s="260">
        <v>0.26592169073652783</v>
      </c>
      <c r="H229" s="260">
        <v>0.14853754940711464</v>
      </c>
      <c r="I229" s="260">
        <v>0</v>
      </c>
      <c r="J229" s="260">
        <v>0.46055418808746318</v>
      </c>
      <c r="K229" s="62">
        <v>2016</v>
      </c>
      <c r="L229" s="260">
        <v>0.32537504421103475</v>
      </c>
      <c r="M229" s="260">
        <v>0.11069471528330045</v>
      </c>
      <c r="N229" s="260">
        <v>0.32216826093310069</v>
      </c>
      <c r="O229" s="260">
        <v>0.37786645162046112</v>
      </c>
      <c r="P229" s="260">
        <v>0.37142289613959345</v>
      </c>
      <c r="Q229" s="260">
        <v>0.33256059355163231</v>
      </c>
      <c r="R229" s="260">
        <v>0.36819450273337223</v>
      </c>
      <c r="S229" s="260">
        <v>0.50026785021091591</v>
      </c>
      <c r="T229" s="260">
        <v>0.33084678116037181</v>
      </c>
      <c r="U229" s="260">
        <v>0.36300118445833857</v>
      </c>
      <c r="V229" s="260">
        <v>0.42181526221929394</v>
      </c>
    </row>
    <row r="230" spans="1:22" ht="13.5" thickBot="1" x14ac:dyDescent="0.25">
      <c r="A230" s="62">
        <v>2017</v>
      </c>
      <c r="B230" s="260">
        <v>0.51185437586956883</v>
      </c>
      <c r="C230" s="260">
        <v>0.63252352587460747</v>
      </c>
      <c r="D230" s="260">
        <v>0.43929894697982647</v>
      </c>
      <c r="E230" s="260">
        <v>0.5093843914475028</v>
      </c>
      <c r="F230" s="260">
        <v>0.5372970753932037</v>
      </c>
      <c r="G230" s="260">
        <v>0.26700189851409206</v>
      </c>
      <c r="H230" s="260">
        <v>0.15672031866765199</v>
      </c>
      <c r="I230" s="260">
        <v>0</v>
      </c>
      <c r="J230" s="260">
        <v>0.46015368965193459</v>
      </c>
      <c r="K230" s="62">
        <v>2017</v>
      </c>
      <c r="L230" s="260">
        <v>0.33313651195518978</v>
      </c>
      <c r="M230" s="260">
        <v>0.13323706269249427</v>
      </c>
      <c r="N230" s="260">
        <v>0.33029373854275929</v>
      </c>
      <c r="O230" s="260">
        <v>0.35026819613732357</v>
      </c>
      <c r="P230" s="260">
        <v>0.37980958798191544</v>
      </c>
      <c r="Q230" s="260">
        <v>0.31981710113997941</v>
      </c>
      <c r="R230" s="260">
        <v>0.37452268922866921</v>
      </c>
      <c r="S230" s="260">
        <v>0.49105423587705277</v>
      </c>
      <c r="T230" s="260">
        <v>0.33748120828238692</v>
      </c>
      <c r="U230" s="260">
        <v>0.35213586782587741</v>
      </c>
      <c r="V230" s="260">
        <v>0.41860355646984498</v>
      </c>
    </row>
    <row r="231" spans="1:22" ht="13.5" thickBot="1" x14ac:dyDescent="0.25">
      <c r="A231" s="62">
        <v>2018</v>
      </c>
      <c r="B231" s="260">
        <v>0.51563999999999999</v>
      </c>
      <c r="C231" s="260">
        <v>0.62494000000000005</v>
      </c>
      <c r="D231" s="260">
        <v>0.44296000000000002</v>
      </c>
      <c r="E231" s="260">
        <v>0.51317000000000002</v>
      </c>
      <c r="F231" s="260">
        <v>0.56618000000000002</v>
      </c>
      <c r="G231" s="260">
        <v>0.27293000000000001</v>
      </c>
      <c r="H231" s="260">
        <v>0.14838999999999999</v>
      </c>
      <c r="I231" s="260">
        <v>0</v>
      </c>
      <c r="J231" s="260">
        <v>0.46443000000000001</v>
      </c>
      <c r="K231" s="62">
        <v>2018</v>
      </c>
      <c r="L231" s="260">
        <v>0.32901000000000002</v>
      </c>
      <c r="M231" s="260">
        <v>0.15228</v>
      </c>
      <c r="N231" s="260">
        <v>0.43969999999999998</v>
      </c>
      <c r="O231" s="260">
        <v>0.34664</v>
      </c>
      <c r="P231" s="260">
        <v>0.37474000000000002</v>
      </c>
      <c r="Q231" s="260">
        <v>0.31624000000000002</v>
      </c>
      <c r="R231" s="260">
        <v>0.35170000000000001</v>
      </c>
      <c r="S231" s="260">
        <v>0.50263000000000002</v>
      </c>
      <c r="T231" s="260">
        <v>0.31863000000000002</v>
      </c>
      <c r="U231" s="260">
        <v>0.34954000000000002</v>
      </c>
      <c r="V231" s="260">
        <v>0.41954000000000002</v>
      </c>
    </row>
    <row r="232" spans="1:22" ht="13.5" thickBot="1" x14ac:dyDescent="0.25">
      <c r="A232" s="62">
        <v>2019</v>
      </c>
      <c r="B232" s="260">
        <v>0.51</v>
      </c>
      <c r="C232" s="260">
        <v>0.59855000000000003</v>
      </c>
      <c r="D232" s="260">
        <v>0.44513999999999998</v>
      </c>
      <c r="E232" s="260">
        <v>0.50773000000000001</v>
      </c>
      <c r="F232" s="260">
        <v>0.57831999999999995</v>
      </c>
      <c r="G232" s="260">
        <v>0.27444000000000002</v>
      </c>
      <c r="H232" s="260">
        <v>0.15048</v>
      </c>
      <c r="I232" s="260">
        <v>0</v>
      </c>
      <c r="J232" s="260">
        <v>0.46034999999999998</v>
      </c>
      <c r="K232" s="62">
        <v>2019</v>
      </c>
      <c r="L232" s="260">
        <v>0.32917999999999997</v>
      </c>
      <c r="M232" s="260">
        <v>0.22778999999999999</v>
      </c>
      <c r="N232" s="260">
        <v>0.32751000000000002</v>
      </c>
      <c r="O232" s="260">
        <v>0.33322000000000002</v>
      </c>
      <c r="P232" s="260">
        <v>0.38735000000000003</v>
      </c>
      <c r="Q232" s="260">
        <v>0.30976999999999999</v>
      </c>
      <c r="R232" s="260">
        <v>0.38062000000000001</v>
      </c>
      <c r="S232" s="260">
        <v>0.49152000000000001</v>
      </c>
      <c r="T232" s="260">
        <v>0.29621999999999998</v>
      </c>
      <c r="U232" s="260">
        <v>0.34437000000000001</v>
      </c>
      <c r="V232" s="260">
        <v>0.41566999999999998</v>
      </c>
    </row>
    <row r="233" spans="1:22" ht="13.5" thickBot="1" x14ac:dyDescent="0.25">
      <c r="A233" s="62">
        <v>2020</v>
      </c>
      <c r="B233" s="260">
        <v>0.49952999999999997</v>
      </c>
      <c r="C233" s="260">
        <v>0.61436000000000002</v>
      </c>
      <c r="D233" s="260">
        <v>0.41497000000000001</v>
      </c>
      <c r="E233" s="260">
        <v>0.49734</v>
      </c>
      <c r="F233" s="260">
        <v>0.54298000000000002</v>
      </c>
      <c r="G233" s="260">
        <v>0.29105999999999999</v>
      </c>
      <c r="H233" s="260">
        <v>0.10917</v>
      </c>
      <c r="I233" s="260">
        <v>0</v>
      </c>
      <c r="J233" s="260">
        <v>0.45665</v>
      </c>
      <c r="K233" s="62">
        <v>2020</v>
      </c>
      <c r="L233" s="260">
        <v>0.30279</v>
      </c>
      <c r="M233" s="260">
        <v>0.17827000000000001</v>
      </c>
      <c r="N233" s="260">
        <v>0.30062</v>
      </c>
      <c r="O233" s="260">
        <v>0.36646000000000001</v>
      </c>
      <c r="P233" s="260">
        <v>0.38613999999999998</v>
      </c>
      <c r="Q233" s="260">
        <v>0.30663000000000001</v>
      </c>
      <c r="R233" s="260">
        <v>0.37930999999999998</v>
      </c>
      <c r="S233" s="260">
        <v>0.51085999999999998</v>
      </c>
      <c r="T233" s="260">
        <v>0.28806999999999999</v>
      </c>
      <c r="U233" s="260">
        <v>0.35120000000000001</v>
      </c>
      <c r="V233" s="260">
        <v>0.41593999999999998</v>
      </c>
    </row>
    <row r="234" spans="1:22" ht="13.5" customHeight="1" thickBot="1" x14ac:dyDescent="0.25">
      <c r="A234" s="762" t="s">
        <v>315</v>
      </c>
      <c r="B234" s="763"/>
      <c r="C234" s="763"/>
      <c r="D234" s="763"/>
      <c r="E234" s="763"/>
      <c r="F234" s="763"/>
      <c r="G234" s="763"/>
      <c r="H234" s="763"/>
      <c r="I234" s="763"/>
      <c r="J234" s="764"/>
      <c r="K234" s="762" t="s">
        <v>315</v>
      </c>
      <c r="L234" s="763"/>
      <c r="M234" s="763"/>
      <c r="N234" s="763"/>
      <c r="O234" s="763"/>
      <c r="P234" s="763"/>
      <c r="Q234" s="763"/>
      <c r="R234" s="763"/>
      <c r="S234" s="763"/>
      <c r="T234" s="763"/>
      <c r="U234" s="763"/>
      <c r="V234" s="764"/>
    </row>
    <row r="235" spans="1:22" ht="13.5" thickBot="1" x14ac:dyDescent="0.25">
      <c r="A235" s="62">
        <v>2007</v>
      </c>
      <c r="B235" s="15" t="s">
        <v>235</v>
      </c>
      <c r="C235" s="15" t="s">
        <v>235</v>
      </c>
      <c r="D235" s="15" t="s">
        <v>235</v>
      </c>
      <c r="E235" s="15">
        <v>0.193</v>
      </c>
      <c r="F235" s="15">
        <v>0.182</v>
      </c>
      <c r="G235" s="15">
        <v>6.6000000000000003E-2</v>
      </c>
      <c r="H235" s="15" t="s">
        <v>1242</v>
      </c>
      <c r="I235" s="15" t="s">
        <v>1242</v>
      </c>
      <c r="J235" s="15">
        <v>0.16700000000000001</v>
      </c>
      <c r="K235" s="62">
        <v>2007</v>
      </c>
      <c r="L235" s="15">
        <v>0.22800000000000001</v>
      </c>
      <c r="M235" s="15" t="s">
        <v>236</v>
      </c>
      <c r="N235" s="15">
        <v>0.22800000000000001</v>
      </c>
      <c r="O235" s="15">
        <v>0.17199999999999999</v>
      </c>
      <c r="P235" s="15">
        <v>0.21099999999999999</v>
      </c>
      <c r="Q235" s="15" t="s">
        <v>231</v>
      </c>
      <c r="R235" s="15">
        <v>0.21099999999999999</v>
      </c>
      <c r="S235" s="15" t="s">
        <v>1243</v>
      </c>
      <c r="T235" s="15">
        <v>0.16400000000000001</v>
      </c>
      <c r="U235" s="15">
        <v>0.19400000000000001</v>
      </c>
      <c r="V235" s="15">
        <v>0.17699999999999999</v>
      </c>
    </row>
    <row r="236" spans="1:22" ht="13.5" thickBot="1" x14ac:dyDescent="0.25">
      <c r="A236" s="62">
        <v>2008</v>
      </c>
      <c r="B236" s="15" t="s">
        <v>235</v>
      </c>
      <c r="C236" s="15" t="s">
        <v>235</v>
      </c>
      <c r="D236" s="15" t="s">
        <v>235</v>
      </c>
      <c r="E236" s="15">
        <v>0.19</v>
      </c>
      <c r="F236" s="15">
        <v>0.158</v>
      </c>
      <c r="G236" s="15">
        <v>6.2E-2</v>
      </c>
      <c r="H236" s="15" t="s">
        <v>1242</v>
      </c>
      <c r="I236" s="15" t="s">
        <v>1242</v>
      </c>
      <c r="J236" s="15">
        <v>0.16300000000000001</v>
      </c>
      <c r="K236" s="62">
        <v>2008</v>
      </c>
      <c r="L236" s="15">
        <v>0.22600000000000001</v>
      </c>
      <c r="M236" s="15" t="s">
        <v>236</v>
      </c>
      <c r="N236" s="15">
        <v>0.22600000000000001</v>
      </c>
      <c r="O236" s="15">
        <v>0.17299999999999999</v>
      </c>
      <c r="P236" s="15">
        <v>0.20699999999999999</v>
      </c>
      <c r="Q236" s="15" t="s">
        <v>231</v>
      </c>
      <c r="R236" s="15">
        <v>0.20699999999999999</v>
      </c>
      <c r="S236" s="15" t="s">
        <v>1243</v>
      </c>
      <c r="T236" s="15">
        <v>0.16500000000000001</v>
      </c>
      <c r="U236" s="15">
        <v>0.19400000000000001</v>
      </c>
      <c r="V236" s="15">
        <v>0.17399999999999999</v>
      </c>
    </row>
    <row r="237" spans="1:22" ht="13.5" thickBot="1" x14ac:dyDescent="0.25">
      <c r="A237" s="62">
        <v>2009</v>
      </c>
      <c r="B237" s="15" t="s">
        <v>235</v>
      </c>
      <c r="C237" s="15" t="s">
        <v>235</v>
      </c>
      <c r="D237" s="15" t="s">
        <v>235</v>
      </c>
      <c r="E237" s="15">
        <v>0.184</v>
      </c>
      <c r="F237" s="15">
        <v>0.152</v>
      </c>
      <c r="G237" s="15">
        <v>6.2E-2</v>
      </c>
      <c r="H237" s="15" t="s">
        <v>1242</v>
      </c>
      <c r="I237" s="15" t="s">
        <v>1242</v>
      </c>
      <c r="J237" s="15">
        <v>0.158</v>
      </c>
      <c r="K237" s="62">
        <v>2009</v>
      </c>
      <c r="L237" s="15">
        <v>0.222</v>
      </c>
      <c r="M237" s="15" t="s">
        <v>236</v>
      </c>
      <c r="N237" s="15">
        <v>0.222</v>
      </c>
      <c r="O237" s="15">
        <v>0.18</v>
      </c>
      <c r="P237" s="15">
        <v>0.185</v>
      </c>
      <c r="Q237" s="15" t="s">
        <v>231</v>
      </c>
      <c r="R237" s="15">
        <v>0.185</v>
      </c>
      <c r="S237" s="15" t="s">
        <v>1243</v>
      </c>
      <c r="T237" s="15">
        <v>0.14399999999999999</v>
      </c>
      <c r="U237" s="15">
        <v>0.192</v>
      </c>
      <c r="V237" s="15">
        <v>0.17</v>
      </c>
    </row>
    <row r="238" spans="1:22" ht="13.5" thickBot="1" x14ac:dyDescent="0.25">
      <c r="A238" s="62">
        <v>2010</v>
      </c>
      <c r="B238" s="15" t="s">
        <v>235</v>
      </c>
      <c r="C238" s="15" t="s">
        <v>235</v>
      </c>
      <c r="D238" s="15" t="s">
        <v>235</v>
      </c>
      <c r="E238" s="15">
        <v>0.184</v>
      </c>
      <c r="F238" s="15">
        <v>0.2</v>
      </c>
      <c r="G238" s="15">
        <v>6.5000000000000002E-2</v>
      </c>
      <c r="H238" s="15" t="s">
        <v>1242</v>
      </c>
      <c r="I238" s="15" t="s">
        <v>1242</v>
      </c>
      <c r="J238" s="15">
        <v>0.159</v>
      </c>
      <c r="K238" s="62">
        <v>2010</v>
      </c>
      <c r="L238" s="15">
        <v>0.219</v>
      </c>
      <c r="M238" s="15" t="s">
        <v>236</v>
      </c>
      <c r="N238" s="15">
        <v>0.219</v>
      </c>
      <c r="O238" s="15">
        <v>0.17</v>
      </c>
      <c r="P238" s="15">
        <v>0.191</v>
      </c>
      <c r="Q238" s="15" t="s">
        <v>231</v>
      </c>
      <c r="R238" s="15">
        <v>0.191</v>
      </c>
      <c r="S238" s="15" t="s">
        <v>1243</v>
      </c>
      <c r="T238" s="15">
        <v>0.14199999999999999</v>
      </c>
      <c r="U238" s="15">
        <v>0.187</v>
      </c>
      <c r="V238" s="15">
        <v>0.16900000000000001</v>
      </c>
    </row>
    <row r="239" spans="1:22" ht="13.5" thickBot="1" x14ac:dyDescent="0.25">
      <c r="A239" s="62">
        <v>2011</v>
      </c>
      <c r="B239" s="15">
        <v>0.182</v>
      </c>
      <c r="C239" s="15">
        <v>0.16700000000000001</v>
      </c>
      <c r="D239" s="15">
        <v>0.128</v>
      </c>
      <c r="E239" s="15">
        <v>0.18099999999999999</v>
      </c>
      <c r="F239" s="15">
        <v>0.193</v>
      </c>
      <c r="G239" s="15">
        <v>6.3E-2</v>
      </c>
      <c r="H239" s="15">
        <v>7.5999999999999998E-2</v>
      </c>
      <c r="I239" s="15">
        <v>0</v>
      </c>
      <c r="J239" s="15">
        <v>0.157</v>
      </c>
      <c r="K239" s="62">
        <v>2011</v>
      </c>
      <c r="L239" s="15">
        <v>0.214</v>
      </c>
      <c r="M239" s="15">
        <v>7.8E-2</v>
      </c>
      <c r="N239" s="15">
        <v>0.21199999999999999</v>
      </c>
      <c r="O239" s="15">
        <v>0.17399999999999999</v>
      </c>
      <c r="P239" s="15">
        <v>0.19900000000000001</v>
      </c>
      <c r="Q239" s="15">
        <v>0.191</v>
      </c>
      <c r="R239" s="15">
        <v>0.19900000000000001</v>
      </c>
      <c r="S239" s="15">
        <v>0.14699999999999999</v>
      </c>
      <c r="T239" s="15">
        <v>0.254</v>
      </c>
      <c r="U239" s="15">
        <v>0.19</v>
      </c>
      <c r="V239" s="15">
        <v>0.16900000000000001</v>
      </c>
    </row>
    <row r="240" spans="1:22" ht="13.5" thickBot="1" x14ac:dyDescent="0.25">
      <c r="A240" s="62">
        <v>2012</v>
      </c>
      <c r="B240" s="260">
        <v>0.18</v>
      </c>
      <c r="C240" s="260">
        <v>7.3999999999999996E-2</v>
      </c>
      <c r="D240" s="260">
        <v>0.129</v>
      </c>
      <c r="E240" s="260">
        <v>0.17799999999999999</v>
      </c>
      <c r="F240" s="260">
        <v>0.215</v>
      </c>
      <c r="G240" s="260">
        <v>6.2E-2</v>
      </c>
      <c r="H240" s="260">
        <v>7.5999999999999998E-2</v>
      </c>
      <c r="I240" s="260">
        <v>0</v>
      </c>
      <c r="J240" s="260">
        <v>0.155</v>
      </c>
      <c r="K240" s="62">
        <v>2012</v>
      </c>
      <c r="L240" s="260">
        <v>0.21299999999999999</v>
      </c>
      <c r="M240" s="260">
        <v>2.1000000000000001E-2</v>
      </c>
      <c r="N240" s="260">
        <v>0.21099999999999999</v>
      </c>
      <c r="O240" s="260">
        <v>0.17199999999999999</v>
      </c>
      <c r="P240" s="260">
        <v>0.21199999999999999</v>
      </c>
      <c r="Q240" s="260">
        <v>0.224</v>
      </c>
      <c r="R240" s="260">
        <v>0.21299999999999999</v>
      </c>
      <c r="S240" s="260">
        <v>0.14799999999999999</v>
      </c>
      <c r="T240" s="260">
        <v>0.2</v>
      </c>
      <c r="U240" s="260">
        <v>0.19</v>
      </c>
      <c r="V240" s="260">
        <v>0.16800000000000001</v>
      </c>
    </row>
    <row r="241" spans="1:22" ht="13.5" thickBot="1" x14ac:dyDescent="0.25">
      <c r="A241" s="62">
        <v>2013</v>
      </c>
      <c r="B241" s="260">
        <v>0.17299999999999999</v>
      </c>
      <c r="C241" s="260">
        <v>0.153</v>
      </c>
      <c r="D241" s="260">
        <v>0.152</v>
      </c>
      <c r="E241" s="260">
        <v>0.17199999999999999</v>
      </c>
      <c r="F241" s="260">
        <v>0.17799999999999999</v>
      </c>
      <c r="G241" s="260">
        <v>5.8000000000000003E-2</v>
      </c>
      <c r="H241" s="260">
        <v>7.9000000000000001E-2</v>
      </c>
      <c r="I241" s="260">
        <v>0</v>
      </c>
      <c r="J241" s="260">
        <v>0.14799999999999999</v>
      </c>
      <c r="K241" s="62">
        <v>2013</v>
      </c>
      <c r="L241" s="260">
        <v>0.20599999999999999</v>
      </c>
      <c r="M241" s="260">
        <v>1.7999999999999999E-2</v>
      </c>
      <c r="N241" s="260">
        <v>0.20399999999999999</v>
      </c>
      <c r="O241" s="260">
        <v>0.157</v>
      </c>
      <c r="P241" s="260">
        <v>0.20699999999999999</v>
      </c>
      <c r="Q241" s="260">
        <v>0.183</v>
      </c>
      <c r="R241" s="260">
        <v>0.20499999999999999</v>
      </c>
      <c r="S241" s="260">
        <v>0.13300000000000001</v>
      </c>
      <c r="T241" s="260">
        <v>0.186</v>
      </c>
      <c r="U241" s="260">
        <v>0.17699999999999999</v>
      </c>
      <c r="V241" s="260">
        <v>0.159</v>
      </c>
    </row>
    <row r="242" spans="1:22" ht="13.5" thickBot="1" x14ac:dyDescent="0.25">
      <c r="A242" s="62">
        <v>2014</v>
      </c>
      <c r="B242" s="260">
        <v>0.17699999999999999</v>
      </c>
      <c r="C242" s="260">
        <v>0.156</v>
      </c>
      <c r="D242" s="260">
        <v>0.157</v>
      </c>
      <c r="E242" s="260">
        <v>0.17599999999999999</v>
      </c>
      <c r="F242" s="260">
        <v>0.16600000000000001</v>
      </c>
      <c r="G242" s="260">
        <v>6.3E-2</v>
      </c>
      <c r="H242" s="260">
        <v>7.5999999999999998E-2</v>
      </c>
      <c r="I242" s="260">
        <v>0</v>
      </c>
      <c r="J242" s="260">
        <v>0.153</v>
      </c>
      <c r="K242" s="62">
        <v>2014</v>
      </c>
      <c r="L242" s="260">
        <v>0.20799999999999999</v>
      </c>
      <c r="M242" s="260">
        <v>1.7000000000000001E-2</v>
      </c>
      <c r="N242" s="260">
        <v>0.20499999999999999</v>
      </c>
      <c r="O242" s="260">
        <v>0.153</v>
      </c>
      <c r="P242" s="260">
        <v>0.20399999999999999</v>
      </c>
      <c r="Q242" s="260">
        <v>0.182</v>
      </c>
      <c r="R242" s="260">
        <v>0.20300000000000001</v>
      </c>
      <c r="S242" s="260">
        <v>0.14199999999999999</v>
      </c>
      <c r="T242" s="260">
        <v>0.191</v>
      </c>
      <c r="U242" s="260">
        <v>0.17599999999999999</v>
      </c>
      <c r="V242" s="260">
        <v>0.16200000000000001</v>
      </c>
    </row>
    <row r="243" spans="1:22" ht="13.5" thickBot="1" x14ac:dyDescent="0.25">
      <c r="A243" s="62">
        <v>2015</v>
      </c>
      <c r="B243" s="260">
        <v>0.17521302528790236</v>
      </c>
      <c r="C243" s="260">
        <v>0.15755199778064929</v>
      </c>
      <c r="D243" s="260">
        <v>0.15698746875167213</v>
      </c>
      <c r="E243" s="260">
        <v>0.17420826202818265</v>
      </c>
      <c r="F243" s="260">
        <v>0.17129507890594928</v>
      </c>
      <c r="G243" s="260">
        <v>6.1733320964763354E-2</v>
      </c>
      <c r="H243" s="260">
        <v>7.2195290858725766E-2</v>
      </c>
      <c r="I243" s="260">
        <v>0</v>
      </c>
      <c r="J243" s="260">
        <v>0.15141379355125256</v>
      </c>
      <c r="K243" s="62">
        <v>2015</v>
      </c>
      <c r="L243" s="260">
        <v>0.2080768585350386</v>
      </c>
      <c r="M243" s="260">
        <v>1.5742257765149346E-2</v>
      </c>
      <c r="N243" s="260">
        <v>0.205238955873873</v>
      </c>
      <c r="O243" s="260">
        <v>0.15501309304300598</v>
      </c>
      <c r="P243" s="260">
        <v>0.20424318359916444</v>
      </c>
      <c r="Q243" s="260">
        <v>0.18906525573192243</v>
      </c>
      <c r="R243" s="260">
        <v>0.20311317023846021</v>
      </c>
      <c r="S243" s="260">
        <v>0.14485404886880274</v>
      </c>
      <c r="T243" s="260">
        <v>0.19719701733896325</v>
      </c>
      <c r="U243" s="260">
        <v>0.17712437350745752</v>
      </c>
      <c r="V243" s="260">
        <v>0.16149653472415335</v>
      </c>
    </row>
    <row r="244" spans="1:22" ht="13.5" thickBot="1" x14ac:dyDescent="0.25">
      <c r="A244" s="62">
        <v>2016</v>
      </c>
      <c r="B244" s="260">
        <v>0.1758543146268246</v>
      </c>
      <c r="C244" s="260">
        <v>0.15982001582278482</v>
      </c>
      <c r="D244" s="260">
        <v>0.16213790986323814</v>
      </c>
      <c r="E244" s="260">
        <v>0.17504563858332758</v>
      </c>
      <c r="F244" s="260">
        <v>0.16576686266718674</v>
      </c>
      <c r="G244" s="260">
        <v>6.1517361294100702E-2</v>
      </c>
      <c r="H244" s="260">
        <v>7.6491334752204321E-2</v>
      </c>
      <c r="I244" s="260">
        <v>0</v>
      </c>
      <c r="J244" s="260">
        <v>0.1526413118326625</v>
      </c>
      <c r="K244" s="62">
        <v>2016</v>
      </c>
      <c r="L244" s="260">
        <v>0.20984254511507919</v>
      </c>
      <c r="M244" s="260">
        <v>1.9217151634656236E-2</v>
      </c>
      <c r="N244" s="260">
        <v>0.20699508197201497</v>
      </c>
      <c r="O244" s="260">
        <v>0.15896986788526182</v>
      </c>
      <c r="P244" s="260">
        <v>0.21861156531900253</v>
      </c>
      <c r="Q244" s="260">
        <v>0.17743672737412453</v>
      </c>
      <c r="R244" s="260">
        <v>0.21519106353523404</v>
      </c>
      <c r="S244" s="260">
        <v>0.15539970497657929</v>
      </c>
      <c r="T244" s="260">
        <v>0.20844707833719203</v>
      </c>
      <c r="U244" s="260">
        <v>0.18168265110873724</v>
      </c>
      <c r="V244" s="260">
        <v>0.16417381481909438</v>
      </c>
    </row>
    <row r="245" spans="1:22" ht="13.5" thickBot="1" x14ac:dyDescent="0.25">
      <c r="A245" s="62">
        <v>2017</v>
      </c>
      <c r="B245" s="260">
        <v>0.17350250327174951</v>
      </c>
      <c r="C245" s="260">
        <v>0.16036654623200547</v>
      </c>
      <c r="D245" s="260">
        <v>0.1514557249812041</v>
      </c>
      <c r="E245" s="260">
        <v>0.17233281431044592</v>
      </c>
      <c r="F245" s="260">
        <v>0.16935888836351776</v>
      </c>
      <c r="G245" s="260">
        <v>5.8251973274369595E-2</v>
      </c>
      <c r="H245" s="260">
        <v>8.4245056866314588E-2</v>
      </c>
      <c r="I245" s="260">
        <v>0</v>
      </c>
      <c r="J245" s="260">
        <v>0.14952407493157549</v>
      </c>
      <c r="K245" s="62">
        <v>2017</v>
      </c>
      <c r="L245" s="260">
        <v>0.20829680229818798</v>
      </c>
      <c r="M245" s="260">
        <v>2.397364591207031E-2</v>
      </c>
      <c r="N245" s="260">
        <v>0.20567553960735818</v>
      </c>
      <c r="O245" s="260">
        <v>0.17109738057907775</v>
      </c>
      <c r="P245" s="260">
        <v>0.21142985398758865</v>
      </c>
      <c r="Q245" s="260">
        <v>0.17224263552042646</v>
      </c>
      <c r="R245" s="260">
        <v>0.2079764406126258</v>
      </c>
      <c r="S245" s="260">
        <v>0.11916584979387949</v>
      </c>
      <c r="T245" s="260">
        <v>0.20121068772675341</v>
      </c>
      <c r="U245" s="260">
        <v>0.18591730800597822</v>
      </c>
      <c r="V245" s="260">
        <v>0.16352308883194702</v>
      </c>
    </row>
    <row r="246" spans="1:22" ht="13.5" thickBot="1" x14ac:dyDescent="0.25">
      <c r="A246" s="62">
        <v>2018</v>
      </c>
      <c r="B246" s="260">
        <v>0.16546</v>
      </c>
      <c r="C246" s="260">
        <v>0.16091</v>
      </c>
      <c r="D246" s="260">
        <v>0.13335</v>
      </c>
      <c r="E246" s="260">
        <v>0.16388</v>
      </c>
      <c r="F246" s="260">
        <v>0.13127</v>
      </c>
      <c r="G246" s="260">
        <v>4.7890000000000002E-2</v>
      </c>
      <c r="H246" s="260">
        <v>8.473E-2</v>
      </c>
      <c r="I246" s="260">
        <v>0</v>
      </c>
      <c r="J246" s="260">
        <v>0.14036999999999999</v>
      </c>
      <c r="K246" s="62">
        <v>2018</v>
      </c>
      <c r="L246" s="260">
        <v>0.21265999999999999</v>
      </c>
      <c r="M246" s="260">
        <v>2.649E-2</v>
      </c>
      <c r="N246" s="260">
        <v>0.15282999999999999</v>
      </c>
      <c r="O246" s="260">
        <v>0.17363999999999999</v>
      </c>
      <c r="P246" s="260">
        <v>0.22325</v>
      </c>
      <c r="Q246" s="260">
        <v>0.19863</v>
      </c>
      <c r="R246" s="260">
        <v>0.18404999999999999</v>
      </c>
      <c r="S246" s="260">
        <v>0.12272</v>
      </c>
      <c r="T246" s="260">
        <v>0.21493000000000001</v>
      </c>
      <c r="U246" s="260">
        <v>0.19045999999999999</v>
      </c>
      <c r="V246" s="260">
        <v>0.15994</v>
      </c>
    </row>
    <row r="247" spans="1:22" ht="13.5" thickBot="1" x14ac:dyDescent="0.25">
      <c r="A247" s="62">
        <v>2019</v>
      </c>
      <c r="B247" s="260">
        <v>0.16336000000000001</v>
      </c>
      <c r="C247" s="260">
        <v>0.16111</v>
      </c>
      <c r="D247" s="260">
        <v>0.13186</v>
      </c>
      <c r="E247" s="260">
        <v>0.16186</v>
      </c>
      <c r="F247" s="260">
        <v>0.15273</v>
      </c>
      <c r="G247" s="260">
        <v>4.4760000000000001E-2</v>
      </c>
      <c r="H247" s="260">
        <v>7.7950000000000005E-2</v>
      </c>
      <c r="I247" s="260">
        <v>0</v>
      </c>
      <c r="J247" s="260">
        <v>0.13827999999999999</v>
      </c>
      <c r="K247" s="62">
        <v>2019</v>
      </c>
      <c r="L247" s="260">
        <v>0.21032999999999999</v>
      </c>
      <c r="M247" s="260">
        <v>4.3479999999999998E-2</v>
      </c>
      <c r="N247" s="260">
        <v>0.20757999999999999</v>
      </c>
      <c r="O247" s="260">
        <v>0.16791</v>
      </c>
      <c r="P247" s="260">
        <v>0.20485</v>
      </c>
      <c r="Q247" s="260">
        <v>0.18965000000000001</v>
      </c>
      <c r="R247" s="260">
        <v>0.20352999999999999</v>
      </c>
      <c r="S247" s="260">
        <v>0.12162000000000001</v>
      </c>
      <c r="T247" s="260">
        <v>0.23102</v>
      </c>
      <c r="U247" s="260">
        <v>0.18490000000000001</v>
      </c>
      <c r="V247" s="260">
        <v>0.15623999999999999</v>
      </c>
    </row>
    <row r="248" spans="1:22" ht="13.5" thickBot="1" x14ac:dyDescent="0.25">
      <c r="A248" s="62">
        <v>2020</v>
      </c>
      <c r="B248" s="260">
        <v>0.16497000000000001</v>
      </c>
      <c r="C248" s="260">
        <v>0.16489999999999999</v>
      </c>
      <c r="D248" s="260">
        <v>0.13400999999999999</v>
      </c>
      <c r="E248" s="260">
        <v>0.16377</v>
      </c>
      <c r="F248" s="260">
        <v>0.15085999999999999</v>
      </c>
      <c r="G248" s="260">
        <v>4.7809999999999998E-2</v>
      </c>
      <c r="H248" s="260">
        <v>7.1340000000000001E-2</v>
      </c>
      <c r="I248" s="260">
        <v>0</v>
      </c>
      <c r="J248" s="260">
        <v>0.14124999999999999</v>
      </c>
      <c r="K248" s="62">
        <v>2020</v>
      </c>
      <c r="L248" s="260">
        <v>0.19308</v>
      </c>
      <c r="M248" s="260">
        <v>5.9339999999999997E-2</v>
      </c>
      <c r="N248" s="260">
        <v>0.19075</v>
      </c>
      <c r="O248" s="260">
        <v>0.17241999999999999</v>
      </c>
      <c r="P248" s="260">
        <v>0.20272999999999999</v>
      </c>
      <c r="Q248" s="260">
        <v>0.20587</v>
      </c>
      <c r="R248" s="260">
        <v>0.20300000000000001</v>
      </c>
      <c r="S248" s="260">
        <v>0.1202</v>
      </c>
      <c r="T248" s="260">
        <v>0.23993999999999999</v>
      </c>
      <c r="U248" s="260">
        <v>0.18140999999999999</v>
      </c>
      <c r="V248" s="260">
        <v>0.15676000000000001</v>
      </c>
    </row>
    <row r="249" spans="1:22" ht="13.5" customHeight="1" thickBot="1" x14ac:dyDescent="0.25">
      <c r="A249" s="762" t="s">
        <v>316</v>
      </c>
      <c r="B249" s="763"/>
      <c r="C249" s="763"/>
      <c r="D249" s="763"/>
      <c r="E249" s="763"/>
      <c r="F249" s="763"/>
      <c r="G249" s="763"/>
      <c r="H249" s="763"/>
      <c r="I249" s="763"/>
      <c r="J249" s="764"/>
      <c r="K249" s="762" t="s">
        <v>316</v>
      </c>
      <c r="L249" s="763"/>
      <c r="M249" s="763"/>
      <c r="N249" s="763"/>
      <c r="O249" s="763"/>
      <c r="P249" s="763"/>
      <c r="Q249" s="763"/>
      <c r="R249" s="763"/>
      <c r="S249" s="763"/>
      <c r="T249" s="763"/>
      <c r="U249" s="763"/>
      <c r="V249" s="764"/>
    </row>
    <row r="250" spans="1:22" ht="13.5" thickBot="1" x14ac:dyDescent="0.25">
      <c r="A250" s="62">
        <v>2007</v>
      </c>
      <c r="B250" s="15" t="s">
        <v>235</v>
      </c>
      <c r="C250" s="15" t="s">
        <v>235</v>
      </c>
      <c r="D250" s="15" t="s">
        <v>235</v>
      </c>
      <c r="E250" s="15">
        <v>0.04</v>
      </c>
      <c r="F250" s="15">
        <v>9.9000000000000005E-2</v>
      </c>
      <c r="G250" s="15">
        <v>1.2999999999999999E-2</v>
      </c>
      <c r="H250" s="15" t="s">
        <v>1242</v>
      </c>
      <c r="I250" s="15" t="s">
        <v>1242</v>
      </c>
      <c r="J250" s="15">
        <v>3.5000000000000003E-2</v>
      </c>
      <c r="K250" s="62">
        <v>2007</v>
      </c>
      <c r="L250" s="15">
        <v>0.151</v>
      </c>
      <c r="M250" s="15" t="s">
        <v>236</v>
      </c>
      <c r="N250" s="15">
        <v>0.151</v>
      </c>
      <c r="O250" s="15">
        <v>0.25700000000000001</v>
      </c>
      <c r="P250" s="15">
        <v>0.17299999999999999</v>
      </c>
      <c r="Q250" s="15" t="s">
        <v>231</v>
      </c>
      <c r="R250" s="15">
        <v>0.17299999999999999</v>
      </c>
      <c r="S250" s="15" t="s">
        <v>1243</v>
      </c>
      <c r="T250" s="15">
        <v>8.2000000000000003E-2</v>
      </c>
      <c r="U250" s="15">
        <v>0.2</v>
      </c>
      <c r="V250" s="15">
        <v>9.2999999999999999E-2</v>
      </c>
    </row>
    <row r="251" spans="1:22" ht="13.5" thickBot="1" x14ac:dyDescent="0.25">
      <c r="A251" s="62">
        <v>2008</v>
      </c>
      <c r="B251" s="15" t="s">
        <v>235</v>
      </c>
      <c r="C251" s="15" t="s">
        <v>235</v>
      </c>
      <c r="D251" s="15" t="s">
        <v>235</v>
      </c>
      <c r="E251" s="15">
        <v>3.9E-2</v>
      </c>
      <c r="F251" s="15">
        <v>0.10100000000000001</v>
      </c>
      <c r="G251" s="15">
        <v>0.01</v>
      </c>
      <c r="H251" s="15" t="s">
        <v>1242</v>
      </c>
      <c r="I251" s="15" t="s">
        <v>1242</v>
      </c>
      <c r="J251" s="15">
        <v>3.4000000000000002E-2</v>
      </c>
      <c r="K251" s="62">
        <v>2008</v>
      </c>
      <c r="L251" s="15">
        <v>0.152</v>
      </c>
      <c r="M251" s="15" t="s">
        <v>236</v>
      </c>
      <c r="N251" s="15">
        <v>0.152</v>
      </c>
      <c r="O251" s="15">
        <v>0.25800000000000001</v>
      </c>
      <c r="P251" s="15">
        <v>0.17199999999999999</v>
      </c>
      <c r="Q251" s="15" t="s">
        <v>231</v>
      </c>
      <c r="R251" s="15">
        <v>0.17199999999999999</v>
      </c>
      <c r="S251" s="15" t="s">
        <v>1243</v>
      </c>
      <c r="T251" s="15">
        <v>7.1999999999999995E-2</v>
      </c>
      <c r="U251" s="15">
        <v>0.19900000000000001</v>
      </c>
      <c r="V251" s="15">
        <v>9.0999999999999998E-2</v>
      </c>
    </row>
    <row r="252" spans="1:22" ht="13.5" thickBot="1" x14ac:dyDescent="0.25">
      <c r="A252" s="62">
        <v>2009</v>
      </c>
      <c r="B252" s="15" t="s">
        <v>235</v>
      </c>
      <c r="C252" s="15" t="s">
        <v>235</v>
      </c>
      <c r="D252" s="15" t="s">
        <v>235</v>
      </c>
      <c r="E252" s="15">
        <v>3.7999999999999999E-2</v>
      </c>
      <c r="F252" s="15">
        <v>0.10199999999999999</v>
      </c>
      <c r="G252" s="15">
        <v>1.0999999999999999E-2</v>
      </c>
      <c r="H252" s="15" t="s">
        <v>1242</v>
      </c>
      <c r="I252" s="15" t="s">
        <v>1242</v>
      </c>
      <c r="J252" s="15">
        <v>3.3000000000000002E-2</v>
      </c>
      <c r="K252" s="62">
        <v>2009</v>
      </c>
      <c r="L252" s="15">
        <v>0.155</v>
      </c>
      <c r="M252" s="15" t="s">
        <v>236</v>
      </c>
      <c r="N252" s="15">
        <v>0.155</v>
      </c>
      <c r="O252" s="15">
        <v>0.246</v>
      </c>
      <c r="P252" s="15">
        <v>0.157</v>
      </c>
      <c r="Q252" s="15" t="s">
        <v>231</v>
      </c>
      <c r="R252" s="15">
        <v>0.157</v>
      </c>
      <c r="S252" s="15" t="s">
        <v>1243</v>
      </c>
      <c r="T252" s="15">
        <v>6.3E-2</v>
      </c>
      <c r="U252" s="15">
        <v>0.191</v>
      </c>
      <c r="V252" s="15">
        <v>0.09</v>
      </c>
    </row>
    <row r="253" spans="1:22" ht="13.5" thickBot="1" x14ac:dyDescent="0.25">
      <c r="A253" s="62">
        <v>2010</v>
      </c>
      <c r="B253" s="15" t="s">
        <v>235</v>
      </c>
      <c r="C253" s="15" t="s">
        <v>235</v>
      </c>
      <c r="D253" s="15" t="s">
        <v>235</v>
      </c>
      <c r="E253" s="15">
        <v>3.9E-2</v>
      </c>
      <c r="F253" s="15">
        <v>7.8E-2</v>
      </c>
      <c r="G253" s="15">
        <v>0.01</v>
      </c>
      <c r="H253" s="15" t="s">
        <v>1242</v>
      </c>
      <c r="I253" s="15" t="s">
        <v>1242</v>
      </c>
      <c r="J253" s="15">
        <v>3.3000000000000002E-2</v>
      </c>
      <c r="K253" s="62">
        <v>2010</v>
      </c>
      <c r="L253" s="15">
        <v>0.154</v>
      </c>
      <c r="M253" s="15" t="s">
        <v>236</v>
      </c>
      <c r="N253" s="15">
        <v>0.154</v>
      </c>
      <c r="O253" s="15">
        <v>0.247</v>
      </c>
      <c r="P253" s="15">
        <v>0.16600000000000001</v>
      </c>
      <c r="Q253" s="15" t="s">
        <v>231</v>
      </c>
      <c r="R253" s="15">
        <v>0.16600000000000001</v>
      </c>
      <c r="S253" s="15" t="s">
        <v>1243</v>
      </c>
      <c r="T253" s="15">
        <v>7.3999999999999996E-2</v>
      </c>
      <c r="U253" s="15">
        <v>0.19400000000000001</v>
      </c>
      <c r="V253" s="15">
        <v>9.0999999999999998E-2</v>
      </c>
    </row>
    <row r="254" spans="1:22" ht="13.5" thickBot="1" x14ac:dyDescent="0.25">
      <c r="A254" s="62">
        <v>2011</v>
      </c>
      <c r="B254" s="15">
        <v>4.2000000000000003E-2</v>
      </c>
      <c r="C254" s="15">
        <v>4.2999999999999997E-2</v>
      </c>
      <c r="D254" s="15">
        <v>2.5000000000000001E-2</v>
      </c>
      <c r="E254" s="15">
        <v>4.1000000000000002E-2</v>
      </c>
      <c r="F254" s="15">
        <v>7.1999999999999995E-2</v>
      </c>
      <c r="G254" s="15">
        <v>0.01</v>
      </c>
      <c r="H254" s="15">
        <v>0.01</v>
      </c>
      <c r="I254" s="15">
        <v>0</v>
      </c>
      <c r="J254" s="15">
        <v>3.5000000000000003E-2</v>
      </c>
      <c r="K254" s="62">
        <v>2011</v>
      </c>
      <c r="L254" s="15">
        <v>0.157</v>
      </c>
      <c r="M254" s="15">
        <v>7.0999999999999994E-2</v>
      </c>
      <c r="N254" s="15">
        <v>0.156</v>
      </c>
      <c r="O254" s="15">
        <v>0.23799999999999999</v>
      </c>
      <c r="P254" s="15">
        <v>0.17799999999999999</v>
      </c>
      <c r="Q254" s="15">
        <v>7.3999999999999996E-2</v>
      </c>
      <c r="R254" s="15">
        <v>0.17100000000000001</v>
      </c>
      <c r="S254" s="15">
        <v>0.06</v>
      </c>
      <c r="T254" s="15">
        <v>0.17</v>
      </c>
      <c r="U254" s="15">
        <v>0.193</v>
      </c>
      <c r="V254" s="15">
        <v>9.1999999999999998E-2</v>
      </c>
    </row>
    <row r="255" spans="1:22" ht="13.5" thickBot="1" x14ac:dyDescent="0.25">
      <c r="A255" s="62">
        <v>2012</v>
      </c>
      <c r="B255" s="260">
        <v>4.1000000000000002E-2</v>
      </c>
      <c r="C255" s="260">
        <v>7.6999999999999999E-2</v>
      </c>
      <c r="D255" s="260">
        <v>3.3000000000000002E-2</v>
      </c>
      <c r="E255" s="260">
        <v>4.1000000000000002E-2</v>
      </c>
      <c r="F255" s="260">
        <v>8.1000000000000003E-2</v>
      </c>
      <c r="G255" s="260">
        <v>1.2E-2</v>
      </c>
      <c r="H255" s="260">
        <v>1.0999999999999999E-2</v>
      </c>
      <c r="I255" s="260">
        <v>0</v>
      </c>
      <c r="J255" s="260">
        <v>3.5999999999999997E-2</v>
      </c>
      <c r="K255" s="62">
        <v>2012</v>
      </c>
      <c r="L255" s="260">
        <v>0.152</v>
      </c>
      <c r="M255" s="260">
        <v>5.6000000000000001E-2</v>
      </c>
      <c r="N255" s="260">
        <v>0.151</v>
      </c>
      <c r="O255" s="260">
        <v>0.253</v>
      </c>
      <c r="P255" s="260">
        <v>0.185</v>
      </c>
      <c r="Q255" s="260">
        <v>8.5000000000000006E-2</v>
      </c>
      <c r="R255" s="260">
        <v>0.17699999999999999</v>
      </c>
      <c r="S255" s="260">
        <v>6.4000000000000001E-2</v>
      </c>
      <c r="T255" s="260">
        <v>0.14899999999999999</v>
      </c>
      <c r="U255" s="260">
        <v>0.2</v>
      </c>
      <c r="V255" s="260">
        <v>9.5000000000000001E-2</v>
      </c>
    </row>
    <row r="256" spans="1:22" ht="13.5" thickBot="1" x14ac:dyDescent="0.25">
      <c r="A256" s="62">
        <v>2013</v>
      </c>
      <c r="B256" s="260">
        <v>4.2999999999999997E-2</v>
      </c>
      <c r="C256" s="260">
        <v>7.6999999999999999E-2</v>
      </c>
      <c r="D256" s="260">
        <v>5.0999999999999997E-2</v>
      </c>
      <c r="E256" s="260">
        <v>4.2999999999999997E-2</v>
      </c>
      <c r="F256" s="260">
        <v>0.114</v>
      </c>
      <c r="G256" s="260">
        <v>1.0999999999999999E-2</v>
      </c>
      <c r="H256" s="260">
        <v>1.2999999999999999E-2</v>
      </c>
      <c r="I256" s="260">
        <v>0</v>
      </c>
      <c r="J256" s="260">
        <v>3.6999999999999998E-2</v>
      </c>
      <c r="K256" s="62">
        <v>2013</v>
      </c>
      <c r="L256" s="260">
        <v>0.157</v>
      </c>
      <c r="M256" s="260">
        <v>8.2000000000000003E-2</v>
      </c>
      <c r="N256" s="260">
        <v>0.156</v>
      </c>
      <c r="O256" s="260">
        <v>0.27200000000000002</v>
      </c>
      <c r="P256" s="260">
        <v>0.184</v>
      </c>
      <c r="Q256" s="260">
        <v>8.7999999999999995E-2</v>
      </c>
      <c r="R256" s="260">
        <v>0.17699999999999999</v>
      </c>
      <c r="S256" s="260">
        <v>7.0999999999999994E-2</v>
      </c>
      <c r="T256" s="260">
        <v>0.128</v>
      </c>
      <c r="U256" s="260">
        <v>0.214</v>
      </c>
      <c r="V256" s="260">
        <v>0.105</v>
      </c>
    </row>
    <row r="257" spans="1:22" ht="13.5" thickBot="1" x14ac:dyDescent="0.25">
      <c r="A257" s="62">
        <v>2014</v>
      </c>
      <c r="B257" s="260">
        <v>4.2000000000000003E-2</v>
      </c>
      <c r="C257" s="260">
        <v>6.7000000000000004E-2</v>
      </c>
      <c r="D257" s="260">
        <v>4.9000000000000002E-2</v>
      </c>
      <c r="E257" s="260">
        <v>4.2999999999999997E-2</v>
      </c>
      <c r="F257" s="260">
        <v>0.111</v>
      </c>
      <c r="G257" s="260">
        <v>1.2E-2</v>
      </c>
      <c r="H257" s="260">
        <v>1.2999999999999999E-2</v>
      </c>
      <c r="I257" s="260">
        <v>0</v>
      </c>
      <c r="J257" s="260">
        <v>3.6999999999999998E-2</v>
      </c>
      <c r="K257" s="62">
        <v>2014</v>
      </c>
      <c r="L257" s="260">
        <v>0.16400000000000001</v>
      </c>
      <c r="M257" s="260">
        <v>9.5000000000000001E-2</v>
      </c>
      <c r="N257" s="260">
        <v>0.16300000000000001</v>
      </c>
      <c r="O257" s="260">
        <v>0.28499999999999998</v>
      </c>
      <c r="P257" s="260">
        <v>0.184</v>
      </c>
      <c r="Q257" s="260">
        <v>9.1999999999999998E-2</v>
      </c>
      <c r="R257" s="260">
        <v>0.17699999999999999</v>
      </c>
      <c r="S257" s="260">
        <v>6.7000000000000004E-2</v>
      </c>
      <c r="T257" s="260">
        <v>0.13900000000000001</v>
      </c>
      <c r="U257" s="260">
        <v>0.222</v>
      </c>
      <c r="V257" s="260">
        <v>0.109</v>
      </c>
    </row>
    <row r="258" spans="1:22" ht="13.5" thickBot="1" x14ac:dyDescent="0.25">
      <c r="A258" s="62">
        <v>2015</v>
      </c>
      <c r="B258" s="260">
        <v>4.4396485751338373E-2</v>
      </c>
      <c r="C258" s="260">
        <v>6.7668294677208585E-2</v>
      </c>
      <c r="D258" s="260">
        <v>5.0024548066804536E-2</v>
      </c>
      <c r="E258" s="260">
        <v>4.4819072211156386E-2</v>
      </c>
      <c r="F258" s="260">
        <v>0.11541114553679291</v>
      </c>
      <c r="G258" s="260">
        <v>1.3313908717718311E-2</v>
      </c>
      <c r="H258" s="260">
        <v>1.1868373292578088E-2</v>
      </c>
      <c r="I258" s="260">
        <v>0</v>
      </c>
      <c r="J258" s="260">
        <v>3.9092826173116692E-2</v>
      </c>
      <c r="K258" s="62">
        <v>2015</v>
      </c>
      <c r="L258" s="260">
        <v>0.16286214035618726</v>
      </c>
      <c r="M258" s="260">
        <v>6.6555149459790783E-2</v>
      </c>
      <c r="N258" s="260">
        <v>0.16144112788802129</v>
      </c>
      <c r="O258" s="260">
        <v>0.27516954141556815</v>
      </c>
      <c r="P258" s="260">
        <v>0.18084062577080828</v>
      </c>
      <c r="Q258" s="260">
        <v>9.1690408357075023E-2</v>
      </c>
      <c r="R258" s="260">
        <v>0.17420277982192128</v>
      </c>
      <c r="S258" s="260">
        <v>5.5143248957974456E-2</v>
      </c>
      <c r="T258" s="260">
        <v>0.15805707783068307</v>
      </c>
      <c r="U258" s="260">
        <v>0.21563015611332242</v>
      </c>
      <c r="V258" s="260">
        <v>0.10832425573145717</v>
      </c>
    </row>
    <row r="259" spans="1:22" ht="13.5" thickBot="1" x14ac:dyDescent="0.25">
      <c r="A259" s="62">
        <v>2016</v>
      </c>
      <c r="B259" s="260">
        <v>4.4000981572230091E-2</v>
      </c>
      <c r="C259" s="260">
        <v>6.9046677215189867E-2</v>
      </c>
      <c r="D259" s="260">
        <v>4.7788541358245583E-2</v>
      </c>
      <c r="E259" s="260">
        <v>4.4408094915734199E-2</v>
      </c>
      <c r="F259" s="260">
        <v>0.12296632752379529</v>
      </c>
      <c r="G259" s="260">
        <v>1.3658772449981038E-2</v>
      </c>
      <c r="H259" s="260">
        <v>1.6083916083916086E-2</v>
      </c>
      <c r="I259" s="260">
        <v>0</v>
      </c>
      <c r="J259" s="260">
        <v>3.911190043840225E-2</v>
      </c>
      <c r="K259" s="62">
        <v>2016</v>
      </c>
      <c r="L259" s="260">
        <v>0.16937340346746671</v>
      </c>
      <c r="M259" s="260">
        <v>4.7454598934559278E-2</v>
      </c>
      <c r="N259" s="260">
        <v>0.16755224367329924</v>
      </c>
      <c r="O259" s="260">
        <v>0.27796674530375326</v>
      </c>
      <c r="P259" s="260">
        <v>0.17549635249460441</v>
      </c>
      <c r="Q259" s="260">
        <v>8.2892744082799799E-2</v>
      </c>
      <c r="R259" s="260">
        <v>0.16780352785786828</v>
      </c>
      <c r="S259" s="260">
        <v>6.3461090551486757E-2</v>
      </c>
      <c r="T259" s="260">
        <v>0.14697294308718339</v>
      </c>
      <c r="U259" s="260">
        <v>0.21862650106948636</v>
      </c>
      <c r="V259" s="260">
        <v>0.11039832432634698</v>
      </c>
    </row>
    <row r="260" spans="1:22" ht="13.5" thickBot="1" x14ac:dyDescent="0.25">
      <c r="A260" s="62">
        <v>2017</v>
      </c>
      <c r="B260" s="260">
        <v>4.6868983732045837E-2</v>
      </c>
      <c r="C260" s="260">
        <v>7.9733570433718953E-2</v>
      </c>
      <c r="D260" s="260">
        <v>5.0022735151245029E-2</v>
      </c>
      <c r="E260" s="260">
        <v>4.7297090664547833E-2</v>
      </c>
      <c r="F260" s="260">
        <v>0.11974796846306948</v>
      </c>
      <c r="G260" s="260">
        <v>1.4641370317514618E-2</v>
      </c>
      <c r="H260" s="260">
        <v>1.5332576317417974E-2</v>
      </c>
      <c r="I260" s="260">
        <v>0</v>
      </c>
      <c r="J260" s="260">
        <v>4.1415340478700907E-2</v>
      </c>
      <c r="K260" s="62">
        <v>2017</v>
      </c>
      <c r="L260" s="260">
        <v>0.1673137413601084</v>
      </c>
      <c r="M260" s="260">
        <v>5.2031272915985069E-2</v>
      </c>
      <c r="N260" s="260">
        <v>0.16567430744760353</v>
      </c>
      <c r="O260" s="260">
        <v>0.32692848554532677</v>
      </c>
      <c r="P260" s="260">
        <v>0.16532379048985157</v>
      </c>
      <c r="Q260" s="260">
        <v>8.0421420604609162E-2</v>
      </c>
      <c r="R260" s="260">
        <v>0.15784168302735238</v>
      </c>
      <c r="S260" s="260">
        <v>7.1639967235568203E-2</v>
      </c>
      <c r="T260" s="260">
        <v>0.14534666960652651</v>
      </c>
      <c r="U260" s="260">
        <v>0.23737019177325372</v>
      </c>
      <c r="V260" s="260">
        <v>0.11679133226077786</v>
      </c>
    </row>
    <row r="261" spans="1:22" ht="13.5" thickBot="1" x14ac:dyDescent="0.25">
      <c r="A261" s="62">
        <v>2018</v>
      </c>
      <c r="B261" s="260">
        <v>4.0930000000000001E-2</v>
      </c>
      <c r="C261" s="260">
        <v>7.3120000000000004E-2</v>
      </c>
      <c r="D261" s="260">
        <v>4.3450000000000003E-2</v>
      </c>
      <c r="E261" s="260">
        <v>4.1349999999999998E-2</v>
      </c>
      <c r="F261" s="260">
        <v>0.10041</v>
      </c>
      <c r="G261" s="260">
        <v>1.422E-2</v>
      </c>
      <c r="H261" s="260">
        <v>2.5350000000000001E-2</v>
      </c>
      <c r="I261" s="260">
        <v>0</v>
      </c>
      <c r="J261" s="260">
        <v>3.653E-2</v>
      </c>
      <c r="K261" s="62">
        <v>2018</v>
      </c>
      <c r="L261" s="260">
        <v>0.16821</v>
      </c>
      <c r="M261" s="260">
        <v>5.067E-2</v>
      </c>
      <c r="N261" s="260">
        <v>5.9810000000000002E-2</v>
      </c>
      <c r="O261" s="260">
        <v>0.31122</v>
      </c>
      <c r="P261" s="260">
        <v>0.1613</v>
      </c>
      <c r="Q261" s="260">
        <v>7.6759999999999995E-2</v>
      </c>
      <c r="R261" s="260">
        <v>0.27678999999999998</v>
      </c>
      <c r="S261" s="260">
        <v>4.8009999999999997E-2</v>
      </c>
      <c r="T261" s="260">
        <v>0.13561000000000001</v>
      </c>
      <c r="U261" s="260">
        <v>0.22700999999999999</v>
      </c>
      <c r="V261" s="260">
        <v>0.11094999999999999</v>
      </c>
    </row>
    <row r="262" spans="1:22" ht="13.5" thickBot="1" x14ac:dyDescent="0.25">
      <c r="A262" s="62">
        <v>2019</v>
      </c>
      <c r="B262" s="260">
        <v>3.9410000000000001E-2</v>
      </c>
      <c r="C262" s="260">
        <v>7.4889999999999998E-2</v>
      </c>
      <c r="D262" s="260">
        <v>4.5280000000000001E-2</v>
      </c>
      <c r="E262" s="260">
        <v>0.04</v>
      </c>
      <c r="F262" s="260">
        <v>8.7499999999999994E-2</v>
      </c>
      <c r="G262" s="260">
        <v>1.306E-2</v>
      </c>
      <c r="H262" s="260">
        <v>2.4709999999999999E-2</v>
      </c>
      <c r="I262" s="260">
        <v>0</v>
      </c>
      <c r="J262" s="260">
        <v>3.5040000000000002E-2</v>
      </c>
      <c r="K262" s="62">
        <v>2019</v>
      </c>
      <c r="L262" s="260">
        <v>0.16991000000000001</v>
      </c>
      <c r="M262" s="260">
        <v>6.6320000000000004E-2</v>
      </c>
      <c r="N262" s="260">
        <v>0.16819999999999999</v>
      </c>
      <c r="O262" s="260">
        <v>0.32593</v>
      </c>
      <c r="P262" s="260">
        <v>0.17737</v>
      </c>
      <c r="Q262" s="260">
        <v>6.6799999999999998E-2</v>
      </c>
      <c r="R262" s="260">
        <v>0.16778000000000001</v>
      </c>
      <c r="S262" s="260">
        <v>5.0979999999999998E-2</v>
      </c>
      <c r="T262" s="260">
        <v>0.13780000000000001</v>
      </c>
      <c r="U262" s="260">
        <v>0.23619000000000001</v>
      </c>
      <c r="V262" s="260">
        <v>0.11254</v>
      </c>
    </row>
    <row r="263" spans="1:22" ht="13.5" thickBot="1" x14ac:dyDescent="0.25">
      <c r="A263" s="62">
        <v>2020</v>
      </c>
      <c r="B263" s="260">
        <v>4.0629999999999999E-2</v>
      </c>
      <c r="C263" s="260">
        <v>7.4160000000000004E-2</v>
      </c>
      <c r="D263" s="260">
        <v>4.8509999999999998E-2</v>
      </c>
      <c r="E263" s="260">
        <v>4.1250000000000002E-2</v>
      </c>
      <c r="F263" s="260">
        <v>8.9149999999999993E-2</v>
      </c>
      <c r="G263" s="260">
        <v>1.4579999999999999E-2</v>
      </c>
      <c r="H263" s="260">
        <v>4.265E-2</v>
      </c>
      <c r="I263" s="260">
        <v>0</v>
      </c>
      <c r="J263" s="260">
        <v>3.6679999999999997E-2</v>
      </c>
      <c r="K263" s="62">
        <v>2020</v>
      </c>
      <c r="L263" s="260">
        <v>0.16747999999999999</v>
      </c>
      <c r="M263" s="260">
        <v>7.8960000000000002E-2</v>
      </c>
      <c r="N263" s="260">
        <v>0.16594</v>
      </c>
      <c r="O263" s="260">
        <v>0.29976000000000003</v>
      </c>
      <c r="P263" s="260">
        <v>0.18814</v>
      </c>
      <c r="Q263" s="260">
        <v>6.7080000000000001E-2</v>
      </c>
      <c r="R263" s="260">
        <v>0.17773</v>
      </c>
      <c r="S263" s="260">
        <v>5.0560000000000001E-2</v>
      </c>
      <c r="T263" s="260">
        <v>0.13614999999999999</v>
      </c>
      <c r="U263" s="260">
        <v>0.22461999999999999</v>
      </c>
      <c r="V263" s="260">
        <v>0.10924</v>
      </c>
    </row>
    <row r="264" spans="1:22" ht="13.5" customHeight="1" thickBot="1" x14ac:dyDescent="0.25">
      <c r="A264" s="762" t="s">
        <v>317</v>
      </c>
      <c r="B264" s="763"/>
      <c r="C264" s="763"/>
      <c r="D264" s="763"/>
      <c r="E264" s="763"/>
      <c r="F264" s="763"/>
      <c r="G264" s="763"/>
      <c r="H264" s="763"/>
      <c r="I264" s="763"/>
      <c r="J264" s="764"/>
      <c r="K264" s="762" t="s">
        <v>317</v>
      </c>
      <c r="L264" s="763"/>
      <c r="M264" s="763"/>
      <c r="N264" s="763"/>
      <c r="O264" s="763"/>
      <c r="P264" s="763"/>
      <c r="Q264" s="763"/>
      <c r="R264" s="763"/>
      <c r="S264" s="763"/>
      <c r="T264" s="763"/>
      <c r="U264" s="763"/>
      <c r="V264" s="764"/>
    </row>
    <row r="265" spans="1:22" ht="13.5" thickBot="1" x14ac:dyDescent="0.25">
      <c r="A265" s="62">
        <v>2007</v>
      </c>
      <c r="B265" s="15" t="s">
        <v>235</v>
      </c>
      <c r="C265" s="15" t="s">
        <v>235</v>
      </c>
      <c r="D265" s="15" t="s">
        <v>235</v>
      </c>
      <c r="E265" s="15">
        <v>0.14499999999999999</v>
      </c>
      <c r="F265" s="15">
        <v>0.18</v>
      </c>
      <c r="G265" s="15">
        <v>8.7999999999999995E-2</v>
      </c>
      <c r="H265" s="15" t="s">
        <v>1242</v>
      </c>
      <c r="I265" s="15" t="s">
        <v>1242</v>
      </c>
      <c r="J265" s="15">
        <v>0.13400000000000001</v>
      </c>
      <c r="K265" s="62">
        <v>2007</v>
      </c>
      <c r="L265" s="15">
        <v>0.17599999999999999</v>
      </c>
      <c r="M265" s="15" t="s">
        <v>236</v>
      </c>
      <c r="N265" s="15">
        <v>0.17599999999999999</v>
      </c>
      <c r="O265" s="15">
        <v>0.13500000000000001</v>
      </c>
      <c r="P265" s="15">
        <v>0.17</v>
      </c>
      <c r="Q265" s="15" t="s">
        <v>231</v>
      </c>
      <c r="R265" s="15">
        <v>0.17</v>
      </c>
      <c r="S265" s="15" t="s">
        <v>1243</v>
      </c>
      <c r="T265" s="15">
        <v>0.16400000000000001</v>
      </c>
      <c r="U265" s="15">
        <v>0.154</v>
      </c>
      <c r="V265" s="15">
        <v>0.14099999999999999</v>
      </c>
    </row>
    <row r="266" spans="1:22" ht="13.5" thickBot="1" x14ac:dyDescent="0.25">
      <c r="A266" s="62">
        <v>2008</v>
      </c>
      <c r="B266" s="15" t="s">
        <v>235</v>
      </c>
      <c r="C266" s="15" t="s">
        <v>235</v>
      </c>
      <c r="D266" s="15" t="s">
        <v>235</v>
      </c>
      <c r="E266" s="15">
        <v>0.14399999999999999</v>
      </c>
      <c r="F266" s="15">
        <v>0.224</v>
      </c>
      <c r="G266" s="15">
        <v>9.1999999999999998E-2</v>
      </c>
      <c r="H266" s="15" t="s">
        <v>1242</v>
      </c>
      <c r="I266" s="15" t="s">
        <v>1242</v>
      </c>
      <c r="J266" s="15">
        <v>0.13400000000000001</v>
      </c>
      <c r="K266" s="62">
        <v>2008</v>
      </c>
      <c r="L266" s="15">
        <v>0.13500000000000001</v>
      </c>
      <c r="M266" s="15" t="s">
        <v>236</v>
      </c>
      <c r="N266" s="15">
        <v>0.13500000000000001</v>
      </c>
      <c r="O266" s="15">
        <v>0.13300000000000001</v>
      </c>
      <c r="P266" s="15">
        <v>0.17399999999999999</v>
      </c>
      <c r="Q266" s="15" t="s">
        <v>231</v>
      </c>
      <c r="R266" s="15">
        <v>0.17399999999999999</v>
      </c>
      <c r="S266" s="15" t="s">
        <v>1243</v>
      </c>
      <c r="T266" s="15">
        <v>0.182</v>
      </c>
      <c r="U266" s="15">
        <v>0.14199999999999999</v>
      </c>
      <c r="V266" s="15">
        <v>0.13700000000000001</v>
      </c>
    </row>
    <row r="267" spans="1:22" ht="13.5" thickBot="1" x14ac:dyDescent="0.25">
      <c r="A267" s="62">
        <v>2009</v>
      </c>
      <c r="B267" s="15" t="s">
        <v>235</v>
      </c>
      <c r="C267" s="15" t="s">
        <v>235</v>
      </c>
      <c r="D267" s="15" t="s">
        <v>235</v>
      </c>
      <c r="E267" s="15">
        <v>0.153</v>
      </c>
      <c r="F267" s="15">
        <v>0.23100000000000001</v>
      </c>
      <c r="G267" s="15">
        <v>9.8000000000000004E-2</v>
      </c>
      <c r="H267" s="15" t="s">
        <v>1242</v>
      </c>
      <c r="I267" s="15" t="s">
        <v>1242</v>
      </c>
      <c r="J267" s="15">
        <v>0.14199999999999999</v>
      </c>
      <c r="K267" s="62">
        <v>2009</v>
      </c>
      <c r="L267" s="15">
        <v>0.15</v>
      </c>
      <c r="M267" s="15" t="s">
        <v>236</v>
      </c>
      <c r="N267" s="15">
        <v>0.15</v>
      </c>
      <c r="O267" s="15">
        <v>0.125</v>
      </c>
      <c r="P267" s="15">
        <v>0.189</v>
      </c>
      <c r="Q267" s="15" t="s">
        <v>231</v>
      </c>
      <c r="R267" s="15">
        <v>0.189</v>
      </c>
      <c r="S267" s="15" t="s">
        <v>1243</v>
      </c>
      <c r="T267" s="15">
        <v>0.185</v>
      </c>
      <c r="U267" s="15">
        <v>0.14499999999999999</v>
      </c>
      <c r="V267" s="15">
        <v>0.14299999999999999</v>
      </c>
    </row>
    <row r="268" spans="1:22" ht="13.5" thickBot="1" x14ac:dyDescent="0.25">
      <c r="A268" s="62">
        <v>2010</v>
      </c>
      <c r="B268" s="15" t="s">
        <v>235</v>
      </c>
      <c r="C268" s="15" t="s">
        <v>235</v>
      </c>
      <c r="D268" s="15" t="s">
        <v>235</v>
      </c>
      <c r="E268" s="15">
        <v>0.157</v>
      </c>
      <c r="F268" s="15">
        <v>0.23499999999999999</v>
      </c>
      <c r="G268" s="15">
        <v>0.126</v>
      </c>
      <c r="H268" s="15" t="s">
        <v>1242</v>
      </c>
      <c r="I268" s="15" t="s">
        <v>1242</v>
      </c>
      <c r="J268" s="15">
        <v>0.151</v>
      </c>
      <c r="K268" s="62">
        <v>2010</v>
      </c>
      <c r="L268" s="15">
        <v>0.14899999999999999</v>
      </c>
      <c r="M268" s="15" t="s">
        <v>236</v>
      </c>
      <c r="N268" s="15">
        <v>0.14899999999999999</v>
      </c>
      <c r="O268" s="15">
        <v>0.14000000000000001</v>
      </c>
      <c r="P268" s="15">
        <v>0.193</v>
      </c>
      <c r="Q268" s="15" t="s">
        <v>231</v>
      </c>
      <c r="R268" s="15">
        <v>0.193</v>
      </c>
      <c r="S268" s="15" t="s">
        <v>1243</v>
      </c>
      <c r="T268" s="15">
        <v>0.188</v>
      </c>
      <c r="U268" s="15">
        <v>0.152</v>
      </c>
      <c r="V268" s="15">
        <v>0.152</v>
      </c>
    </row>
    <row r="269" spans="1:22" ht="13.5" thickBot="1" x14ac:dyDescent="0.25">
      <c r="A269" s="62">
        <v>2011</v>
      </c>
      <c r="B269" s="15">
        <v>0.153</v>
      </c>
      <c r="C269" s="15">
        <v>0.18099999999999999</v>
      </c>
      <c r="D269" s="15">
        <v>0.13</v>
      </c>
      <c r="E269" s="15">
        <v>0.153</v>
      </c>
      <c r="F269" s="15">
        <v>0.22900000000000001</v>
      </c>
      <c r="G269" s="15">
        <v>0.122</v>
      </c>
      <c r="H269" s="15">
        <v>0.34100000000000003</v>
      </c>
      <c r="I269" s="15">
        <v>0.02</v>
      </c>
      <c r="J269" s="15">
        <v>0.14799999999999999</v>
      </c>
      <c r="K269" s="62">
        <v>2011</v>
      </c>
      <c r="L269" s="15">
        <v>0.14099999999999999</v>
      </c>
      <c r="M269" s="15">
        <v>0.11799999999999999</v>
      </c>
      <c r="N269" s="15">
        <v>0.14000000000000001</v>
      </c>
      <c r="O269" s="15">
        <v>0.14199999999999999</v>
      </c>
      <c r="P269" s="15">
        <v>0.185</v>
      </c>
      <c r="Q269" s="15">
        <v>0.19900000000000001</v>
      </c>
      <c r="R269" s="15">
        <v>0.186</v>
      </c>
      <c r="S269" s="15">
        <v>0.13300000000000001</v>
      </c>
      <c r="T269" s="15">
        <v>0.218</v>
      </c>
      <c r="U269" s="15">
        <v>0.14699999999999999</v>
      </c>
      <c r="V269" s="15">
        <v>0.14799999999999999</v>
      </c>
    </row>
    <row r="270" spans="1:22" ht="13.5" thickBot="1" x14ac:dyDescent="0.25">
      <c r="A270" s="62">
        <v>2012</v>
      </c>
      <c r="B270" s="260">
        <v>0.14599999999999999</v>
      </c>
      <c r="C270" s="260">
        <v>8.7999999999999995E-2</v>
      </c>
      <c r="D270" s="260">
        <v>0.13600000000000001</v>
      </c>
      <c r="E270" s="260">
        <v>0.14499999999999999</v>
      </c>
      <c r="F270" s="260">
        <v>0.17899999999999999</v>
      </c>
      <c r="G270" s="260">
        <v>0.128</v>
      </c>
      <c r="H270" s="260">
        <v>0.34</v>
      </c>
      <c r="I270" s="260">
        <v>2.1999999999999999E-2</v>
      </c>
      <c r="J270" s="260">
        <v>0.14299999999999999</v>
      </c>
      <c r="K270" s="62">
        <v>2012</v>
      </c>
      <c r="L270" s="260">
        <v>0.153</v>
      </c>
      <c r="M270" s="260">
        <v>0.19400000000000001</v>
      </c>
      <c r="N270" s="260">
        <v>0.154</v>
      </c>
      <c r="O270" s="260">
        <v>0.13900000000000001</v>
      </c>
      <c r="P270" s="260">
        <v>0.17799999999999999</v>
      </c>
      <c r="Q270" s="260">
        <v>0.193</v>
      </c>
      <c r="R270" s="260">
        <v>0.17899999999999999</v>
      </c>
      <c r="S270" s="260">
        <v>0.129</v>
      </c>
      <c r="T270" s="260">
        <v>0.23200000000000001</v>
      </c>
      <c r="U270" s="260">
        <v>0.15</v>
      </c>
      <c r="V270" s="260">
        <v>0.14599999999999999</v>
      </c>
    </row>
    <row r="271" spans="1:22" ht="13.5" thickBot="1" x14ac:dyDescent="0.25">
      <c r="A271" s="62">
        <v>2013</v>
      </c>
      <c r="B271" s="260">
        <v>0.156</v>
      </c>
      <c r="C271" s="260">
        <v>0.129</v>
      </c>
      <c r="D271" s="260">
        <v>0.14000000000000001</v>
      </c>
      <c r="E271" s="260">
        <v>0.155</v>
      </c>
      <c r="F271" s="260">
        <v>0.16600000000000001</v>
      </c>
      <c r="G271" s="260">
        <v>0.127</v>
      </c>
      <c r="H271" s="260">
        <v>0.32</v>
      </c>
      <c r="I271" s="260">
        <v>2.7E-2</v>
      </c>
      <c r="J271" s="260">
        <v>0.151</v>
      </c>
      <c r="K271" s="62">
        <v>2013</v>
      </c>
      <c r="L271" s="260">
        <v>0.16300000000000001</v>
      </c>
      <c r="M271" s="260">
        <v>0.13100000000000001</v>
      </c>
      <c r="N271" s="260">
        <v>0.16300000000000001</v>
      </c>
      <c r="O271" s="260">
        <v>0.17</v>
      </c>
      <c r="P271" s="260">
        <v>0.185</v>
      </c>
      <c r="Q271" s="260">
        <v>0.16</v>
      </c>
      <c r="R271" s="260">
        <v>0.183</v>
      </c>
      <c r="S271" s="260">
        <v>0.11799999999999999</v>
      </c>
      <c r="T271" s="260">
        <v>0.23400000000000001</v>
      </c>
      <c r="U271" s="260">
        <v>0.16800000000000001</v>
      </c>
      <c r="V271" s="260">
        <v>0.157</v>
      </c>
    </row>
    <row r="272" spans="1:22" ht="13.5" thickBot="1" x14ac:dyDescent="0.25">
      <c r="A272" s="62">
        <v>2014</v>
      </c>
      <c r="B272" s="260">
        <v>0.158</v>
      </c>
      <c r="C272" s="260">
        <v>0.14499999999999999</v>
      </c>
      <c r="D272" s="260">
        <v>0.15</v>
      </c>
      <c r="E272" s="260">
        <v>0.157</v>
      </c>
      <c r="F272" s="260">
        <v>0.20200000000000001</v>
      </c>
      <c r="G272" s="260">
        <v>0.13900000000000001</v>
      </c>
      <c r="H272" s="260">
        <v>0.317</v>
      </c>
      <c r="I272" s="260">
        <v>2.5999999999999999E-2</v>
      </c>
      <c r="J272" s="260">
        <v>0.155</v>
      </c>
      <c r="K272" s="62">
        <v>2014</v>
      </c>
      <c r="L272" s="260">
        <v>0.15</v>
      </c>
      <c r="M272" s="260">
        <v>0.156</v>
      </c>
      <c r="N272" s="260">
        <v>0.15</v>
      </c>
      <c r="O272" s="260">
        <v>0.16300000000000001</v>
      </c>
      <c r="P272" s="260">
        <v>0.2</v>
      </c>
      <c r="Q272" s="260">
        <v>0.186</v>
      </c>
      <c r="R272" s="260">
        <v>0.19900000000000001</v>
      </c>
      <c r="S272" s="260">
        <v>0.11600000000000001</v>
      </c>
      <c r="T272" s="260">
        <v>0.17799999999999999</v>
      </c>
      <c r="U272" s="260">
        <v>0.161</v>
      </c>
      <c r="V272" s="260">
        <v>0.157</v>
      </c>
    </row>
    <row r="273" spans="1:22" ht="13.5" thickBot="1" x14ac:dyDescent="0.25">
      <c r="A273" s="62">
        <v>2015</v>
      </c>
      <c r="B273" s="260">
        <v>0.15792797206823708</v>
      </c>
      <c r="C273" s="260">
        <v>0.14106017798608525</v>
      </c>
      <c r="D273" s="260">
        <v>0.14517529572675889</v>
      </c>
      <c r="E273" s="260">
        <v>0.15719649591901685</v>
      </c>
      <c r="F273" s="260">
        <v>0.19422182080098779</v>
      </c>
      <c r="G273" s="260">
        <v>0.13770856594254649</v>
      </c>
      <c r="H273" s="260">
        <v>0.31147315884993793</v>
      </c>
      <c r="I273" s="260">
        <v>2.1108316261701628E-2</v>
      </c>
      <c r="J273" s="260">
        <v>0.15450091125545037</v>
      </c>
      <c r="K273" s="62">
        <v>2015</v>
      </c>
      <c r="L273" s="260">
        <v>0.15227267813738299</v>
      </c>
      <c r="M273" s="260">
        <v>0.15600187898855419</v>
      </c>
      <c r="N273" s="260">
        <v>0.15232770260504089</v>
      </c>
      <c r="O273" s="260">
        <v>0.17618508603129793</v>
      </c>
      <c r="P273" s="260">
        <v>0.20972042442750091</v>
      </c>
      <c r="Q273" s="260">
        <v>0.16566273232939902</v>
      </c>
      <c r="R273" s="260">
        <v>0.20644008745847667</v>
      </c>
      <c r="S273" s="260">
        <v>0.15661120456126842</v>
      </c>
      <c r="T273" s="260">
        <v>0.1922458798750237</v>
      </c>
      <c r="U273" s="260">
        <v>0.17098480000422805</v>
      </c>
      <c r="V273" s="260">
        <v>0.16096528444578384</v>
      </c>
    </row>
    <row r="274" spans="1:22" ht="13.5" thickBot="1" x14ac:dyDescent="0.25">
      <c r="A274" s="62">
        <v>2016</v>
      </c>
      <c r="B274" s="260">
        <v>0.16771743253666876</v>
      </c>
      <c r="C274" s="260">
        <v>0.14272646360759492</v>
      </c>
      <c r="D274" s="260">
        <v>0.14909294683743887</v>
      </c>
      <c r="E274" s="260">
        <v>0.16659069236066118</v>
      </c>
      <c r="F274" s="260">
        <v>0.18595503774802327</v>
      </c>
      <c r="G274" s="260">
        <v>0.14046493338114505</v>
      </c>
      <c r="H274" s="260">
        <v>0.32549711158406813</v>
      </c>
      <c r="I274" s="260">
        <v>3.0145332233293139E-2</v>
      </c>
      <c r="J274" s="260">
        <v>0.16257997134323024</v>
      </c>
      <c r="K274" s="62">
        <v>2016</v>
      </c>
      <c r="L274" s="260">
        <v>0.15482014678476541</v>
      </c>
      <c r="M274" s="260">
        <v>0.1879772967437604</v>
      </c>
      <c r="N274" s="260">
        <v>0.15531543107356605</v>
      </c>
      <c r="O274" s="260">
        <v>0.17914818019681539</v>
      </c>
      <c r="P274" s="260">
        <v>0.19935138947986827</v>
      </c>
      <c r="Q274" s="260">
        <v>0.18053679899835429</v>
      </c>
      <c r="R274" s="260">
        <v>0.19778841210059975</v>
      </c>
      <c r="S274" s="260">
        <v>0.15957273362490618</v>
      </c>
      <c r="T274" s="260">
        <v>0.22411797228653377</v>
      </c>
      <c r="U274" s="260">
        <v>0.17329822221827973</v>
      </c>
      <c r="V274" s="260">
        <v>0.16683625559954601</v>
      </c>
    </row>
    <row r="275" spans="1:22" ht="13.5" thickBot="1" x14ac:dyDescent="0.25">
      <c r="A275" s="62">
        <v>2017</v>
      </c>
      <c r="B275" s="260">
        <v>0.1638331981020896</v>
      </c>
      <c r="C275" s="260">
        <v>0.12737121800044199</v>
      </c>
      <c r="D275" s="260">
        <v>0.13864120329727223</v>
      </c>
      <c r="E275" s="260">
        <v>0.16231609216209689</v>
      </c>
      <c r="F275" s="260">
        <v>0.17359606778020914</v>
      </c>
      <c r="G275" s="260">
        <v>0.14022434611000442</v>
      </c>
      <c r="H275" s="260">
        <v>0.34727804713926086</v>
      </c>
      <c r="I275" s="260">
        <v>3.0848840680664746E-2</v>
      </c>
      <c r="J275" s="260">
        <v>0.1590579919565821</v>
      </c>
      <c r="K275" s="62">
        <v>2017</v>
      </c>
      <c r="L275" s="260">
        <v>0.15188713346426186</v>
      </c>
      <c r="M275" s="260">
        <v>0.13214273626733153</v>
      </c>
      <c r="N275" s="260">
        <v>0.15160634806138593</v>
      </c>
      <c r="O275" s="260">
        <v>0.14586527032788507</v>
      </c>
      <c r="P275" s="260">
        <v>0.21147558348269302</v>
      </c>
      <c r="Q275" s="260">
        <v>0.18536133147279935</v>
      </c>
      <c r="R275" s="260">
        <v>0.20917423853666964</v>
      </c>
      <c r="S275" s="260">
        <v>0.17276523747499026</v>
      </c>
      <c r="T275" s="260">
        <v>0.21642446230632004</v>
      </c>
      <c r="U275" s="260">
        <v>0.15801517255098185</v>
      </c>
      <c r="V275" s="260">
        <v>0.15865687884583993</v>
      </c>
    </row>
    <row r="276" spans="1:22" ht="13.5" thickBot="1" x14ac:dyDescent="0.25">
      <c r="A276" s="62">
        <v>2018</v>
      </c>
      <c r="B276" s="260">
        <v>0.16614000000000001</v>
      </c>
      <c r="C276" s="260">
        <v>0.14102999999999999</v>
      </c>
      <c r="D276" s="260">
        <v>0.16800999999999999</v>
      </c>
      <c r="E276" s="260">
        <v>0.16600000000000001</v>
      </c>
      <c r="F276" s="260">
        <v>0.20213999999999999</v>
      </c>
      <c r="G276" s="260">
        <v>0.15429999999999999</v>
      </c>
      <c r="H276" s="260">
        <v>0.36064000000000002</v>
      </c>
      <c r="I276" s="260">
        <v>4.2560000000000001E-2</v>
      </c>
      <c r="J276" s="260">
        <v>0.16511000000000001</v>
      </c>
      <c r="K276" s="62">
        <v>2018</v>
      </c>
      <c r="L276" s="260">
        <v>0.15089</v>
      </c>
      <c r="M276" s="260">
        <v>0.14766000000000001</v>
      </c>
      <c r="N276" s="260">
        <v>0.16255</v>
      </c>
      <c r="O276" s="260">
        <v>0.16275000000000001</v>
      </c>
      <c r="P276" s="260">
        <v>0.20974000000000001</v>
      </c>
      <c r="Q276" s="260">
        <v>0.16277</v>
      </c>
      <c r="R276" s="260">
        <v>0.17216999999999999</v>
      </c>
      <c r="S276" s="260">
        <v>0.14904000000000001</v>
      </c>
      <c r="T276" s="260">
        <v>0.20352999999999999</v>
      </c>
      <c r="U276" s="260">
        <v>0.16425999999999999</v>
      </c>
      <c r="V276" s="260">
        <v>0.16478000000000001</v>
      </c>
    </row>
    <row r="277" spans="1:22" ht="13.5" thickBot="1" x14ac:dyDescent="0.25">
      <c r="A277" s="62">
        <v>2019</v>
      </c>
      <c r="B277" s="260">
        <v>0.17108999999999999</v>
      </c>
      <c r="C277" s="260">
        <v>0.16545000000000001</v>
      </c>
      <c r="D277" s="260">
        <v>0.16722999999999999</v>
      </c>
      <c r="E277" s="260">
        <v>0.17086000000000001</v>
      </c>
      <c r="F277" s="260">
        <v>0.18145</v>
      </c>
      <c r="G277" s="260">
        <v>0.15146999999999999</v>
      </c>
      <c r="H277" s="260">
        <v>0.34150999999999998</v>
      </c>
      <c r="I277" s="260">
        <v>3.5040000000000002E-2</v>
      </c>
      <c r="J277" s="260">
        <v>0.16800000000000001</v>
      </c>
      <c r="K277" s="62">
        <v>2019</v>
      </c>
      <c r="L277" s="260">
        <v>0.14244000000000001</v>
      </c>
      <c r="M277" s="260">
        <v>0.12911</v>
      </c>
      <c r="N277" s="260">
        <v>0.14222000000000001</v>
      </c>
      <c r="O277" s="260">
        <v>0.16761000000000001</v>
      </c>
      <c r="P277" s="260">
        <v>0.20019999999999999</v>
      </c>
      <c r="Q277" s="260">
        <v>0.16003000000000001</v>
      </c>
      <c r="R277" s="260">
        <v>0.19671</v>
      </c>
      <c r="S277" s="260">
        <v>0.13691</v>
      </c>
      <c r="T277" s="260">
        <v>0.20852999999999999</v>
      </c>
      <c r="U277" s="260">
        <v>0.16206999999999999</v>
      </c>
      <c r="V277" s="260">
        <v>0.16572000000000001</v>
      </c>
    </row>
    <row r="278" spans="1:22" ht="13.5" thickBot="1" x14ac:dyDescent="0.25">
      <c r="A278" s="62">
        <v>2020</v>
      </c>
      <c r="B278" s="260">
        <v>0.17427000000000001</v>
      </c>
      <c r="C278" s="260">
        <v>0.14657999999999999</v>
      </c>
      <c r="D278" s="260">
        <v>0.16935</v>
      </c>
      <c r="E278" s="260">
        <v>0.17383000000000001</v>
      </c>
      <c r="F278" s="260">
        <v>0.217</v>
      </c>
      <c r="G278" s="260">
        <v>0.15811</v>
      </c>
      <c r="H278" s="260">
        <v>0.35799999999999998</v>
      </c>
      <c r="I278" s="260">
        <v>4.5999999999999999E-2</v>
      </c>
      <c r="J278" s="260">
        <v>0.17221</v>
      </c>
      <c r="K278" s="62">
        <v>2020</v>
      </c>
      <c r="L278" s="260">
        <v>0.14943999999999999</v>
      </c>
      <c r="M278" s="260">
        <v>0.14524999999999999</v>
      </c>
      <c r="N278" s="260">
        <v>0.14937</v>
      </c>
      <c r="O278" s="260">
        <v>0.1555</v>
      </c>
      <c r="P278" s="260">
        <v>0.19373000000000001</v>
      </c>
      <c r="Q278" s="260">
        <v>0.15353</v>
      </c>
      <c r="R278" s="260">
        <v>0.19026999999999999</v>
      </c>
      <c r="S278" s="260">
        <v>0.13852999999999999</v>
      </c>
      <c r="T278" s="260">
        <v>0.21290999999999999</v>
      </c>
      <c r="U278" s="260">
        <v>0.15816</v>
      </c>
      <c r="V278" s="260">
        <v>0.16678999999999999</v>
      </c>
    </row>
    <row r="279" spans="1:22" ht="13.5" customHeight="1" thickBot="1" x14ac:dyDescent="0.25">
      <c r="A279" s="762" t="s">
        <v>1208</v>
      </c>
      <c r="B279" s="763"/>
      <c r="C279" s="763"/>
      <c r="D279" s="763"/>
      <c r="E279" s="763"/>
      <c r="F279" s="763"/>
      <c r="G279" s="763"/>
      <c r="H279" s="763"/>
      <c r="I279" s="763"/>
      <c r="J279" s="764"/>
      <c r="K279" s="762" t="s">
        <v>1208</v>
      </c>
      <c r="L279" s="763"/>
      <c r="M279" s="763"/>
      <c r="N279" s="763"/>
      <c r="O279" s="763"/>
      <c r="P279" s="763"/>
      <c r="Q279" s="763"/>
      <c r="R279" s="763"/>
      <c r="S279" s="763"/>
      <c r="T279" s="763"/>
      <c r="U279" s="763"/>
      <c r="V279" s="764"/>
    </row>
    <row r="280" spans="1:22" ht="13.5" thickBot="1" x14ac:dyDescent="0.25">
      <c r="A280" s="62">
        <v>2007</v>
      </c>
      <c r="B280" s="15" t="s">
        <v>235</v>
      </c>
      <c r="C280" s="15" t="s">
        <v>235</v>
      </c>
      <c r="D280" s="15" t="s">
        <v>235</v>
      </c>
      <c r="E280" s="15">
        <v>9.5000000000000001E-2</v>
      </c>
      <c r="F280" s="15">
        <v>0</v>
      </c>
      <c r="G280" s="15">
        <v>0.51</v>
      </c>
      <c r="H280" s="15" t="s">
        <v>1242</v>
      </c>
      <c r="I280" s="15" t="s">
        <v>1242</v>
      </c>
      <c r="J280" s="15">
        <v>0.17799999999999999</v>
      </c>
      <c r="K280" s="62">
        <v>2007</v>
      </c>
      <c r="L280" s="15">
        <v>0.06</v>
      </c>
      <c r="M280" s="15" t="s">
        <v>236</v>
      </c>
      <c r="N280" s="15">
        <v>0.06</v>
      </c>
      <c r="O280" s="15">
        <v>8.9999999999999993E-3</v>
      </c>
      <c r="P280" s="15">
        <v>6.0999999999999999E-2</v>
      </c>
      <c r="Q280" s="15" t="s">
        <v>231</v>
      </c>
      <c r="R280" s="15">
        <v>6.0999999999999999E-2</v>
      </c>
      <c r="S280" s="15" t="s">
        <v>1243</v>
      </c>
      <c r="T280" s="15">
        <v>0.153</v>
      </c>
      <c r="U280" s="15">
        <v>4.2000000000000003E-2</v>
      </c>
      <c r="V280" s="15">
        <v>0.13</v>
      </c>
    </row>
    <row r="281" spans="1:22" ht="13.5" thickBot="1" x14ac:dyDescent="0.25">
      <c r="A281" s="62">
        <v>2008</v>
      </c>
      <c r="B281" s="15" t="s">
        <v>235</v>
      </c>
      <c r="C281" s="15" t="s">
        <v>235</v>
      </c>
      <c r="D281" s="15" t="s">
        <v>235</v>
      </c>
      <c r="E281" s="15">
        <v>9.0999999999999998E-2</v>
      </c>
      <c r="F281" s="15">
        <v>0</v>
      </c>
      <c r="G281" s="15">
        <v>0.52100000000000002</v>
      </c>
      <c r="H281" s="15" t="s">
        <v>1242</v>
      </c>
      <c r="I281" s="15" t="s">
        <v>1242</v>
      </c>
      <c r="J281" s="15">
        <v>0.17799999999999999</v>
      </c>
      <c r="K281" s="62">
        <v>2008</v>
      </c>
      <c r="L281" s="15">
        <v>0.111</v>
      </c>
      <c r="M281" s="15" t="s">
        <v>236</v>
      </c>
      <c r="N281" s="15">
        <v>0.111</v>
      </c>
      <c r="O281" s="15">
        <v>8.9999999999999993E-3</v>
      </c>
      <c r="P281" s="15">
        <v>6.2E-2</v>
      </c>
      <c r="Q281" s="15" t="s">
        <v>231</v>
      </c>
      <c r="R281" s="15">
        <v>6.2E-2</v>
      </c>
      <c r="S281" s="15" t="s">
        <v>1243</v>
      </c>
      <c r="T281" s="15">
        <v>0.14699999999999999</v>
      </c>
      <c r="U281" s="15">
        <v>0.06</v>
      </c>
      <c r="V281" s="15">
        <v>0.13700000000000001</v>
      </c>
    </row>
    <row r="282" spans="1:22" ht="13.5" thickBot="1" x14ac:dyDescent="0.25">
      <c r="A282" s="62">
        <v>2009</v>
      </c>
      <c r="B282" s="15" t="s">
        <v>235</v>
      </c>
      <c r="C282" s="15" t="s">
        <v>235</v>
      </c>
      <c r="D282" s="15" t="s">
        <v>235</v>
      </c>
      <c r="E282" s="15">
        <v>9.2999999999999999E-2</v>
      </c>
      <c r="F282" s="15">
        <v>0</v>
      </c>
      <c r="G282" s="15">
        <v>0.51900000000000002</v>
      </c>
      <c r="H282" s="15" t="s">
        <v>1242</v>
      </c>
      <c r="I282" s="15" t="s">
        <v>1242</v>
      </c>
      <c r="J282" s="15">
        <v>0.18099999999999999</v>
      </c>
      <c r="K282" s="62">
        <v>2009</v>
      </c>
      <c r="L282" s="15">
        <v>0.11799999999999999</v>
      </c>
      <c r="M282" s="15" t="s">
        <v>236</v>
      </c>
      <c r="N282" s="15">
        <v>0.11799999999999999</v>
      </c>
      <c r="O282" s="15">
        <v>0.01</v>
      </c>
      <c r="P282" s="15">
        <v>7.9000000000000001E-2</v>
      </c>
      <c r="Q282" s="15" t="s">
        <v>231</v>
      </c>
      <c r="R282" s="15">
        <v>7.9000000000000001E-2</v>
      </c>
      <c r="S282" s="15" t="s">
        <v>1243</v>
      </c>
      <c r="T282" s="15">
        <v>0.186</v>
      </c>
      <c r="U282" s="15">
        <v>6.8000000000000005E-2</v>
      </c>
      <c r="V282" s="15">
        <v>0.14000000000000001</v>
      </c>
    </row>
    <row r="283" spans="1:22" ht="13.5" thickBot="1" x14ac:dyDescent="0.25">
      <c r="A283" s="62">
        <v>2010</v>
      </c>
      <c r="B283" s="15" t="s">
        <v>235</v>
      </c>
      <c r="C283" s="15" t="s">
        <v>235</v>
      </c>
      <c r="D283" s="15" t="s">
        <v>235</v>
      </c>
      <c r="E283" s="15">
        <v>9.0999999999999998E-2</v>
      </c>
      <c r="F283" s="15">
        <v>0</v>
      </c>
      <c r="G283" s="15">
        <v>0.49299999999999999</v>
      </c>
      <c r="H283" s="15" t="s">
        <v>1242</v>
      </c>
      <c r="I283" s="15" t="s">
        <v>1242</v>
      </c>
      <c r="J283" s="15">
        <v>0.17599999999999999</v>
      </c>
      <c r="K283" s="62">
        <v>2010</v>
      </c>
      <c r="L283" s="15">
        <v>0.125</v>
      </c>
      <c r="M283" s="15" t="s">
        <v>236</v>
      </c>
      <c r="N283" s="15">
        <v>0.125</v>
      </c>
      <c r="O283" s="15">
        <v>8.9999999999999993E-3</v>
      </c>
      <c r="P283" s="15">
        <v>8.6999999999999994E-2</v>
      </c>
      <c r="Q283" s="15" t="s">
        <v>231</v>
      </c>
      <c r="R283" s="15">
        <v>8.6999999999999994E-2</v>
      </c>
      <c r="S283" s="15" t="s">
        <v>1243</v>
      </c>
      <c r="T283" s="15">
        <v>0.185</v>
      </c>
      <c r="U283" s="15">
        <v>7.0000000000000007E-2</v>
      </c>
      <c r="V283" s="15">
        <v>0.13800000000000001</v>
      </c>
    </row>
    <row r="284" spans="1:22" ht="13.5" thickBot="1" x14ac:dyDescent="0.25">
      <c r="A284" s="62">
        <v>2011</v>
      </c>
      <c r="B284" s="15">
        <v>8.5000000000000006E-2</v>
      </c>
      <c r="C284" s="15">
        <v>5.1999999999999998E-2</v>
      </c>
      <c r="D284" s="15">
        <v>0.36599999999999999</v>
      </c>
      <c r="E284" s="15">
        <v>0.09</v>
      </c>
      <c r="F284" s="15">
        <v>0</v>
      </c>
      <c r="G284" s="15">
        <v>0.501</v>
      </c>
      <c r="H284" s="15">
        <v>0.36599999999999999</v>
      </c>
      <c r="I284" s="15">
        <v>0.98</v>
      </c>
      <c r="J284" s="15">
        <v>0.17199999999999999</v>
      </c>
      <c r="K284" s="62">
        <v>2011</v>
      </c>
      <c r="L284" s="15">
        <v>0.124</v>
      </c>
      <c r="M284" s="15">
        <v>0.60799999999999998</v>
      </c>
      <c r="N284" s="15">
        <v>0.13</v>
      </c>
      <c r="O284" s="15">
        <v>8.0000000000000002E-3</v>
      </c>
      <c r="P284" s="15">
        <v>6.2E-2</v>
      </c>
      <c r="Q284" s="15">
        <v>0.151</v>
      </c>
      <c r="R284" s="15">
        <v>6.9000000000000006E-2</v>
      </c>
      <c r="S284" s="15">
        <v>9.0999999999999998E-2</v>
      </c>
      <c r="T284" s="15">
        <v>4.8000000000000001E-2</v>
      </c>
      <c r="U284" s="15">
        <v>6.0999999999999999E-2</v>
      </c>
      <c r="V284" s="15">
        <v>0.13300000000000001</v>
      </c>
    </row>
    <row r="285" spans="1:22" ht="13.5" thickBot="1" x14ac:dyDescent="0.25">
      <c r="A285" s="62">
        <v>2012</v>
      </c>
      <c r="B285" s="260">
        <v>9.8000000000000004E-2</v>
      </c>
      <c r="C285" s="260">
        <v>0</v>
      </c>
      <c r="D285" s="260">
        <v>0.32</v>
      </c>
      <c r="E285" s="260">
        <v>0.10299999999999999</v>
      </c>
      <c r="F285" s="260">
        <v>0</v>
      </c>
      <c r="G285" s="260">
        <v>0.503</v>
      </c>
      <c r="H285" s="260">
        <v>0.36399999999999999</v>
      </c>
      <c r="I285" s="260">
        <v>0.97599999999999998</v>
      </c>
      <c r="J285" s="260">
        <v>0.183</v>
      </c>
      <c r="K285" s="62">
        <v>2012</v>
      </c>
      <c r="L285" s="260">
        <v>0.123</v>
      </c>
      <c r="M285" s="260">
        <v>0.57599999999999996</v>
      </c>
      <c r="N285" s="260">
        <v>0.129</v>
      </c>
      <c r="O285" s="260">
        <v>8.0000000000000002E-3</v>
      </c>
      <c r="P285" s="260">
        <v>4.4999999999999998E-2</v>
      </c>
      <c r="Q285" s="260">
        <v>0.13300000000000001</v>
      </c>
      <c r="R285" s="260">
        <v>5.1999999999999998E-2</v>
      </c>
      <c r="S285" s="260">
        <v>8.5000000000000006E-2</v>
      </c>
      <c r="T285" s="260">
        <v>0.14199999999999999</v>
      </c>
      <c r="U285" s="260">
        <v>0.06</v>
      </c>
      <c r="V285" s="260">
        <v>0.13800000000000001</v>
      </c>
    </row>
    <row r="286" spans="1:22" ht="13.5" thickBot="1" x14ac:dyDescent="0.25">
      <c r="A286" s="62">
        <v>2013</v>
      </c>
      <c r="B286" s="260">
        <v>0.10199999999999999</v>
      </c>
      <c r="C286" s="260">
        <v>3.7999999999999999E-2</v>
      </c>
      <c r="D286" s="260">
        <v>0.191</v>
      </c>
      <c r="E286" s="260">
        <v>0.106</v>
      </c>
      <c r="F286" s="260">
        <v>0</v>
      </c>
      <c r="G286" s="260">
        <v>0.502</v>
      </c>
      <c r="H286" s="260">
        <v>0.36</v>
      </c>
      <c r="I286" s="260">
        <v>0.97299999999999998</v>
      </c>
      <c r="J286" s="260">
        <v>0.186</v>
      </c>
      <c r="K286" s="62">
        <v>2013</v>
      </c>
      <c r="L286" s="260">
        <v>0.121</v>
      </c>
      <c r="M286" s="260">
        <v>0.62</v>
      </c>
      <c r="N286" s="260">
        <v>0.128</v>
      </c>
      <c r="O286" s="260">
        <v>7.0000000000000001E-3</v>
      </c>
      <c r="P286" s="260">
        <v>4.2000000000000003E-2</v>
      </c>
      <c r="Q286" s="260">
        <v>0.21</v>
      </c>
      <c r="R286" s="260">
        <v>5.5E-2</v>
      </c>
      <c r="S286" s="260">
        <v>8.7999999999999995E-2</v>
      </c>
      <c r="T286" s="260">
        <v>0.16</v>
      </c>
      <c r="U286" s="260">
        <v>5.8000000000000003E-2</v>
      </c>
      <c r="V286" s="260">
        <v>0.13700000000000001</v>
      </c>
    </row>
    <row r="287" spans="1:22" ht="13.5" thickBot="1" x14ac:dyDescent="0.25">
      <c r="A287" s="62">
        <v>2014</v>
      </c>
      <c r="B287" s="260">
        <v>0.10199999999999999</v>
      </c>
      <c r="C287" s="260">
        <v>4.4999999999999998E-2</v>
      </c>
      <c r="D287" s="260">
        <v>0.186</v>
      </c>
      <c r="E287" s="260">
        <v>0.106</v>
      </c>
      <c r="F287" s="260">
        <v>0</v>
      </c>
      <c r="G287" s="260">
        <v>0.497</v>
      </c>
      <c r="H287" s="260">
        <v>0.38300000000000001</v>
      </c>
      <c r="I287" s="260">
        <v>0.97399999999999998</v>
      </c>
      <c r="J287" s="260">
        <v>0.185</v>
      </c>
      <c r="K287" s="62">
        <v>2014</v>
      </c>
      <c r="L287" s="260">
        <v>0.127</v>
      </c>
      <c r="M287" s="260">
        <v>0.59499999999999997</v>
      </c>
      <c r="N287" s="260">
        <v>0.13400000000000001</v>
      </c>
      <c r="O287" s="260">
        <v>7.0000000000000001E-3</v>
      </c>
      <c r="P287" s="260">
        <v>3.6999999999999998E-2</v>
      </c>
      <c r="Q287" s="260">
        <v>0.19</v>
      </c>
      <c r="R287" s="260">
        <v>4.9000000000000002E-2</v>
      </c>
      <c r="S287" s="260">
        <v>0.114</v>
      </c>
      <c r="T287" s="260">
        <v>0.17399999999999999</v>
      </c>
      <c r="U287" s="260">
        <v>0.06</v>
      </c>
      <c r="V287" s="260">
        <v>0.13600000000000001</v>
      </c>
    </row>
    <row r="288" spans="1:22" ht="13.5" thickBot="1" x14ac:dyDescent="0.25">
      <c r="A288" s="62">
        <v>2015</v>
      </c>
      <c r="B288" s="260">
        <v>0.10407566836711482</v>
      </c>
      <c r="C288" s="260">
        <v>5.061433671346284E-2</v>
      </c>
      <c r="D288" s="260">
        <v>0.19238174449921475</v>
      </c>
      <c r="E288" s="260">
        <v>0.10806754620270047</v>
      </c>
      <c r="F288" s="260">
        <v>0</v>
      </c>
      <c r="G288" s="260">
        <v>0.53268338733406273</v>
      </c>
      <c r="H288" s="260">
        <v>0.4292972108128762</v>
      </c>
      <c r="I288" s="260">
        <v>0.97886575214583915</v>
      </c>
      <c r="J288" s="260">
        <v>0.19289798966622315</v>
      </c>
      <c r="K288" s="62">
        <v>2015</v>
      </c>
      <c r="L288" s="260">
        <v>0.13702214356823492</v>
      </c>
      <c r="M288" s="260">
        <v>0.62585213276658147</v>
      </c>
      <c r="N288" s="260">
        <v>0.14423484435972309</v>
      </c>
      <c r="O288" s="260">
        <v>6.1203286238154277E-3</v>
      </c>
      <c r="P288" s="260">
        <v>3.7479017643733237E-2</v>
      </c>
      <c r="Q288" s="260">
        <v>0.18199701533034868</v>
      </c>
      <c r="R288" s="260">
        <v>4.8239542080426849E-2</v>
      </c>
      <c r="S288" s="260">
        <v>0.11667848867451648</v>
      </c>
      <c r="T288" s="260">
        <v>9.8922927958953466E-2</v>
      </c>
      <c r="U288" s="260">
        <v>6.2390060545624668E-2</v>
      </c>
      <c r="V288" s="260">
        <v>0.1417175934022834</v>
      </c>
    </row>
    <row r="289" spans="1:22" ht="13.5" thickBot="1" x14ac:dyDescent="0.25">
      <c r="A289" s="62">
        <v>2016</v>
      </c>
      <c r="B289" s="260">
        <v>0.10125187873944386</v>
      </c>
      <c r="C289" s="260">
        <v>3.22537579113924E-2</v>
      </c>
      <c r="D289" s="260">
        <v>0.18542684267028023</v>
      </c>
      <c r="E289" s="260">
        <v>0.1047222163814357</v>
      </c>
      <c r="F289" s="260">
        <v>0</v>
      </c>
      <c r="G289" s="260">
        <v>0.51843742640747603</v>
      </c>
      <c r="H289" s="260">
        <v>0.43339008817269692</v>
      </c>
      <c r="I289" s="260">
        <v>0.96988639969537349</v>
      </c>
      <c r="J289" s="260">
        <v>0.18511266328477502</v>
      </c>
      <c r="K289" s="62">
        <v>2016</v>
      </c>
      <c r="L289" s="260">
        <v>0.14058886042165392</v>
      </c>
      <c r="M289" s="260">
        <v>0.63465623740372357</v>
      </c>
      <c r="N289" s="260">
        <v>0.14796898234801906</v>
      </c>
      <c r="O289" s="260">
        <v>6.0487549937082944E-3</v>
      </c>
      <c r="P289" s="260">
        <v>3.5118291916343407E-2</v>
      </c>
      <c r="Q289" s="260">
        <v>0.22657313599308906</v>
      </c>
      <c r="R289" s="260">
        <v>5.1022947972362877E-2</v>
      </c>
      <c r="S289" s="260">
        <v>0.1212986206361119</v>
      </c>
      <c r="T289" s="260">
        <v>8.9610905698192744E-2</v>
      </c>
      <c r="U289" s="260">
        <v>6.3391441145158059E-2</v>
      </c>
      <c r="V289" s="260">
        <v>0.13677634303571867</v>
      </c>
    </row>
    <row r="290" spans="1:22" ht="13.5" thickBot="1" x14ac:dyDescent="0.25">
      <c r="A290" s="62">
        <v>2017</v>
      </c>
      <c r="B290" s="260">
        <v>0.10394098486823584</v>
      </c>
      <c r="C290" s="260">
        <v>0</v>
      </c>
      <c r="D290" s="260">
        <v>0.22058048918842263</v>
      </c>
      <c r="E290" s="260">
        <v>0.10866956815989451</v>
      </c>
      <c r="F290" s="260">
        <v>0</v>
      </c>
      <c r="G290" s="260">
        <v>0.51988058820945304</v>
      </c>
      <c r="H290" s="260">
        <v>0.39642400100935454</v>
      </c>
      <c r="I290" s="260">
        <v>0.96915115931933526</v>
      </c>
      <c r="J290" s="260">
        <v>0.1898489029812068</v>
      </c>
      <c r="K290" s="62">
        <v>2017</v>
      </c>
      <c r="L290" s="260">
        <v>0.13936564817028543</v>
      </c>
      <c r="M290" s="260">
        <v>0.65861528221211885</v>
      </c>
      <c r="N290" s="260">
        <v>0.14674990590342499</v>
      </c>
      <c r="O290" s="260">
        <v>5.8405526151390592E-3</v>
      </c>
      <c r="P290" s="260">
        <v>3.1961184057951404E-2</v>
      </c>
      <c r="Q290" s="260">
        <v>0.2421575112621856</v>
      </c>
      <c r="R290" s="260">
        <v>5.0484948594683055E-2</v>
      </c>
      <c r="S290" s="260">
        <v>0.14537470961850921</v>
      </c>
      <c r="T290" s="260">
        <v>9.9540980977770643E-2</v>
      </c>
      <c r="U290" s="260">
        <v>6.6561405164502721E-2</v>
      </c>
      <c r="V290" s="260">
        <v>0.14242514359159028</v>
      </c>
    </row>
    <row r="291" spans="1:22" ht="13.5" thickBot="1" x14ac:dyDescent="0.25">
      <c r="A291" s="62">
        <v>2018</v>
      </c>
      <c r="B291" s="260">
        <v>0.11182</v>
      </c>
      <c r="C291" s="260">
        <v>0</v>
      </c>
      <c r="D291" s="260">
        <v>0.21223</v>
      </c>
      <c r="E291" s="260">
        <v>0.11559999999999999</v>
      </c>
      <c r="F291" s="260">
        <v>0</v>
      </c>
      <c r="G291" s="260">
        <v>0.51066</v>
      </c>
      <c r="H291" s="260">
        <v>0.38086999999999999</v>
      </c>
      <c r="I291" s="260">
        <v>0.95738999999999996</v>
      </c>
      <c r="J291" s="260">
        <v>0.19356000000000001</v>
      </c>
      <c r="K291" s="62">
        <v>2018</v>
      </c>
      <c r="L291" s="260">
        <v>0.13922000000000001</v>
      </c>
      <c r="M291" s="260">
        <v>0.62287999999999999</v>
      </c>
      <c r="N291" s="260">
        <v>0.18511</v>
      </c>
      <c r="O291" s="260">
        <v>5.7499999999999999E-3</v>
      </c>
      <c r="P291" s="260">
        <v>3.0970000000000001E-2</v>
      </c>
      <c r="Q291" s="260">
        <v>0.24559</v>
      </c>
      <c r="R291" s="260">
        <v>1.528E-2</v>
      </c>
      <c r="S291" s="260">
        <v>0.17760000000000001</v>
      </c>
      <c r="T291" s="260">
        <v>0.1273</v>
      </c>
      <c r="U291" s="260">
        <v>6.8729999999999999E-2</v>
      </c>
      <c r="V291" s="260">
        <v>0.14480000000000001</v>
      </c>
    </row>
    <row r="292" spans="1:22" ht="13.5" thickBot="1" x14ac:dyDescent="0.25">
      <c r="A292" s="62">
        <v>2019</v>
      </c>
      <c r="B292" s="260">
        <v>0.11613999999999999</v>
      </c>
      <c r="C292" s="260">
        <v>0</v>
      </c>
      <c r="D292" s="260">
        <v>0.21049000000000001</v>
      </c>
      <c r="E292" s="260">
        <v>0.11956</v>
      </c>
      <c r="F292" s="260">
        <v>0</v>
      </c>
      <c r="G292" s="260">
        <v>0.51627000000000001</v>
      </c>
      <c r="H292" s="260">
        <v>0.40536</v>
      </c>
      <c r="I292" s="260">
        <v>0.96496000000000004</v>
      </c>
      <c r="J292" s="260">
        <v>0.19832</v>
      </c>
      <c r="K292" s="62">
        <v>2019</v>
      </c>
      <c r="L292" s="260">
        <v>0.14813000000000001</v>
      </c>
      <c r="M292" s="260">
        <v>0.53330999999999995</v>
      </c>
      <c r="N292" s="260">
        <v>0.15448000000000001</v>
      </c>
      <c r="O292" s="260">
        <v>5.3299999999999997E-3</v>
      </c>
      <c r="P292" s="260">
        <v>3.024E-2</v>
      </c>
      <c r="Q292" s="260">
        <v>0.27374999999999999</v>
      </c>
      <c r="R292" s="260">
        <v>5.135E-2</v>
      </c>
      <c r="S292" s="260">
        <v>0.19896</v>
      </c>
      <c r="T292" s="260">
        <v>0.12644</v>
      </c>
      <c r="U292" s="260">
        <v>7.2470000000000007E-2</v>
      </c>
      <c r="V292" s="260">
        <v>0.14982999999999999</v>
      </c>
    </row>
    <row r="293" spans="1:22" ht="13.5" thickBot="1" x14ac:dyDescent="0.25">
      <c r="A293" s="62">
        <v>2020</v>
      </c>
      <c r="B293" s="260">
        <v>0.1206</v>
      </c>
      <c r="C293" s="260">
        <v>0</v>
      </c>
      <c r="D293" s="260">
        <v>0.23316000000000001</v>
      </c>
      <c r="E293" s="260">
        <v>0.12382</v>
      </c>
      <c r="F293" s="260">
        <v>0</v>
      </c>
      <c r="G293" s="260">
        <v>0.48843999999999999</v>
      </c>
      <c r="H293" s="260">
        <v>0.41882999999999998</v>
      </c>
      <c r="I293" s="260">
        <v>0.95399999999999996</v>
      </c>
      <c r="J293" s="260">
        <v>0.19320000000000001</v>
      </c>
      <c r="K293" s="62">
        <v>2020</v>
      </c>
      <c r="L293" s="260">
        <v>0.18720999999999999</v>
      </c>
      <c r="M293" s="260">
        <v>0.53818999999999995</v>
      </c>
      <c r="N293" s="260">
        <v>0.19333</v>
      </c>
      <c r="O293" s="260">
        <v>5.8599999999999998E-3</v>
      </c>
      <c r="P293" s="260">
        <v>2.9260000000000001E-2</v>
      </c>
      <c r="Q293" s="260">
        <v>0.26689000000000002</v>
      </c>
      <c r="R293" s="260">
        <v>4.9689999999999998E-2</v>
      </c>
      <c r="S293" s="260">
        <v>0.17984</v>
      </c>
      <c r="T293" s="260">
        <v>0.12293</v>
      </c>
      <c r="U293" s="260">
        <v>8.4610000000000005E-2</v>
      </c>
      <c r="V293" s="260">
        <v>0.15128</v>
      </c>
    </row>
    <row r="294" spans="1:22" ht="13.5" customHeight="1" thickBot="1" x14ac:dyDescent="0.25">
      <c r="A294" s="765" t="s">
        <v>1244</v>
      </c>
      <c r="B294" s="766"/>
      <c r="C294" s="766"/>
      <c r="D294" s="766"/>
      <c r="E294" s="766"/>
      <c r="F294" s="766"/>
      <c r="G294" s="766"/>
      <c r="H294" s="766"/>
      <c r="I294" s="766"/>
      <c r="J294" s="767"/>
      <c r="K294" s="765" t="s">
        <v>1244</v>
      </c>
      <c r="L294" s="766"/>
      <c r="M294" s="766"/>
      <c r="N294" s="766"/>
      <c r="O294" s="766"/>
      <c r="P294" s="766"/>
      <c r="Q294" s="766"/>
      <c r="R294" s="766"/>
      <c r="S294" s="766"/>
      <c r="T294" s="766"/>
      <c r="U294" s="766"/>
      <c r="V294" s="767"/>
    </row>
    <row r="295" spans="1:22" ht="13.5" thickBot="1" x14ac:dyDescent="0.25">
      <c r="A295" s="62">
        <v>2007</v>
      </c>
      <c r="B295" s="15" t="s">
        <v>235</v>
      </c>
      <c r="C295" s="15" t="s">
        <v>235</v>
      </c>
      <c r="D295" s="15" t="s">
        <v>235</v>
      </c>
      <c r="E295" s="15">
        <v>1</v>
      </c>
      <c r="F295" s="15">
        <v>1</v>
      </c>
      <c r="G295" s="15">
        <v>1</v>
      </c>
      <c r="H295" s="15" t="s">
        <v>1242</v>
      </c>
      <c r="I295" s="15" t="s">
        <v>1242</v>
      </c>
      <c r="J295" s="15">
        <v>1</v>
      </c>
      <c r="K295" s="62">
        <v>2007</v>
      </c>
      <c r="L295" s="15">
        <v>1</v>
      </c>
      <c r="M295" s="15" t="s">
        <v>236</v>
      </c>
      <c r="N295" s="15">
        <v>1</v>
      </c>
      <c r="O295" s="15">
        <v>1</v>
      </c>
      <c r="P295" s="15">
        <v>1</v>
      </c>
      <c r="Q295" s="15" t="s">
        <v>231</v>
      </c>
      <c r="R295" s="15">
        <v>1</v>
      </c>
      <c r="S295" s="15" t="s">
        <v>1243</v>
      </c>
      <c r="T295" s="15">
        <v>1</v>
      </c>
      <c r="U295" s="15">
        <v>1</v>
      </c>
      <c r="V295" s="15">
        <v>1</v>
      </c>
    </row>
    <row r="296" spans="1:22" ht="13.5" thickBot="1" x14ac:dyDescent="0.25">
      <c r="A296" s="62">
        <v>2008</v>
      </c>
      <c r="B296" s="15" t="s">
        <v>235</v>
      </c>
      <c r="C296" s="15" t="s">
        <v>235</v>
      </c>
      <c r="D296" s="15" t="s">
        <v>235</v>
      </c>
      <c r="E296" s="15">
        <v>1</v>
      </c>
      <c r="F296" s="15">
        <v>1</v>
      </c>
      <c r="G296" s="15">
        <v>1</v>
      </c>
      <c r="H296" s="15" t="s">
        <v>1242</v>
      </c>
      <c r="I296" s="15" t="s">
        <v>1242</v>
      </c>
      <c r="J296" s="15">
        <v>1</v>
      </c>
      <c r="K296" s="62">
        <v>2008</v>
      </c>
      <c r="L296" s="15">
        <v>1</v>
      </c>
      <c r="M296" s="15" t="s">
        <v>236</v>
      </c>
      <c r="N296" s="15">
        <v>1</v>
      </c>
      <c r="O296" s="15">
        <v>1</v>
      </c>
      <c r="P296" s="15">
        <v>1</v>
      </c>
      <c r="Q296" s="15" t="s">
        <v>231</v>
      </c>
      <c r="R296" s="15">
        <v>1</v>
      </c>
      <c r="S296" s="15" t="s">
        <v>1243</v>
      </c>
      <c r="T296" s="15">
        <v>1</v>
      </c>
      <c r="U296" s="15">
        <v>1</v>
      </c>
      <c r="V296" s="15">
        <v>1</v>
      </c>
    </row>
    <row r="297" spans="1:22" ht="13.5" thickBot="1" x14ac:dyDescent="0.25">
      <c r="A297" s="62">
        <v>2009</v>
      </c>
      <c r="B297" s="15" t="s">
        <v>235</v>
      </c>
      <c r="C297" s="15" t="s">
        <v>235</v>
      </c>
      <c r="D297" s="15" t="s">
        <v>235</v>
      </c>
      <c r="E297" s="15">
        <v>1</v>
      </c>
      <c r="F297" s="15">
        <v>1</v>
      </c>
      <c r="G297" s="15">
        <v>1</v>
      </c>
      <c r="H297" s="15" t="s">
        <v>1242</v>
      </c>
      <c r="I297" s="15" t="s">
        <v>1242</v>
      </c>
      <c r="J297" s="15">
        <v>1</v>
      </c>
      <c r="K297" s="62">
        <v>2009</v>
      </c>
      <c r="L297" s="15">
        <v>1</v>
      </c>
      <c r="M297" s="15" t="s">
        <v>236</v>
      </c>
      <c r="N297" s="15">
        <v>1</v>
      </c>
      <c r="O297" s="15">
        <v>1</v>
      </c>
      <c r="P297" s="15">
        <v>1</v>
      </c>
      <c r="Q297" s="15" t="s">
        <v>231</v>
      </c>
      <c r="R297" s="15">
        <v>1</v>
      </c>
      <c r="S297" s="15" t="s">
        <v>1243</v>
      </c>
      <c r="T297" s="15">
        <v>1</v>
      </c>
      <c r="U297" s="15">
        <v>1</v>
      </c>
      <c r="V297" s="15">
        <v>1</v>
      </c>
    </row>
    <row r="298" spans="1:22" ht="13.5" thickBot="1" x14ac:dyDescent="0.25">
      <c r="A298" s="62">
        <v>2010</v>
      </c>
      <c r="B298" s="15" t="s">
        <v>235</v>
      </c>
      <c r="C298" s="15" t="s">
        <v>235</v>
      </c>
      <c r="D298" s="15" t="s">
        <v>235</v>
      </c>
      <c r="E298" s="15">
        <v>1</v>
      </c>
      <c r="F298" s="15">
        <v>1</v>
      </c>
      <c r="G298" s="15">
        <v>1</v>
      </c>
      <c r="H298" s="15" t="s">
        <v>1242</v>
      </c>
      <c r="I298" s="15" t="s">
        <v>1242</v>
      </c>
      <c r="J298" s="15">
        <v>1</v>
      </c>
      <c r="K298" s="62">
        <v>2010</v>
      </c>
      <c r="L298" s="15">
        <v>1</v>
      </c>
      <c r="M298" s="15" t="s">
        <v>236</v>
      </c>
      <c r="N298" s="15">
        <v>1</v>
      </c>
      <c r="O298" s="15">
        <v>1</v>
      </c>
      <c r="P298" s="15">
        <v>1</v>
      </c>
      <c r="Q298" s="15" t="s">
        <v>231</v>
      </c>
      <c r="R298" s="15">
        <v>1</v>
      </c>
      <c r="S298" s="15" t="s">
        <v>1243</v>
      </c>
      <c r="T298" s="15">
        <v>1</v>
      </c>
      <c r="U298" s="15">
        <v>1</v>
      </c>
      <c r="V298" s="15">
        <v>1</v>
      </c>
    </row>
    <row r="299" spans="1:22" ht="13.5" thickBot="1" x14ac:dyDescent="0.25">
      <c r="A299" s="62">
        <v>2011</v>
      </c>
      <c r="B299" s="15">
        <v>1</v>
      </c>
      <c r="C299" s="15">
        <v>1</v>
      </c>
      <c r="D299" s="15">
        <v>1</v>
      </c>
      <c r="E299" s="15">
        <v>1</v>
      </c>
      <c r="F299" s="15">
        <v>1</v>
      </c>
      <c r="G299" s="15">
        <v>1</v>
      </c>
      <c r="H299" s="15">
        <v>1</v>
      </c>
      <c r="I299" s="15">
        <v>1</v>
      </c>
      <c r="J299" s="15">
        <v>1</v>
      </c>
      <c r="K299" s="62">
        <v>2011</v>
      </c>
      <c r="L299" s="15">
        <v>1</v>
      </c>
      <c r="M299" s="15">
        <v>1</v>
      </c>
      <c r="N299" s="15">
        <v>1</v>
      </c>
      <c r="O299" s="15">
        <v>1</v>
      </c>
      <c r="P299" s="15">
        <v>1</v>
      </c>
      <c r="Q299" s="15">
        <v>1</v>
      </c>
      <c r="R299" s="15">
        <v>1</v>
      </c>
      <c r="S299" s="15">
        <v>1</v>
      </c>
      <c r="T299" s="15">
        <v>1</v>
      </c>
      <c r="U299" s="15">
        <v>1</v>
      </c>
      <c r="V299" s="15">
        <v>1</v>
      </c>
    </row>
    <row r="300" spans="1:22" ht="13.5" thickBot="1" x14ac:dyDescent="0.25">
      <c r="A300" s="62">
        <v>2012</v>
      </c>
      <c r="B300" s="260">
        <v>1</v>
      </c>
      <c r="C300" s="260">
        <v>1</v>
      </c>
      <c r="D300" s="260">
        <v>1</v>
      </c>
      <c r="E300" s="260">
        <v>1</v>
      </c>
      <c r="F300" s="260">
        <v>1</v>
      </c>
      <c r="G300" s="260">
        <v>1</v>
      </c>
      <c r="H300" s="260">
        <v>1</v>
      </c>
      <c r="I300" s="260">
        <v>1</v>
      </c>
      <c r="J300" s="260">
        <v>1</v>
      </c>
      <c r="K300" s="62">
        <v>2012</v>
      </c>
      <c r="L300" s="260">
        <v>1</v>
      </c>
      <c r="M300" s="260">
        <v>1</v>
      </c>
      <c r="N300" s="260">
        <v>1</v>
      </c>
      <c r="O300" s="260">
        <v>1</v>
      </c>
      <c r="P300" s="260">
        <v>1</v>
      </c>
      <c r="Q300" s="260">
        <v>1</v>
      </c>
      <c r="R300" s="260">
        <v>1</v>
      </c>
      <c r="S300" s="260">
        <v>1</v>
      </c>
      <c r="T300" s="260">
        <v>1</v>
      </c>
      <c r="U300" s="260">
        <v>1</v>
      </c>
      <c r="V300" s="260">
        <v>1</v>
      </c>
    </row>
    <row r="301" spans="1:22" ht="13.5" thickBot="1" x14ac:dyDescent="0.25">
      <c r="A301" s="62">
        <v>2013</v>
      </c>
      <c r="B301" s="260">
        <v>1</v>
      </c>
      <c r="C301" s="260">
        <v>1</v>
      </c>
      <c r="D301" s="260">
        <v>1</v>
      </c>
      <c r="E301" s="260">
        <v>1</v>
      </c>
      <c r="F301" s="260">
        <v>1</v>
      </c>
      <c r="G301" s="260">
        <v>1</v>
      </c>
      <c r="H301" s="260">
        <v>1</v>
      </c>
      <c r="I301" s="260">
        <v>1</v>
      </c>
      <c r="J301" s="260">
        <v>1</v>
      </c>
      <c r="K301" s="62">
        <v>2013</v>
      </c>
      <c r="L301" s="260">
        <v>1</v>
      </c>
      <c r="M301" s="260">
        <v>1</v>
      </c>
      <c r="N301" s="260">
        <v>1</v>
      </c>
      <c r="O301" s="260">
        <v>1</v>
      </c>
      <c r="P301" s="260">
        <v>1</v>
      </c>
      <c r="Q301" s="260">
        <v>1</v>
      </c>
      <c r="R301" s="260">
        <v>1</v>
      </c>
      <c r="S301" s="260">
        <v>1</v>
      </c>
      <c r="T301" s="260">
        <v>1</v>
      </c>
      <c r="U301" s="260">
        <v>1</v>
      </c>
      <c r="V301" s="260">
        <v>1</v>
      </c>
    </row>
    <row r="302" spans="1:22" ht="13.5" thickBot="1" x14ac:dyDescent="0.25">
      <c r="A302" s="62">
        <v>2014</v>
      </c>
      <c r="B302" s="260">
        <v>1</v>
      </c>
      <c r="C302" s="260">
        <v>1</v>
      </c>
      <c r="D302" s="260">
        <v>1</v>
      </c>
      <c r="E302" s="260">
        <v>1</v>
      </c>
      <c r="F302" s="260">
        <v>1</v>
      </c>
      <c r="G302" s="260">
        <v>1</v>
      </c>
      <c r="H302" s="260">
        <v>1</v>
      </c>
      <c r="I302" s="260">
        <v>1</v>
      </c>
      <c r="J302" s="260">
        <v>1</v>
      </c>
      <c r="K302" s="62">
        <v>2014</v>
      </c>
      <c r="L302" s="260">
        <v>1</v>
      </c>
      <c r="M302" s="260">
        <v>1</v>
      </c>
      <c r="N302" s="260">
        <v>1</v>
      </c>
      <c r="O302" s="260">
        <v>1</v>
      </c>
      <c r="P302" s="260">
        <v>1</v>
      </c>
      <c r="Q302" s="260">
        <v>1</v>
      </c>
      <c r="R302" s="260">
        <v>1</v>
      </c>
      <c r="S302" s="260">
        <v>1</v>
      </c>
      <c r="T302" s="260">
        <v>1</v>
      </c>
      <c r="U302" s="260">
        <v>1</v>
      </c>
      <c r="V302" s="260">
        <v>1</v>
      </c>
    </row>
    <row r="303" spans="1:22" ht="13.5" thickBot="1" x14ac:dyDescent="0.25">
      <c r="A303" s="62">
        <v>2015</v>
      </c>
      <c r="B303" s="260">
        <v>1</v>
      </c>
      <c r="C303" s="260">
        <v>1</v>
      </c>
      <c r="D303" s="260">
        <v>1</v>
      </c>
      <c r="E303" s="260">
        <v>1</v>
      </c>
      <c r="F303" s="260">
        <v>1</v>
      </c>
      <c r="G303" s="260">
        <v>1</v>
      </c>
      <c r="H303" s="260">
        <v>1</v>
      </c>
      <c r="I303" s="260">
        <v>1</v>
      </c>
      <c r="J303" s="260">
        <v>1</v>
      </c>
      <c r="K303" s="62">
        <v>2015</v>
      </c>
      <c r="L303" s="260">
        <v>1</v>
      </c>
      <c r="M303" s="260">
        <v>1</v>
      </c>
      <c r="N303" s="260">
        <v>1</v>
      </c>
      <c r="O303" s="260">
        <v>1</v>
      </c>
      <c r="P303" s="260">
        <v>1</v>
      </c>
      <c r="Q303" s="260">
        <v>1</v>
      </c>
      <c r="R303" s="260">
        <v>1</v>
      </c>
      <c r="S303" s="260">
        <v>1</v>
      </c>
      <c r="T303" s="260">
        <v>1</v>
      </c>
      <c r="U303" s="260">
        <v>1</v>
      </c>
      <c r="V303" s="260">
        <v>1</v>
      </c>
    </row>
    <row r="304" spans="1:22" ht="13.5" thickBot="1" x14ac:dyDescent="0.25">
      <c r="A304" s="62">
        <v>2016</v>
      </c>
      <c r="B304" s="260">
        <v>1</v>
      </c>
      <c r="C304" s="260">
        <v>1</v>
      </c>
      <c r="D304" s="260">
        <v>1</v>
      </c>
      <c r="E304" s="260">
        <v>1</v>
      </c>
      <c r="F304" s="260">
        <v>1</v>
      </c>
      <c r="G304" s="260">
        <v>1</v>
      </c>
      <c r="H304" s="260">
        <v>1</v>
      </c>
      <c r="I304" s="260">
        <v>1</v>
      </c>
      <c r="J304" s="260">
        <v>1</v>
      </c>
      <c r="K304" s="62">
        <v>2016</v>
      </c>
      <c r="L304" s="260">
        <v>1</v>
      </c>
      <c r="M304" s="260">
        <v>1</v>
      </c>
      <c r="N304" s="260">
        <v>1</v>
      </c>
      <c r="O304" s="260">
        <v>1</v>
      </c>
      <c r="P304" s="260">
        <v>1</v>
      </c>
      <c r="Q304" s="260">
        <v>1</v>
      </c>
      <c r="R304" s="260">
        <v>1</v>
      </c>
      <c r="S304" s="260">
        <v>1</v>
      </c>
      <c r="T304" s="260">
        <v>1</v>
      </c>
      <c r="U304" s="260">
        <v>1</v>
      </c>
      <c r="V304" s="260">
        <v>1</v>
      </c>
    </row>
    <row r="305" spans="1:22" ht="13.5" thickBot="1" x14ac:dyDescent="0.25">
      <c r="A305" s="62">
        <v>2017</v>
      </c>
      <c r="B305" s="260">
        <v>1</v>
      </c>
      <c r="C305" s="260">
        <v>1</v>
      </c>
      <c r="D305" s="260">
        <v>1</v>
      </c>
      <c r="E305" s="260">
        <v>1</v>
      </c>
      <c r="F305" s="260">
        <v>1</v>
      </c>
      <c r="G305" s="260">
        <v>1</v>
      </c>
      <c r="H305" s="260">
        <v>1</v>
      </c>
      <c r="I305" s="260">
        <v>1</v>
      </c>
      <c r="J305" s="260">
        <v>1</v>
      </c>
      <c r="K305" s="62">
        <v>2017</v>
      </c>
      <c r="L305" s="260">
        <v>1</v>
      </c>
      <c r="M305" s="260">
        <v>1</v>
      </c>
      <c r="N305" s="260">
        <v>1</v>
      </c>
      <c r="O305" s="260">
        <v>1</v>
      </c>
      <c r="P305" s="260">
        <v>1</v>
      </c>
      <c r="Q305" s="260">
        <v>1</v>
      </c>
      <c r="R305" s="260">
        <v>1</v>
      </c>
      <c r="S305" s="260">
        <v>1</v>
      </c>
      <c r="T305" s="260">
        <v>1</v>
      </c>
      <c r="U305" s="260">
        <v>1</v>
      </c>
      <c r="V305" s="260">
        <v>1</v>
      </c>
    </row>
    <row r="306" spans="1:22" ht="13.5" thickBot="1" x14ac:dyDescent="0.25">
      <c r="A306" s="62">
        <v>2018</v>
      </c>
      <c r="B306" s="260">
        <v>1</v>
      </c>
      <c r="C306" s="260">
        <v>1</v>
      </c>
      <c r="D306" s="260">
        <v>1</v>
      </c>
      <c r="E306" s="260">
        <v>1</v>
      </c>
      <c r="F306" s="260">
        <v>1</v>
      </c>
      <c r="G306" s="260">
        <v>1</v>
      </c>
      <c r="H306" s="260">
        <v>1</v>
      </c>
      <c r="I306" s="260">
        <v>1</v>
      </c>
      <c r="J306" s="260">
        <v>1</v>
      </c>
      <c r="K306" s="62">
        <v>2018</v>
      </c>
      <c r="L306" s="260">
        <v>1</v>
      </c>
      <c r="M306" s="260">
        <v>1</v>
      </c>
      <c r="N306" s="260">
        <v>1</v>
      </c>
      <c r="O306" s="260">
        <v>1</v>
      </c>
      <c r="P306" s="260">
        <v>1</v>
      </c>
      <c r="Q306" s="260">
        <v>1</v>
      </c>
      <c r="R306" s="260">
        <v>1</v>
      </c>
      <c r="S306" s="260">
        <v>1</v>
      </c>
      <c r="T306" s="260">
        <v>1</v>
      </c>
      <c r="U306" s="260">
        <v>1</v>
      </c>
      <c r="V306" s="260">
        <v>1</v>
      </c>
    </row>
    <row r="307" spans="1:22" ht="13.5" thickBot="1" x14ac:dyDescent="0.25">
      <c r="A307" s="62">
        <v>2019</v>
      </c>
      <c r="B307" s="260">
        <v>1</v>
      </c>
      <c r="C307" s="260">
        <v>1</v>
      </c>
      <c r="D307" s="260">
        <v>1</v>
      </c>
      <c r="E307" s="260">
        <v>1</v>
      </c>
      <c r="F307" s="260">
        <v>1</v>
      </c>
      <c r="G307" s="260">
        <v>1</v>
      </c>
      <c r="H307" s="260">
        <v>1</v>
      </c>
      <c r="I307" s="260">
        <v>1</v>
      </c>
      <c r="J307" s="260">
        <v>1</v>
      </c>
      <c r="K307" s="62">
        <v>2019</v>
      </c>
      <c r="L307" s="260">
        <v>1</v>
      </c>
      <c r="M307" s="260">
        <v>1</v>
      </c>
      <c r="N307" s="260">
        <v>1</v>
      </c>
      <c r="O307" s="260">
        <v>1</v>
      </c>
      <c r="P307" s="260">
        <v>1</v>
      </c>
      <c r="Q307" s="260">
        <v>1</v>
      </c>
      <c r="R307" s="260">
        <v>1</v>
      </c>
      <c r="S307" s="260">
        <v>1</v>
      </c>
      <c r="T307" s="260">
        <v>1</v>
      </c>
      <c r="U307" s="260">
        <v>1</v>
      </c>
      <c r="V307" s="260">
        <v>1</v>
      </c>
    </row>
    <row r="308" spans="1:22" ht="13.5" thickBot="1" x14ac:dyDescent="0.25">
      <c r="A308" s="62">
        <v>2020</v>
      </c>
      <c r="B308" s="260">
        <v>1</v>
      </c>
      <c r="C308" s="260">
        <v>1</v>
      </c>
      <c r="D308" s="260">
        <v>1</v>
      </c>
      <c r="E308" s="260">
        <v>1</v>
      </c>
      <c r="F308" s="260">
        <v>1</v>
      </c>
      <c r="G308" s="260">
        <v>1</v>
      </c>
      <c r="H308" s="260">
        <v>1</v>
      </c>
      <c r="I308" s="260">
        <v>1</v>
      </c>
      <c r="J308" s="260">
        <v>1</v>
      </c>
      <c r="K308" s="62">
        <v>2020</v>
      </c>
      <c r="L308" s="260">
        <v>1</v>
      </c>
      <c r="M308" s="260">
        <v>1</v>
      </c>
      <c r="N308" s="260">
        <v>1</v>
      </c>
      <c r="O308" s="260">
        <v>1</v>
      </c>
      <c r="P308" s="260">
        <v>1</v>
      </c>
      <c r="Q308" s="260">
        <v>1</v>
      </c>
      <c r="R308" s="260">
        <v>1</v>
      </c>
      <c r="S308" s="260">
        <v>1</v>
      </c>
      <c r="T308" s="260">
        <v>1</v>
      </c>
      <c r="U308" s="260">
        <v>1</v>
      </c>
      <c r="V308" s="260">
        <v>1</v>
      </c>
    </row>
    <row r="309" spans="1:22" x14ac:dyDescent="0.2">
      <c r="A309" s="199" t="s">
        <v>240</v>
      </c>
      <c r="K309" s="199" t="s">
        <v>240</v>
      </c>
    </row>
    <row r="310" spans="1:22" x14ac:dyDescent="0.2">
      <c r="A310" s="199" t="s">
        <v>241</v>
      </c>
      <c r="K310" s="199" t="s">
        <v>1245</v>
      </c>
    </row>
    <row r="311" spans="1:22" x14ac:dyDescent="0.2">
      <c r="A311" s="199" t="s">
        <v>242</v>
      </c>
      <c r="K311" s="199" t="s">
        <v>1246</v>
      </c>
    </row>
    <row r="312" spans="1:22" x14ac:dyDescent="0.2">
      <c r="A312" s="199" t="s">
        <v>1247</v>
      </c>
      <c r="K312" s="199" t="s">
        <v>246</v>
      </c>
    </row>
    <row r="313" spans="1:22" x14ac:dyDescent="0.2">
      <c r="A313" s="199" t="s">
        <v>1248</v>
      </c>
      <c r="K313" s="199" t="s">
        <v>247</v>
      </c>
    </row>
    <row r="314" spans="1:22" x14ac:dyDescent="0.2">
      <c r="A314" s="199" t="s">
        <v>249</v>
      </c>
      <c r="K314" s="199" t="s">
        <v>1249</v>
      </c>
    </row>
    <row r="315" spans="1:22" x14ac:dyDescent="0.2">
      <c r="K315" s="199" t="s">
        <v>249</v>
      </c>
    </row>
    <row r="317" spans="1:22" ht="12.75" customHeight="1" x14ac:dyDescent="0.2">
      <c r="A317" s="556" t="s">
        <v>1197</v>
      </c>
      <c r="B317" s="556"/>
      <c r="C317" s="556"/>
      <c r="D317" s="556"/>
      <c r="E317" s="556"/>
      <c r="F317" s="556"/>
      <c r="G317" s="556"/>
      <c r="H317" s="556"/>
      <c r="I317" s="556"/>
      <c r="J317" s="556"/>
      <c r="K317" s="556" t="s">
        <v>1197</v>
      </c>
      <c r="L317" s="556"/>
      <c r="M317" s="556"/>
      <c r="N317" s="556"/>
      <c r="O317" s="556"/>
      <c r="P317" s="556"/>
      <c r="Q317" s="556"/>
      <c r="R317" s="556"/>
      <c r="S317" s="556"/>
      <c r="T317" s="556"/>
      <c r="U317" s="556"/>
      <c r="V317" s="556"/>
    </row>
    <row r="318" spans="1:22" ht="13.5" customHeight="1" thickBot="1" x14ac:dyDescent="0.25">
      <c r="A318" s="557" t="s">
        <v>200</v>
      </c>
      <c r="B318" s="557"/>
      <c r="C318" s="557"/>
      <c r="D318" s="557"/>
      <c r="E318" s="557"/>
      <c r="F318" s="557"/>
      <c r="G318" s="557"/>
      <c r="H318" s="557"/>
      <c r="I318" s="557"/>
      <c r="J318" s="557"/>
      <c r="K318" s="557" t="s">
        <v>200</v>
      </c>
      <c r="L318" s="557"/>
      <c r="M318" s="557"/>
      <c r="N318" s="557"/>
      <c r="O318" s="557"/>
      <c r="P318" s="557"/>
      <c r="Q318" s="557"/>
      <c r="R318" s="557"/>
      <c r="S318" s="557"/>
      <c r="T318" s="557"/>
      <c r="U318" s="557"/>
      <c r="V318" s="557"/>
    </row>
    <row r="319" spans="1:22" ht="12.75" customHeight="1" x14ac:dyDescent="0.2">
      <c r="A319" s="752" t="s">
        <v>1237</v>
      </c>
      <c r="B319" s="753"/>
      <c r="C319" s="753"/>
      <c r="D319" s="753"/>
      <c r="E319" s="753"/>
      <c r="F319" s="753"/>
      <c r="G319" s="753"/>
      <c r="H319" s="753"/>
      <c r="I319" s="753"/>
      <c r="J319" s="754"/>
      <c r="K319" s="752" t="s">
        <v>1237</v>
      </c>
      <c r="L319" s="753"/>
      <c r="M319" s="753"/>
      <c r="N319" s="753"/>
      <c r="O319" s="753"/>
      <c r="P319" s="753"/>
      <c r="Q319" s="753"/>
      <c r="R319" s="753"/>
      <c r="S319" s="753"/>
      <c r="T319" s="753"/>
      <c r="U319" s="753"/>
      <c r="V319" s="754"/>
    </row>
    <row r="320" spans="1:22" ht="12.75" customHeight="1" x14ac:dyDescent="0.2">
      <c r="A320" s="785" t="s">
        <v>202</v>
      </c>
      <c r="B320" s="786"/>
      <c r="C320" s="786"/>
      <c r="D320" s="786"/>
      <c r="E320" s="786"/>
      <c r="F320" s="786"/>
      <c r="G320" s="786"/>
      <c r="H320" s="786"/>
      <c r="I320" s="786"/>
      <c r="J320" s="787"/>
      <c r="K320" s="785" t="s">
        <v>1222</v>
      </c>
      <c r="L320" s="786"/>
      <c r="M320" s="786"/>
      <c r="N320" s="786"/>
      <c r="O320" s="786"/>
      <c r="P320" s="786"/>
      <c r="Q320" s="786"/>
      <c r="R320" s="786"/>
      <c r="S320" s="786"/>
      <c r="T320" s="786"/>
      <c r="U320" s="786"/>
      <c r="V320" s="787"/>
    </row>
    <row r="321" spans="1:22" ht="30" customHeight="1" thickBot="1" x14ac:dyDescent="0.25">
      <c r="A321" s="737" t="s">
        <v>1251</v>
      </c>
      <c r="B321" s="738"/>
      <c r="C321" s="738"/>
      <c r="D321" s="738"/>
      <c r="E321" s="738"/>
      <c r="F321" s="738"/>
      <c r="G321" s="738"/>
      <c r="H321" s="738"/>
      <c r="I321" s="738"/>
      <c r="J321" s="739"/>
      <c r="K321" s="737" t="s">
        <v>1251</v>
      </c>
      <c r="L321" s="738"/>
      <c r="M321" s="738"/>
      <c r="N321" s="738"/>
      <c r="O321" s="738"/>
      <c r="P321" s="738"/>
      <c r="Q321" s="738"/>
      <c r="R321" s="738"/>
      <c r="S321" s="738"/>
      <c r="T321" s="738"/>
      <c r="U321" s="738"/>
      <c r="V321" s="739"/>
    </row>
    <row r="322" spans="1:22" ht="30" customHeight="1" thickBot="1" x14ac:dyDescent="0.25">
      <c r="A322" s="609" t="s">
        <v>1238</v>
      </c>
      <c r="B322" s="638" t="s">
        <v>205</v>
      </c>
      <c r="C322" s="643"/>
      <c r="D322" s="643"/>
      <c r="E322" s="639"/>
      <c r="F322" s="793" t="s">
        <v>206</v>
      </c>
      <c r="G322" s="793" t="s">
        <v>207</v>
      </c>
      <c r="H322" s="793" t="s">
        <v>208</v>
      </c>
      <c r="I322" s="793" t="s">
        <v>209</v>
      </c>
      <c r="J322" s="793" t="s">
        <v>1239</v>
      </c>
      <c r="K322" s="609" t="s">
        <v>1238</v>
      </c>
      <c r="L322" s="638" t="s">
        <v>211</v>
      </c>
      <c r="M322" s="643"/>
      <c r="N322" s="639"/>
      <c r="O322" s="793" t="s">
        <v>212</v>
      </c>
      <c r="P322" s="638" t="s">
        <v>213</v>
      </c>
      <c r="Q322" s="643"/>
      <c r="R322" s="639"/>
      <c r="S322" s="793" t="s">
        <v>214</v>
      </c>
      <c r="T322" s="793" t="s">
        <v>215</v>
      </c>
      <c r="U322" s="793" t="s">
        <v>1240</v>
      </c>
      <c r="V322" s="793" t="s">
        <v>217</v>
      </c>
    </row>
    <row r="323" spans="1:22" ht="34.5" thickBot="1" x14ac:dyDescent="0.25">
      <c r="A323" s="636"/>
      <c r="B323" s="167" t="s">
        <v>218</v>
      </c>
      <c r="C323" s="167" t="s">
        <v>219</v>
      </c>
      <c r="D323" s="168" t="s">
        <v>1241</v>
      </c>
      <c r="E323" s="167" t="s">
        <v>221</v>
      </c>
      <c r="F323" s="794"/>
      <c r="G323" s="794"/>
      <c r="H323" s="794"/>
      <c r="I323" s="794"/>
      <c r="J323" s="794"/>
      <c r="K323" s="610"/>
      <c r="L323" s="160" t="s">
        <v>222</v>
      </c>
      <c r="M323" s="160" t="s">
        <v>223</v>
      </c>
      <c r="N323" s="160" t="s">
        <v>224</v>
      </c>
      <c r="O323" s="804"/>
      <c r="P323" s="160" t="s">
        <v>225</v>
      </c>
      <c r="Q323" s="160" t="s">
        <v>226</v>
      </c>
      <c r="R323" s="160" t="s">
        <v>227</v>
      </c>
      <c r="S323" s="804"/>
      <c r="T323" s="804"/>
      <c r="U323" s="804"/>
      <c r="V323" s="804"/>
    </row>
    <row r="324" spans="1:22" ht="13.5" thickBot="1" x14ac:dyDescent="0.25">
      <c r="A324" s="762" t="s">
        <v>314</v>
      </c>
      <c r="B324" s="763"/>
      <c r="C324" s="763"/>
      <c r="D324" s="763"/>
      <c r="E324" s="763"/>
      <c r="F324" s="763"/>
      <c r="G324" s="763"/>
      <c r="H324" s="763"/>
      <c r="I324" s="763"/>
      <c r="J324" s="764"/>
      <c r="K324" s="762" t="s">
        <v>314</v>
      </c>
      <c r="L324" s="763"/>
      <c r="M324" s="763"/>
      <c r="N324" s="763"/>
      <c r="O324" s="763"/>
      <c r="P324" s="763"/>
      <c r="Q324" s="763"/>
      <c r="R324" s="763"/>
      <c r="S324" s="763"/>
      <c r="T324" s="763"/>
      <c r="U324" s="763"/>
      <c r="V324" s="764"/>
    </row>
    <row r="325" spans="1:22" ht="13.5" thickBot="1" x14ac:dyDescent="0.25">
      <c r="A325" s="62">
        <v>2007</v>
      </c>
      <c r="B325" s="15" t="s">
        <v>235</v>
      </c>
      <c r="C325" s="15" t="s">
        <v>235</v>
      </c>
      <c r="D325" s="15" t="s">
        <v>235</v>
      </c>
      <c r="E325" s="15">
        <v>0.26900000000000002</v>
      </c>
      <c r="F325" s="15">
        <v>3.0000000000000001E-3</v>
      </c>
      <c r="G325" s="15">
        <v>4.2000000000000003E-2</v>
      </c>
      <c r="H325" s="15" t="s">
        <v>1242</v>
      </c>
      <c r="I325" s="15" t="s">
        <v>1242</v>
      </c>
      <c r="J325" s="15">
        <v>0.315</v>
      </c>
      <c r="K325" s="62">
        <v>2007</v>
      </c>
      <c r="L325" s="15">
        <v>4.5999999999999999E-2</v>
      </c>
      <c r="M325" s="15" t="s">
        <v>236</v>
      </c>
      <c r="N325" s="15">
        <v>4.5999999999999999E-2</v>
      </c>
      <c r="O325" s="15">
        <v>7.3999999999999996E-2</v>
      </c>
      <c r="P325" s="15">
        <v>1.2999999999999999E-2</v>
      </c>
      <c r="Q325" s="15" t="s">
        <v>231</v>
      </c>
      <c r="R325" s="15">
        <v>1.2999999999999999E-2</v>
      </c>
      <c r="S325" s="15" t="s">
        <v>1243</v>
      </c>
      <c r="T325" s="15">
        <v>1.0999999999999999E-2</v>
      </c>
      <c r="U325" s="15">
        <v>0.14399999999999999</v>
      </c>
      <c r="V325" s="15">
        <v>0.45900000000000002</v>
      </c>
    </row>
    <row r="326" spans="1:22" ht="13.5" thickBot="1" x14ac:dyDescent="0.25">
      <c r="A326" s="62">
        <v>2008</v>
      </c>
      <c r="B326" s="15" t="s">
        <v>235</v>
      </c>
      <c r="C326" s="15" t="s">
        <v>235</v>
      </c>
      <c r="D326" s="15" t="s">
        <v>235</v>
      </c>
      <c r="E326" s="15">
        <v>0.27400000000000002</v>
      </c>
      <c r="F326" s="15">
        <v>3.0000000000000001E-3</v>
      </c>
      <c r="G326" s="15">
        <v>4.2000000000000003E-2</v>
      </c>
      <c r="H326" s="15" t="s">
        <v>1242</v>
      </c>
      <c r="I326" s="15" t="s">
        <v>1242</v>
      </c>
      <c r="J326" s="15">
        <v>0.31900000000000001</v>
      </c>
      <c r="K326" s="62">
        <v>2008</v>
      </c>
      <c r="L326" s="15">
        <v>4.4999999999999998E-2</v>
      </c>
      <c r="M326" s="15" t="s">
        <v>236</v>
      </c>
      <c r="N326" s="15">
        <v>4.4999999999999998E-2</v>
      </c>
      <c r="O326" s="15">
        <v>7.1999999999999995E-2</v>
      </c>
      <c r="P326" s="15">
        <v>1.2999999999999999E-2</v>
      </c>
      <c r="Q326" s="15" t="s">
        <v>231</v>
      </c>
      <c r="R326" s="15">
        <v>1.2999999999999999E-2</v>
      </c>
      <c r="S326" s="15" t="s">
        <v>1243</v>
      </c>
      <c r="T326" s="15">
        <v>1.2E-2</v>
      </c>
      <c r="U326" s="15">
        <v>0.14199999999999999</v>
      </c>
      <c r="V326" s="15">
        <v>0.46100000000000002</v>
      </c>
    </row>
    <row r="327" spans="1:22" ht="13.5" thickBot="1" x14ac:dyDescent="0.25">
      <c r="A327" s="62">
        <v>2009</v>
      </c>
      <c r="B327" s="15" t="s">
        <v>235</v>
      </c>
      <c r="C327" s="15" t="s">
        <v>235</v>
      </c>
      <c r="D327" s="15" t="s">
        <v>235</v>
      </c>
      <c r="E327" s="15">
        <v>0.26700000000000002</v>
      </c>
      <c r="F327" s="15">
        <v>3.0000000000000001E-3</v>
      </c>
      <c r="G327" s="15">
        <v>4.1000000000000002E-2</v>
      </c>
      <c r="H327" s="15" t="s">
        <v>1242</v>
      </c>
      <c r="I327" s="15" t="s">
        <v>1242</v>
      </c>
      <c r="J327" s="15">
        <v>0.312</v>
      </c>
      <c r="K327" s="62">
        <v>2009</v>
      </c>
      <c r="L327" s="15">
        <v>4.3999999999999997E-2</v>
      </c>
      <c r="M327" s="15" t="s">
        <v>236</v>
      </c>
      <c r="N327" s="15">
        <v>4.3999999999999997E-2</v>
      </c>
      <c r="O327" s="15">
        <v>7.4999999999999997E-2</v>
      </c>
      <c r="P327" s="15">
        <v>1.4999999999999999E-2</v>
      </c>
      <c r="Q327" s="15" t="s">
        <v>231</v>
      </c>
      <c r="R327" s="15">
        <v>1.4999999999999999E-2</v>
      </c>
      <c r="S327" s="15" t="s">
        <v>1243</v>
      </c>
      <c r="T327" s="15">
        <v>1.0999999999999999E-2</v>
      </c>
      <c r="U327" s="15">
        <v>0.14499999999999999</v>
      </c>
      <c r="V327" s="15">
        <v>0.45600000000000002</v>
      </c>
    </row>
    <row r="328" spans="1:22" ht="13.5" thickBot="1" x14ac:dyDescent="0.25">
      <c r="A328" s="62">
        <v>2010</v>
      </c>
      <c r="B328" s="15" t="s">
        <v>235</v>
      </c>
      <c r="C328" s="15" t="s">
        <v>235</v>
      </c>
      <c r="D328" s="15" t="s">
        <v>235</v>
      </c>
      <c r="E328" s="15">
        <v>0.26400000000000001</v>
      </c>
      <c r="F328" s="15">
        <v>3.0000000000000001E-3</v>
      </c>
      <c r="G328" s="15">
        <v>4.2000000000000003E-2</v>
      </c>
      <c r="H328" s="15" t="s">
        <v>1242</v>
      </c>
      <c r="I328" s="15" t="s">
        <v>1242</v>
      </c>
      <c r="J328" s="15">
        <v>0.309</v>
      </c>
      <c r="K328" s="62">
        <v>2010</v>
      </c>
      <c r="L328" s="15">
        <v>4.2999999999999997E-2</v>
      </c>
      <c r="M328" s="15" t="s">
        <v>236</v>
      </c>
      <c r="N328" s="15">
        <v>4.2999999999999997E-2</v>
      </c>
      <c r="O328" s="15">
        <v>7.2999999999999995E-2</v>
      </c>
      <c r="P328" s="15">
        <v>1.4E-2</v>
      </c>
      <c r="Q328" s="15" t="s">
        <v>231</v>
      </c>
      <c r="R328" s="15">
        <v>1.4E-2</v>
      </c>
      <c r="S328" s="15" t="s">
        <v>1243</v>
      </c>
      <c r="T328" s="15">
        <v>1.0999999999999999E-2</v>
      </c>
      <c r="U328" s="15">
        <v>0.14199999999999999</v>
      </c>
      <c r="V328" s="15">
        <v>0.45100000000000001</v>
      </c>
    </row>
    <row r="329" spans="1:22" ht="13.5" thickBot="1" x14ac:dyDescent="0.25">
      <c r="A329" s="62">
        <v>2011</v>
      </c>
      <c r="B329" s="15">
        <v>0.26700000000000002</v>
      </c>
      <c r="C329" s="15">
        <v>0</v>
      </c>
      <c r="D329" s="15">
        <v>3.0000000000000001E-3</v>
      </c>
      <c r="E329" s="15">
        <v>0.27</v>
      </c>
      <c r="F329" s="15">
        <v>3.0000000000000001E-3</v>
      </c>
      <c r="G329" s="15">
        <v>3.7999999999999999E-2</v>
      </c>
      <c r="H329" s="15">
        <v>1E-3</v>
      </c>
      <c r="I329" s="15">
        <v>0</v>
      </c>
      <c r="J329" s="15">
        <v>0.312</v>
      </c>
      <c r="K329" s="62">
        <v>2011</v>
      </c>
      <c r="L329" s="15">
        <v>4.4999999999999998E-2</v>
      </c>
      <c r="M329" s="15">
        <v>0</v>
      </c>
      <c r="N329" s="15">
        <v>4.4999999999999998E-2</v>
      </c>
      <c r="O329" s="15">
        <v>7.5999999999999998E-2</v>
      </c>
      <c r="P329" s="15">
        <v>1.4E-2</v>
      </c>
      <c r="Q329" s="15">
        <v>1E-3</v>
      </c>
      <c r="R329" s="15">
        <v>1.4999999999999999E-2</v>
      </c>
      <c r="S329" s="15">
        <v>8.9999999999999993E-3</v>
      </c>
      <c r="T329" s="15">
        <v>2E-3</v>
      </c>
      <c r="U329" s="15">
        <v>0.14699999999999999</v>
      </c>
      <c r="V329" s="15">
        <v>0.45900000000000002</v>
      </c>
    </row>
    <row r="330" spans="1:22" ht="13.5" thickBot="1" x14ac:dyDescent="0.25">
      <c r="A330" s="62">
        <v>2012</v>
      </c>
      <c r="B330" s="260">
        <v>0.26200000000000001</v>
      </c>
      <c r="C330" s="260">
        <v>1E-3</v>
      </c>
      <c r="D330" s="260">
        <v>4.0000000000000001E-3</v>
      </c>
      <c r="E330" s="260">
        <v>0.26600000000000001</v>
      </c>
      <c r="F330" s="260">
        <v>3.0000000000000001E-3</v>
      </c>
      <c r="G330" s="260">
        <v>3.6999999999999998E-2</v>
      </c>
      <c r="H330" s="260">
        <v>1E-3</v>
      </c>
      <c r="I330" s="260">
        <v>0</v>
      </c>
      <c r="J330" s="260">
        <v>0.307</v>
      </c>
      <c r="K330" s="62">
        <v>2012</v>
      </c>
      <c r="L330" s="260">
        <v>4.4999999999999998E-2</v>
      </c>
      <c r="M330" s="260">
        <v>0</v>
      </c>
      <c r="N330" s="260">
        <v>4.4999999999999998E-2</v>
      </c>
      <c r="O330" s="260">
        <v>7.4999999999999997E-2</v>
      </c>
      <c r="P330" s="260">
        <v>1.4E-2</v>
      </c>
      <c r="Q330" s="260">
        <v>1E-3</v>
      </c>
      <c r="R330" s="260">
        <v>1.4999999999999999E-2</v>
      </c>
      <c r="S330" s="260">
        <v>8.9999999999999993E-3</v>
      </c>
      <c r="T330" s="260">
        <v>1E-3</v>
      </c>
      <c r="U330" s="260">
        <v>0.14599999999999999</v>
      </c>
      <c r="V330" s="260">
        <v>0.45300000000000001</v>
      </c>
    </row>
    <row r="331" spans="1:22" ht="13.5" thickBot="1" x14ac:dyDescent="0.25">
      <c r="A331" s="62">
        <v>2013</v>
      </c>
      <c r="B331" s="260">
        <v>0.24199999999999999</v>
      </c>
      <c r="C331" s="260">
        <v>1E-3</v>
      </c>
      <c r="D331" s="260">
        <v>0.01</v>
      </c>
      <c r="E331" s="260">
        <v>0.254</v>
      </c>
      <c r="F331" s="260">
        <v>3.0000000000000001E-3</v>
      </c>
      <c r="G331" s="260">
        <v>3.6999999999999998E-2</v>
      </c>
      <c r="H331" s="260">
        <v>1E-3</v>
      </c>
      <c r="I331" s="260">
        <v>0</v>
      </c>
      <c r="J331" s="260">
        <v>0.29499999999999998</v>
      </c>
      <c r="K331" s="62">
        <v>2013</v>
      </c>
      <c r="L331" s="260">
        <v>4.4999999999999998E-2</v>
      </c>
      <c r="M331" s="260">
        <v>0</v>
      </c>
      <c r="N331" s="260">
        <v>4.4999999999999998E-2</v>
      </c>
      <c r="O331" s="260">
        <v>7.5999999999999998E-2</v>
      </c>
      <c r="P331" s="260">
        <v>1.4E-2</v>
      </c>
      <c r="Q331" s="260">
        <v>1E-3</v>
      </c>
      <c r="R331" s="260">
        <v>1.6E-2</v>
      </c>
      <c r="S331" s="260">
        <v>8.0000000000000002E-3</v>
      </c>
      <c r="T331" s="260">
        <v>1E-3</v>
      </c>
      <c r="U331" s="260">
        <v>0.14699999999999999</v>
      </c>
      <c r="V331" s="260">
        <v>0.441</v>
      </c>
    </row>
    <row r="332" spans="1:22" ht="13.5" thickBot="1" x14ac:dyDescent="0.25">
      <c r="A332" s="62">
        <v>2014</v>
      </c>
      <c r="B332" s="260">
        <v>0.23599999999999999</v>
      </c>
      <c r="C332" s="260">
        <v>2E-3</v>
      </c>
      <c r="D332" s="260">
        <v>1.0999999999999999E-2</v>
      </c>
      <c r="E332" s="260">
        <v>0.25</v>
      </c>
      <c r="F332" s="260">
        <v>3.0000000000000001E-3</v>
      </c>
      <c r="G332" s="260">
        <v>3.5000000000000003E-2</v>
      </c>
      <c r="H332" s="260">
        <v>1E-3</v>
      </c>
      <c r="I332" s="260">
        <v>0</v>
      </c>
      <c r="J332" s="260">
        <v>0.28799999999999998</v>
      </c>
      <c r="K332" s="62">
        <v>2014</v>
      </c>
      <c r="L332" s="260">
        <v>4.4999999999999998E-2</v>
      </c>
      <c r="M332" s="260">
        <v>0</v>
      </c>
      <c r="N332" s="260">
        <v>4.5999999999999999E-2</v>
      </c>
      <c r="O332" s="260">
        <v>7.5999999999999998E-2</v>
      </c>
      <c r="P332" s="260">
        <v>1.4999999999999999E-2</v>
      </c>
      <c r="Q332" s="260">
        <v>1E-3</v>
      </c>
      <c r="R332" s="260">
        <v>1.6E-2</v>
      </c>
      <c r="S332" s="260">
        <v>8.0000000000000002E-3</v>
      </c>
      <c r="T332" s="260">
        <v>1E-3</v>
      </c>
      <c r="U332" s="260">
        <v>0.14699999999999999</v>
      </c>
      <c r="V332" s="260">
        <v>0.435</v>
      </c>
    </row>
    <row r="333" spans="1:22" ht="13.5" thickBot="1" x14ac:dyDescent="0.25">
      <c r="A333" s="62">
        <v>2015</v>
      </c>
      <c r="B333" s="260">
        <v>0.23463755342820256</v>
      </c>
      <c r="C333" s="260">
        <v>1.7611253210013771E-3</v>
      </c>
      <c r="D333" s="260">
        <v>1.06971060243614E-2</v>
      </c>
      <c r="E333" s="260">
        <v>0.24709578477356531</v>
      </c>
      <c r="F333" s="260">
        <v>3.0031934990170971E-3</v>
      </c>
      <c r="G333" s="260">
        <v>3.0132170059709761E-2</v>
      </c>
      <c r="H333" s="260">
        <v>6.4694174556485177E-4</v>
      </c>
      <c r="I333" s="260">
        <v>0</v>
      </c>
      <c r="J333" s="260">
        <v>0.28087809007785702</v>
      </c>
      <c r="K333" s="62">
        <v>2015</v>
      </c>
      <c r="L333" s="260">
        <v>4.3661082166562733E-2</v>
      </c>
      <c r="M333" s="260">
        <v>2.6143581599681154E-4</v>
      </c>
      <c r="N333" s="260">
        <v>4.3922517982559542E-2</v>
      </c>
      <c r="O333" s="260">
        <v>7.6472765386347757E-2</v>
      </c>
      <c r="P333" s="260">
        <v>1.4857478784164923E-2</v>
      </c>
      <c r="Q333" s="260">
        <v>1.2078039241522596E-3</v>
      </c>
      <c r="R333" s="260">
        <v>1.6065282708317183E-2</v>
      </c>
      <c r="S333" s="260">
        <v>8.5956753660829041E-3</v>
      </c>
      <c r="T333" s="260">
        <v>1.5620001751578073E-3</v>
      </c>
      <c r="U333" s="260">
        <v>0.14661824161846521</v>
      </c>
      <c r="V333" s="260">
        <v>0.42749633169632223</v>
      </c>
    </row>
    <row r="334" spans="1:22" ht="13.5" thickBot="1" x14ac:dyDescent="0.25">
      <c r="A334" s="62">
        <v>2016</v>
      </c>
      <c r="B334" s="260">
        <v>0.23054737949873139</v>
      </c>
      <c r="C334" s="260">
        <v>2.5431168260612799E-3</v>
      </c>
      <c r="D334" s="260">
        <v>1.0579944792474403E-2</v>
      </c>
      <c r="E334" s="260">
        <v>0.24367042002411624</v>
      </c>
      <c r="F334" s="260">
        <v>3.0395863177505151E-3</v>
      </c>
      <c r="G334" s="260">
        <v>3.0439842397039164E-2</v>
      </c>
      <c r="H334" s="260">
        <v>5.152423959507563E-4</v>
      </c>
      <c r="I334" s="260">
        <v>0</v>
      </c>
      <c r="J334" s="260">
        <v>0.27766509113485666</v>
      </c>
      <c r="K334" s="62">
        <v>2016</v>
      </c>
      <c r="L334" s="260">
        <v>4.1545280856780158E-2</v>
      </c>
      <c r="M334" s="260">
        <v>2.1432750584417384E-4</v>
      </c>
      <c r="N334" s="260">
        <v>4.1759608362624337E-2</v>
      </c>
      <c r="O334" s="260">
        <v>7.5520862665996238E-2</v>
      </c>
      <c r="P334" s="260">
        <v>1.5816066374577151E-2</v>
      </c>
      <c r="Q334" s="260">
        <v>1.2829909007943975E-3</v>
      </c>
      <c r="R334" s="260">
        <v>1.7099057275371549E-2</v>
      </c>
      <c r="S334" s="260">
        <v>8.1549707043555714E-3</v>
      </c>
      <c r="T334" s="260">
        <v>1.6156298897878649E-3</v>
      </c>
      <c r="U334" s="260">
        <v>0.14415014999128642</v>
      </c>
      <c r="V334" s="260">
        <v>0.42181526221929394</v>
      </c>
    </row>
    <row r="335" spans="1:22" ht="13.5" thickBot="1" x14ac:dyDescent="0.25">
      <c r="A335" s="62">
        <v>2017</v>
      </c>
      <c r="B335" s="260">
        <v>0.23483755487213817</v>
      </c>
      <c r="C335" s="260">
        <v>2.5885702232017142E-3</v>
      </c>
      <c r="D335" s="260">
        <v>1.0261819937421434E-2</v>
      </c>
      <c r="E335" s="260">
        <v>0.24768794503276131</v>
      </c>
      <c r="F335" s="260">
        <v>3.0831606158059481E-3</v>
      </c>
      <c r="G335" s="260">
        <v>3.1831261364510428E-2</v>
      </c>
      <c r="H335" s="260">
        <v>5.4864513676723149E-4</v>
      </c>
      <c r="I335" s="260">
        <v>0</v>
      </c>
      <c r="J335" s="260">
        <v>0.28315101214984489</v>
      </c>
      <c r="K335" s="62">
        <v>2017</v>
      </c>
      <c r="L335" s="260">
        <v>4.3052332164594045E-2</v>
      </c>
      <c r="M335" s="260">
        <v>2.4839942745719779E-4</v>
      </c>
      <c r="N335" s="260">
        <v>4.3300731592051243E-2</v>
      </c>
      <c r="O335" s="260">
        <v>6.4176715853749566E-2</v>
      </c>
      <c r="P335" s="260">
        <v>1.7119705366729576E-2</v>
      </c>
      <c r="Q335" s="260">
        <v>1.3931611241729388E-3</v>
      </c>
      <c r="R335" s="260">
        <v>1.8512866490902516E-2</v>
      </c>
      <c r="S335" s="260">
        <v>7.6916115008556322E-3</v>
      </c>
      <c r="T335" s="260">
        <v>1.7706188824410907E-3</v>
      </c>
      <c r="U335" s="260">
        <v>0.13545254432000006</v>
      </c>
      <c r="V335" s="260">
        <v>0.41860355646984498</v>
      </c>
    </row>
    <row r="336" spans="1:22" ht="13.5" thickBot="1" x14ac:dyDescent="0.25">
      <c r="A336" s="62">
        <v>2018</v>
      </c>
      <c r="B336" s="260">
        <v>0.2336</v>
      </c>
      <c r="C336" s="260">
        <v>2.7799999999999999E-3</v>
      </c>
      <c r="D336" s="260">
        <v>1.0189999999999999E-2</v>
      </c>
      <c r="E336" s="260">
        <v>0.24657000000000001</v>
      </c>
      <c r="F336" s="260">
        <v>3.48E-3</v>
      </c>
      <c r="G336" s="260">
        <v>3.243E-2</v>
      </c>
      <c r="H336" s="260">
        <v>5.1999999999999995E-4</v>
      </c>
      <c r="I336" s="260">
        <v>0</v>
      </c>
      <c r="J336" s="260">
        <v>0.28299000000000002</v>
      </c>
      <c r="K336" s="62">
        <v>2018</v>
      </c>
      <c r="L336" s="260">
        <v>4.3110000000000002E-2</v>
      </c>
      <c r="M336" s="260">
        <v>2.9999999999999997E-4</v>
      </c>
      <c r="N336" s="260">
        <v>0.32640999999999998</v>
      </c>
      <c r="O336" s="260">
        <v>6.3579999999999998E-2</v>
      </c>
      <c r="P336" s="260">
        <v>1.7639999999999999E-2</v>
      </c>
      <c r="Q336" s="260">
        <v>1.39E-3</v>
      </c>
      <c r="R336" s="260">
        <v>8.2610000000000003E-2</v>
      </c>
      <c r="S336" s="260">
        <v>8.94E-3</v>
      </c>
      <c r="T336" s="260">
        <v>1.5900000000000001E-3</v>
      </c>
      <c r="U336" s="260">
        <v>0.13655</v>
      </c>
      <c r="V336" s="260">
        <v>0.41954000000000002</v>
      </c>
    </row>
    <row r="337" spans="1:22" ht="13.5" thickBot="1" x14ac:dyDescent="0.25">
      <c r="A337" s="62">
        <v>2019</v>
      </c>
      <c r="B337" s="260">
        <v>0.23358999999999999</v>
      </c>
      <c r="C337" s="260">
        <v>2.5300000000000001E-3</v>
      </c>
      <c r="D337" s="260">
        <v>1.014E-2</v>
      </c>
      <c r="E337" s="260">
        <v>0.24625</v>
      </c>
      <c r="F337" s="260">
        <v>3.2200000000000002E-3</v>
      </c>
      <c r="G337" s="260">
        <v>3.3000000000000002E-2</v>
      </c>
      <c r="H337" s="260">
        <v>5.1000000000000004E-4</v>
      </c>
      <c r="I337" s="260">
        <v>0</v>
      </c>
      <c r="J337" s="260">
        <v>0.28299000000000002</v>
      </c>
      <c r="K337" s="62">
        <v>2019</v>
      </c>
      <c r="L337" s="260">
        <v>4.2320000000000003E-2</v>
      </c>
      <c r="M337" s="260">
        <v>4.8999999999999998E-4</v>
      </c>
      <c r="N337" s="260">
        <v>4.2810000000000001E-2</v>
      </c>
      <c r="O337" s="260">
        <v>6.0019999999999997E-2</v>
      </c>
      <c r="P337" s="260">
        <v>1.8419999999999999E-2</v>
      </c>
      <c r="Q337" s="260">
        <v>1.4E-3</v>
      </c>
      <c r="R337" s="260">
        <v>1.9820000000000001E-2</v>
      </c>
      <c r="S337" s="260">
        <v>8.5599999999999999E-3</v>
      </c>
      <c r="T337" s="260">
        <v>1.47E-3</v>
      </c>
      <c r="U337" s="260">
        <v>0.13267999999999999</v>
      </c>
      <c r="V337" s="260">
        <v>0.41566999999999998</v>
      </c>
    </row>
    <row r="338" spans="1:22" ht="13.5" thickBot="1" x14ac:dyDescent="0.25">
      <c r="A338" s="62">
        <v>2020</v>
      </c>
      <c r="B338" s="260">
        <v>0.23254</v>
      </c>
      <c r="C338" s="260">
        <v>2.7799999999999999E-3</v>
      </c>
      <c r="D338" s="260">
        <v>7.8100000000000001E-3</v>
      </c>
      <c r="E338" s="260">
        <v>0.24312</v>
      </c>
      <c r="F338" s="260">
        <v>3.2399999999999998E-3</v>
      </c>
      <c r="G338" s="260">
        <v>3.363E-2</v>
      </c>
      <c r="H338" s="260">
        <v>3.6000000000000002E-4</v>
      </c>
      <c r="I338" s="260">
        <v>0</v>
      </c>
      <c r="J338" s="260">
        <v>0.28034999999999999</v>
      </c>
      <c r="K338" s="62">
        <v>2020</v>
      </c>
      <c r="L338" s="260">
        <v>3.9050000000000001E-2</v>
      </c>
      <c r="M338" s="260">
        <v>4.0999999999999999E-4</v>
      </c>
      <c r="N338" s="260">
        <v>3.9460000000000002E-2</v>
      </c>
      <c r="O338" s="260">
        <v>6.5979999999999997E-2</v>
      </c>
      <c r="P338" s="260">
        <v>1.8859999999999998E-2</v>
      </c>
      <c r="Q338" s="260">
        <v>1.41E-3</v>
      </c>
      <c r="R338" s="260">
        <v>2.026E-2</v>
      </c>
      <c r="S338" s="260">
        <v>8.5699999999999995E-3</v>
      </c>
      <c r="T338" s="260">
        <v>1.31E-3</v>
      </c>
      <c r="U338" s="260">
        <v>0.13558999999999999</v>
      </c>
      <c r="V338" s="260">
        <v>0.41593999999999998</v>
      </c>
    </row>
    <row r="339" spans="1:22" ht="13.5" customHeight="1" thickBot="1" x14ac:dyDescent="0.25">
      <c r="A339" s="762" t="s">
        <v>315</v>
      </c>
      <c r="B339" s="763"/>
      <c r="C339" s="763"/>
      <c r="D339" s="763"/>
      <c r="E339" s="763"/>
      <c r="F339" s="763"/>
      <c r="G339" s="763"/>
      <c r="H339" s="763"/>
      <c r="I339" s="763"/>
      <c r="J339" s="764"/>
      <c r="K339" s="762" t="s">
        <v>315</v>
      </c>
      <c r="L339" s="763"/>
      <c r="M339" s="763"/>
      <c r="N339" s="763"/>
      <c r="O339" s="763"/>
      <c r="P339" s="763"/>
      <c r="Q339" s="763"/>
      <c r="R339" s="763"/>
      <c r="S339" s="763"/>
      <c r="T339" s="763"/>
      <c r="U339" s="763"/>
      <c r="V339" s="764"/>
    </row>
    <row r="340" spans="1:22" ht="13.5" thickBot="1" x14ac:dyDescent="0.25">
      <c r="A340" s="62">
        <v>2007</v>
      </c>
      <c r="B340" s="15" t="s">
        <v>235</v>
      </c>
      <c r="C340" s="15" t="s">
        <v>235</v>
      </c>
      <c r="D340" s="15" t="s">
        <v>235</v>
      </c>
      <c r="E340" s="15">
        <v>9.8000000000000004E-2</v>
      </c>
      <c r="F340" s="15">
        <v>1E-3</v>
      </c>
      <c r="G340" s="15">
        <v>8.9999999999999993E-3</v>
      </c>
      <c r="H340" s="15" t="s">
        <v>1242</v>
      </c>
      <c r="I340" s="15" t="s">
        <v>1242</v>
      </c>
      <c r="J340" s="15">
        <v>0.108</v>
      </c>
      <c r="K340" s="62">
        <v>2007</v>
      </c>
      <c r="L340" s="15">
        <v>2.7E-2</v>
      </c>
      <c r="M340" s="15" t="s">
        <v>236</v>
      </c>
      <c r="N340" s="15">
        <v>2.7E-2</v>
      </c>
      <c r="O340" s="15">
        <v>0.03</v>
      </c>
      <c r="P340" s="15">
        <v>7.0000000000000001E-3</v>
      </c>
      <c r="Q340" s="15" t="s">
        <v>231</v>
      </c>
      <c r="R340" s="15">
        <v>7.0000000000000001E-3</v>
      </c>
      <c r="S340" s="15" t="s">
        <v>1243</v>
      </c>
      <c r="T340" s="15">
        <v>4.0000000000000001E-3</v>
      </c>
      <c r="U340" s="15">
        <v>6.8000000000000005E-2</v>
      </c>
      <c r="V340" s="15">
        <v>0.17699999999999999</v>
      </c>
    </row>
    <row r="341" spans="1:22" ht="13.5" thickBot="1" x14ac:dyDescent="0.25">
      <c r="A341" s="62">
        <v>2008</v>
      </c>
      <c r="B341" s="15" t="s">
        <v>235</v>
      </c>
      <c r="C341" s="15" t="s">
        <v>235</v>
      </c>
      <c r="D341" s="15" t="s">
        <v>235</v>
      </c>
      <c r="E341" s="15">
        <v>9.7000000000000003E-2</v>
      </c>
      <c r="F341" s="15">
        <v>1E-3</v>
      </c>
      <c r="G341" s="15">
        <v>8.0000000000000002E-3</v>
      </c>
      <c r="H341" s="15" t="s">
        <v>1242</v>
      </c>
      <c r="I341" s="15" t="s">
        <v>1242</v>
      </c>
      <c r="J341" s="15">
        <v>0.106</v>
      </c>
      <c r="K341" s="62">
        <v>2008</v>
      </c>
      <c r="L341" s="15">
        <v>2.7E-2</v>
      </c>
      <c r="M341" s="15" t="s">
        <v>236</v>
      </c>
      <c r="N341" s="15">
        <v>2.7E-2</v>
      </c>
      <c r="O341" s="15">
        <v>2.9000000000000001E-2</v>
      </c>
      <c r="P341" s="15">
        <v>7.0000000000000001E-3</v>
      </c>
      <c r="Q341" s="15" t="s">
        <v>231</v>
      </c>
      <c r="R341" s="15">
        <v>7.0000000000000001E-3</v>
      </c>
      <c r="S341" s="15" t="s">
        <v>1243</v>
      </c>
      <c r="T341" s="15">
        <v>4.0000000000000001E-3</v>
      </c>
      <c r="U341" s="15">
        <v>6.8000000000000005E-2</v>
      </c>
      <c r="V341" s="15">
        <v>0.17399999999999999</v>
      </c>
    </row>
    <row r="342" spans="1:22" ht="13.5" thickBot="1" x14ac:dyDescent="0.25">
      <c r="A342" s="62">
        <v>2009</v>
      </c>
      <c r="B342" s="15" t="s">
        <v>235</v>
      </c>
      <c r="C342" s="15" t="s">
        <v>235</v>
      </c>
      <c r="D342" s="15" t="s">
        <v>235</v>
      </c>
      <c r="E342" s="15">
        <v>9.1999999999999998E-2</v>
      </c>
      <c r="F342" s="15">
        <v>1E-3</v>
      </c>
      <c r="G342" s="15">
        <v>8.0000000000000002E-3</v>
      </c>
      <c r="H342" s="15" t="s">
        <v>1242</v>
      </c>
      <c r="I342" s="15" t="s">
        <v>1242</v>
      </c>
      <c r="J342" s="15">
        <v>0.10199999999999999</v>
      </c>
      <c r="K342" s="62">
        <v>2009</v>
      </c>
      <c r="L342" s="15">
        <v>2.8000000000000001E-2</v>
      </c>
      <c r="M342" s="15" t="s">
        <v>236</v>
      </c>
      <c r="N342" s="15">
        <v>2.8000000000000001E-2</v>
      </c>
      <c r="O342" s="15">
        <v>0.03</v>
      </c>
      <c r="P342" s="15">
        <v>7.0000000000000001E-3</v>
      </c>
      <c r="Q342" s="15" t="s">
        <v>231</v>
      </c>
      <c r="R342" s="15">
        <v>7.0000000000000001E-3</v>
      </c>
      <c r="S342" s="15" t="s">
        <v>1243</v>
      </c>
      <c r="T342" s="15">
        <v>4.0000000000000001E-3</v>
      </c>
      <c r="U342" s="15">
        <v>6.9000000000000006E-2</v>
      </c>
      <c r="V342" s="15">
        <v>0.17</v>
      </c>
    </row>
    <row r="343" spans="1:22" ht="13.5" thickBot="1" x14ac:dyDescent="0.25">
      <c r="A343" s="62">
        <v>2010</v>
      </c>
      <c r="B343" s="15" t="s">
        <v>235</v>
      </c>
      <c r="C343" s="15" t="s">
        <v>235</v>
      </c>
      <c r="D343" s="15" t="s">
        <v>235</v>
      </c>
      <c r="E343" s="15">
        <v>9.1999999999999998E-2</v>
      </c>
      <c r="F343" s="15">
        <v>1E-3</v>
      </c>
      <c r="G343" s="15">
        <v>8.9999999999999993E-3</v>
      </c>
      <c r="H343" s="15" t="s">
        <v>1242</v>
      </c>
      <c r="I343" s="15" t="s">
        <v>1242</v>
      </c>
      <c r="J343" s="15">
        <v>0.10199999999999999</v>
      </c>
      <c r="K343" s="62">
        <v>2010</v>
      </c>
      <c r="L343" s="15">
        <v>2.7E-2</v>
      </c>
      <c r="M343" s="15" t="s">
        <v>236</v>
      </c>
      <c r="N343" s="15">
        <v>2.7E-2</v>
      </c>
      <c r="O343" s="15">
        <v>2.9000000000000001E-2</v>
      </c>
      <c r="P343" s="15">
        <v>8.0000000000000002E-3</v>
      </c>
      <c r="Q343" s="15" t="s">
        <v>231</v>
      </c>
      <c r="R343" s="15">
        <v>8.0000000000000002E-3</v>
      </c>
      <c r="S343" s="15" t="s">
        <v>1243</v>
      </c>
      <c r="T343" s="15">
        <v>4.0000000000000001E-3</v>
      </c>
      <c r="U343" s="15">
        <v>6.7000000000000004E-2</v>
      </c>
      <c r="V343" s="15">
        <v>0.16900000000000001</v>
      </c>
    </row>
    <row r="344" spans="1:22" ht="13.5" thickBot="1" x14ac:dyDescent="0.25">
      <c r="A344" s="62">
        <v>2011</v>
      </c>
      <c r="B344" s="15">
        <v>0.09</v>
      </c>
      <c r="C344" s="15">
        <v>0</v>
      </c>
      <c r="D344" s="15">
        <v>1E-3</v>
      </c>
      <c r="E344" s="15">
        <v>9.0999999999999998E-2</v>
      </c>
      <c r="F344" s="15">
        <v>1E-3</v>
      </c>
      <c r="G344" s="15">
        <v>8.0000000000000002E-3</v>
      </c>
      <c r="H344" s="15">
        <v>0</v>
      </c>
      <c r="I344" s="15">
        <v>0</v>
      </c>
      <c r="J344" s="15">
        <v>0.10100000000000001</v>
      </c>
      <c r="K344" s="62">
        <v>2011</v>
      </c>
      <c r="L344" s="15">
        <v>2.7E-2</v>
      </c>
      <c r="M344" s="15">
        <v>0</v>
      </c>
      <c r="N344" s="15">
        <v>2.7E-2</v>
      </c>
      <c r="O344" s="15">
        <v>0.03</v>
      </c>
      <c r="P344" s="15">
        <v>7.0000000000000001E-3</v>
      </c>
      <c r="Q344" s="15">
        <v>1E-3</v>
      </c>
      <c r="R344" s="15">
        <v>8.0000000000000002E-3</v>
      </c>
      <c r="S344" s="15">
        <v>2E-3</v>
      </c>
      <c r="T344" s="15">
        <v>1E-3</v>
      </c>
      <c r="U344" s="15">
        <v>6.8000000000000005E-2</v>
      </c>
      <c r="V344" s="15">
        <v>0.16900000000000001</v>
      </c>
    </row>
    <row r="345" spans="1:22" ht="13.5" thickBot="1" x14ac:dyDescent="0.25">
      <c r="A345" s="62">
        <v>2012</v>
      </c>
      <c r="B345" s="260">
        <v>8.7999999999999995E-2</v>
      </c>
      <c r="C345" s="260">
        <v>0</v>
      </c>
      <c r="D345" s="260">
        <v>1E-3</v>
      </c>
      <c r="E345" s="260">
        <v>8.8999999999999996E-2</v>
      </c>
      <c r="F345" s="260">
        <v>1E-3</v>
      </c>
      <c r="G345" s="260">
        <v>8.0000000000000002E-3</v>
      </c>
      <c r="H345" s="260">
        <v>0</v>
      </c>
      <c r="I345" s="260">
        <v>0</v>
      </c>
      <c r="J345" s="260">
        <v>9.9000000000000005E-2</v>
      </c>
      <c r="K345" s="62">
        <v>2012</v>
      </c>
      <c r="L345" s="260">
        <v>2.7E-2</v>
      </c>
      <c r="M345" s="260">
        <v>0</v>
      </c>
      <c r="N345" s="260">
        <v>2.7E-2</v>
      </c>
      <c r="O345" s="260">
        <v>0.03</v>
      </c>
      <c r="P345" s="260">
        <v>8.0000000000000002E-3</v>
      </c>
      <c r="Q345" s="260">
        <v>1E-3</v>
      </c>
      <c r="R345" s="260">
        <v>8.9999999999999993E-3</v>
      </c>
      <c r="S345" s="260">
        <v>2E-3</v>
      </c>
      <c r="T345" s="260">
        <v>1E-3</v>
      </c>
      <c r="U345" s="260">
        <v>6.9000000000000006E-2</v>
      </c>
      <c r="V345" s="260">
        <v>0.16800000000000001</v>
      </c>
    </row>
    <row r="346" spans="1:22" ht="13.5" thickBot="1" x14ac:dyDescent="0.25">
      <c r="A346" s="62">
        <v>2013</v>
      </c>
      <c r="B346" s="260">
        <v>0.08</v>
      </c>
      <c r="C346" s="260">
        <v>0</v>
      </c>
      <c r="D346" s="260">
        <v>3.0000000000000001E-3</v>
      </c>
      <c r="E346" s="260">
        <v>8.3000000000000004E-2</v>
      </c>
      <c r="F346" s="260">
        <v>1E-3</v>
      </c>
      <c r="G346" s="260">
        <v>7.0000000000000001E-3</v>
      </c>
      <c r="H346" s="260">
        <v>0</v>
      </c>
      <c r="I346" s="260">
        <v>0</v>
      </c>
      <c r="J346" s="260">
        <v>9.1999999999999998E-2</v>
      </c>
      <c r="K346" s="62">
        <v>2013</v>
      </c>
      <c r="L346" s="260">
        <v>2.5999999999999999E-2</v>
      </c>
      <c r="M346" s="260">
        <v>0</v>
      </c>
      <c r="N346" s="260">
        <v>2.5999999999999999E-2</v>
      </c>
      <c r="O346" s="260">
        <v>0.03</v>
      </c>
      <c r="P346" s="260">
        <v>8.0000000000000002E-3</v>
      </c>
      <c r="Q346" s="260">
        <v>1E-3</v>
      </c>
      <c r="R346" s="260">
        <v>8.0000000000000002E-3</v>
      </c>
      <c r="S346" s="260">
        <v>2E-3</v>
      </c>
      <c r="T346" s="260">
        <v>1E-3</v>
      </c>
      <c r="U346" s="260">
        <v>6.8000000000000005E-2</v>
      </c>
      <c r="V346" s="260">
        <v>0.159</v>
      </c>
    </row>
    <row r="347" spans="1:22" ht="13.5" thickBot="1" x14ac:dyDescent="0.25">
      <c r="A347" s="62">
        <v>2014</v>
      </c>
      <c r="B347" s="260">
        <v>8.1000000000000003E-2</v>
      </c>
      <c r="C347" s="260">
        <v>0</v>
      </c>
      <c r="D347" s="260">
        <v>4.0000000000000001E-3</v>
      </c>
      <c r="E347" s="260">
        <v>8.5000000000000006E-2</v>
      </c>
      <c r="F347" s="260">
        <v>1E-3</v>
      </c>
      <c r="G347" s="260">
        <v>8.0000000000000002E-3</v>
      </c>
      <c r="H347" s="260">
        <v>0</v>
      </c>
      <c r="I347" s="260">
        <v>0</v>
      </c>
      <c r="J347" s="260">
        <v>9.4E-2</v>
      </c>
      <c r="K347" s="62">
        <v>2014</v>
      </c>
      <c r="L347" s="260">
        <v>2.7E-2</v>
      </c>
      <c r="M347" s="260">
        <v>0</v>
      </c>
      <c r="N347" s="260">
        <v>2.7E-2</v>
      </c>
      <c r="O347" s="260">
        <v>0.03</v>
      </c>
      <c r="P347" s="260">
        <v>8.0000000000000002E-3</v>
      </c>
      <c r="Q347" s="260">
        <v>1E-3</v>
      </c>
      <c r="R347" s="260">
        <v>8.9999999999999993E-3</v>
      </c>
      <c r="S347" s="260">
        <v>2E-3</v>
      </c>
      <c r="T347" s="260">
        <v>1E-3</v>
      </c>
      <c r="U347" s="260">
        <v>6.8000000000000005E-2</v>
      </c>
      <c r="V347" s="260">
        <v>0.16200000000000001</v>
      </c>
    </row>
    <row r="348" spans="1:22" ht="13.5" thickBot="1" x14ac:dyDescent="0.25">
      <c r="A348" s="62">
        <v>2015</v>
      </c>
      <c r="B348" s="260">
        <v>7.9306710228572122E-2</v>
      </c>
      <c r="C348" s="260">
        <v>4.7584096694165386E-4</v>
      </c>
      <c r="D348" s="260">
        <v>3.6873099756075554E-3</v>
      </c>
      <c r="E348" s="260">
        <v>8.3469861171121332E-2</v>
      </c>
      <c r="F348" s="260">
        <v>9.9106157184993557E-4</v>
      </c>
      <c r="G348" s="260">
        <v>7.3073261913751625E-3</v>
      </c>
      <c r="H348" s="260">
        <v>2.6663939637762012E-4</v>
      </c>
      <c r="I348" s="260">
        <v>0</v>
      </c>
      <c r="J348" s="260">
        <v>9.2034888330724055E-2</v>
      </c>
      <c r="K348" s="62">
        <v>2015</v>
      </c>
      <c r="L348" s="260">
        <v>2.6738553688646149E-2</v>
      </c>
      <c r="M348" s="260">
        <v>3.029542136962293E-5</v>
      </c>
      <c r="N348" s="260">
        <v>2.6768849110015772E-2</v>
      </c>
      <c r="O348" s="260">
        <v>3.0590746605303226E-2</v>
      </c>
      <c r="P348" s="260">
        <v>8.252393404435409E-3</v>
      </c>
      <c r="Q348" s="260">
        <v>6.1455166260125931E-4</v>
      </c>
      <c r="R348" s="260">
        <v>8.866945067036669E-3</v>
      </c>
      <c r="S348" s="260">
        <v>2.3639468786764068E-3</v>
      </c>
      <c r="T348" s="260">
        <v>8.7115873239723566E-4</v>
      </c>
      <c r="U348" s="260">
        <v>6.9461646393429305E-2</v>
      </c>
      <c r="V348" s="260">
        <v>0.16149653472415335</v>
      </c>
    </row>
    <row r="349" spans="1:22" ht="13.5" thickBot="1" x14ac:dyDescent="0.25">
      <c r="A349" s="62">
        <v>2016</v>
      </c>
      <c r="B349" s="260">
        <v>7.9312799488465785E-2</v>
      </c>
      <c r="C349" s="260">
        <v>6.8177282195604639E-4</v>
      </c>
      <c r="D349" s="260">
        <v>3.7655492907491305E-3</v>
      </c>
      <c r="E349" s="260">
        <v>8.3760121601170953E-2</v>
      </c>
      <c r="F349" s="260">
        <v>9.5916884885858839E-4</v>
      </c>
      <c r="G349" s="260">
        <v>7.0418429474016558E-3</v>
      </c>
      <c r="H349" s="260">
        <v>2.6533074461311513E-4</v>
      </c>
      <c r="I349" s="260">
        <v>0</v>
      </c>
      <c r="J349" s="260">
        <v>9.2026443048893472E-2</v>
      </c>
      <c r="K349" s="62">
        <v>2016</v>
      </c>
      <c r="L349" s="260">
        <v>2.6793595967529539E-2</v>
      </c>
      <c r="M349" s="260">
        <v>3.7208318109351706E-5</v>
      </c>
      <c r="N349" s="260">
        <v>2.6830804285638891E-2</v>
      </c>
      <c r="O349" s="260">
        <v>3.1771917059874637E-2</v>
      </c>
      <c r="P349" s="260">
        <v>9.3089980808185764E-3</v>
      </c>
      <c r="Q349" s="260">
        <v>6.8453602471813544E-4</v>
      </c>
      <c r="R349" s="260">
        <v>9.9935341055367097E-3</v>
      </c>
      <c r="S349" s="260">
        <v>2.5332030451591281E-3</v>
      </c>
      <c r="T349" s="260">
        <v>1.0179132739915502E-3</v>
      </c>
      <c r="U349" s="260">
        <v>7.2147371770200919E-2</v>
      </c>
      <c r="V349" s="260">
        <v>0.16417381481909438</v>
      </c>
    </row>
    <row r="350" spans="1:22" ht="13.5" thickBot="1" x14ac:dyDescent="0.25">
      <c r="A350" s="62">
        <v>2017</v>
      </c>
      <c r="B350" s="260">
        <v>7.9602530628585383E-2</v>
      </c>
      <c r="C350" s="260">
        <v>6.5629189965681132E-4</v>
      </c>
      <c r="D350" s="260">
        <v>3.5379355879041302E-3</v>
      </c>
      <c r="E350" s="260">
        <v>8.3796758116146314E-2</v>
      </c>
      <c r="F350" s="260">
        <v>9.7182858134291466E-4</v>
      </c>
      <c r="G350" s="260">
        <v>6.9446464486359093E-3</v>
      </c>
      <c r="H350" s="260">
        <v>2.9492436679126393E-4</v>
      </c>
      <c r="I350" s="260">
        <v>0</v>
      </c>
      <c r="J350" s="260">
        <v>9.2008157512916411E-2</v>
      </c>
      <c r="K350" s="62">
        <v>2017</v>
      </c>
      <c r="L350" s="260">
        <v>2.691888399963378E-2</v>
      </c>
      <c r="M350" s="260">
        <v>4.4695070562789605E-5</v>
      </c>
      <c r="N350" s="260">
        <v>2.6963579070196569E-2</v>
      </c>
      <c r="O350" s="260">
        <v>3.1348743899201746E-2</v>
      </c>
      <c r="P350" s="260">
        <v>9.5300827586546327E-3</v>
      </c>
      <c r="Q350" s="260">
        <v>7.5030929514653818E-4</v>
      </c>
      <c r="R350" s="260">
        <v>1.0280392053801171E-2</v>
      </c>
      <c r="S350" s="260">
        <v>1.8665502785996239E-3</v>
      </c>
      <c r="T350" s="260">
        <v>1.0556660172315168E-3</v>
      </c>
      <c r="U350" s="260">
        <v>7.1514931319030625E-2</v>
      </c>
      <c r="V350" s="260">
        <v>0.16352308883194702</v>
      </c>
    </row>
    <row r="351" spans="1:22" ht="13.5" thickBot="1" x14ac:dyDescent="0.25">
      <c r="A351" s="62">
        <v>2018</v>
      </c>
      <c r="B351" s="260">
        <v>7.4959999999999999E-2</v>
      </c>
      <c r="C351" s="260">
        <v>7.1000000000000002E-4</v>
      </c>
      <c r="D351" s="260">
        <v>3.0699999999999998E-3</v>
      </c>
      <c r="E351" s="260">
        <v>7.8740000000000004E-2</v>
      </c>
      <c r="F351" s="260">
        <v>8.0999999999999996E-4</v>
      </c>
      <c r="G351" s="260">
        <v>5.6899999999999997E-3</v>
      </c>
      <c r="H351" s="260">
        <v>2.9E-4</v>
      </c>
      <c r="I351" s="260">
        <v>0</v>
      </c>
      <c r="J351" s="260">
        <v>8.5529999999999995E-2</v>
      </c>
      <c r="K351" s="62">
        <v>2018</v>
      </c>
      <c r="L351" s="260">
        <v>2.7869999999999999E-2</v>
      </c>
      <c r="M351" s="260">
        <v>5.0000000000000002E-5</v>
      </c>
      <c r="N351" s="260">
        <v>0.11345</v>
      </c>
      <c r="O351" s="260">
        <v>3.1850000000000003E-2</v>
      </c>
      <c r="P351" s="260">
        <v>1.051E-2</v>
      </c>
      <c r="Q351" s="260">
        <v>8.7000000000000001E-4</v>
      </c>
      <c r="R351" s="260">
        <v>4.3229999999999998E-2</v>
      </c>
      <c r="S351" s="260">
        <v>2.1800000000000001E-3</v>
      </c>
      <c r="T351" s="260">
        <v>1.07E-3</v>
      </c>
      <c r="U351" s="260">
        <v>7.4399999999999994E-2</v>
      </c>
      <c r="V351" s="260">
        <v>0.15994</v>
      </c>
    </row>
    <row r="352" spans="1:22" ht="13.5" thickBot="1" x14ac:dyDescent="0.25">
      <c r="A352" s="62">
        <v>2019</v>
      </c>
      <c r="B352" s="260">
        <v>7.4819999999999998E-2</v>
      </c>
      <c r="C352" s="260">
        <v>6.8000000000000005E-4</v>
      </c>
      <c r="D352" s="260">
        <v>3.0000000000000001E-3</v>
      </c>
      <c r="E352" s="260">
        <v>7.85E-2</v>
      </c>
      <c r="F352" s="260">
        <v>8.4999999999999995E-4</v>
      </c>
      <c r="G352" s="260">
        <v>5.3800000000000002E-3</v>
      </c>
      <c r="H352" s="260">
        <v>2.7E-4</v>
      </c>
      <c r="I352" s="260">
        <v>0</v>
      </c>
      <c r="J352" s="260">
        <v>8.5000000000000006E-2</v>
      </c>
      <c r="K352" s="62">
        <v>2019</v>
      </c>
      <c r="L352" s="260">
        <v>2.7040000000000002E-2</v>
      </c>
      <c r="M352" s="260">
        <v>9.0000000000000006E-5</v>
      </c>
      <c r="N352" s="260">
        <v>2.7140000000000001E-2</v>
      </c>
      <c r="O352" s="260">
        <v>3.024E-2</v>
      </c>
      <c r="P352" s="260">
        <v>9.7400000000000004E-3</v>
      </c>
      <c r="Q352" s="260">
        <v>8.5999999999999998E-4</v>
      </c>
      <c r="R352" s="260">
        <v>1.06E-2</v>
      </c>
      <c r="S352" s="260">
        <v>2.1199999999999999E-3</v>
      </c>
      <c r="T352" s="260">
        <v>1.14E-3</v>
      </c>
      <c r="U352" s="260">
        <v>7.1239999999999998E-2</v>
      </c>
      <c r="V352" s="260">
        <v>0.15623999999999999</v>
      </c>
    </row>
    <row r="353" spans="1:22" ht="13.5" thickBot="1" x14ac:dyDescent="0.25">
      <c r="A353" s="62">
        <v>2020</v>
      </c>
      <c r="B353" s="260">
        <v>7.6789999999999997E-2</v>
      </c>
      <c r="C353" s="260">
        <v>7.5000000000000002E-4</v>
      </c>
      <c r="D353" s="260">
        <v>2.5200000000000001E-3</v>
      </c>
      <c r="E353" s="260">
        <v>8.0060000000000006E-2</v>
      </c>
      <c r="F353" s="260">
        <v>8.9999999999999998E-4</v>
      </c>
      <c r="G353" s="260">
        <v>5.5199999999999997E-3</v>
      </c>
      <c r="H353" s="260">
        <v>2.3000000000000001E-4</v>
      </c>
      <c r="I353" s="260">
        <v>0</v>
      </c>
      <c r="J353" s="260">
        <v>8.6720000000000005E-2</v>
      </c>
      <c r="K353" s="62">
        <v>2020</v>
      </c>
      <c r="L353" s="260">
        <v>2.4899999999999999E-2</v>
      </c>
      <c r="M353" s="260">
        <v>1.3999999999999999E-4</v>
      </c>
      <c r="N353" s="260">
        <v>2.504E-2</v>
      </c>
      <c r="O353" s="260">
        <v>3.1050000000000001E-2</v>
      </c>
      <c r="P353" s="260">
        <v>9.9000000000000008E-3</v>
      </c>
      <c r="Q353" s="260">
        <v>9.5E-4</v>
      </c>
      <c r="R353" s="260">
        <v>1.0840000000000001E-2</v>
      </c>
      <c r="S353" s="260">
        <v>2.0200000000000001E-3</v>
      </c>
      <c r="T353" s="260">
        <v>1.09E-3</v>
      </c>
      <c r="U353" s="260">
        <v>7.0040000000000005E-2</v>
      </c>
      <c r="V353" s="260">
        <v>0.15676000000000001</v>
      </c>
    </row>
    <row r="354" spans="1:22" ht="13.5" customHeight="1" thickBot="1" x14ac:dyDescent="0.25">
      <c r="A354" s="762" t="s">
        <v>316</v>
      </c>
      <c r="B354" s="763"/>
      <c r="C354" s="763"/>
      <c r="D354" s="763"/>
      <c r="E354" s="763"/>
      <c r="F354" s="763"/>
      <c r="G354" s="763"/>
      <c r="H354" s="763"/>
      <c r="I354" s="763"/>
      <c r="J354" s="764"/>
      <c r="K354" s="762" t="s">
        <v>316</v>
      </c>
      <c r="L354" s="763"/>
      <c r="M354" s="763"/>
      <c r="N354" s="763"/>
      <c r="O354" s="763"/>
      <c r="P354" s="763"/>
      <c r="Q354" s="763"/>
      <c r="R354" s="763"/>
      <c r="S354" s="763"/>
      <c r="T354" s="763"/>
      <c r="U354" s="763"/>
      <c r="V354" s="764"/>
    </row>
    <row r="355" spans="1:22" ht="13.5" thickBot="1" x14ac:dyDescent="0.25">
      <c r="A355" s="62">
        <v>2007</v>
      </c>
      <c r="B355" s="15" t="s">
        <v>235</v>
      </c>
      <c r="C355" s="15" t="s">
        <v>235</v>
      </c>
      <c r="D355" s="15" t="s">
        <v>235</v>
      </c>
      <c r="E355" s="15">
        <v>0.02</v>
      </c>
      <c r="F355" s="15">
        <v>1E-3</v>
      </c>
      <c r="G355" s="15">
        <v>2E-3</v>
      </c>
      <c r="H355" s="15" t="s">
        <v>1242</v>
      </c>
      <c r="I355" s="15" t="s">
        <v>1242</v>
      </c>
      <c r="J355" s="15">
        <v>2.3E-2</v>
      </c>
      <c r="K355" s="62">
        <v>2007</v>
      </c>
      <c r="L355" s="15">
        <v>1.7999999999999999E-2</v>
      </c>
      <c r="M355" s="15" t="s">
        <v>236</v>
      </c>
      <c r="N355" s="15">
        <v>1.7999999999999999E-2</v>
      </c>
      <c r="O355" s="15">
        <v>4.4999999999999998E-2</v>
      </c>
      <c r="P355" s="15">
        <v>6.0000000000000001E-3</v>
      </c>
      <c r="Q355" s="15" t="s">
        <v>231</v>
      </c>
      <c r="R355" s="15">
        <v>6.0000000000000001E-3</v>
      </c>
      <c r="S355" s="15" t="s">
        <v>1243</v>
      </c>
      <c r="T355" s="15">
        <v>2E-3</v>
      </c>
      <c r="U355" s="15">
        <v>7.0999999999999994E-2</v>
      </c>
      <c r="V355" s="15">
        <v>9.2999999999999999E-2</v>
      </c>
    </row>
    <row r="356" spans="1:22" ht="13.5" thickBot="1" x14ac:dyDescent="0.25">
      <c r="A356" s="62">
        <v>2008</v>
      </c>
      <c r="B356" s="15" t="s">
        <v>235</v>
      </c>
      <c r="C356" s="15" t="s">
        <v>235</v>
      </c>
      <c r="D356" s="15" t="s">
        <v>235</v>
      </c>
      <c r="E356" s="15">
        <v>0.02</v>
      </c>
      <c r="F356" s="15">
        <v>1E-3</v>
      </c>
      <c r="G356" s="15">
        <v>1E-3</v>
      </c>
      <c r="H356" s="15" t="s">
        <v>1242</v>
      </c>
      <c r="I356" s="15" t="s">
        <v>1242</v>
      </c>
      <c r="J356" s="15">
        <v>2.1999999999999999E-2</v>
      </c>
      <c r="K356" s="62">
        <v>2008</v>
      </c>
      <c r="L356" s="15">
        <v>1.7999999999999999E-2</v>
      </c>
      <c r="M356" s="15" t="s">
        <v>236</v>
      </c>
      <c r="N356" s="15">
        <v>1.7999999999999999E-2</v>
      </c>
      <c r="O356" s="15">
        <v>4.2999999999999997E-2</v>
      </c>
      <c r="P356" s="15">
        <v>6.0000000000000001E-3</v>
      </c>
      <c r="Q356" s="15" t="s">
        <v>231</v>
      </c>
      <c r="R356" s="15">
        <v>6.0000000000000001E-3</v>
      </c>
      <c r="S356" s="15" t="s">
        <v>1243</v>
      </c>
      <c r="T356" s="15">
        <v>2E-3</v>
      </c>
      <c r="U356" s="15">
        <v>6.9000000000000006E-2</v>
      </c>
      <c r="V356" s="15">
        <v>9.0999999999999998E-2</v>
      </c>
    </row>
    <row r="357" spans="1:22" ht="13.5" thickBot="1" x14ac:dyDescent="0.25">
      <c r="A357" s="62">
        <v>2009</v>
      </c>
      <c r="B357" s="15" t="s">
        <v>235</v>
      </c>
      <c r="C357" s="15" t="s">
        <v>235</v>
      </c>
      <c r="D357" s="15" t="s">
        <v>235</v>
      </c>
      <c r="E357" s="15">
        <v>1.9E-2</v>
      </c>
      <c r="F357" s="15">
        <v>1E-3</v>
      </c>
      <c r="G357" s="15">
        <v>1E-3</v>
      </c>
      <c r="H357" s="15" t="s">
        <v>1242</v>
      </c>
      <c r="I357" s="15" t="s">
        <v>1242</v>
      </c>
      <c r="J357" s="15">
        <v>2.1000000000000001E-2</v>
      </c>
      <c r="K357" s="62">
        <v>2009</v>
      </c>
      <c r="L357" s="15">
        <v>1.9E-2</v>
      </c>
      <c r="M357" s="15" t="s">
        <v>236</v>
      </c>
      <c r="N357" s="15">
        <v>1.9E-2</v>
      </c>
      <c r="O357" s="15">
        <v>4.2000000000000003E-2</v>
      </c>
      <c r="P357" s="15">
        <v>6.0000000000000001E-3</v>
      </c>
      <c r="Q357" s="15" t="s">
        <v>231</v>
      </c>
      <c r="R357" s="15">
        <v>6.0000000000000001E-3</v>
      </c>
      <c r="S357" s="15" t="s">
        <v>1243</v>
      </c>
      <c r="T357" s="15">
        <v>2E-3</v>
      </c>
      <c r="U357" s="15">
        <v>6.9000000000000006E-2</v>
      </c>
      <c r="V357" s="15">
        <v>0.09</v>
      </c>
    </row>
    <row r="358" spans="1:22" ht="13.5" thickBot="1" x14ac:dyDescent="0.25">
      <c r="A358" s="62">
        <v>2010</v>
      </c>
      <c r="B358" s="15" t="s">
        <v>235</v>
      </c>
      <c r="C358" s="15" t="s">
        <v>235</v>
      </c>
      <c r="D358" s="15" t="s">
        <v>235</v>
      </c>
      <c r="E358" s="15">
        <v>0.02</v>
      </c>
      <c r="F358" s="15">
        <v>1E-3</v>
      </c>
      <c r="G358" s="15">
        <v>1E-3</v>
      </c>
      <c r="H358" s="15" t="s">
        <v>1242</v>
      </c>
      <c r="I358" s="15" t="s">
        <v>1242</v>
      </c>
      <c r="J358" s="15">
        <v>2.1000000000000001E-2</v>
      </c>
      <c r="K358" s="62">
        <v>2010</v>
      </c>
      <c r="L358" s="15">
        <v>1.9E-2</v>
      </c>
      <c r="M358" s="15" t="s">
        <v>236</v>
      </c>
      <c r="N358" s="15">
        <v>1.9E-2</v>
      </c>
      <c r="O358" s="15">
        <v>4.2000000000000003E-2</v>
      </c>
      <c r="P358" s="15">
        <v>7.0000000000000001E-3</v>
      </c>
      <c r="Q358" s="15" t="s">
        <v>231</v>
      </c>
      <c r="R358" s="15">
        <v>7.0000000000000001E-3</v>
      </c>
      <c r="S358" s="15" t="s">
        <v>1243</v>
      </c>
      <c r="T358" s="15">
        <v>2E-3</v>
      </c>
      <c r="U358" s="15">
        <v>6.9000000000000006E-2</v>
      </c>
      <c r="V358" s="15">
        <v>9.0999999999999998E-2</v>
      </c>
    </row>
    <row r="359" spans="1:22" ht="13.5" thickBot="1" x14ac:dyDescent="0.25">
      <c r="A359" s="62">
        <v>2011</v>
      </c>
      <c r="B359" s="15">
        <v>2.1000000000000001E-2</v>
      </c>
      <c r="C359" s="15">
        <v>0</v>
      </c>
      <c r="D359" s="15">
        <v>0</v>
      </c>
      <c r="E359" s="15">
        <v>2.1000000000000001E-2</v>
      </c>
      <c r="F359" s="15">
        <v>0</v>
      </c>
      <c r="G359" s="15">
        <v>1E-3</v>
      </c>
      <c r="H359" s="15">
        <v>0</v>
      </c>
      <c r="I359" s="15">
        <v>0</v>
      </c>
      <c r="J359" s="15">
        <v>2.3E-2</v>
      </c>
      <c r="K359" s="62">
        <v>2011</v>
      </c>
      <c r="L359" s="15">
        <v>1.9E-2</v>
      </c>
      <c r="M359" s="15">
        <v>0</v>
      </c>
      <c r="N359" s="15">
        <v>0.02</v>
      </c>
      <c r="O359" s="15">
        <v>4.1000000000000002E-2</v>
      </c>
      <c r="P359" s="15">
        <v>7.0000000000000001E-3</v>
      </c>
      <c r="Q359" s="15">
        <v>0</v>
      </c>
      <c r="R359" s="15">
        <v>7.0000000000000001E-3</v>
      </c>
      <c r="S359" s="15">
        <v>1E-3</v>
      </c>
      <c r="T359" s="15">
        <v>1E-3</v>
      </c>
      <c r="U359" s="15">
        <v>6.9000000000000006E-2</v>
      </c>
      <c r="V359" s="15">
        <v>9.1999999999999998E-2</v>
      </c>
    </row>
    <row r="360" spans="1:22" ht="13.5" thickBot="1" x14ac:dyDescent="0.25">
      <c r="A360" s="62">
        <v>2012</v>
      </c>
      <c r="B360" s="260">
        <v>0.02</v>
      </c>
      <c r="C360" s="260">
        <v>0</v>
      </c>
      <c r="D360" s="260">
        <v>0</v>
      </c>
      <c r="E360" s="260">
        <v>2.1000000000000001E-2</v>
      </c>
      <c r="F360" s="260">
        <v>0</v>
      </c>
      <c r="G360" s="260">
        <v>1E-3</v>
      </c>
      <c r="H360" s="260">
        <v>0</v>
      </c>
      <c r="I360" s="260">
        <v>0</v>
      </c>
      <c r="J360" s="260">
        <v>2.3E-2</v>
      </c>
      <c r="K360" s="62">
        <v>2012</v>
      </c>
      <c r="L360" s="260">
        <v>1.9E-2</v>
      </c>
      <c r="M360" s="260">
        <v>0</v>
      </c>
      <c r="N360" s="260">
        <v>1.9E-2</v>
      </c>
      <c r="O360" s="260">
        <v>4.3999999999999997E-2</v>
      </c>
      <c r="P360" s="260">
        <v>7.0000000000000001E-3</v>
      </c>
      <c r="Q360" s="260">
        <v>0</v>
      </c>
      <c r="R360" s="260">
        <v>7.0000000000000001E-3</v>
      </c>
      <c r="S360" s="260">
        <v>1E-3</v>
      </c>
      <c r="T360" s="260">
        <v>1E-3</v>
      </c>
      <c r="U360" s="260">
        <v>7.2999999999999995E-2</v>
      </c>
      <c r="V360" s="260">
        <v>9.5000000000000001E-2</v>
      </c>
    </row>
    <row r="361" spans="1:22" ht="13.5" thickBot="1" x14ac:dyDescent="0.25">
      <c r="A361" s="62">
        <v>2013</v>
      </c>
      <c r="B361" s="260">
        <v>0.02</v>
      </c>
      <c r="C361" s="260">
        <v>0</v>
      </c>
      <c r="D361" s="260">
        <v>1E-3</v>
      </c>
      <c r="E361" s="260">
        <v>2.1000000000000001E-2</v>
      </c>
      <c r="F361" s="260">
        <v>1E-3</v>
      </c>
      <c r="G361" s="260">
        <v>1E-3</v>
      </c>
      <c r="H361" s="260">
        <v>0</v>
      </c>
      <c r="I361" s="260">
        <v>0</v>
      </c>
      <c r="J361" s="260">
        <v>2.3E-2</v>
      </c>
      <c r="K361" s="62">
        <v>2013</v>
      </c>
      <c r="L361" s="260">
        <v>0.02</v>
      </c>
      <c r="M361" s="260">
        <v>0</v>
      </c>
      <c r="N361" s="260">
        <v>0.02</v>
      </c>
      <c r="O361" s="260">
        <v>5.2999999999999999E-2</v>
      </c>
      <c r="P361" s="260">
        <v>7.0000000000000001E-3</v>
      </c>
      <c r="Q361" s="260">
        <v>0</v>
      </c>
      <c r="R361" s="260">
        <v>7.0000000000000001E-3</v>
      </c>
      <c r="S361" s="260">
        <v>1E-3</v>
      </c>
      <c r="T361" s="260">
        <v>1E-3</v>
      </c>
      <c r="U361" s="260">
        <v>8.2000000000000003E-2</v>
      </c>
      <c r="V361" s="260">
        <v>0.105</v>
      </c>
    </row>
    <row r="362" spans="1:22" ht="13.5" thickBot="1" x14ac:dyDescent="0.25">
      <c r="A362" s="62">
        <v>2014</v>
      </c>
      <c r="B362" s="260">
        <v>1.9E-2</v>
      </c>
      <c r="C362" s="260">
        <v>0</v>
      </c>
      <c r="D362" s="260">
        <v>1E-3</v>
      </c>
      <c r="E362" s="260">
        <v>2.1000000000000001E-2</v>
      </c>
      <c r="F362" s="260">
        <v>1E-3</v>
      </c>
      <c r="G362" s="260">
        <v>1E-3</v>
      </c>
      <c r="H362" s="260">
        <v>0</v>
      </c>
      <c r="I362" s="260">
        <v>0</v>
      </c>
      <c r="J362" s="260">
        <v>2.3E-2</v>
      </c>
      <c r="K362" s="62">
        <v>2014</v>
      </c>
      <c r="L362" s="260">
        <v>2.1000000000000001E-2</v>
      </c>
      <c r="M362" s="260">
        <v>0</v>
      </c>
      <c r="N362" s="260">
        <v>2.1000000000000001E-2</v>
      </c>
      <c r="O362" s="260">
        <v>5.6000000000000001E-2</v>
      </c>
      <c r="P362" s="260">
        <v>7.0000000000000001E-3</v>
      </c>
      <c r="Q362" s="260">
        <v>0</v>
      </c>
      <c r="R362" s="260">
        <v>8.0000000000000002E-3</v>
      </c>
      <c r="S362" s="260">
        <v>1E-3</v>
      </c>
      <c r="T362" s="260">
        <v>1E-3</v>
      </c>
      <c r="U362" s="260">
        <v>8.5999999999999993E-2</v>
      </c>
      <c r="V362" s="260">
        <v>0.109</v>
      </c>
    </row>
    <row r="363" spans="1:22" ht="13.5" thickBot="1" x14ac:dyDescent="0.25">
      <c r="A363" s="62">
        <v>2015</v>
      </c>
      <c r="B363" s="260">
        <v>2.0095191124420517E-2</v>
      </c>
      <c r="C363" s="260">
        <v>2.0437282436319864E-4</v>
      </c>
      <c r="D363" s="260">
        <v>1.1749728598004631E-3</v>
      </c>
      <c r="E363" s="260">
        <v>2.1474536808584178E-2</v>
      </c>
      <c r="F363" s="260">
        <v>6.6773401801867587E-4</v>
      </c>
      <c r="G363" s="260">
        <v>1.5759572360944676E-3</v>
      </c>
      <c r="H363" s="260">
        <v>4.383354998748936E-5</v>
      </c>
      <c r="I363" s="260">
        <v>0</v>
      </c>
      <c r="J363" s="260">
        <v>2.376206161268481E-2</v>
      </c>
      <c r="K363" s="62">
        <v>2015</v>
      </c>
      <c r="L363" s="260">
        <v>2.0928315212085147E-2</v>
      </c>
      <c r="M363" s="260">
        <v>1.2808304420388616E-4</v>
      </c>
      <c r="N363" s="260">
        <v>2.1056398256289032E-2</v>
      </c>
      <c r="O363" s="260">
        <v>5.4302778879496284E-2</v>
      </c>
      <c r="P363" s="260">
        <v>7.3068190627787284E-3</v>
      </c>
      <c r="Q363" s="260">
        <v>2.9803727121775335E-4</v>
      </c>
      <c r="R363" s="260">
        <v>7.6048563339964816E-3</v>
      </c>
      <c r="S363" s="260">
        <v>8.9991071890814425E-4</v>
      </c>
      <c r="T363" s="260">
        <v>6.9824993008240092E-4</v>
      </c>
      <c r="U363" s="260">
        <v>8.4562194118772346E-2</v>
      </c>
      <c r="V363" s="260">
        <v>0.10832425573145717</v>
      </c>
    </row>
    <row r="364" spans="1:22" ht="13.5" thickBot="1" x14ac:dyDescent="0.25">
      <c r="A364" s="62">
        <v>2016</v>
      </c>
      <c r="B364" s="260">
        <v>1.9845069119513246E-2</v>
      </c>
      <c r="C364" s="260">
        <v>2.9454475854817869E-4</v>
      </c>
      <c r="D364" s="260">
        <v>1.1098583185712916E-3</v>
      </c>
      <c r="E364" s="260">
        <v>2.1249472196632715E-2</v>
      </c>
      <c r="F364" s="260">
        <v>7.1151416466250087E-4</v>
      </c>
      <c r="G364" s="260">
        <v>1.5635087140235746E-3</v>
      </c>
      <c r="H364" s="260">
        <v>5.579138401317191E-5</v>
      </c>
      <c r="I364" s="260">
        <v>0</v>
      </c>
      <c r="J364" s="260">
        <v>2.3580307552482818E-2</v>
      </c>
      <c r="K364" s="62">
        <v>2016</v>
      </c>
      <c r="L364" s="260">
        <v>2.1626322429819607E-2</v>
      </c>
      <c r="M364" s="260">
        <v>9.1881765127174614E-5</v>
      </c>
      <c r="N364" s="260">
        <v>2.1718204194946782E-2</v>
      </c>
      <c r="O364" s="260">
        <v>5.5554782140024177E-2</v>
      </c>
      <c r="P364" s="260">
        <v>7.4730502303435352E-3</v>
      </c>
      <c r="Q364" s="260">
        <v>3.1979326012238161E-4</v>
      </c>
      <c r="R364" s="260">
        <v>7.7928434904659168E-3</v>
      </c>
      <c r="S364" s="260">
        <v>1.0344924905640843E-3</v>
      </c>
      <c r="T364" s="260">
        <v>7.1771555101405964E-4</v>
      </c>
      <c r="U364" s="260">
        <v>8.6818016773864165E-2</v>
      </c>
      <c r="V364" s="260">
        <v>0.11039832432634698</v>
      </c>
    </row>
    <row r="365" spans="1:22" ht="13.5" thickBot="1" x14ac:dyDescent="0.25">
      <c r="A365" s="62">
        <v>2017</v>
      </c>
      <c r="B365" s="260">
        <v>2.1503376854553599E-2</v>
      </c>
      <c r="C365" s="260">
        <v>3.2630556456993782E-4</v>
      </c>
      <c r="D365" s="260">
        <v>1.1685079247935714E-3</v>
      </c>
      <c r="E365" s="260">
        <v>2.2998190343917105E-2</v>
      </c>
      <c r="F365" s="260">
        <v>6.8714727307592303E-4</v>
      </c>
      <c r="G365" s="260">
        <v>1.7455055110283985E-3</v>
      </c>
      <c r="H365" s="260">
        <v>5.3676150624112506E-5</v>
      </c>
      <c r="I365" s="260">
        <v>0</v>
      </c>
      <c r="J365" s="260">
        <v>2.5484519278645541E-2</v>
      </c>
      <c r="K365" s="62">
        <v>2017</v>
      </c>
      <c r="L365" s="260">
        <v>2.1622507621456018E-2</v>
      </c>
      <c r="M365" s="260">
        <v>9.7004077852040307E-5</v>
      </c>
      <c r="N365" s="260">
        <v>2.171951169930806E-2</v>
      </c>
      <c r="O365" s="260">
        <v>5.9900375634199393E-2</v>
      </c>
      <c r="P365" s="260">
        <v>7.451877658844021E-3</v>
      </c>
      <c r="Q365" s="260">
        <v>3.5032522131474053E-4</v>
      </c>
      <c r="R365" s="260">
        <v>7.8022028801587612E-3</v>
      </c>
      <c r="S365" s="260">
        <v>1.1221302162801826E-3</v>
      </c>
      <c r="T365" s="260">
        <v>7.6257151921152943E-4</v>
      </c>
      <c r="U365" s="260">
        <v>9.1306791949157931E-2</v>
      </c>
      <c r="V365" s="260">
        <v>0.11679133226077786</v>
      </c>
    </row>
    <row r="366" spans="1:22" ht="13.5" thickBot="1" x14ac:dyDescent="0.25">
      <c r="A366" s="62">
        <v>2018</v>
      </c>
      <c r="B366" s="260">
        <v>1.8540000000000001E-2</v>
      </c>
      <c r="C366" s="260">
        <v>3.2000000000000003E-4</v>
      </c>
      <c r="D366" s="260">
        <v>1E-3</v>
      </c>
      <c r="E366" s="260">
        <v>1.9869999999999999E-2</v>
      </c>
      <c r="F366" s="260">
        <v>6.2E-4</v>
      </c>
      <c r="G366" s="260">
        <v>1.6900000000000001E-3</v>
      </c>
      <c r="H366" s="260">
        <v>9.0000000000000006E-5</v>
      </c>
      <c r="I366" s="260">
        <v>0</v>
      </c>
      <c r="J366" s="260">
        <v>2.2259999999999999E-2</v>
      </c>
      <c r="K366" s="62">
        <v>2018</v>
      </c>
      <c r="L366" s="260">
        <v>2.2040000000000001E-2</v>
      </c>
      <c r="M366" s="260">
        <v>1E-4</v>
      </c>
      <c r="N366" s="260">
        <v>4.4400000000000002E-2</v>
      </c>
      <c r="O366" s="260">
        <v>5.7079999999999999E-2</v>
      </c>
      <c r="P366" s="260">
        <v>7.5900000000000004E-3</v>
      </c>
      <c r="Q366" s="260">
        <v>3.4000000000000002E-4</v>
      </c>
      <c r="R366" s="260">
        <v>6.5009999999999998E-2</v>
      </c>
      <c r="S366" s="260">
        <v>8.4999999999999995E-4</v>
      </c>
      <c r="T366" s="260">
        <v>6.8000000000000005E-4</v>
      </c>
      <c r="U366" s="260">
        <v>8.8679999999999995E-2</v>
      </c>
      <c r="V366" s="260">
        <v>0.11094999999999999</v>
      </c>
    </row>
    <row r="367" spans="1:22" ht="13.5" thickBot="1" x14ac:dyDescent="0.25">
      <c r="A367" s="62">
        <v>2019</v>
      </c>
      <c r="B367" s="260">
        <v>1.805E-2</v>
      </c>
      <c r="C367" s="260">
        <v>3.2000000000000003E-4</v>
      </c>
      <c r="D367" s="260">
        <v>1.0300000000000001E-3</v>
      </c>
      <c r="E367" s="260">
        <v>1.9400000000000001E-2</v>
      </c>
      <c r="F367" s="260">
        <v>4.8999999999999998E-4</v>
      </c>
      <c r="G367" s="260">
        <v>1.57E-3</v>
      </c>
      <c r="H367" s="260">
        <v>8.0000000000000007E-5</v>
      </c>
      <c r="I367" s="260">
        <v>0</v>
      </c>
      <c r="J367" s="260">
        <v>2.154E-2</v>
      </c>
      <c r="K367" s="62">
        <v>2019</v>
      </c>
      <c r="L367" s="260">
        <v>2.1839999999999998E-2</v>
      </c>
      <c r="M367" s="260">
        <v>1.3999999999999999E-4</v>
      </c>
      <c r="N367" s="260">
        <v>2.1989999999999999E-2</v>
      </c>
      <c r="O367" s="260">
        <v>5.8709999999999998E-2</v>
      </c>
      <c r="P367" s="260">
        <v>8.4399999999999996E-3</v>
      </c>
      <c r="Q367" s="260">
        <v>2.9999999999999997E-4</v>
      </c>
      <c r="R367" s="260">
        <v>8.7399999999999995E-3</v>
      </c>
      <c r="S367" s="260">
        <v>8.8999999999999995E-4</v>
      </c>
      <c r="T367" s="260">
        <v>6.8000000000000005E-4</v>
      </c>
      <c r="U367" s="260">
        <v>9.0999999999999998E-2</v>
      </c>
      <c r="V367" s="260">
        <v>0.11254</v>
      </c>
    </row>
    <row r="368" spans="1:22" ht="13.5" thickBot="1" x14ac:dyDescent="0.25">
      <c r="A368" s="62">
        <v>2020</v>
      </c>
      <c r="B368" s="260">
        <v>1.891E-2</v>
      </c>
      <c r="C368" s="260">
        <v>3.4000000000000002E-4</v>
      </c>
      <c r="D368" s="260">
        <v>9.1E-4</v>
      </c>
      <c r="E368" s="260">
        <v>2.0160000000000001E-2</v>
      </c>
      <c r="F368" s="260">
        <v>5.2999999999999998E-4</v>
      </c>
      <c r="G368" s="260">
        <v>1.6800000000000001E-3</v>
      </c>
      <c r="H368" s="260">
        <v>1.3999999999999999E-4</v>
      </c>
      <c r="I368" s="260">
        <v>0</v>
      </c>
      <c r="J368" s="260">
        <v>2.2519999999999998E-2</v>
      </c>
      <c r="K368" s="62">
        <v>2020</v>
      </c>
      <c r="L368" s="260">
        <v>2.1600000000000001E-2</v>
      </c>
      <c r="M368" s="260">
        <v>1.8000000000000001E-4</v>
      </c>
      <c r="N368" s="260">
        <v>2.1780000000000001E-2</v>
      </c>
      <c r="O368" s="260">
        <v>5.3969999999999997E-2</v>
      </c>
      <c r="P368" s="260">
        <v>9.1900000000000003E-3</v>
      </c>
      <c r="Q368" s="260">
        <v>3.1E-4</v>
      </c>
      <c r="R368" s="260">
        <v>9.4999999999999998E-3</v>
      </c>
      <c r="S368" s="260">
        <v>8.4999999999999995E-4</v>
      </c>
      <c r="T368" s="260">
        <v>6.2E-4</v>
      </c>
      <c r="U368" s="260">
        <v>8.6720000000000005E-2</v>
      </c>
      <c r="V368" s="260">
        <v>0.10924</v>
      </c>
    </row>
    <row r="369" spans="1:22" ht="13.5" customHeight="1" thickBot="1" x14ac:dyDescent="0.25">
      <c r="A369" s="762" t="s">
        <v>317</v>
      </c>
      <c r="B369" s="763"/>
      <c r="C369" s="763"/>
      <c r="D369" s="763"/>
      <c r="E369" s="763"/>
      <c r="F369" s="763"/>
      <c r="G369" s="763"/>
      <c r="H369" s="763"/>
      <c r="I369" s="763"/>
      <c r="J369" s="764"/>
      <c r="K369" s="762" t="s">
        <v>317</v>
      </c>
      <c r="L369" s="763"/>
      <c r="M369" s="763"/>
      <c r="N369" s="763"/>
      <c r="O369" s="763"/>
      <c r="P369" s="763"/>
      <c r="Q369" s="763"/>
      <c r="R369" s="763"/>
      <c r="S369" s="763"/>
      <c r="T369" s="763"/>
      <c r="U369" s="763"/>
      <c r="V369" s="764"/>
    </row>
    <row r="370" spans="1:22" ht="13.5" thickBot="1" x14ac:dyDescent="0.25">
      <c r="A370" s="62">
        <v>2007</v>
      </c>
      <c r="B370" s="15" t="s">
        <v>235</v>
      </c>
      <c r="C370" s="15" t="s">
        <v>235</v>
      </c>
      <c r="D370" s="15" t="s">
        <v>235</v>
      </c>
      <c r="E370" s="15">
        <v>7.3999999999999996E-2</v>
      </c>
      <c r="F370" s="15">
        <v>1E-3</v>
      </c>
      <c r="G370" s="15">
        <v>1.0999999999999999E-2</v>
      </c>
      <c r="H370" s="15" t="s">
        <v>1242</v>
      </c>
      <c r="I370" s="15" t="s">
        <v>1242</v>
      </c>
      <c r="J370" s="15">
        <v>8.6999999999999994E-2</v>
      </c>
      <c r="K370" s="62">
        <v>2007</v>
      </c>
      <c r="L370" s="15">
        <v>2.1000000000000001E-2</v>
      </c>
      <c r="M370" s="15" t="s">
        <v>236</v>
      </c>
      <c r="N370" s="15">
        <v>2.1000000000000001E-2</v>
      </c>
      <c r="O370" s="15">
        <v>2.4E-2</v>
      </c>
      <c r="P370" s="15">
        <v>6.0000000000000001E-3</v>
      </c>
      <c r="Q370" s="15" t="s">
        <v>231</v>
      </c>
      <c r="R370" s="15">
        <v>6.0000000000000001E-3</v>
      </c>
      <c r="S370" s="15" t="s">
        <v>1243</v>
      </c>
      <c r="T370" s="15">
        <v>4.0000000000000001E-3</v>
      </c>
      <c r="U370" s="15">
        <v>5.3999999999999999E-2</v>
      </c>
      <c r="V370" s="15">
        <v>0.14099999999999999</v>
      </c>
    </row>
    <row r="371" spans="1:22" ht="13.5" thickBot="1" x14ac:dyDescent="0.25">
      <c r="A371" s="62">
        <v>2008</v>
      </c>
      <c r="B371" s="15" t="s">
        <v>235</v>
      </c>
      <c r="C371" s="15" t="s">
        <v>235</v>
      </c>
      <c r="D371" s="15" t="s">
        <v>235</v>
      </c>
      <c r="E371" s="15">
        <v>7.3999999999999996E-2</v>
      </c>
      <c r="F371" s="15">
        <v>1E-3</v>
      </c>
      <c r="G371" s="15">
        <v>1.2E-2</v>
      </c>
      <c r="H371" s="15" t="s">
        <v>1242</v>
      </c>
      <c r="I371" s="15" t="s">
        <v>1242</v>
      </c>
      <c r="J371" s="15">
        <v>8.6999999999999994E-2</v>
      </c>
      <c r="K371" s="62">
        <v>2008</v>
      </c>
      <c r="L371" s="15">
        <v>1.6E-2</v>
      </c>
      <c r="M371" s="15" t="s">
        <v>236</v>
      </c>
      <c r="N371" s="15">
        <v>1.6E-2</v>
      </c>
      <c r="O371" s="15">
        <v>2.1999999999999999E-2</v>
      </c>
      <c r="P371" s="15">
        <v>6.0000000000000001E-3</v>
      </c>
      <c r="Q371" s="15" t="s">
        <v>231</v>
      </c>
      <c r="R371" s="15">
        <v>6.0000000000000001E-3</v>
      </c>
      <c r="S371" s="15" t="s">
        <v>1243</v>
      </c>
      <c r="T371" s="15">
        <v>5.0000000000000001E-3</v>
      </c>
      <c r="U371" s="15">
        <v>4.9000000000000002E-2</v>
      </c>
      <c r="V371" s="15">
        <v>0.13700000000000001</v>
      </c>
    </row>
    <row r="372" spans="1:22" ht="13.5" thickBot="1" x14ac:dyDescent="0.25">
      <c r="A372" s="62">
        <v>2009</v>
      </c>
      <c r="B372" s="15" t="s">
        <v>235</v>
      </c>
      <c r="C372" s="15" t="s">
        <v>235</v>
      </c>
      <c r="D372" s="15" t="s">
        <v>235</v>
      </c>
      <c r="E372" s="15">
        <v>7.6999999999999999E-2</v>
      </c>
      <c r="F372" s="15">
        <v>1E-3</v>
      </c>
      <c r="G372" s="15">
        <v>1.2999999999999999E-2</v>
      </c>
      <c r="H372" s="15" t="s">
        <v>1242</v>
      </c>
      <c r="I372" s="15" t="s">
        <v>1242</v>
      </c>
      <c r="J372" s="15">
        <v>9.0999999999999998E-2</v>
      </c>
      <c r="K372" s="62">
        <v>2009</v>
      </c>
      <c r="L372" s="15">
        <v>1.9E-2</v>
      </c>
      <c r="M372" s="15" t="s">
        <v>236</v>
      </c>
      <c r="N372" s="15">
        <v>1.9E-2</v>
      </c>
      <c r="O372" s="15">
        <v>2.1000000000000001E-2</v>
      </c>
      <c r="P372" s="15">
        <v>7.0000000000000001E-3</v>
      </c>
      <c r="Q372" s="15" t="s">
        <v>231</v>
      </c>
      <c r="R372" s="15">
        <v>7.0000000000000001E-3</v>
      </c>
      <c r="S372" s="15" t="s">
        <v>1243</v>
      </c>
      <c r="T372" s="15">
        <v>5.0000000000000001E-3</v>
      </c>
      <c r="U372" s="15">
        <v>5.1999999999999998E-2</v>
      </c>
      <c r="V372" s="15">
        <v>0.14299999999999999</v>
      </c>
    </row>
    <row r="373" spans="1:22" ht="13.5" thickBot="1" x14ac:dyDescent="0.25">
      <c r="A373" s="62">
        <v>2010</v>
      </c>
      <c r="B373" s="15" t="s">
        <v>235</v>
      </c>
      <c r="C373" s="15" t="s">
        <v>235</v>
      </c>
      <c r="D373" s="15" t="s">
        <v>235</v>
      </c>
      <c r="E373" s="15">
        <v>7.9000000000000001E-2</v>
      </c>
      <c r="F373" s="15">
        <v>2E-3</v>
      </c>
      <c r="G373" s="15">
        <v>1.7000000000000001E-2</v>
      </c>
      <c r="H373" s="15" t="s">
        <v>1242</v>
      </c>
      <c r="I373" s="15" t="s">
        <v>1242</v>
      </c>
      <c r="J373" s="15">
        <v>9.7000000000000003E-2</v>
      </c>
      <c r="K373" s="62">
        <v>2010</v>
      </c>
      <c r="L373" s="15">
        <v>1.7999999999999999E-2</v>
      </c>
      <c r="M373" s="15" t="s">
        <v>236</v>
      </c>
      <c r="N373" s="15">
        <v>1.7999999999999999E-2</v>
      </c>
      <c r="O373" s="15">
        <v>2.4E-2</v>
      </c>
      <c r="P373" s="15">
        <v>8.0000000000000002E-3</v>
      </c>
      <c r="Q373" s="15" t="s">
        <v>231</v>
      </c>
      <c r="R373" s="15">
        <v>8.0000000000000002E-3</v>
      </c>
      <c r="S373" s="15" t="s">
        <v>1243</v>
      </c>
      <c r="T373" s="15">
        <v>5.0000000000000001E-3</v>
      </c>
      <c r="U373" s="15">
        <v>5.3999999999999999E-2</v>
      </c>
      <c r="V373" s="15">
        <v>0.152</v>
      </c>
    </row>
    <row r="374" spans="1:22" ht="13.5" thickBot="1" x14ac:dyDescent="0.25">
      <c r="A374" s="62">
        <v>2011</v>
      </c>
      <c r="B374" s="15">
        <v>7.5999999999999998E-2</v>
      </c>
      <c r="C374" s="15">
        <v>0</v>
      </c>
      <c r="D374" s="15">
        <v>1E-3</v>
      </c>
      <c r="E374" s="15">
        <v>7.6999999999999999E-2</v>
      </c>
      <c r="F374" s="15">
        <v>1E-3</v>
      </c>
      <c r="G374" s="15">
        <v>1.4999999999999999E-2</v>
      </c>
      <c r="H374" s="15">
        <v>1E-3</v>
      </c>
      <c r="I374" s="15">
        <v>0</v>
      </c>
      <c r="J374" s="15">
        <v>9.5000000000000001E-2</v>
      </c>
      <c r="K374" s="62">
        <v>2011</v>
      </c>
      <c r="L374" s="15">
        <v>1.7000000000000001E-2</v>
      </c>
      <c r="M374" s="15">
        <v>0</v>
      </c>
      <c r="N374" s="15">
        <v>1.7999999999999999E-2</v>
      </c>
      <c r="O374" s="15">
        <v>2.5000000000000001E-2</v>
      </c>
      <c r="P374" s="15">
        <v>7.0000000000000001E-3</v>
      </c>
      <c r="Q374" s="15">
        <v>1E-3</v>
      </c>
      <c r="R374" s="15">
        <v>7.0000000000000001E-3</v>
      </c>
      <c r="S374" s="15">
        <v>2E-3</v>
      </c>
      <c r="T374" s="15">
        <v>1E-3</v>
      </c>
      <c r="U374" s="15">
        <v>5.2999999999999999E-2</v>
      </c>
      <c r="V374" s="15">
        <v>0.14799999999999999</v>
      </c>
    </row>
    <row r="375" spans="1:22" ht="13.5" thickBot="1" x14ac:dyDescent="0.25">
      <c r="A375" s="62">
        <v>2012</v>
      </c>
      <c r="B375" s="260">
        <v>7.0999999999999994E-2</v>
      </c>
      <c r="C375" s="260">
        <v>0</v>
      </c>
      <c r="D375" s="260">
        <v>1E-3</v>
      </c>
      <c r="E375" s="260">
        <v>7.2999999999999995E-2</v>
      </c>
      <c r="F375" s="260">
        <v>1E-3</v>
      </c>
      <c r="G375" s="260">
        <v>1.6E-2</v>
      </c>
      <c r="H375" s="260">
        <v>2E-3</v>
      </c>
      <c r="I375" s="260">
        <v>0</v>
      </c>
      <c r="J375" s="260">
        <v>9.0999999999999998E-2</v>
      </c>
      <c r="K375" s="62">
        <v>2012</v>
      </c>
      <c r="L375" s="260">
        <v>1.9E-2</v>
      </c>
      <c r="M375" s="260">
        <v>0</v>
      </c>
      <c r="N375" s="260">
        <v>0.02</v>
      </c>
      <c r="O375" s="260">
        <v>2.5000000000000001E-2</v>
      </c>
      <c r="P375" s="260">
        <v>7.0000000000000001E-3</v>
      </c>
      <c r="Q375" s="260">
        <v>1E-3</v>
      </c>
      <c r="R375" s="260">
        <v>7.0000000000000001E-3</v>
      </c>
      <c r="S375" s="260">
        <v>2E-3</v>
      </c>
      <c r="T375" s="260">
        <v>1E-3</v>
      </c>
      <c r="U375" s="260">
        <v>5.3999999999999999E-2</v>
      </c>
      <c r="V375" s="260">
        <v>0.14599999999999999</v>
      </c>
    </row>
    <row r="376" spans="1:22" ht="13.5" thickBot="1" x14ac:dyDescent="0.25">
      <c r="A376" s="62">
        <v>2013</v>
      </c>
      <c r="B376" s="260">
        <v>7.1999999999999995E-2</v>
      </c>
      <c r="C376" s="260">
        <v>0</v>
      </c>
      <c r="D376" s="260">
        <v>3.0000000000000001E-3</v>
      </c>
      <c r="E376" s="260">
        <v>7.4999999999999997E-2</v>
      </c>
      <c r="F376" s="260">
        <v>1E-3</v>
      </c>
      <c r="G376" s="260">
        <v>1.6E-2</v>
      </c>
      <c r="H376" s="260">
        <v>1E-3</v>
      </c>
      <c r="I376" s="260">
        <v>0</v>
      </c>
      <c r="J376" s="260">
        <v>9.2999999999999999E-2</v>
      </c>
      <c r="K376" s="62">
        <v>2013</v>
      </c>
      <c r="L376" s="260">
        <v>2.1000000000000001E-2</v>
      </c>
      <c r="M376" s="260">
        <v>0</v>
      </c>
      <c r="N376" s="260">
        <v>2.1000000000000001E-2</v>
      </c>
      <c r="O376" s="260">
        <v>3.3000000000000002E-2</v>
      </c>
      <c r="P376" s="260">
        <v>7.0000000000000001E-3</v>
      </c>
      <c r="Q376" s="260">
        <v>1E-3</v>
      </c>
      <c r="R376" s="260">
        <v>7.0000000000000001E-3</v>
      </c>
      <c r="S376" s="260">
        <v>2E-3</v>
      </c>
      <c r="T376" s="260">
        <v>1E-3</v>
      </c>
      <c r="U376" s="260">
        <v>6.4000000000000001E-2</v>
      </c>
      <c r="V376" s="260">
        <v>0.157</v>
      </c>
    </row>
    <row r="377" spans="1:22" ht="13.5" thickBot="1" x14ac:dyDescent="0.25">
      <c r="A377" s="62">
        <v>2014</v>
      </c>
      <c r="B377" s="260">
        <v>7.1999999999999995E-2</v>
      </c>
      <c r="C377" s="260">
        <v>0</v>
      </c>
      <c r="D377" s="260">
        <v>4.0000000000000001E-3</v>
      </c>
      <c r="E377" s="260">
        <v>7.5999999999999998E-2</v>
      </c>
      <c r="F377" s="260">
        <v>1E-3</v>
      </c>
      <c r="G377" s="260">
        <v>1.7000000000000001E-2</v>
      </c>
      <c r="H377" s="260">
        <v>1E-3</v>
      </c>
      <c r="I377" s="260">
        <v>0</v>
      </c>
      <c r="J377" s="260">
        <v>9.5000000000000001E-2</v>
      </c>
      <c r="K377" s="62">
        <v>2014</v>
      </c>
      <c r="L377" s="260">
        <v>1.9E-2</v>
      </c>
      <c r="M377" s="260">
        <v>0</v>
      </c>
      <c r="N377" s="260">
        <v>0.02</v>
      </c>
      <c r="O377" s="260">
        <v>3.2000000000000001E-2</v>
      </c>
      <c r="P377" s="260">
        <v>8.0000000000000002E-3</v>
      </c>
      <c r="Q377" s="260">
        <v>1E-3</v>
      </c>
      <c r="R377" s="260">
        <v>8.0000000000000002E-3</v>
      </c>
      <c r="S377" s="260">
        <v>2E-3</v>
      </c>
      <c r="T377" s="260">
        <v>1E-3</v>
      </c>
      <c r="U377" s="260">
        <v>6.2E-2</v>
      </c>
      <c r="V377" s="260">
        <v>0.157</v>
      </c>
    </row>
    <row r="378" spans="1:22" ht="13.5" thickBot="1" x14ac:dyDescent="0.25">
      <c r="A378" s="62">
        <v>2015</v>
      </c>
      <c r="B378" s="260">
        <v>7.1482972782540524E-2</v>
      </c>
      <c r="C378" s="260">
        <v>4.2603211914399867E-4</v>
      </c>
      <c r="D378" s="260">
        <v>3.4098665352189344E-3</v>
      </c>
      <c r="E378" s="260">
        <v>7.5318871436903453E-2</v>
      </c>
      <c r="F378" s="260">
        <v>1.1237087734217342E-3</v>
      </c>
      <c r="G378" s="260">
        <v>1.6300458082646439E-2</v>
      </c>
      <c r="H378" s="260">
        <v>1.1503660983386732E-3</v>
      </c>
      <c r="I378" s="260">
        <v>1.7947942499907613E-5</v>
      </c>
      <c r="J378" s="260">
        <v>9.3911352333810219E-2</v>
      </c>
      <c r="K378" s="62">
        <v>2015</v>
      </c>
      <c r="L378" s="260">
        <v>1.9567534844364878E-2</v>
      </c>
      <c r="M378" s="260">
        <v>3.0022012908936373E-4</v>
      </c>
      <c r="N378" s="260">
        <v>1.9867754973454242E-2</v>
      </c>
      <c r="O378" s="260">
        <v>3.4768890915051372E-2</v>
      </c>
      <c r="P378" s="260">
        <v>8.4736999141056448E-3</v>
      </c>
      <c r="Q378" s="260">
        <v>5.3848237313604882E-4</v>
      </c>
      <c r="R378" s="260">
        <v>9.0121822872416945E-3</v>
      </c>
      <c r="S378" s="260">
        <v>2.5558178806840189E-3</v>
      </c>
      <c r="T378" s="260">
        <v>8.492860555423114E-4</v>
      </c>
      <c r="U378" s="260">
        <v>6.7053932111973635E-2</v>
      </c>
      <c r="V378" s="260">
        <v>0.16096528444578384</v>
      </c>
    </row>
    <row r="379" spans="1:22" ht="13.5" thickBot="1" x14ac:dyDescent="0.25">
      <c r="A379" s="62">
        <v>2016</v>
      </c>
      <c r="B379" s="260">
        <v>7.5642949823148689E-2</v>
      </c>
      <c r="C379" s="260">
        <v>6.0885379944809347E-4</v>
      </c>
      <c r="D379" s="260">
        <v>3.4625883650095507E-3</v>
      </c>
      <c r="E379" s="260">
        <v>7.9714391987606339E-2</v>
      </c>
      <c r="F379" s="260">
        <v>1.0759827182971315E-3</v>
      </c>
      <c r="G379" s="260">
        <v>1.60789081273893E-2</v>
      </c>
      <c r="H379" s="260">
        <v>1.1290741790007811E-3</v>
      </c>
      <c r="I379" s="260">
        <v>2.0038493312859475E-5</v>
      </c>
      <c r="J379" s="260">
        <v>9.8018395505606398E-2</v>
      </c>
      <c r="K379" s="62">
        <v>2016</v>
      </c>
      <c r="L379" s="260">
        <v>1.976810021204101E-2</v>
      </c>
      <c r="M379" s="260">
        <v>3.6396231801409499E-4</v>
      </c>
      <c r="N379" s="260">
        <v>2.0132062530055103E-2</v>
      </c>
      <c r="O379" s="260">
        <v>3.5804779851417314E-2</v>
      </c>
      <c r="P379" s="260">
        <v>8.4888541892495211E-3</v>
      </c>
      <c r="Q379" s="260">
        <v>6.9649584125328426E-4</v>
      </c>
      <c r="R379" s="260">
        <v>9.1853500305028053E-3</v>
      </c>
      <c r="S379" s="260">
        <v>2.601228456668572E-3</v>
      </c>
      <c r="T379" s="260">
        <v>1.0944392252958178E-3</v>
      </c>
      <c r="U379" s="260">
        <v>6.8817860093939615E-2</v>
      </c>
      <c r="V379" s="260">
        <v>0.16683625559954601</v>
      </c>
    </row>
    <row r="380" spans="1:22" ht="13.5" thickBot="1" x14ac:dyDescent="0.25">
      <c r="A380" s="62">
        <v>2017</v>
      </c>
      <c r="B380" s="260">
        <v>7.5166276704805135E-2</v>
      </c>
      <c r="C380" s="260">
        <v>5.212602041212305E-4</v>
      </c>
      <c r="D380" s="260">
        <v>3.2385942964925436E-3</v>
      </c>
      <c r="E380" s="260">
        <v>7.8926131205418901E-2</v>
      </c>
      <c r="F380" s="260">
        <v>9.961426997290722E-4</v>
      </c>
      <c r="G380" s="260">
        <v>1.6717176302997495E-2</v>
      </c>
      <c r="H380" s="260">
        <v>1.2157479852566422E-3</v>
      </c>
      <c r="I380" s="260">
        <v>1.956066617571498E-5</v>
      </c>
      <c r="J380" s="260">
        <v>9.7874758859577832E-2</v>
      </c>
      <c r="K380" s="62">
        <v>2017</v>
      </c>
      <c r="L380" s="260">
        <v>1.9628876111637394E-2</v>
      </c>
      <c r="M380" s="260">
        <v>2.4635922894209627E-4</v>
      </c>
      <c r="N380" s="260">
        <v>1.987523534057949E-2</v>
      </c>
      <c r="O380" s="260">
        <v>2.6725675096956229E-2</v>
      </c>
      <c r="P380" s="260">
        <v>9.5321439901441176E-3</v>
      </c>
      <c r="Q380" s="260">
        <v>8.0745588654376136E-4</v>
      </c>
      <c r="R380" s="260">
        <v>1.0339599876687878E-2</v>
      </c>
      <c r="S380" s="260">
        <v>2.7061024840510637E-3</v>
      </c>
      <c r="T380" s="260">
        <v>1.1354861550130634E-3</v>
      </c>
      <c r="U380" s="260">
        <v>6.0782098953287726E-2</v>
      </c>
      <c r="V380" s="260">
        <v>0.15865687884583993</v>
      </c>
    </row>
    <row r="381" spans="1:22" ht="13.5" thickBot="1" x14ac:dyDescent="0.25">
      <c r="A381" s="62">
        <v>2018</v>
      </c>
      <c r="B381" s="260">
        <v>7.5270000000000004E-2</v>
      </c>
      <c r="C381" s="260">
        <v>6.3000000000000003E-4</v>
      </c>
      <c r="D381" s="260">
        <v>3.8700000000000002E-3</v>
      </c>
      <c r="E381" s="260">
        <v>7.9759999999999998E-2</v>
      </c>
      <c r="F381" s="260">
        <v>1.24E-3</v>
      </c>
      <c r="G381" s="260">
        <v>1.8339999999999999E-2</v>
      </c>
      <c r="H381" s="260">
        <v>1.25E-3</v>
      </c>
      <c r="I381" s="260">
        <v>2.0000000000000002E-5</v>
      </c>
      <c r="J381" s="260">
        <v>0.10061</v>
      </c>
      <c r="K381" s="62">
        <v>2018</v>
      </c>
      <c r="L381" s="260">
        <v>1.9769999999999999E-2</v>
      </c>
      <c r="M381" s="260">
        <v>2.9E-4</v>
      </c>
      <c r="N381" s="260">
        <v>0.12067</v>
      </c>
      <c r="O381" s="260">
        <v>2.9850000000000002E-2</v>
      </c>
      <c r="P381" s="260">
        <v>9.8799999999999999E-3</v>
      </c>
      <c r="Q381" s="260">
        <v>7.1000000000000002E-4</v>
      </c>
      <c r="R381" s="260">
        <v>4.0439999999999997E-2</v>
      </c>
      <c r="S381" s="260">
        <v>2.65E-3</v>
      </c>
      <c r="T381" s="260">
        <v>1.0200000000000001E-3</v>
      </c>
      <c r="U381" s="260">
        <v>6.4170000000000005E-2</v>
      </c>
      <c r="V381" s="260">
        <v>0.16478000000000001</v>
      </c>
    </row>
    <row r="382" spans="1:22" ht="13.5" thickBot="1" x14ac:dyDescent="0.25">
      <c r="A382" s="62">
        <v>2019</v>
      </c>
      <c r="B382" s="260">
        <v>7.8359999999999999E-2</v>
      </c>
      <c r="C382" s="260">
        <v>6.9999999999999999E-4</v>
      </c>
      <c r="D382" s="260">
        <v>3.81E-3</v>
      </c>
      <c r="E382" s="260">
        <v>8.2869999999999999E-2</v>
      </c>
      <c r="F382" s="260">
        <v>1.01E-3</v>
      </c>
      <c r="G382" s="260">
        <v>1.822E-2</v>
      </c>
      <c r="H382" s="260">
        <v>1.16E-3</v>
      </c>
      <c r="I382" s="260">
        <v>2.0000000000000002E-5</v>
      </c>
      <c r="J382" s="260">
        <v>0.10327</v>
      </c>
      <c r="K382" s="62">
        <v>2019</v>
      </c>
      <c r="L382" s="260">
        <v>1.831E-2</v>
      </c>
      <c r="M382" s="260">
        <v>2.7999999999999998E-4</v>
      </c>
      <c r="N382" s="260">
        <v>1.8589999999999999E-2</v>
      </c>
      <c r="O382" s="260">
        <v>3.0190000000000002E-2</v>
      </c>
      <c r="P382" s="260">
        <v>9.5200000000000007E-3</v>
      </c>
      <c r="Q382" s="260">
        <v>7.2000000000000005E-4</v>
      </c>
      <c r="R382" s="260">
        <v>1.0240000000000001E-2</v>
      </c>
      <c r="S382" s="260">
        <v>2.3900000000000002E-3</v>
      </c>
      <c r="T382" s="260">
        <v>1.0300000000000001E-3</v>
      </c>
      <c r="U382" s="260">
        <v>6.2440000000000002E-2</v>
      </c>
      <c r="V382" s="260">
        <v>0.16572000000000001</v>
      </c>
    </row>
    <row r="383" spans="1:22" ht="13.5" thickBot="1" x14ac:dyDescent="0.25">
      <c r="A383" s="62">
        <v>2020</v>
      </c>
      <c r="B383" s="260">
        <v>8.1129999999999994E-2</v>
      </c>
      <c r="C383" s="260">
        <v>6.6E-4</v>
      </c>
      <c r="D383" s="260">
        <v>3.1900000000000001E-3</v>
      </c>
      <c r="E383" s="260">
        <v>8.4970000000000004E-2</v>
      </c>
      <c r="F383" s="260">
        <v>1.2999999999999999E-3</v>
      </c>
      <c r="G383" s="260">
        <v>1.8270000000000002E-2</v>
      </c>
      <c r="H383" s="260">
        <v>1.17E-3</v>
      </c>
      <c r="I383" s="260">
        <v>1.0000000000000001E-5</v>
      </c>
      <c r="J383" s="260">
        <v>0.10571999999999999</v>
      </c>
      <c r="K383" s="62">
        <v>2020</v>
      </c>
      <c r="L383" s="260">
        <v>1.9279999999999999E-2</v>
      </c>
      <c r="M383" s="260">
        <v>3.3E-4</v>
      </c>
      <c r="N383" s="260">
        <v>1.9609999999999999E-2</v>
      </c>
      <c r="O383" s="260">
        <v>2.8000000000000001E-2</v>
      </c>
      <c r="P383" s="260">
        <v>9.4599999999999997E-3</v>
      </c>
      <c r="Q383" s="260">
        <v>7.1000000000000002E-4</v>
      </c>
      <c r="R383" s="260">
        <v>1.0160000000000001E-2</v>
      </c>
      <c r="S383" s="260">
        <v>2.32E-3</v>
      </c>
      <c r="T383" s="260">
        <v>9.7000000000000005E-4</v>
      </c>
      <c r="U383" s="260">
        <v>6.1060000000000003E-2</v>
      </c>
      <c r="V383" s="260">
        <v>0.16678999999999999</v>
      </c>
    </row>
    <row r="384" spans="1:22" ht="13.5" customHeight="1" thickBot="1" x14ac:dyDescent="0.25">
      <c r="A384" s="762" t="s">
        <v>1208</v>
      </c>
      <c r="B384" s="763"/>
      <c r="C384" s="763"/>
      <c r="D384" s="763"/>
      <c r="E384" s="763"/>
      <c r="F384" s="763"/>
      <c r="G384" s="763"/>
      <c r="H384" s="763"/>
      <c r="I384" s="763"/>
      <c r="J384" s="764"/>
      <c r="K384" s="762" t="s">
        <v>1208</v>
      </c>
      <c r="L384" s="763"/>
      <c r="M384" s="763"/>
      <c r="N384" s="763"/>
      <c r="O384" s="763"/>
      <c r="P384" s="763"/>
      <c r="Q384" s="763"/>
      <c r="R384" s="763"/>
      <c r="S384" s="763"/>
      <c r="T384" s="763"/>
      <c r="U384" s="763"/>
      <c r="V384" s="764"/>
    </row>
    <row r="385" spans="1:22" ht="13.5" thickBot="1" x14ac:dyDescent="0.25">
      <c r="A385" s="62">
        <v>2007</v>
      </c>
      <c r="B385" s="15" t="s">
        <v>235</v>
      </c>
      <c r="C385" s="15" t="s">
        <v>235</v>
      </c>
      <c r="D385" s="15" t="s">
        <v>235</v>
      </c>
      <c r="E385" s="15">
        <v>4.9000000000000002E-2</v>
      </c>
      <c r="F385" s="15">
        <v>0</v>
      </c>
      <c r="G385" s="15">
        <v>6.7000000000000004E-2</v>
      </c>
      <c r="H385" s="15" t="s">
        <v>1242</v>
      </c>
      <c r="I385" s="15" t="s">
        <v>1242</v>
      </c>
      <c r="J385" s="15">
        <v>0.115</v>
      </c>
      <c r="K385" s="62">
        <v>2007</v>
      </c>
      <c r="L385" s="15">
        <v>7.0000000000000001E-3</v>
      </c>
      <c r="M385" s="15" t="s">
        <v>236</v>
      </c>
      <c r="N385" s="15">
        <v>7.0000000000000001E-3</v>
      </c>
      <c r="O385" s="15">
        <v>2E-3</v>
      </c>
      <c r="P385" s="15">
        <v>2E-3</v>
      </c>
      <c r="Q385" s="15" t="s">
        <v>231</v>
      </c>
      <c r="R385" s="15">
        <v>2E-3</v>
      </c>
      <c r="S385" s="15" t="s">
        <v>1243</v>
      </c>
      <c r="T385" s="15">
        <v>4.0000000000000001E-3</v>
      </c>
      <c r="U385" s="15">
        <v>1.4999999999999999E-2</v>
      </c>
      <c r="V385" s="15">
        <v>0.13</v>
      </c>
    </row>
    <row r="386" spans="1:22" ht="13.5" thickBot="1" x14ac:dyDescent="0.25">
      <c r="A386" s="62">
        <v>2008</v>
      </c>
      <c r="B386" s="15" t="s">
        <v>235</v>
      </c>
      <c r="C386" s="15" t="s">
        <v>235</v>
      </c>
      <c r="D386" s="15" t="s">
        <v>235</v>
      </c>
      <c r="E386" s="15">
        <v>4.7E-2</v>
      </c>
      <c r="F386" s="15">
        <v>0</v>
      </c>
      <c r="G386" s="15">
        <v>6.9000000000000006E-2</v>
      </c>
      <c r="H386" s="15" t="s">
        <v>1242</v>
      </c>
      <c r="I386" s="15" t="s">
        <v>1242</v>
      </c>
      <c r="J386" s="15">
        <v>0.11600000000000001</v>
      </c>
      <c r="K386" s="62">
        <v>2008</v>
      </c>
      <c r="L386" s="15">
        <v>1.2999999999999999E-2</v>
      </c>
      <c r="M386" s="15" t="s">
        <v>236</v>
      </c>
      <c r="N386" s="15">
        <v>1.2999999999999999E-2</v>
      </c>
      <c r="O386" s="15">
        <v>2E-3</v>
      </c>
      <c r="P386" s="15">
        <v>2E-3</v>
      </c>
      <c r="Q386" s="15" t="s">
        <v>231</v>
      </c>
      <c r="R386" s="15">
        <v>2E-3</v>
      </c>
      <c r="S386" s="15" t="s">
        <v>1243</v>
      </c>
      <c r="T386" s="15">
        <v>4.0000000000000001E-3</v>
      </c>
      <c r="U386" s="15">
        <v>2.1000000000000001E-2</v>
      </c>
      <c r="V386" s="15">
        <v>0.13700000000000001</v>
      </c>
    </row>
    <row r="387" spans="1:22" ht="13.5" thickBot="1" x14ac:dyDescent="0.25">
      <c r="A387" s="62">
        <v>2009</v>
      </c>
      <c r="B387" s="15" t="s">
        <v>235</v>
      </c>
      <c r="C387" s="15" t="s">
        <v>235</v>
      </c>
      <c r="D387" s="15" t="s">
        <v>235</v>
      </c>
      <c r="E387" s="15">
        <v>4.7E-2</v>
      </c>
      <c r="F387" s="15">
        <v>0</v>
      </c>
      <c r="G387" s="15">
        <v>6.9000000000000006E-2</v>
      </c>
      <c r="H387" s="15" t="s">
        <v>1242</v>
      </c>
      <c r="I387" s="15" t="s">
        <v>1242</v>
      </c>
      <c r="J387" s="15">
        <v>0.11600000000000001</v>
      </c>
      <c r="K387" s="62">
        <v>2009</v>
      </c>
      <c r="L387" s="15">
        <v>1.4999999999999999E-2</v>
      </c>
      <c r="M387" s="15" t="s">
        <v>236</v>
      </c>
      <c r="N387" s="15">
        <v>1.4999999999999999E-2</v>
      </c>
      <c r="O387" s="15">
        <v>2E-3</v>
      </c>
      <c r="P387" s="15">
        <v>3.0000000000000001E-3</v>
      </c>
      <c r="Q387" s="15" t="s">
        <v>231</v>
      </c>
      <c r="R387" s="15">
        <v>3.0000000000000001E-3</v>
      </c>
      <c r="S387" s="15" t="s">
        <v>1243</v>
      </c>
      <c r="T387" s="15">
        <v>5.0000000000000001E-3</v>
      </c>
      <c r="U387" s="15">
        <v>2.4E-2</v>
      </c>
      <c r="V387" s="15">
        <v>0.14000000000000001</v>
      </c>
    </row>
    <row r="388" spans="1:22" ht="13.5" thickBot="1" x14ac:dyDescent="0.25">
      <c r="A388" s="62">
        <v>2010</v>
      </c>
      <c r="B388" s="15" t="s">
        <v>235</v>
      </c>
      <c r="C388" s="15" t="s">
        <v>235</v>
      </c>
      <c r="D388" s="15" t="s">
        <v>235</v>
      </c>
      <c r="E388" s="15">
        <v>4.4999999999999998E-2</v>
      </c>
      <c r="F388" s="15">
        <v>0</v>
      </c>
      <c r="G388" s="15">
        <v>6.8000000000000005E-2</v>
      </c>
      <c r="H388" s="15" t="s">
        <v>1242</v>
      </c>
      <c r="I388" s="15" t="s">
        <v>1242</v>
      </c>
      <c r="J388" s="15">
        <v>0.113</v>
      </c>
      <c r="K388" s="62">
        <v>2010</v>
      </c>
      <c r="L388" s="15">
        <v>1.4999999999999999E-2</v>
      </c>
      <c r="M388" s="15" t="s">
        <v>236</v>
      </c>
      <c r="N388" s="15">
        <v>1.4999999999999999E-2</v>
      </c>
      <c r="O388" s="15">
        <v>2E-3</v>
      </c>
      <c r="P388" s="15">
        <v>3.0000000000000001E-3</v>
      </c>
      <c r="Q388" s="15" t="s">
        <v>231</v>
      </c>
      <c r="R388" s="15">
        <v>3.0000000000000001E-3</v>
      </c>
      <c r="S388" s="15" t="s">
        <v>1243</v>
      </c>
      <c r="T388" s="15">
        <v>5.0000000000000001E-3</v>
      </c>
      <c r="U388" s="15">
        <v>2.5000000000000001E-2</v>
      </c>
      <c r="V388" s="15">
        <v>0.13800000000000001</v>
      </c>
    </row>
    <row r="389" spans="1:22" ht="13.5" thickBot="1" x14ac:dyDescent="0.25">
      <c r="A389" s="62">
        <v>2011</v>
      </c>
      <c r="B389" s="15">
        <v>4.2000000000000003E-2</v>
      </c>
      <c r="C389" s="15">
        <v>0</v>
      </c>
      <c r="D389" s="15">
        <v>3.0000000000000001E-3</v>
      </c>
      <c r="E389" s="15">
        <v>4.4999999999999998E-2</v>
      </c>
      <c r="F389" s="15">
        <v>0</v>
      </c>
      <c r="G389" s="15">
        <v>6.2E-2</v>
      </c>
      <c r="H389" s="15">
        <v>2E-3</v>
      </c>
      <c r="I389" s="15">
        <v>1E-3</v>
      </c>
      <c r="J389" s="15">
        <v>0.11</v>
      </c>
      <c r="K389" s="62">
        <v>2011</v>
      </c>
      <c r="L389" s="15">
        <v>1.4999999999999999E-2</v>
      </c>
      <c r="M389" s="15">
        <v>1E-3</v>
      </c>
      <c r="N389" s="15">
        <v>1.6E-2</v>
      </c>
      <c r="O389" s="15">
        <v>1E-3</v>
      </c>
      <c r="P389" s="15">
        <v>2E-3</v>
      </c>
      <c r="Q389" s="15">
        <v>0</v>
      </c>
      <c r="R389" s="15">
        <v>3.0000000000000001E-3</v>
      </c>
      <c r="S389" s="15">
        <v>1E-3</v>
      </c>
      <c r="T389" s="15">
        <v>0</v>
      </c>
      <c r="U389" s="15">
        <v>2.1999999999999999E-2</v>
      </c>
      <c r="V389" s="15">
        <v>0.13300000000000001</v>
      </c>
    </row>
    <row r="390" spans="1:22" ht="13.5" thickBot="1" x14ac:dyDescent="0.25">
      <c r="A390" s="62">
        <v>2012</v>
      </c>
      <c r="B390" s="260">
        <v>4.8000000000000001E-2</v>
      </c>
      <c r="C390" s="260">
        <v>0</v>
      </c>
      <c r="D390" s="260">
        <v>3.0000000000000001E-3</v>
      </c>
      <c r="E390" s="260">
        <v>5.0999999999999997E-2</v>
      </c>
      <c r="F390" s="260">
        <v>0</v>
      </c>
      <c r="G390" s="260">
        <v>6.2E-2</v>
      </c>
      <c r="H390" s="260">
        <v>2E-3</v>
      </c>
      <c r="I390" s="260">
        <v>1E-3</v>
      </c>
      <c r="J390" s="260">
        <v>0.11600000000000001</v>
      </c>
      <c r="K390" s="62">
        <v>2012</v>
      </c>
      <c r="L390" s="260">
        <v>1.4999999999999999E-2</v>
      </c>
      <c r="M390" s="260">
        <v>1E-3</v>
      </c>
      <c r="N390" s="260">
        <v>1.6E-2</v>
      </c>
      <c r="O390" s="260">
        <v>1E-3</v>
      </c>
      <c r="P390" s="260">
        <v>2E-3</v>
      </c>
      <c r="Q390" s="260">
        <v>0</v>
      </c>
      <c r="R390" s="260">
        <v>2E-3</v>
      </c>
      <c r="S390" s="260">
        <v>1E-3</v>
      </c>
      <c r="T390" s="260">
        <v>1E-3</v>
      </c>
      <c r="U390" s="260">
        <v>2.1999999999999999E-2</v>
      </c>
      <c r="V390" s="260">
        <v>0.13800000000000001</v>
      </c>
    </row>
    <row r="391" spans="1:22" ht="13.5" thickBot="1" x14ac:dyDescent="0.25">
      <c r="A391" s="62">
        <v>2013</v>
      </c>
      <c r="B391" s="260">
        <v>4.7E-2</v>
      </c>
      <c r="C391" s="260">
        <v>0</v>
      </c>
      <c r="D391" s="260">
        <v>4.0000000000000001E-3</v>
      </c>
      <c r="E391" s="260">
        <v>5.0999999999999997E-2</v>
      </c>
      <c r="F391" s="260">
        <v>0</v>
      </c>
      <c r="G391" s="260">
        <v>6.0999999999999999E-2</v>
      </c>
      <c r="H391" s="260">
        <v>2E-3</v>
      </c>
      <c r="I391" s="260">
        <v>1E-3</v>
      </c>
      <c r="J391" s="260">
        <v>0.115</v>
      </c>
      <c r="K391" s="62">
        <v>2013</v>
      </c>
      <c r="L391" s="260">
        <v>1.4999999999999999E-2</v>
      </c>
      <c r="M391" s="260">
        <v>1E-3</v>
      </c>
      <c r="N391" s="260">
        <v>1.7000000000000001E-2</v>
      </c>
      <c r="O391" s="260">
        <v>1E-3</v>
      </c>
      <c r="P391" s="260">
        <v>2E-3</v>
      </c>
      <c r="Q391" s="260">
        <v>1E-3</v>
      </c>
      <c r="R391" s="260">
        <v>2E-3</v>
      </c>
      <c r="S391" s="260">
        <v>1E-3</v>
      </c>
      <c r="T391" s="260">
        <v>1E-3</v>
      </c>
      <c r="U391" s="260">
        <v>2.1999999999999999E-2</v>
      </c>
      <c r="V391" s="260">
        <v>0.13700000000000001</v>
      </c>
    </row>
    <row r="392" spans="1:22" ht="13.5" thickBot="1" x14ac:dyDescent="0.25">
      <c r="A392" s="62">
        <v>2014</v>
      </c>
      <c r="B392" s="260">
        <v>4.5999999999999999E-2</v>
      </c>
      <c r="C392" s="260">
        <v>0</v>
      </c>
      <c r="D392" s="260">
        <v>5.0000000000000001E-3</v>
      </c>
      <c r="E392" s="260">
        <v>5.0999999999999997E-2</v>
      </c>
      <c r="F392" s="260">
        <v>0</v>
      </c>
      <c r="G392" s="260">
        <v>0.06</v>
      </c>
      <c r="H392" s="260">
        <v>2E-3</v>
      </c>
      <c r="I392" s="260">
        <v>1E-3</v>
      </c>
      <c r="J392" s="260">
        <v>0.113</v>
      </c>
      <c r="K392" s="62">
        <v>2014</v>
      </c>
      <c r="L392" s="260">
        <v>1.6E-2</v>
      </c>
      <c r="M392" s="260">
        <v>1E-3</v>
      </c>
      <c r="N392" s="260">
        <v>1.7999999999999999E-2</v>
      </c>
      <c r="O392" s="260">
        <v>1E-3</v>
      </c>
      <c r="P392" s="260">
        <v>1E-3</v>
      </c>
      <c r="Q392" s="260">
        <v>1E-3</v>
      </c>
      <c r="R392" s="260">
        <v>2E-3</v>
      </c>
      <c r="S392" s="260">
        <v>2E-3</v>
      </c>
      <c r="T392" s="260">
        <v>1E-3</v>
      </c>
      <c r="U392" s="260">
        <v>2.3E-2</v>
      </c>
      <c r="V392" s="260">
        <v>0.13600000000000001</v>
      </c>
    </row>
    <row r="393" spans="1:22" ht="13.5" thickBot="1" x14ac:dyDescent="0.25">
      <c r="A393" s="62">
        <v>2015</v>
      </c>
      <c r="B393" s="260">
        <v>4.710779269676612E-2</v>
      </c>
      <c r="C393" s="260">
        <v>1.5286619822095762E-4</v>
      </c>
      <c r="D393" s="260">
        <v>4.5186480886499599E-3</v>
      </c>
      <c r="E393" s="260">
        <v>5.1779306983637037E-2</v>
      </c>
      <c r="F393" s="260">
        <v>0</v>
      </c>
      <c r="G393" s="260">
        <v>6.3053326909116469E-2</v>
      </c>
      <c r="H393" s="260">
        <v>1.5855265322184972E-3</v>
      </c>
      <c r="I393" s="260">
        <v>8.3230827209645282E-4</v>
      </c>
      <c r="J393" s="260">
        <v>0.11725051279520726</v>
      </c>
      <c r="K393" s="62">
        <v>2015</v>
      </c>
      <c r="L393" s="260">
        <v>1.7607791506116369E-2</v>
      </c>
      <c r="M393" s="260">
        <v>1.2044304165324982E-3</v>
      </c>
      <c r="N393" s="260">
        <v>1.8812221922648864E-2</v>
      </c>
      <c r="O393" s="260">
        <v>1.2078039241522596E-3</v>
      </c>
      <c r="P393" s="260">
        <v>1.5143300870929424E-3</v>
      </c>
      <c r="Q393" s="260">
        <v>5.9157653227582467E-4</v>
      </c>
      <c r="R393" s="260">
        <v>2.105906619368767E-3</v>
      </c>
      <c r="S393" s="260">
        <v>1.9041355851959726E-3</v>
      </c>
      <c r="T393" s="260">
        <v>4.3701255571028125E-4</v>
      </c>
      <c r="U393" s="260">
        <v>2.4467080607076145E-2</v>
      </c>
      <c r="V393" s="260">
        <v>0.1417175934022834</v>
      </c>
    </row>
    <row r="394" spans="1:22" ht="13.5" thickBot="1" x14ac:dyDescent="0.25">
      <c r="A394" s="62">
        <v>2016</v>
      </c>
      <c r="B394" s="260">
        <v>4.5666038807938292E-2</v>
      </c>
      <c r="C394" s="260">
        <v>1.3759062303134986E-4</v>
      </c>
      <c r="D394" s="260">
        <v>4.3064198649894912E-3</v>
      </c>
      <c r="E394" s="260">
        <v>5.0110049295959129E-2</v>
      </c>
      <c r="F394" s="260">
        <v>0</v>
      </c>
      <c r="G394" s="260">
        <v>5.9345115883028689E-2</v>
      </c>
      <c r="H394" s="260">
        <v>1.5033299546324292E-3</v>
      </c>
      <c r="I394" s="260">
        <v>6.4471215590268418E-4</v>
      </c>
      <c r="J394" s="260">
        <v>0.11160320728952293</v>
      </c>
      <c r="K394" s="62">
        <v>2016</v>
      </c>
      <c r="L394" s="260">
        <v>1.7950988545280055E-2</v>
      </c>
      <c r="M394" s="260">
        <v>1.2288236893971099E-3</v>
      </c>
      <c r="N394" s="260">
        <v>1.9179812234677164E-2</v>
      </c>
      <c r="O394" s="260">
        <v>1.2089117549893844E-3</v>
      </c>
      <c r="P394" s="260">
        <v>1.4954200230615636E-3</v>
      </c>
      <c r="Q394" s="260">
        <v>8.7410017145778595E-4</v>
      </c>
      <c r="R394" s="260">
        <v>2.3695201945193498E-3</v>
      </c>
      <c r="S394" s="260">
        <v>1.9773141475095506E-3</v>
      </c>
      <c r="T394" s="260">
        <v>4.3759850765113969E-4</v>
      </c>
      <c r="U394" s="260">
        <v>2.5173156839346591E-2</v>
      </c>
      <c r="V394" s="260">
        <v>0.13677634303571867</v>
      </c>
    </row>
    <row r="395" spans="1:22" ht="13.5" thickBot="1" x14ac:dyDescent="0.25">
      <c r="A395" s="62">
        <v>2017</v>
      </c>
      <c r="B395" s="260">
        <v>4.7687873520648384E-2</v>
      </c>
      <c r="C395" s="260">
        <v>0</v>
      </c>
      <c r="D395" s="260">
        <v>5.1526580642222101E-3</v>
      </c>
      <c r="E395" s="260">
        <v>5.2840531584870593E-2</v>
      </c>
      <c r="F395" s="260">
        <v>0</v>
      </c>
      <c r="G395" s="260">
        <v>6.1978791063753834E-2</v>
      </c>
      <c r="H395" s="260">
        <v>1.3877977157054041E-3</v>
      </c>
      <c r="I395" s="260">
        <v>6.1452041253318764E-4</v>
      </c>
      <c r="J395" s="260">
        <v>0.11682164077686301</v>
      </c>
      <c r="K395" s="62">
        <v>2017</v>
      </c>
      <c r="L395" s="260">
        <v>1.8010683194546202E-2</v>
      </c>
      <c r="M395" s="260">
        <v>1.2278840114753385E-3</v>
      </c>
      <c r="N395" s="260">
        <v>1.9238567206021542E-2</v>
      </c>
      <c r="O395" s="260">
        <v>1.0701156706322869E-3</v>
      </c>
      <c r="P395" s="260">
        <v>1.4406325473542171E-3</v>
      </c>
      <c r="Q395" s="260">
        <v>1.0548667642049821E-3</v>
      </c>
      <c r="R395" s="260">
        <v>2.495499311559199E-3</v>
      </c>
      <c r="S395" s="260">
        <v>2.2770718725970487E-3</v>
      </c>
      <c r="T395" s="260">
        <v>5.2224875391720742E-4</v>
      </c>
      <c r="U395" s="260">
        <v>2.5603502814727279E-2</v>
      </c>
      <c r="V395" s="260">
        <v>0.14242514359159028</v>
      </c>
    </row>
    <row r="396" spans="1:22" ht="13.5" thickBot="1" x14ac:dyDescent="0.25">
      <c r="A396" s="62">
        <v>2018</v>
      </c>
      <c r="B396" s="260">
        <v>5.0659999999999997E-2</v>
      </c>
      <c r="C396" s="260">
        <v>0</v>
      </c>
      <c r="D396" s="260">
        <v>4.8799999999999998E-3</v>
      </c>
      <c r="E396" s="260">
        <v>5.5539999999999999E-2</v>
      </c>
      <c r="F396" s="260">
        <v>0</v>
      </c>
      <c r="G396" s="260">
        <v>6.0690000000000001E-2</v>
      </c>
      <c r="H396" s="260">
        <v>1.32E-3</v>
      </c>
      <c r="I396" s="260">
        <v>3.8999999999999999E-4</v>
      </c>
      <c r="J396" s="260">
        <v>0.11794</v>
      </c>
      <c r="K396" s="62">
        <v>2018</v>
      </c>
      <c r="L396" s="260">
        <v>1.8239999999999999E-2</v>
      </c>
      <c r="M396" s="260">
        <v>1.23E-3</v>
      </c>
      <c r="N396" s="260">
        <v>0.13741</v>
      </c>
      <c r="O396" s="260">
        <v>1.0499999999999999E-3</v>
      </c>
      <c r="P396" s="260">
        <v>1.4599999999999999E-3</v>
      </c>
      <c r="Q396" s="260">
        <v>1.08E-3</v>
      </c>
      <c r="R396" s="260">
        <v>3.5899999999999999E-3</v>
      </c>
      <c r="S396" s="260">
        <v>3.16E-3</v>
      </c>
      <c r="T396" s="260">
        <v>6.4000000000000005E-4</v>
      </c>
      <c r="U396" s="260">
        <v>2.6849999999999999E-2</v>
      </c>
      <c r="V396" s="260">
        <v>0.14480000000000001</v>
      </c>
    </row>
    <row r="397" spans="1:22" ht="13.5" thickBot="1" x14ac:dyDescent="0.25">
      <c r="A397" s="62">
        <v>2019</v>
      </c>
      <c r="B397" s="260">
        <v>5.3190000000000001E-2</v>
      </c>
      <c r="C397" s="260">
        <v>0</v>
      </c>
      <c r="D397" s="260">
        <v>4.79E-3</v>
      </c>
      <c r="E397" s="260">
        <v>5.799E-2</v>
      </c>
      <c r="F397" s="260">
        <v>0</v>
      </c>
      <c r="G397" s="260">
        <v>6.2080000000000003E-2</v>
      </c>
      <c r="H397" s="260">
        <v>1.3799999999999999E-3</v>
      </c>
      <c r="I397" s="260">
        <v>4.6000000000000001E-4</v>
      </c>
      <c r="J397" s="260">
        <v>0.12191</v>
      </c>
      <c r="K397" s="62">
        <v>2019</v>
      </c>
      <c r="L397" s="260">
        <v>1.9050000000000001E-2</v>
      </c>
      <c r="M397" s="260">
        <v>1.15E-3</v>
      </c>
      <c r="N397" s="260">
        <v>2.019E-2</v>
      </c>
      <c r="O397" s="260">
        <v>9.6000000000000002E-4</v>
      </c>
      <c r="P397" s="260">
        <v>1.4400000000000001E-3</v>
      </c>
      <c r="Q397" s="260">
        <v>1.24E-3</v>
      </c>
      <c r="R397" s="260">
        <v>2.6700000000000001E-3</v>
      </c>
      <c r="S397" s="260">
        <v>3.47E-3</v>
      </c>
      <c r="T397" s="260">
        <v>6.3000000000000003E-4</v>
      </c>
      <c r="U397" s="260">
        <v>2.792E-2</v>
      </c>
      <c r="V397" s="260">
        <v>0.14982999999999999</v>
      </c>
    </row>
    <row r="398" spans="1:22" ht="13.5" thickBot="1" x14ac:dyDescent="0.25">
      <c r="A398" s="62">
        <v>2020</v>
      </c>
      <c r="B398" s="260">
        <v>5.6140000000000002E-2</v>
      </c>
      <c r="C398" s="260">
        <v>0</v>
      </c>
      <c r="D398" s="260">
        <v>4.3899999999999998E-3</v>
      </c>
      <c r="E398" s="260">
        <v>6.053E-2</v>
      </c>
      <c r="F398" s="260">
        <v>0</v>
      </c>
      <c r="G398" s="260">
        <v>5.6439999999999997E-2</v>
      </c>
      <c r="H398" s="260">
        <v>1.3699999999999999E-3</v>
      </c>
      <c r="I398" s="260">
        <v>2.7E-4</v>
      </c>
      <c r="J398" s="260">
        <v>0.11860999999999999</v>
      </c>
      <c r="K398" s="62">
        <v>2020</v>
      </c>
      <c r="L398" s="260">
        <v>2.4150000000000001E-2</v>
      </c>
      <c r="M398" s="260">
        <v>1.23E-3</v>
      </c>
      <c r="N398" s="260">
        <v>2.538E-2</v>
      </c>
      <c r="O398" s="260">
        <v>1.06E-3</v>
      </c>
      <c r="P398" s="260">
        <v>1.4300000000000001E-3</v>
      </c>
      <c r="Q398" s="260">
        <v>1.23E-3</v>
      </c>
      <c r="R398" s="260">
        <v>2.65E-3</v>
      </c>
      <c r="S398" s="260">
        <v>3.0200000000000001E-3</v>
      </c>
      <c r="T398" s="260">
        <v>5.5999999999999995E-4</v>
      </c>
      <c r="U398" s="260">
        <v>3.2660000000000002E-2</v>
      </c>
      <c r="V398" s="260">
        <v>0.15128</v>
      </c>
    </row>
    <row r="399" spans="1:22" ht="13.5" customHeight="1" thickBot="1" x14ac:dyDescent="0.25">
      <c r="A399" s="765" t="s">
        <v>1244</v>
      </c>
      <c r="B399" s="766"/>
      <c r="C399" s="766"/>
      <c r="D399" s="766"/>
      <c r="E399" s="766"/>
      <c r="F399" s="766"/>
      <c r="G399" s="766"/>
      <c r="H399" s="766"/>
      <c r="I399" s="766"/>
      <c r="J399" s="767"/>
      <c r="K399" s="765" t="s">
        <v>1244</v>
      </c>
      <c r="L399" s="766"/>
      <c r="M399" s="766"/>
      <c r="N399" s="766"/>
      <c r="O399" s="766"/>
      <c r="P399" s="766"/>
      <c r="Q399" s="766"/>
      <c r="R399" s="766"/>
      <c r="S399" s="766"/>
      <c r="T399" s="766"/>
      <c r="U399" s="766"/>
      <c r="V399" s="767"/>
    </row>
    <row r="400" spans="1:22" ht="13.5" thickBot="1" x14ac:dyDescent="0.25">
      <c r="A400" s="62">
        <v>2007</v>
      </c>
      <c r="B400" s="15" t="s">
        <v>235</v>
      </c>
      <c r="C400" s="15" t="s">
        <v>235</v>
      </c>
      <c r="D400" s="15" t="s">
        <v>235</v>
      </c>
      <c r="E400" s="15">
        <v>0.51100000000000001</v>
      </c>
      <c r="F400" s="15">
        <v>6.0000000000000001E-3</v>
      </c>
      <c r="G400" s="15">
        <v>0.13</v>
      </c>
      <c r="H400" s="15" t="s">
        <v>1242</v>
      </c>
      <c r="I400" s="15" t="s">
        <v>1242</v>
      </c>
      <c r="J400" s="15">
        <v>0.64700000000000002</v>
      </c>
      <c r="K400" s="62">
        <v>2007</v>
      </c>
      <c r="L400" s="15">
        <v>0.11899999999999999</v>
      </c>
      <c r="M400" s="15" t="s">
        <v>236</v>
      </c>
      <c r="N400" s="15">
        <v>0.11899999999999999</v>
      </c>
      <c r="O400" s="15">
        <v>0.17399999999999999</v>
      </c>
      <c r="P400" s="15">
        <v>3.5000000000000003E-2</v>
      </c>
      <c r="Q400" s="15" t="s">
        <v>231</v>
      </c>
      <c r="R400" s="15">
        <v>3.5000000000000003E-2</v>
      </c>
      <c r="S400" s="15" t="s">
        <v>1243</v>
      </c>
      <c r="T400" s="15">
        <v>2.5999999999999999E-2</v>
      </c>
      <c r="U400" s="15">
        <v>0.35299999999999998</v>
      </c>
      <c r="V400" s="15">
        <v>1</v>
      </c>
    </row>
    <row r="401" spans="1:22" ht="13.5" thickBot="1" x14ac:dyDescent="0.25">
      <c r="A401" s="62">
        <v>2008</v>
      </c>
      <c r="B401" s="15" t="s">
        <v>235</v>
      </c>
      <c r="C401" s="15" t="s">
        <v>235</v>
      </c>
      <c r="D401" s="15" t="s">
        <v>235</v>
      </c>
      <c r="E401" s="15">
        <v>0.51200000000000001</v>
      </c>
      <c r="F401" s="15">
        <v>6.0000000000000001E-3</v>
      </c>
      <c r="G401" s="15">
        <v>0.13300000000000001</v>
      </c>
      <c r="H401" s="15" t="s">
        <v>1242</v>
      </c>
      <c r="I401" s="15" t="s">
        <v>1242</v>
      </c>
      <c r="J401" s="15">
        <v>0.65100000000000002</v>
      </c>
      <c r="K401" s="62">
        <v>2008</v>
      </c>
      <c r="L401" s="15">
        <v>0.11899999999999999</v>
      </c>
      <c r="M401" s="15" t="s">
        <v>236</v>
      </c>
      <c r="N401" s="15">
        <v>0.11899999999999999</v>
      </c>
      <c r="O401" s="15">
        <v>0.16800000000000001</v>
      </c>
      <c r="P401" s="15">
        <v>3.5000000000000003E-2</v>
      </c>
      <c r="Q401" s="15" t="s">
        <v>231</v>
      </c>
      <c r="R401" s="15">
        <v>3.5000000000000003E-2</v>
      </c>
      <c r="S401" s="15" t="s">
        <v>1243</v>
      </c>
      <c r="T401" s="15">
        <v>2.7E-2</v>
      </c>
      <c r="U401" s="15">
        <v>0.34899999999999998</v>
      </c>
      <c r="V401" s="15">
        <v>1</v>
      </c>
    </row>
    <row r="402" spans="1:22" ht="13.5" thickBot="1" x14ac:dyDescent="0.25">
      <c r="A402" s="62">
        <v>2009</v>
      </c>
      <c r="B402" s="15" t="s">
        <v>235</v>
      </c>
      <c r="C402" s="15" t="s">
        <v>235</v>
      </c>
      <c r="D402" s="15" t="s">
        <v>235</v>
      </c>
      <c r="E402" s="15">
        <v>0.502</v>
      </c>
      <c r="F402" s="15">
        <v>6.0000000000000001E-3</v>
      </c>
      <c r="G402" s="15">
        <v>0.13300000000000001</v>
      </c>
      <c r="H402" s="15" t="s">
        <v>1242</v>
      </c>
      <c r="I402" s="15" t="s">
        <v>1242</v>
      </c>
      <c r="J402" s="15">
        <v>0.64200000000000002</v>
      </c>
      <c r="K402" s="62">
        <v>2009</v>
      </c>
      <c r="L402" s="15">
        <v>0.124</v>
      </c>
      <c r="M402" s="15" t="s">
        <v>236</v>
      </c>
      <c r="N402" s="15">
        <v>0.124</v>
      </c>
      <c r="O402" s="15">
        <v>0.16900000000000001</v>
      </c>
      <c r="P402" s="15">
        <v>3.7999999999999999E-2</v>
      </c>
      <c r="Q402" s="15" t="s">
        <v>231</v>
      </c>
      <c r="R402" s="15">
        <v>3.7999999999999999E-2</v>
      </c>
      <c r="S402" s="15" t="s">
        <v>1243</v>
      </c>
      <c r="T402" s="15">
        <v>2.7E-2</v>
      </c>
      <c r="U402" s="15">
        <v>0.35799999999999998</v>
      </c>
      <c r="V402" s="15">
        <v>1</v>
      </c>
    </row>
    <row r="403" spans="1:22" ht="13.5" thickBot="1" x14ac:dyDescent="0.25">
      <c r="A403" s="62">
        <v>2010</v>
      </c>
      <c r="B403" s="15" t="s">
        <v>235</v>
      </c>
      <c r="C403" s="15" t="s">
        <v>235</v>
      </c>
      <c r="D403" s="15" t="s">
        <v>235</v>
      </c>
      <c r="E403" s="15">
        <v>0.499</v>
      </c>
      <c r="F403" s="15">
        <v>6.0000000000000001E-3</v>
      </c>
      <c r="G403" s="15">
        <v>0.13700000000000001</v>
      </c>
      <c r="H403" s="15" t="s">
        <v>1242</v>
      </c>
      <c r="I403" s="15" t="s">
        <v>1242</v>
      </c>
      <c r="J403" s="15">
        <v>0.64300000000000002</v>
      </c>
      <c r="K403" s="62">
        <v>2010</v>
      </c>
      <c r="L403" s="15">
        <v>0.123</v>
      </c>
      <c r="M403" s="15" t="s">
        <v>236</v>
      </c>
      <c r="N403" s="15">
        <v>0.123</v>
      </c>
      <c r="O403" s="15">
        <v>0.16900000000000001</v>
      </c>
      <c r="P403" s="15">
        <v>0.04</v>
      </c>
      <c r="Q403" s="15" t="s">
        <v>231</v>
      </c>
      <c r="R403" s="15">
        <v>0.04</v>
      </c>
      <c r="S403" s="15" t="s">
        <v>1243</v>
      </c>
      <c r="T403" s="15">
        <v>2.5999999999999999E-2</v>
      </c>
      <c r="U403" s="15">
        <v>0.35699999999999998</v>
      </c>
      <c r="V403" s="15">
        <v>1</v>
      </c>
    </row>
    <row r="404" spans="1:22" ht="13.5" thickBot="1" x14ac:dyDescent="0.25">
      <c r="A404" s="62">
        <v>2011</v>
      </c>
      <c r="B404" s="15">
        <v>0.496</v>
      </c>
      <c r="C404" s="15">
        <v>1E-3</v>
      </c>
      <c r="D404" s="15">
        <v>8.0000000000000002E-3</v>
      </c>
      <c r="E404" s="15">
        <v>0.505</v>
      </c>
      <c r="F404" s="15">
        <v>6.0000000000000001E-3</v>
      </c>
      <c r="G404" s="15">
        <v>0.124</v>
      </c>
      <c r="H404" s="15">
        <v>4.0000000000000001E-3</v>
      </c>
      <c r="I404" s="15">
        <v>1E-3</v>
      </c>
      <c r="J404" s="15">
        <v>0.64</v>
      </c>
      <c r="K404" s="62">
        <v>2011</v>
      </c>
      <c r="L404" s="15">
        <v>0.124</v>
      </c>
      <c r="M404" s="15">
        <v>2E-3</v>
      </c>
      <c r="N404" s="15">
        <v>0.125</v>
      </c>
      <c r="O404" s="15">
        <v>0.17399999999999999</v>
      </c>
      <c r="P404" s="15">
        <v>3.6999999999999998E-2</v>
      </c>
      <c r="Q404" s="15">
        <v>3.0000000000000001E-3</v>
      </c>
      <c r="R404" s="15">
        <v>3.9E-2</v>
      </c>
      <c r="S404" s="15">
        <v>1.4999999999999999E-2</v>
      </c>
      <c r="T404" s="15">
        <v>6.0000000000000001E-3</v>
      </c>
      <c r="U404" s="15">
        <v>0.36</v>
      </c>
      <c r="V404" s="15">
        <v>1</v>
      </c>
    </row>
    <row r="405" spans="1:22" ht="13.5" thickBot="1" x14ac:dyDescent="0.25">
      <c r="A405" s="62">
        <v>2012</v>
      </c>
      <c r="B405" s="260">
        <v>0.48899999999999999</v>
      </c>
      <c r="C405" s="260">
        <v>1E-3</v>
      </c>
      <c r="D405" s="260">
        <v>1.0999999999999999E-2</v>
      </c>
      <c r="E405" s="260">
        <v>0.5</v>
      </c>
      <c r="F405" s="260">
        <v>6.0000000000000001E-3</v>
      </c>
      <c r="G405" s="260">
        <v>0.124</v>
      </c>
      <c r="H405" s="260">
        <v>5.0000000000000001E-3</v>
      </c>
      <c r="I405" s="260">
        <v>1E-3</v>
      </c>
      <c r="J405" s="260">
        <v>0.63600000000000001</v>
      </c>
      <c r="K405" s="62">
        <v>2012</v>
      </c>
      <c r="L405" s="260">
        <v>0.125</v>
      </c>
      <c r="M405" s="260">
        <v>2E-3</v>
      </c>
      <c r="N405" s="260">
        <v>0.127</v>
      </c>
      <c r="O405" s="260">
        <v>0.17599999999999999</v>
      </c>
      <c r="P405" s="260">
        <v>3.7999999999999999E-2</v>
      </c>
      <c r="Q405" s="260">
        <v>3.0000000000000001E-3</v>
      </c>
      <c r="R405" s="260">
        <v>4.1000000000000002E-2</v>
      </c>
      <c r="S405" s="260">
        <v>1.4999999999999999E-2</v>
      </c>
      <c r="T405" s="260">
        <v>5.0000000000000001E-3</v>
      </c>
      <c r="U405" s="260">
        <v>0.36399999999999999</v>
      </c>
      <c r="V405" s="260">
        <v>1</v>
      </c>
    </row>
    <row r="406" spans="1:22" ht="13.5" thickBot="1" x14ac:dyDescent="0.25">
      <c r="A406" s="62">
        <v>2013</v>
      </c>
      <c r="B406" s="260">
        <v>0.46</v>
      </c>
      <c r="C406" s="260">
        <v>2E-3</v>
      </c>
      <c r="D406" s="260">
        <v>2.1999999999999999E-2</v>
      </c>
      <c r="E406" s="260">
        <v>0.48499999999999999</v>
      </c>
      <c r="F406" s="260">
        <v>6.0000000000000001E-3</v>
      </c>
      <c r="G406" s="260">
        <v>0.122</v>
      </c>
      <c r="H406" s="260">
        <v>4.0000000000000001E-3</v>
      </c>
      <c r="I406" s="260">
        <v>1E-3</v>
      </c>
      <c r="J406" s="260">
        <v>0.61799999999999999</v>
      </c>
      <c r="K406" s="62">
        <v>2013</v>
      </c>
      <c r="L406" s="260">
        <v>0.127</v>
      </c>
      <c r="M406" s="260">
        <v>2E-3</v>
      </c>
      <c r="N406" s="260">
        <v>0.129</v>
      </c>
      <c r="O406" s="260">
        <v>0.19400000000000001</v>
      </c>
      <c r="P406" s="260">
        <v>3.7999999999999999E-2</v>
      </c>
      <c r="Q406" s="260">
        <v>3.0000000000000001E-3</v>
      </c>
      <c r="R406" s="260">
        <v>4.1000000000000002E-2</v>
      </c>
      <c r="S406" s="260">
        <v>1.4E-2</v>
      </c>
      <c r="T406" s="260">
        <v>4.0000000000000001E-3</v>
      </c>
      <c r="U406" s="260">
        <v>0.38200000000000001</v>
      </c>
      <c r="V406" s="260">
        <v>1</v>
      </c>
    </row>
    <row r="407" spans="1:22" ht="13.5" thickBot="1" x14ac:dyDescent="0.25">
      <c r="A407" s="62">
        <v>2014</v>
      </c>
      <c r="B407" s="260">
        <v>0.45400000000000001</v>
      </c>
      <c r="C407" s="260">
        <v>3.0000000000000001E-3</v>
      </c>
      <c r="D407" s="260">
        <v>2.5000000000000001E-2</v>
      </c>
      <c r="E407" s="260">
        <v>0.48199999999999998</v>
      </c>
      <c r="F407" s="260">
        <v>6.0000000000000001E-3</v>
      </c>
      <c r="G407" s="260">
        <v>0.12</v>
      </c>
      <c r="H407" s="260">
        <v>4.0000000000000001E-3</v>
      </c>
      <c r="I407" s="260">
        <v>1E-3</v>
      </c>
      <c r="J407" s="260">
        <v>0.61199999999999999</v>
      </c>
      <c r="K407" s="62">
        <v>2014</v>
      </c>
      <c r="L407" s="260">
        <v>0.129</v>
      </c>
      <c r="M407" s="260">
        <v>2E-3</v>
      </c>
      <c r="N407" s="260">
        <v>0.13100000000000001</v>
      </c>
      <c r="O407" s="260">
        <v>0.19500000000000001</v>
      </c>
      <c r="P407" s="260">
        <v>3.9E-2</v>
      </c>
      <c r="Q407" s="260">
        <v>3.0000000000000001E-3</v>
      </c>
      <c r="R407" s="260">
        <v>4.2000000000000003E-2</v>
      </c>
      <c r="S407" s="260">
        <v>1.4999999999999999E-2</v>
      </c>
      <c r="T407" s="260">
        <v>4.0000000000000001E-3</v>
      </c>
      <c r="U407" s="260">
        <v>0.38800000000000001</v>
      </c>
      <c r="V407" s="260">
        <v>1</v>
      </c>
    </row>
    <row r="408" spans="1:22" ht="13.5" thickBot="1" x14ac:dyDescent="0.25">
      <c r="A408" s="62">
        <v>2015</v>
      </c>
      <c r="B408" s="260">
        <v>0.45263022026050181</v>
      </c>
      <c r="C408" s="260">
        <v>3.0202153806017755E-3</v>
      </c>
      <c r="D408" s="260">
        <v>2.3487925532707725E-2</v>
      </c>
      <c r="E408" s="260">
        <v>0.47913836117381131</v>
      </c>
      <c r="F408" s="260">
        <v>5.7856978623074427E-3</v>
      </c>
      <c r="G408" s="260">
        <v>0.1183692384789423</v>
      </c>
      <c r="H408" s="260">
        <v>3.6933073224871315E-3</v>
      </c>
      <c r="I408" s="260">
        <v>8.5027826366577074E-4</v>
      </c>
      <c r="J408" s="260">
        <v>0.60783688310121398</v>
      </c>
      <c r="K408" s="62">
        <v>2015</v>
      </c>
      <c r="L408" s="260">
        <v>0.12850325536870585</v>
      </c>
      <c r="M408" s="260">
        <v>1.9244648271921827E-3</v>
      </c>
      <c r="N408" s="260">
        <v>0.13042772019589804</v>
      </c>
      <c r="O408" s="260">
        <v>0.19734298571035092</v>
      </c>
      <c r="P408" s="260">
        <v>4.0404743301647054E-2</v>
      </c>
      <c r="Q408" s="260">
        <v>3.2504738124525556E-3</v>
      </c>
      <c r="R408" s="260">
        <v>4.3655195065030204E-2</v>
      </c>
      <c r="S408" s="260">
        <v>1.6319508478616858E-2</v>
      </c>
      <c r="T408" s="260">
        <v>4.417707448890037E-3</v>
      </c>
      <c r="U408" s="260">
        <v>0.39216311689878602</v>
      </c>
      <c r="V408" s="260">
        <v>1</v>
      </c>
    </row>
    <row r="409" spans="1:22" ht="13.5" thickBot="1" x14ac:dyDescent="0.25">
      <c r="A409" s="62">
        <v>2016</v>
      </c>
      <c r="B409" s="260">
        <v>0.45101423673779745</v>
      </c>
      <c r="C409" s="260">
        <v>4.265878829044948E-3</v>
      </c>
      <c r="D409" s="260">
        <v>2.3224360631793867E-2</v>
      </c>
      <c r="E409" s="260">
        <v>0.47850447619863629</v>
      </c>
      <c r="F409" s="260">
        <v>5.7862520495687358E-3</v>
      </c>
      <c r="G409" s="260">
        <v>0.11446919697573152</v>
      </c>
      <c r="H409" s="260">
        <v>3.4687686582102533E-3</v>
      </c>
      <c r="I409" s="260">
        <v>6.6472955606468797E-4</v>
      </c>
      <c r="J409" s="260">
        <v>0.60289342343821151</v>
      </c>
      <c r="K409" s="62">
        <v>2016</v>
      </c>
      <c r="L409" s="260">
        <v>0.12768428801145038</v>
      </c>
      <c r="M409" s="260">
        <v>1.9362035964919054E-3</v>
      </c>
      <c r="N409" s="260">
        <v>0.12962049160794228</v>
      </c>
      <c r="O409" s="260">
        <v>0.19986125347230177</v>
      </c>
      <c r="P409" s="260">
        <v>4.258236780489949E-2</v>
      </c>
      <c r="Q409" s="260">
        <v>3.8579161983459849E-3</v>
      </c>
      <c r="R409" s="260">
        <v>4.6440284003245472E-2</v>
      </c>
      <c r="S409" s="260">
        <v>1.6301208844256908E-2</v>
      </c>
      <c r="T409" s="260">
        <v>4.8833175408912874E-3</v>
      </c>
      <c r="U409" s="260">
        <v>0.39710655546863771</v>
      </c>
      <c r="V409" s="260">
        <v>1</v>
      </c>
    </row>
    <row r="410" spans="1:22" ht="13.5" thickBot="1" x14ac:dyDescent="0.25">
      <c r="A410" s="62">
        <v>2017</v>
      </c>
      <c r="B410" s="260">
        <v>0.45879759154775629</v>
      </c>
      <c r="C410" s="260">
        <v>4.0924489245240765E-3</v>
      </c>
      <c r="D410" s="260">
        <v>2.3359536843808273E-2</v>
      </c>
      <c r="E410" s="260">
        <v>0.48624957731608864</v>
      </c>
      <c r="F410" s="260">
        <v>5.7382791699538581E-3</v>
      </c>
      <c r="G410" s="260">
        <v>0.11921735965795169</v>
      </c>
      <c r="H410" s="260">
        <v>3.5007913551446546E-3</v>
      </c>
      <c r="I410" s="260">
        <v>6.3408107870890267E-4</v>
      </c>
      <c r="J410" s="260">
        <v>0.61534008857784772</v>
      </c>
      <c r="K410" s="62">
        <v>2017</v>
      </c>
      <c r="L410" s="260">
        <v>0.12923330412484182</v>
      </c>
      <c r="M410" s="260">
        <v>1.8643418162894625E-3</v>
      </c>
      <c r="N410" s="260">
        <v>0.1310976459411313</v>
      </c>
      <c r="O410" s="260">
        <v>0.18322164718771361</v>
      </c>
      <c r="P410" s="260">
        <v>4.5074442321726561E-2</v>
      </c>
      <c r="Q410" s="260">
        <v>4.3561182913829611E-3</v>
      </c>
      <c r="R410" s="260">
        <v>4.943056061310952E-2</v>
      </c>
      <c r="S410" s="260">
        <v>1.5663466352383554E-2</v>
      </c>
      <c r="T410" s="260">
        <v>5.2465702948400247E-3</v>
      </c>
      <c r="U410" s="260">
        <v>0.38465989038917797</v>
      </c>
      <c r="V410" s="260">
        <v>1</v>
      </c>
    </row>
    <row r="411" spans="1:22" ht="13.5" thickBot="1" x14ac:dyDescent="0.25">
      <c r="A411" s="62">
        <v>2018</v>
      </c>
      <c r="B411" s="260">
        <v>0.45301999999999998</v>
      </c>
      <c r="C411" s="260">
        <v>4.4400000000000004E-3</v>
      </c>
      <c r="D411" s="260">
        <v>2.3009999999999999E-2</v>
      </c>
      <c r="E411" s="260">
        <v>0.48047000000000001</v>
      </c>
      <c r="F411" s="260">
        <v>6.1399999999999996E-3</v>
      </c>
      <c r="G411" s="260">
        <v>0.11884</v>
      </c>
      <c r="H411" s="260">
        <v>3.48E-3</v>
      </c>
      <c r="I411" s="260">
        <v>4.0999999999999999E-4</v>
      </c>
      <c r="J411" s="260">
        <v>0.60933999999999999</v>
      </c>
      <c r="K411" s="62">
        <v>2018</v>
      </c>
      <c r="L411" s="260">
        <v>0.13103999999999999</v>
      </c>
      <c r="M411" s="260">
        <v>1.97E-3</v>
      </c>
      <c r="N411" s="260">
        <v>0.74234999999999995</v>
      </c>
      <c r="O411" s="260">
        <v>0.18340999999999999</v>
      </c>
      <c r="P411" s="260">
        <v>4.7079999999999997E-2</v>
      </c>
      <c r="Q411" s="260">
        <v>4.3800000000000002E-3</v>
      </c>
      <c r="R411" s="260">
        <v>0.23488000000000001</v>
      </c>
      <c r="S411" s="260">
        <v>1.7780000000000001E-2</v>
      </c>
      <c r="T411" s="260">
        <v>4.9899999999999996E-3</v>
      </c>
      <c r="U411" s="260">
        <v>0.39066000000000001</v>
      </c>
      <c r="V411" s="260">
        <v>1</v>
      </c>
    </row>
    <row r="412" spans="1:22" ht="13.5" thickBot="1" x14ac:dyDescent="0.25">
      <c r="A412" s="62">
        <v>2019</v>
      </c>
      <c r="B412" s="260">
        <v>0.45800999999999997</v>
      </c>
      <c r="C412" s="260">
        <v>4.2199999999999998E-3</v>
      </c>
      <c r="D412" s="260">
        <v>2.2780000000000002E-2</v>
      </c>
      <c r="E412" s="260">
        <v>0.48501</v>
      </c>
      <c r="F412" s="260">
        <v>5.5599999999999998E-3</v>
      </c>
      <c r="G412" s="260">
        <v>0.12026000000000001</v>
      </c>
      <c r="H412" s="260">
        <v>3.3999999999999998E-3</v>
      </c>
      <c r="I412" s="260">
        <v>4.8000000000000001E-4</v>
      </c>
      <c r="J412" s="260">
        <v>0.61470999999999998</v>
      </c>
      <c r="K412" s="62">
        <v>2019</v>
      </c>
      <c r="L412" s="260">
        <v>0.12856999999999999</v>
      </c>
      <c r="M412" s="260">
        <v>2.15E-3</v>
      </c>
      <c r="N412" s="260">
        <v>0.13072</v>
      </c>
      <c r="O412" s="260">
        <v>0.18012</v>
      </c>
      <c r="P412" s="260">
        <v>4.7559999999999998E-2</v>
      </c>
      <c r="Q412" s="260">
        <v>4.5199999999999997E-3</v>
      </c>
      <c r="R412" s="260">
        <v>5.2080000000000001E-2</v>
      </c>
      <c r="S412" s="260">
        <v>1.7420000000000001E-2</v>
      </c>
      <c r="T412" s="260">
        <v>4.9500000000000004E-3</v>
      </c>
      <c r="U412" s="260">
        <v>0.38529000000000002</v>
      </c>
      <c r="V412" s="260">
        <v>1</v>
      </c>
    </row>
    <row r="413" spans="1:22" ht="13.5" thickBot="1" x14ac:dyDescent="0.25">
      <c r="A413" s="62">
        <v>2020</v>
      </c>
      <c r="B413" s="260">
        <v>0.46551999999999999</v>
      </c>
      <c r="C413" s="260">
        <v>4.5199999999999997E-3</v>
      </c>
      <c r="D413" s="260">
        <v>1.882E-2</v>
      </c>
      <c r="E413" s="260">
        <v>0.48885000000000001</v>
      </c>
      <c r="F413" s="260">
        <v>5.9699999999999996E-3</v>
      </c>
      <c r="G413" s="260">
        <v>0.11555</v>
      </c>
      <c r="H413" s="260">
        <v>3.2699999999999999E-3</v>
      </c>
      <c r="I413" s="260">
        <v>2.9E-4</v>
      </c>
      <c r="J413" s="260">
        <v>0.61392999999999998</v>
      </c>
      <c r="K413" s="62">
        <v>2020</v>
      </c>
      <c r="L413" s="260">
        <v>0.12898000000000001</v>
      </c>
      <c r="M413" s="260">
        <v>2.2899999999999999E-3</v>
      </c>
      <c r="N413" s="260">
        <v>0.13127</v>
      </c>
      <c r="O413" s="260">
        <v>0.18006</v>
      </c>
      <c r="P413" s="260">
        <v>4.8829999999999998E-2</v>
      </c>
      <c r="Q413" s="260">
        <v>4.5900000000000003E-3</v>
      </c>
      <c r="R413" s="260">
        <v>5.3420000000000002E-2</v>
      </c>
      <c r="S413" s="260">
        <v>1.678E-2</v>
      </c>
      <c r="T413" s="260">
        <v>4.5399999999999998E-3</v>
      </c>
      <c r="U413" s="260">
        <v>0.38607000000000002</v>
      </c>
      <c r="V413" s="260">
        <v>1</v>
      </c>
    </row>
    <row r="414" spans="1:22" x14ac:dyDescent="0.2">
      <c r="A414" s="199" t="s">
        <v>240</v>
      </c>
      <c r="K414" s="199" t="s">
        <v>240</v>
      </c>
    </row>
    <row r="415" spans="1:22" x14ac:dyDescent="0.2">
      <c r="A415" s="199" t="s">
        <v>241</v>
      </c>
      <c r="K415" s="199" t="s">
        <v>1245</v>
      </c>
    </row>
    <row r="416" spans="1:22" x14ac:dyDescent="0.2">
      <c r="A416" s="199" t="s">
        <v>242</v>
      </c>
      <c r="K416" s="199" t="s">
        <v>1246</v>
      </c>
    </row>
    <row r="417" spans="1:11" x14ac:dyDescent="0.2">
      <c r="A417" s="199" t="s">
        <v>1247</v>
      </c>
      <c r="K417" s="199" t="s">
        <v>246</v>
      </c>
    </row>
    <row r="418" spans="1:11" x14ac:dyDescent="0.2">
      <c r="A418" s="199" t="s">
        <v>1248</v>
      </c>
      <c r="K418" s="199" t="s">
        <v>247</v>
      </c>
    </row>
    <row r="419" spans="1:11" x14ac:dyDescent="0.2">
      <c r="A419" s="199" t="s">
        <v>249</v>
      </c>
      <c r="K419" s="199" t="s">
        <v>1249</v>
      </c>
    </row>
    <row r="420" spans="1:11" x14ac:dyDescent="0.2">
      <c r="K420" s="199" t="s">
        <v>249</v>
      </c>
    </row>
  </sheetData>
  <mergeCells count="148">
    <mergeCell ref="K354:V354"/>
    <mergeCell ref="K369:V369"/>
    <mergeCell ref="K384:V384"/>
    <mergeCell ref="K399:V399"/>
    <mergeCell ref="K324:V324"/>
    <mergeCell ref="K339:V339"/>
    <mergeCell ref="K322:K323"/>
    <mergeCell ref="L322:N322"/>
    <mergeCell ref="O322:O323"/>
    <mergeCell ref="P322:R322"/>
    <mergeCell ref="S322:S323"/>
    <mergeCell ref="T322:T323"/>
    <mergeCell ref="U322:U323"/>
    <mergeCell ref="V322:V323"/>
    <mergeCell ref="K294:V294"/>
    <mergeCell ref="K317:V317"/>
    <mergeCell ref="K318:V318"/>
    <mergeCell ref="K319:V319"/>
    <mergeCell ref="K320:V320"/>
    <mergeCell ref="K321:V321"/>
    <mergeCell ref="K249:V249"/>
    <mergeCell ref="K264:V264"/>
    <mergeCell ref="K279:V279"/>
    <mergeCell ref="T217:T218"/>
    <mergeCell ref="U217:U218"/>
    <mergeCell ref="V217:V218"/>
    <mergeCell ref="K219:V219"/>
    <mergeCell ref="K234:V234"/>
    <mergeCell ref="K212:V212"/>
    <mergeCell ref="K213:V213"/>
    <mergeCell ref="K214:V214"/>
    <mergeCell ref="K215:V215"/>
    <mergeCell ref="K216:V216"/>
    <mergeCell ref="K217:K218"/>
    <mergeCell ref="L217:N217"/>
    <mergeCell ref="O217:O218"/>
    <mergeCell ref="P217:R217"/>
    <mergeCell ref="S217:S218"/>
    <mergeCell ref="U111:U112"/>
    <mergeCell ref="V111:V112"/>
    <mergeCell ref="K113:V113"/>
    <mergeCell ref="K128:V128"/>
    <mergeCell ref="K111:K112"/>
    <mergeCell ref="L111:N111"/>
    <mergeCell ref="O111:O112"/>
    <mergeCell ref="P111:R111"/>
    <mergeCell ref="S111:S112"/>
    <mergeCell ref="T111:T112"/>
    <mergeCell ref="K1:V1"/>
    <mergeCell ref="K2:V2"/>
    <mergeCell ref="K3:V3"/>
    <mergeCell ref="K4:V4"/>
    <mergeCell ref="K5:V5"/>
    <mergeCell ref="K6:K7"/>
    <mergeCell ref="L6:N6"/>
    <mergeCell ref="O6:O7"/>
    <mergeCell ref="P6:R6"/>
    <mergeCell ref="S6:S7"/>
    <mergeCell ref="A369:J369"/>
    <mergeCell ref="A384:J384"/>
    <mergeCell ref="A399:J399"/>
    <mergeCell ref="A354:J354"/>
    <mergeCell ref="A324:J324"/>
    <mergeCell ref="A339:J339"/>
    <mergeCell ref="T6:T7"/>
    <mergeCell ref="U6:U7"/>
    <mergeCell ref="V6:V7"/>
    <mergeCell ref="K8:V8"/>
    <mergeCell ref="K23:V23"/>
    <mergeCell ref="K83:V83"/>
    <mergeCell ref="K106:V106"/>
    <mergeCell ref="K107:V107"/>
    <mergeCell ref="K108:V108"/>
    <mergeCell ref="K109:V109"/>
    <mergeCell ref="K110:V110"/>
    <mergeCell ref="K38:V38"/>
    <mergeCell ref="K53:V53"/>
    <mergeCell ref="K68:V68"/>
    <mergeCell ref="K158:V158"/>
    <mergeCell ref="K173:V173"/>
    <mergeCell ref="K188:V188"/>
    <mergeCell ref="K143:V143"/>
    <mergeCell ref="A320:J320"/>
    <mergeCell ref="A321:J321"/>
    <mergeCell ref="A322:A323"/>
    <mergeCell ref="B322:E322"/>
    <mergeCell ref="F322:F323"/>
    <mergeCell ref="G322:G323"/>
    <mergeCell ref="H322:H323"/>
    <mergeCell ref="I322:I323"/>
    <mergeCell ref="J322:J323"/>
    <mergeCell ref="A294:J294"/>
    <mergeCell ref="A317:J317"/>
    <mergeCell ref="A318:J318"/>
    <mergeCell ref="A319:J319"/>
    <mergeCell ref="A249:J249"/>
    <mergeCell ref="A264:J264"/>
    <mergeCell ref="A279:J279"/>
    <mergeCell ref="A219:J219"/>
    <mergeCell ref="A234:J234"/>
    <mergeCell ref="A214:J214"/>
    <mergeCell ref="A215:J215"/>
    <mergeCell ref="A216:J216"/>
    <mergeCell ref="A217:A218"/>
    <mergeCell ref="B217:E217"/>
    <mergeCell ref="F217:F218"/>
    <mergeCell ref="G217:G218"/>
    <mergeCell ref="H217:H218"/>
    <mergeCell ref="I217:I218"/>
    <mergeCell ref="J217:J218"/>
    <mergeCell ref="A188:J188"/>
    <mergeCell ref="A212:J212"/>
    <mergeCell ref="A213:J213"/>
    <mergeCell ref="A143:J143"/>
    <mergeCell ref="A158:J158"/>
    <mergeCell ref="A173:J173"/>
    <mergeCell ref="J111:J112"/>
    <mergeCell ref="A113:J113"/>
    <mergeCell ref="A128:J128"/>
    <mergeCell ref="A107:J107"/>
    <mergeCell ref="A108:J108"/>
    <mergeCell ref="A109:J109"/>
    <mergeCell ref="A110:J110"/>
    <mergeCell ref="A111:A112"/>
    <mergeCell ref="B111:E111"/>
    <mergeCell ref="F111:F112"/>
    <mergeCell ref="G111:G112"/>
    <mergeCell ref="H111:H112"/>
    <mergeCell ref="I111:I112"/>
    <mergeCell ref="A83:J83"/>
    <mergeCell ref="A106:J106"/>
    <mergeCell ref="A38:J38"/>
    <mergeCell ref="A53:J53"/>
    <mergeCell ref="A68:J68"/>
    <mergeCell ref="A23:J23"/>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xr:uid="{00000000-0004-0000-4D00-000000000000}"/>
  </hyperlinks>
  <pageMargins left="0.7" right="0.7" top="0.75" bottom="0.75" header="0.3" footer="0.3"/>
  <pageSetup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W665"/>
  <sheetViews>
    <sheetView workbookViewId="0">
      <pane ySplit="7" topLeftCell="A638" activePane="bottomLeft" state="frozen"/>
      <selection activeCell="I105" sqref="I105"/>
      <selection pane="bottomLeft" activeCell="I105" sqref="I105"/>
    </sheetView>
  </sheetViews>
  <sheetFormatPr defaultRowHeight="12.75" x14ac:dyDescent="0.2"/>
  <cols>
    <col min="2" max="2" width="9.7109375" style="169" bestFit="1" customWidth="1"/>
    <col min="3" max="4" width="9.28515625" style="169" bestFit="1" customWidth="1"/>
    <col min="5" max="5" width="9.7109375" style="169" bestFit="1" customWidth="1"/>
    <col min="6" max="9" width="9.28515625" style="169" bestFit="1" customWidth="1"/>
    <col min="10" max="10" width="9.7109375" style="169" bestFit="1" customWidth="1"/>
    <col min="12" max="20" width="9.28515625" style="169" bestFit="1" customWidth="1"/>
    <col min="21" max="22" width="9.7109375" style="169" bestFit="1" customWidth="1"/>
  </cols>
  <sheetData>
    <row r="1" spans="1:23" ht="12.75" customHeight="1" x14ac:dyDescent="0.2">
      <c r="A1" s="556" t="s">
        <v>1197</v>
      </c>
      <c r="B1" s="556"/>
      <c r="C1" s="556"/>
      <c r="D1" s="556"/>
      <c r="E1" s="556"/>
      <c r="F1" s="556"/>
      <c r="G1" s="556"/>
      <c r="H1" s="556"/>
      <c r="I1" s="556"/>
      <c r="J1" s="556"/>
      <c r="K1" s="556" t="s">
        <v>1197</v>
      </c>
      <c r="L1" s="556"/>
      <c r="M1" s="556"/>
      <c r="N1" s="556"/>
      <c r="O1" s="556"/>
      <c r="P1" s="556"/>
      <c r="Q1" s="556"/>
      <c r="R1" s="556"/>
      <c r="S1" s="556"/>
      <c r="T1" s="556"/>
      <c r="U1" s="556"/>
      <c r="V1" s="556"/>
    </row>
    <row r="2" spans="1:23"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3" ht="12.75" customHeight="1" x14ac:dyDescent="0.2">
      <c r="A3" s="752" t="s">
        <v>1252</v>
      </c>
      <c r="B3" s="753"/>
      <c r="C3" s="753"/>
      <c r="D3" s="753"/>
      <c r="E3" s="753"/>
      <c r="F3" s="753"/>
      <c r="G3" s="753"/>
      <c r="H3" s="753"/>
      <c r="I3" s="753"/>
      <c r="J3" s="754"/>
      <c r="K3" s="785" t="s">
        <v>1252</v>
      </c>
      <c r="L3" s="786"/>
      <c r="M3" s="786"/>
      <c r="N3" s="786"/>
      <c r="O3" s="786"/>
      <c r="P3" s="786"/>
      <c r="Q3" s="786"/>
      <c r="R3" s="786"/>
      <c r="S3" s="786"/>
      <c r="T3" s="786"/>
      <c r="U3" s="786"/>
      <c r="V3" s="787"/>
    </row>
    <row r="4" spans="1:23" ht="12.75" customHeight="1" x14ac:dyDescent="0.2">
      <c r="A4" s="785" t="s">
        <v>202</v>
      </c>
      <c r="B4" s="786"/>
      <c r="C4" s="786"/>
      <c r="D4" s="786"/>
      <c r="E4" s="786"/>
      <c r="F4" s="786"/>
      <c r="G4" s="786"/>
      <c r="H4" s="786"/>
      <c r="I4" s="786"/>
      <c r="J4" s="787"/>
      <c r="K4" s="785" t="s">
        <v>1222</v>
      </c>
      <c r="L4" s="786"/>
      <c r="M4" s="786"/>
      <c r="N4" s="786"/>
      <c r="O4" s="786"/>
      <c r="P4" s="786"/>
      <c r="Q4" s="786"/>
      <c r="R4" s="786"/>
      <c r="S4" s="786"/>
      <c r="T4" s="786"/>
      <c r="U4" s="786"/>
      <c r="V4" s="787"/>
    </row>
    <row r="5" spans="1:23" ht="13.5" thickBot="1" x14ac:dyDescent="0.25">
      <c r="A5" s="755" t="s">
        <v>1184</v>
      </c>
      <c r="B5" s="756"/>
      <c r="C5" s="756"/>
      <c r="D5" s="756"/>
      <c r="E5" s="756"/>
      <c r="F5" s="756"/>
      <c r="G5" s="756"/>
      <c r="H5" s="756"/>
      <c r="I5" s="756"/>
      <c r="J5" s="757"/>
      <c r="K5" s="755" t="s">
        <v>1184</v>
      </c>
      <c r="L5" s="756"/>
      <c r="M5" s="756"/>
      <c r="N5" s="756"/>
      <c r="O5" s="756"/>
      <c r="P5" s="756"/>
      <c r="Q5" s="756"/>
      <c r="R5" s="756"/>
      <c r="S5" s="756"/>
      <c r="T5" s="756"/>
      <c r="U5" s="756"/>
      <c r="V5" s="757"/>
    </row>
    <row r="6" spans="1:23" ht="30" customHeight="1" thickBot="1" x14ac:dyDescent="0.25">
      <c r="A6" s="609" t="s">
        <v>1238</v>
      </c>
      <c r="B6" s="638" t="s">
        <v>205</v>
      </c>
      <c r="C6" s="643"/>
      <c r="D6" s="643"/>
      <c r="E6" s="639"/>
      <c r="F6" s="793" t="s">
        <v>206</v>
      </c>
      <c r="G6" s="793" t="s">
        <v>207</v>
      </c>
      <c r="H6" s="793" t="s">
        <v>208</v>
      </c>
      <c r="I6" s="793" t="s">
        <v>209</v>
      </c>
      <c r="J6" s="793" t="s">
        <v>1239</v>
      </c>
      <c r="K6" s="609" t="s">
        <v>1238</v>
      </c>
      <c r="L6" s="638" t="s">
        <v>211</v>
      </c>
      <c r="M6" s="643"/>
      <c r="N6" s="639"/>
      <c r="O6" s="793" t="s">
        <v>212</v>
      </c>
      <c r="P6" s="638" t="s">
        <v>213</v>
      </c>
      <c r="Q6" s="643"/>
      <c r="R6" s="639"/>
      <c r="S6" s="793" t="s">
        <v>214</v>
      </c>
      <c r="T6" s="793" t="s">
        <v>215</v>
      </c>
      <c r="U6" s="793" t="s">
        <v>1240</v>
      </c>
      <c r="V6" s="793" t="s">
        <v>217</v>
      </c>
    </row>
    <row r="7" spans="1:23" ht="34.5" thickBot="1" x14ac:dyDescent="0.25">
      <c r="A7" s="636"/>
      <c r="B7" s="167" t="s">
        <v>218</v>
      </c>
      <c r="C7" s="167" t="s">
        <v>219</v>
      </c>
      <c r="D7" s="168" t="s">
        <v>220</v>
      </c>
      <c r="E7" s="167" t="s">
        <v>221</v>
      </c>
      <c r="F7" s="794"/>
      <c r="G7" s="794"/>
      <c r="H7" s="794"/>
      <c r="I7" s="794"/>
      <c r="J7" s="794"/>
      <c r="K7" s="610"/>
      <c r="L7" s="160" t="s">
        <v>222</v>
      </c>
      <c r="M7" s="160" t="s">
        <v>223</v>
      </c>
      <c r="N7" s="160" t="s">
        <v>224</v>
      </c>
      <c r="O7" s="804"/>
      <c r="P7" s="160" t="s">
        <v>225</v>
      </c>
      <c r="Q7" s="160" t="s">
        <v>226</v>
      </c>
      <c r="R7" s="160" t="s">
        <v>227</v>
      </c>
      <c r="S7" s="804"/>
      <c r="T7" s="804"/>
      <c r="U7" s="804"/>
      <c r="V7" s="804"/>
      <c r="W7" s="235" t="s">
        <v>228</v>
      </c>
    </row>
    <row r="8" spans="1:23" ht="12.75" customHeight="1" thickBot="1" x14ac:dyDescent="0.25">
      <c r="A8" s="762" t="s">
        <v>1211</v>
      </c>
      <c r="B8" s="763"/>
      <c r="C8" s="763"/>
      <c r="D8" s="763"/>
      <c r="E8" s="763"/>
      <c r="F8" s="763"/>
      <c r="G8" s="763"/>
      <c r="H8" s="763"/>
      <c r="I8" s="763"/>
      <c r="J8" s="764"/>
      <c r="K8" s="762" t="s">
        <v>1211</v>
      </c>
      <c r="L8" s="763"/>
      <c r="M8" s="763"/>
      <c r="N8" s="763"/>
      <c r="O8" s="763"/>
      <c r="P8" s="763"/>
      <c r="Q8" s="763"/>
      <c r="R8" s="763"/>
      <c r="S8" s="763"/>
      <c r="T8" s="763"/>
      <c r="U8" s="763"/>
      <c r="V8" s="764"/>
    </row>
    <row r="9" spans="1:23" s="23" customFormat="1" ht="13.5" thickBot="1" x14ac:dyDescent="0.25">
      <c r="A9" s="62">
        <v>2007</v>
      </c>
      <c r="B9" s="26" t="s">
        <v>235</v>
      </c>
      <c r="C9" s="26" t="s">
        <v>235</v>
      </c>
      <c r="D9" s="26" t="s">
        <v>235</v>
      </c>
      <c r="E9" s="26">
        <v>6915.2</v>
      </c>
      <c r="F9" s="26">
        <v>100.1</v>
      </c>
      <c r="G9" s="26">
        <v>972.5</v>
      </c>
      <c r="H9" s="26" t="s">
        <v>1242</v>
      </c>
      <c r="I9" s="26" t="s">
        <v>1242</v>
      </c>
      <c r="J9" s="26">
        <v>7987.8</v>
      </c>
      <c r="K9" s="62">
        <v>2007</v>
      </c>
      <c r="L9" s="26">
        <v>1508.2</v>
      </c>
      <c r="M9" s="26" t="s">
        <v>236</v>
      </c>
      <c r="N9" s="26">
        <v>1508.2</v>
      </c>
      <c r="O9" s="26">
        <v>2953.5</v>
      </c>
      <c r="P9" s="26">
        <v>458.5</v>
      </c>
      <c r="Q9" s="26" t="s">
        <v>231</v>
      </c>
      <c r="R9" s="26">
        <v>458.5</v>
      </c>
      <c r="S9" s="26" t="s">
        <v>1243</v>
      </c>
      <c r="T9" s="26">
        <v>296.7</v>
      </c>
      <c r="U9" s="26">
        <v>5216.8999999999996</v>
      </c>
      <c r="V9" s="26">
        <v>13204.7</v>
      </c>
    </row>
    <row r="10" spans="1:23" s="23" customFormat="1" ht="13.5" thickBot="1" x14ac:dyDescent="0.25">
      <c r="A10" s="62">
        <v>2008</v>
      </c>
      <c r="B10" s="26" t="s">
        <v>235</v>
      </c>
      <c r="C10" s="26" t="s">
        <v>235</v>
      </c>
      <c r="D10" s="26" t="s">
        <v>235</v>
      </c>
      <c r="E10" s="26">
        <v>7414.5</v>
      </c>
      <c r="F10" s="26">
        <v>104.8</v>
      </c>
      <c r="G10" s="26">
        <v>989.2</v>
      </c>
      <c r="H10" s="26" t="s">
        <v>1242</v>
      </c>
      <c r="I10" s="26" t="s">
        <v>1242</v>
      </c>
      <c r="J10" s="26">
        <v>8508.5</v>
      </c>
      <c r="K10" s="62">
        <v>2008</v>
      </c>
      <c r="L10" s="26">
        <v>1518.3</v>
      </c>
      <c r="M10" s="26" t="s">
        <v>236</v>
      </c>
      <c r="N10" s="26">
        <v>1518.3</v>
      </c>
      <c r="O10" s="26">
        <v>3071</v>
      </c>
      <c r="P10" s="26">
        <v>499</v>
      </c>
      <c r="Q10" s="26" t="s">
        <v>231</v>
      </c>
      <c r="R10" s="26">
        <v>499</v>
      </c>
      <c r="S10" s="26" t="s">
        <v>1243</v>
      </c>
      <c r="T10" s="26">
        <v>317.39999999999998</v>
      </c>
      <c r="U10" s="26">
        <v>5405.7</v>
      </c>
      <c r="V10" s="26">
        <v>13914.2</v>
      </c>
    </row>
    <row r="11" spans="1:23" s="23" customFormat="1" ht="13.5" thickBot="1" x14ac:dyDescent="0.25">
      <c r="A11" s="62">
        <v>2009</v>
      </c>
      <c r="B11" s="26" t="s">
        <v>235</v>
      </c>
      <c r="C11" s="26" t="s">
        <v>235</v>
      </c>
      <c r="D11" s="26" t="s">
        <v>235</v>
      </c>
      <c r="E11" s="26">
        <v>7458.2</v>
      </c>
      <c r="F11" s="26">
        <v>112.9</v>
      </c>
      <c r="G11" s="26">
        <v>1041.7</v>
      </c>
      <c r="H11" s="26" t="s">
        <v>1242</v>
      </c>
      <c r="I11" s="26" t="s">
        <v>1242</v>
      </c>
      <c r="J11" s="26">
        <v>8612.7999999999993</v>
      </c>
      <c r="K11" s="62">
        <v>2009</v>
      </c>
      <c r="L11" s="26">
        <v>1595.6</v>
      </c>
      <c r="M11" s="26" t="s">
        <v>236</v>
      </c>
      <c r="N11" s="26">
        <v>1595.6</v>
      </c>
      <c r="O11" s="26">
        <v>3160.5</v>
      </c>
      <c r="P11" s="26">
        <v>528.70000000000005</v>
      </c>
      <c r="Q11" s="26" t="s">
        <v>231</v>
      </c>
      <c r="R11" s="26">
        <v>528.70000000000005</v>
      </c>
      <c r="S11" s="26" t="s">
        <v>1243</v>
      </c>
      <c r="T11" s="26">
        <v>314.60000000000002</v>
      </c>
      <c r="U11" s="26">
        <v>5599.4</v>
      </c>
      <c r="V11" s="26">
        <v>14212.3</v>
      </c>
    </row>
    <row r="12" spans="1:23" s="23" customFormat="1" ht="13.5" thickBot="1" x14ac:dyDescent="0.25">
      <c r="A12" s="62">
        <v>2010</v>
      </c>
      <c r="B12" s="26" t="s">
        <v>235</v>
      </c>
      <c r="C12" s="26" t="s">
        <v>235</v>
      </c>
      <c r="D12" s="26" t="s">
        <v>235</v>
      </c>
      <c r="E12" s="26">
        <v>7479.4</v>
      </c>
      <c r="F12" s="26">
        <v>112.4</v>
      </c>
      <c r="G12" s="26">
        <v>1136.9000000000001</v>
      </c>
      <c r="H12" s="26" t="s">
        <v>1242</v>
      </c>
      <c r="I12" s="26" t="s">
        <v>1242</v>
      </c>
      <c r="J12" s="26">
        <v>8728.7000000000007</v>
      </c>
      <c r="K12" s="62">
        <v>2010</v>
      </c>
      <c r="L12" s="26">
        <v>1572.8</v>
      </c>
      <c r="M12" s="26" t="s">
        <v>236</v>
      </c>
      <c r="N12" s="26">
        <v>1572.8</v>
      </c>
      <c r="O12" s="26">
        <v>3147.2</v>
      </c>
      <c r="P12" s="26">
        <v>531.9</v>
      </c>
      <c r="Q12" s="26" t="s">
        <v>231</v>
      </c>
      <c r="R12" s="26">
        <v>531.9</v>
      </c>
      <c r="S12" s="26" t="s">
        <v>1243</v>
      </c>
      <c r="T12" s="26">
        <v>304.89999999999998</v>
      </c>
      <c r="U12" s="26">
        <v>5556.8</v>
      </c>
      <c r="V12" s="26">
        <v>14285.5</v>
      </c>
    </row>
    <row r="13" spans="1:23" s="23" customFormat="1" ht="13.5" thickBot="1" x14ac:dyDescent="0.25">
      <c r="A13" s="62">
        <v>2011</v>
      </c>
      <c r="B13" s="26">
        <v>7475.8</v>
      </c>
      <c r="C13" s="26">
        <v>8</v>
      </c>
      <c r="D13" s="26">
        <v>73.099999999999994</v>
      </c>
      <c r="E13" s="26">
        <v>7556.9</v>
      </c>
      <c r="F13" s="26">
        <v>108.4</v>
      </c>
      <c r="G13" s="26">
        <v>987.8</v>
      </c>
      <c r="H13" s="26">
        <v>20.7</v>
      </c>
      <c r="I13" s="26">
        <v>0.1</v>
      </c>
      <c r="J13" s="26">
        <v>8673.9</v>
      </c>
      <c r="K13" s="62">
        <v>2011</v>
      </c>
      <c r="L13" s="26">
        <v>1594</v>
      </c>
      <c r="M13" s="26">
        <v>4.5999999999999996</v>
      </c>
      <c r="N13" s="26">
        <v>1598.6</v>
      </c>
      <c r="O13" s="26">
        <v>3218.1</v>
      </c>
      <c r="P13" s="26">
        <v>509.2</v>
      </c>
      <c r="Q13" s="26">
        <v>38.4</v>
      </c>
      <c r="R13" s="26">
        <v>547.6</v>
      </c>
      <c r="S13" s="26">
        <v>206.3</v>
      </c>
      <c r="T13" s="26">
        <v>86.7</v>
      </c>
      <c r="U13" s="26">
        <v>5657.3</v>
      </c>
      <c r="V13" s="26">
        <v>14331.2</v>
      </c>
    </row>
    <row r="14" spans="1:23" s="23" customFormat="1" ht="13.5" thickBot="1" x14ac:dyDescent="0.25">
      <c r="A14" s="62">
        <v>2012</v>
      </c>
      <c r="B14" s="26">
        <v>7387.1</v>
      </c>
      <c r="C14" s="26">
        <v>10.4</v>
      </c>
      <c r="D14" s="26">
        <v>111.5</v>
      </c>
      <c r="E14" s="26">
        <v>7509</v>
      </c>
      <c r="F14" s="26">
        <v>109.8</v>
      </c>
      <c r="G14" s="26">
        <v>980.1</v>
      </c>
      <c r="H14" s="26">
        <v>22.9</v>
      </c>
      <c r="I14" s="26">
        <v>0.1</v>
      </c>
      <c r="J14" s="26">
        <v>8621.7999999999993</v>
      </c>
      <c r="K14" s="62">
        <v>2012</v>
      </c>
      <c r="L14" s="26">
        <v>1608.4</v>
      </c>
      <c r="M14" s="26">
        <v>5.5</v>
      </c>
      <c r="N14" s="26">
        <v>1613.9</v>
      </c>
      <c r="O14" s="26">
        <v>3278.6</v>
      </c>
      <c r="P14" s="26">
        <v>534.6</v>
      </c>
      <c r="Q14" s="26">
        <v>48</v>
      </c>
      <c r="R14" s="26">
        <v>582.6</v>
      </c>
      <c r="S14" s="26">
        <v>207</v>
      </c>
      <c r="T14" s="26">
        <v>64.8</v>
      </c>
      <c r="U14" s="26">
        <v>5746.9</v>
      </c>
      <c r="V14" s="26">
        <v>14368.7</v>
      </c>
    </row>
    <row r="15" spans="1:23" s="23" customFormat="1" ht="13.5" thickBot="1" x14ac:dyDescent="0.25">
      <c r="A15" s="62">
        <v>2013</v>
      </c>
      <c r="B15" s="26">
        <v>7235.7</v>
      </c>
      <c r="C15" s="26">
        <v>33.700000000000003</v>
      </c>
      <c r="D15" s="26">
        <v>295.5</v>
      </c>
      <c r="E15" s="26">
        <v>7564.9</v>
      </c>
      <c r="F15" s="26">
        <v>107.8</v>
      </c>
      <c r="G15" s="26">
        <v>1030.0999999999999</v>
      </c>
      <c r="H15" s="26">
        <v>21.5</v>
      </c>
      <c r="I15" s="26">
        <v>0.1</v>
      </c>
      <c r="J15" s="26">
        <v>8724.5</v>
      </c>
      <c r="K15" s="62">
        <v>2013</v>
      </c>
      <c r="L15" s="26">
        <v>1580.8</v>
      </c>
      <c r="M15" s="26">
        <v>6.7</v>
      </c>
      <c r="N15" s="26">
        <v>1587.5</v>
      </c>
      <c r="O15" s="26">
        <v>3355.4</v>
      </c>
      <c r="P15" s="26">
        <v>568.5</v>
      </c>
      <c r="Q15" s="26">
        <v>42.2</v>
      </c>
      <c r="R15" s="26">
        <v>610.70000000000005</v>
      </c>
      <c r="S15" s="26">
        <v>204.9</v>
      </c>
      <c r="T15" s="26">
        <v>63.1</v>
      </c>
      <c r="U15" s="26">
        <v>5821.7</v>
      </c>
      <c r="V15" s="26">
        <v>14546.2</v>
      </c>
    </row>
    <row r="16" spans="1:23" s="23" customFormat="1" ht="13.5" thickBot="1" x14ac:dyDescent="0.25">
      <c r="A16" s="62">
        <v>2014</v>
      </c>
      <c r="B16" s="246">
        <v>7504.3</v>
      </c>
      <c r="C16" s="246">
        <v>45.2</v>
      </c>
      <c r="D16" s="246">
        <v>344.6</v>
      </c>
      <c r="E16" s="246">
        <v>7894.1</v>
      </c>
      <c r="F16" s="246">
        <v>110.9</v>
      </c>
      <c r="G16" s="246">
        <v>1098.4000000000001</v>
      </c>
      <c r="H16" s="246">
        <v>26</v>
      </c>
      <c r="I16" s="246">
        <v>0.1</v>
      </c>
      <c r="J16" s="246">
        <v>9129.6</v>
      </c>
      <c r="K16" s="62">
        <v>2014</v>
      </c>
      <c r="L16" s="246">
        <v>1756.4</v>
      </c>
      <c r="M16" s="246">
        <v>7.2</v>
      </c>
      <c r="N16" s="246">
        <v>1763.6</v>
      </c>
      <c r="O16" s="246">
        <v>3548.6</v>
      </c>
      <c r="P16" s="246">
        <v>624.79999999999995</v>
      </c>
      <c r="Q16" s="246">
        <v>44.9</v>
      </c>
      <c r="R16" s="246">
        <v>669.7</v>
      </c>
      <c r="S16" s="246">
        <v>220.6</v>
      </c>
      <c r="T16" s="246">
        <v>64</v>
      </c>
      <c r="U16" s="246">
        <v>6266.6</v>
      </c>
      <c r="V16" s="246">
        <v>15396.1</v>
      </c>
    </row>
    <row r="17" spans="1:22" s="23" customFormat="1" ht="13.5" thickBot="1" x14ac:dyDescent="0.25">
      <c r="A17" s="62">
        <v>2015</v>
      </c>
      <c r="B17" s="246">
        <v>7829.2610000000004</v>
      </c>
      <c r="C17" s="246">
        <v>50.183</v>
      </c>
      <c r="D17" s="246">
        <v>335.08</v>
      </c>
      <c r="E17" s="246">
        <v>8214.5239999999994</v>
      </c>
      <c r="F17" s="246">
        <v>116.572</v>
      </c>
      <c r="G17" s="246">
        <v>1051.136</v>
      </c>
      <c r="H17" s="246">
        <v>22.791</v>
      </c>
      <c r="I17" s="246">
        <v>0.128</v>
      </c>
      <c r="J17" s="246">
        <v>9405.1509999999998</v>
      </c>
      <c r="K17" s="62">
        <v>2015</v>
      </c>
      <c r="L17" s="246">
        <v>1772.9939999999999</v>
      </c>
      <c r="M17" s="246">
        <v>7.71</v>
      </c>
      <c r="N17" s="246">
        <v>1780.7049999999999</v>
      </c>
      <c r="O17" s="246">
        <v>3676.357</v>
      </c>
      <c r="P17" s="246">
        <v>665.399</v>
      </c>
      <c r="Q17" s="246">
        <v>48.173999999999999</v>
      </c>
      <c r="R17" s="246">
        <v>713.57299999999998</v>
      </c>
      <c r="S17" s="246">
        <v>264.66000000000003</v>
      </c>
      <c r="T17" s="246">
        <v>72.093999999999994</v>
      </c>
      <c r="U17" s="246">
        <v>6507.3890000000001</v>
      </c>
      <c r="V17" s="246">
        <v>15912.54</v>
      </c>
    </row>
    <row r="18" spans="1:22" s="23" customFormat="1" ht="13.5" thickBot="1" x14ac:dyDescent="0.25">
      <c r="A18" s="62">
        <v>2016</v>
      </c>
      <c r="B18" s="246">
        <v>8191.1620000000003</v>
      </c>
      <c r="C18" s="246">
        <v>72.637</v>
      </c>
      <c r="D18" s="246">
        <v>349.82900000000001</v>
      </c>
      <c r="E18" s="246">
        <v>8613.6280000000006</v>
      </c>
      <c r="F18" s="246">
        <v>123.221</v>
      </c>
      <c r="G18" s="246">
        <v>1103.1590000000001</v>
      </c>
      <c r="H18" s="246">
        <v>22.518999999999998</v>
      </c>
      <c r="I18" s="246">
        <v>8.8999999999999996E-2</v>
      </c>
      <c r="J18" s="246">
        <v>9862.6149999999998</v>
      </c>
      <c r="K18" s="62">
        <v>2016</v>
      </c>
      <c r="L18" s="246">
        <v>1856.2249999999999</v>
      </c>
      <c r="M18" s="246">
        <v>8.5630000000000006</v>
      </c>
      <c r="N18" s="246">
        <v>1864.788</v>
      </c>
      <c r="O18" s="246">
        <v>3859.5160000000001</v>
      </c>
      <c r="P18" s="246">
        <v>730.51400000000001</v>
      </c>
      <c r="Q18" s="246">
        <v>55.448</v>
      </c>
      <c r="R18" s="246">
        <v>785.96299999999997</v>
      </c>
      <c r="S18" s="246">
        <v>283.02</v>
      </c>
      <c r="T18" s="246">
        <v>83.286000000000001</v>
      </c>
      <c r="U18" s="246">
        <v>6876.5720000000001</v>
      </c>
      <c r="V18" s="246">
        <v>16739.187000000002</v>
      </c>
    </row>
    <row r="19" spans="1:22" s="23" customFormat="1" ht="13.5" thickBot="1" x14ac:dyDescent="0.25">
      <c r="A19" s="62">
        <v>2017</v>
      </c>
      <c r="B19" s="246">
        <v>8372.92</v>
      </c>
      <c r="C19" s="246">
        <v>75.927000000000007</v>
      </c>
      <c r="D19" s="246">
        <v>345.745</v>
      </c>
      <c r="E19" s="246">
        <v>8794.5910000000003</v>
      </c>
      <c r="F19" s="246">
        <v>127.301</v>
      </c>
      <c r="G19" s="246">
        <v>1154.787</v>
      </c>
      <c r="H19" s="246">
        <v>23.891999999999999</v>
      </c>
      <c r="I19" s="246">
        <v>8.8999999999999996E-2</v>
      </c>
      <c r="J19" s="246">
        <v>10100.661</v>
      </c>
      <c r="K19" s="62">
        <v>2017</v>
      </c>
      <c r="L19" s="246">
        <v>1910.056</v>
      </c>
      <c r="M19" s="246">
        <v>8.8940000000000001</v>
      </c>
      <c r="N19" s="246">
        <v>1918.95</v>
      </c>
      <c r="O19" s="246">
        <v>3459.9520000000002</v>
      </c>
      <c r="P19" s="246">
        <v>783.303</v>
      </c>
      <c r="Q19" s="246">
        <v>61.067</v>
      </c>
      <c r="R19" s="246">
        <v>844.37</v>
      </c>
      <c r="S19" s="246">
        <v>271.86700000000002</v>
      </c>
      <c r="T19" s="246">
        <v>92.025999999999996</v>
      </c>
      <c r="U19" s="246">
        <v>6587.165</v>
      </c>
      <c r="V19" s="246">
        <v>16687.826000000001</v>
      </c>
    </row>
    <row r="20" spans="1:22" s="23" customFormat="1" ht="13.5" thickBot="1" x14ac:dyDescent="0.25">
      <c r="A20" s="62">
        <v>2018</v>
      </c>
      <c r="B20" s="246">
        <v>8382.1910000000007</v>
      </c>
      <c r="C20" s="246">
        <v>83.944999999999993</v>
      </c>
      <c r="D20" s="246">
        <v>352.14699999999999</v>
      </c>
      <c r="E20" s="246">
        <v>8818.2830000000013</v>
      </c>
      <c r="F20" s="246">
        <v>134.327</v>
      </c>
      <c r="G20" s="246">
        <v>1179.3920000000001</v>
      </c>
      <c r="H20" s="246">
        <v>28.253</v>
      </c>
      <c r="I20" s="246">
        <v>3.4000000000000002E-2</v>
      </c>
      <c r="J20" s="246">
        <v>10160.289000000001</v>
      </c>
      <c r="K20" s="62">
        <v>2018</v>
      </c>
      <c r="L20" s="246">
        <v>2014.0429999999999</v>
      </c>
      <c r="M20" s="246">
        <v>9.1440000000000001</v>
      </c>
      <c r="N20" s="246">
        <v>2023.1869999999999</v>
      </c>
      <c r="O20" s="246">
        <v>3521.127</v>
      </c>
      <c r="P20" s="246">
        <v>815.77700000000004</v>
      </c>
      <c r="Q20" s="246">
        <v>68.498999999999995</v>
      </c>
      <c r="R20" s="246">
        <v>884.27600000000007</v>
      </c>
      <c r="S20" s="246">
        <v>273.00599999999997</v>
      </c>
      <c r="T20" s="246">
        <v>84.820999999999998</v>
      </c>
      <c r="U20" s="246">
        <v>6786.4169999999995</v>
      </c>
      <c r="V20" s="246">
        <v>16946.705000000002</v>
      </c>
    </row>
    <row r="21" spans="1:22" s="23" customFormat="1" ht="13.5" thickBot="1" x14ac:dyDescent="0.25">
      <c r="A21" s="62">
        <v>2019</v>
      </c>
      <c r="B21" s="246">
        <v>8704.5779999999995</v>
      </c>
      <c r="C21" s="246">
        <v>86.350999999999999</v>
      </c>
      <c r="D21" s="246">
        <v>354.79300000000001</v>
      </c>
      <c r="E21" s="246">
        <v>9145.7219999999998</v>
      </c>
      <c r="F21" s="246">
        <v>130.06399999999999</v>
      </c>
      <c r="G21" s="246">
        <v>1176.615</v>
      </c>
      <c r="H21" s="246">
        <v>27.009</v>
      </c>
      <c r="I21" s="246">
        <v>3.4000000000000002E-2</v>
      </c>
      <c r="J21" s="246">
        <v>10479.444</v>
      </c>
      <c r="K21" s="62">
        <v>2019</v>
      </c>
      <c r="L21" s="246">
        <v>2050.3029999999999</v>
      </c>
      <c r="M21" s="246">
        <v>16.498000000000001</v>
      </c>
      <c r="N21" s="246">
        <v>2066.8009999999999</v>
      </c>
      <c r="O21" s="246">
        <v>3665.3710000000001</v>
      </c>
      <c r="P21" s="246">
        <v>868.28700000000003</v>
      </c>
      <c r="Q21" s="246">
        <v>71.506</v>
      </c>
      <c r="R21" s="246">
        <v>939.79300000000001</v>
      </c>
      <c r="S21" s="246">
        <v>270.49599999999998</v>
      </c>
      <c r="T21" s="246">
        <v>89.614999999999995</v>
      </c>
      <c r="U21" s="246">
        <v>7032.076</v>
      </c>
      <c r="V21" s="246">
        <v>17511.52</v>
      </c>
    </row>
    <row r="22" spans="1:22" s="23" customFormat="1" ht="13.5" thickBot="1" x14ac:dyDescent="0.25">
      <c r="A22" s="62">
        <v>2020</v>
      </c>
      <c r="B22" s="246">
        <v>8657.6389999999992</v>
      </c>
      <c r="C22" s="246">
        <v>91.822000000000003</v>
      </c>
      <c r="D22" s="246">
        <v>280.529</v>
      </c>
      <c r="E22" s="246">
        <v>9029.99</v>
      </c>
      <c r="F22" s="246">
        <v>129.27699999999999</v>
      </c>
      <c r="G22" s="246">
        <v>1188.1310000000001</v>
      </c>
      <c r="H22" s="246">
        <v>27.34</v>
      </c>
      <c r="I22" s="246">
        <v>0.04</v>
      </c>
      <c r="J22" s="246">
        <v>10374.778</v>
      </c>
      <c r="K22" s="62">
        <v>2020</v>
      </c>
      <c r="L22" s="246">
        <v>1891.104</v>
      </c>
      <c r="M22" s="246">
        <v>16.468</v>
      </c>
      <c r="N22" s="246">
        <v>1907.5720000000001</v>
      </c>
      <c r="O22" s="246">
        <v>3571.0819999999999</v>
      </c>
      <c r="P22" s="246">
        <v>858.41099999999994</v>
      </c>
      <c r="Q22" s="246">
        <v>71.174999999999997</v>
      </c>
      <c r="R22" s="246">
        <v>929.5859999999999</v>
      </c>
      <c r="S22" s="246">
        <v>271.08800000000002</v>
      </c>
      <c r="T22" s="246">
        <v>78.162000000000006</v>
      </c>
      <c r="U22" s="246">
        <v>6757.49</v>
      </c>
      <c r="V22" s="246">
        <v>17132.268</v>
      </c>
    </row>
    <row r="23" spans="1:22" s="23" customFormat="1" ht="13.5" thickBot="1" x14ac:dyDescent="0.25">
      <c r="A23" s="801" t="s">
        <v>1212</v>
      </c>
      <c r="B23" s="802"/>
      <c r="C23" s="802"/>
      <c r="D23" s="802"/>
      <c r="E23" s="802"/>
      <c r="F23" s="802"/>
      <c r="G23" s="802"/>
      <c r="H23" s="802"/>
      <c r="I23" s="802"/>
      <c r="J23" s="803"/>
      <c r="K23" s="801" t="s">
        <v>1212</v>
      </c>
      <c r="L23" s="802"/>
      <c r="M23" s="802"/>
      <c r="N23" s="802"/>
      <c r="O23" s="802"/>
      <c r="P23" s="802"/>
      <c r="Q23" s="802"/>
      <c r="R23" s="802"/>
      <c r="S23" s="802"/>
      <c r="T23" s="802"/>
      <c r="U23" s="802"/>
      <c r="V23" s="803"/>
    </row>
    <row r="24" spans="1:22" s="23" customFormat="1" ht="13.5" thickBot="1" x14ac:dyDescent="0.25">
      <c r="A24" s="62">
        <v>2007</v>
      </c>
      <c r="B24" s="26" t="s">
        <v>235</v>
      </c>
      <c r="C24" s="26" t="s">
        <v>235</v>
      </c>
      <c r="D24" s="26" t="s">
        <v>235</v>
      </c>
      <c r="E24" s="26">
        <v>4723.5</v>
      </c>
      <c r="F24" s="26">
        <v>65.7</v>
      </c>
      <c r="G24" s="26">
        <v>460.3</v>
      </c>
      <c r="H24" s="26" t="s">
        <v>1242</v>
      </c>
      <c r="I24" s="26" t="s">
        <v>1242</v>
      </c>
      <c r="J24" s="26">
        <v>5249.5</v>
      </c>
      <c r="K24" s="62">
        <v>2007</v>
      </c>
      <c r="L24" s="26">
        <v>1176.3</v>
      </c>
      <c r="M24" s="26" t="s">
        <v>236</v>
      </c>
      <c r="N24" s="26">
        <v>1176.3</v>
      </c>
      <c r="O24" s="26">
        <v>2250.9</v>
      </c>
      <c r="P24" s="26">
        <v>304.5</v>
      </c>
      <c r="Q24" s="26" t="s">
        <v>231</v>
      </c>
      <c r="R24" s="26">
        <v>304.5</v>
      </c>
      <c r="S24" s="26" t="s">
        <v>1243</v>
      </c>
      <c r="T24" s="26">
        <v>110.4</v>
      </c>
      <c r="U24" s="26">
        <v>3842.1</v>
      </c>
      <c r="V24" s="26">
        <v>9091.6</v>
      </c>
    </row>
    <row r="25" spans="1:22" s="23" customFormat="1" ht="13.5" thickBot="1" x14ac:dyDescent="0.25">
      <c r="A25" s="62">
        <v>2008</v>
      </c>
      <c r="B25" s="26" t="s">
        <v>235</v>
      </c>
      <c r="C25" s="26" t="s">
        <v>235</v>
      </c>
      <c r="D25" s="26" t="s">
        <v>235</v>
      </c>
      <c r="E25" s="26">
        <v>4896.3999999999996</v>
      </c>
      <c r="F25" s="26">
        <v>76.599999999999994</v>
      </c>
      <c r="G25" s="26">
        <v>483</v>
      </c>
      <c r="H25" s="26" t="s">
        <v>1242</v>
      </c>
      <c r="I25" s="26" t="s">
        <v>1242</v>
      </c>
      <c r="J25" s="26">
        <v>5456</v>
      </c>
      <c r="K25" s="62">
        <v>2008</v>
      </c>
      <c r="L25" s="26">
        <v>1140.0999999999999</v>
      </c>
      <c r="M25" s="26" t="s">
        <v>236</v>
      </c>
      <c r="N25" s="26">
        <v>1140.0999999999999</v>
      </c>
      <c r="O25" s="26">
        <v>2303.9</v>
      </c>
      <c r="P25" s="26">
        <v>334.9</v>
      </c>
      <c r="Q25" s="26" t="s">
        <v>231</v>
      </c>
      <c r="R25" s="26">
        <v>334.9</v>
      </c>
      <c r="S25" s="26" t="s">
        <v>1243</v>
      </c>
      <c r="T25" s="26">
        <v>131.6</v>
      </c>
      <c r="U25" s="26">
        <v>3910.5</v>
      </c>
      <c r="V25" s="26">
        <v>9366.5</v>
      </c>
    </row>
    <row r="26" spans="1:22" s="23" customFormat="1" ht="13.5" thickBot="1" x14ac:dyDescent="0.25">
      <c r="A26" s="62">
        <v>2009</v>
      </c>
      <c r="B26" s="26" t="s">
        <v>235</v>
      </c>
      <c r="C26" s="26" t="s">
        <v>235</v>
      </c>
      <c r="D26" s="26" t="s">
        <v>235</v>
      </c>
      <c r="E26" s="26">
        <v>5116.5</v>
      </c>
      <c r="F26" s="26">
        <v>82.3</v>
      </c>
      <c r="G26" s="26">
        <v>511.2</v>
      </c>
      <c r="H26" s="26" t="s">
        <v>1242</v>
      </c>
      <c r="I26" s="26" t="s">
        <v>1242</v>
      </c>
      <c r="J26" s="26">
        <v>5710</v>
      </c>
      <c r="K26" s="62">
        <v>2009</v>
      </c>
      <c r="L26" s="26">
        <v>1254.9000000000001</v>
      </c>
      <c r="M26" s="26" t="s">
        <v>236</v>
      </c>
      <c r="N26" s="26">
        <v>1254.9000000000001</v>
      </c>
      <c r="O26" s="26">
        <v>2467.4</v>
      </c>
      <c r="P26" s="26">
        <v>361.2</v>
      </c>
      <c r="Q26" s="26" t="s">
        <v>231</v>
      </c>
      <c r="R26" s="26">
        <v>361.2</v>
      </c>
      <c r="S26" s="26" t="s">
        <v>1243</v>
      </c>
      <c r="T26" s="26">
        <v>133.19999999999999</v>
      </c>
      <c r="U26" s="26">
        <v>4216.7</v>
      </c>
      <c r="V26" s="26">
        <v>9926.7999999999993</v>
      </c>
    </row>
    <row r="27" spans="1:22" s="23" customFormat="1" ht="13.5" thickBot="1" x14ac:dyDescent="0.25">
      <c r="A27" s="62">
        <v>2010</v>
      </c>
      <c r="B27" s="26" t="s">
        <v>235</v>
      </c>
      <c r="C27" s="26" t="s">
        <v>235</v>
      </c>
      <c r="D27" s="26" t="s">
        <v>235</v>
      </c>
      <c r="E27" s="26">
        <v>5343.6</v>
      </c>
      <c r="F27" s="26">
        <v>84.1</v>
      </c>
      <c r="G27" s="26">
        <v>570.5</v>
      </c>
      <c r="H27" s="26" t="s">
        <v>1242</v>
      </c>
      <c r="I27" s="26" t="s">
        <v>1242</v>
      </c>
      <c r="J27" s="26">
        <v>5998.2</v>
      </c>
      <c r="K27" s="62">
        <v>2010</v>
      </c>
      <c r="L27" s="26">
        <v>1269.7</v>
      </c>
      <c r="M27" s="26" t="s">
        <v>236</v>
      </c>
      <c r="N27" s="26">
        <v>1269.7</v>
      </c>
      <c r="O27" s="26">
        <v>2552</v>
      </c>
      <c r="P27" s="26">
        <v>381.7</v>
      </c>
      <c r="Q27" s="26" t="s">
        <v>231</v>
      </c>
      <c r="R27" s="26">
        <v>381.7</v>
      </c>
      <c r="S27" s="26" t="s">
        <v>1243</v>
      </c>
      <c r="T27" s="26">
        <v>140</v>
      </c>
      <c r="U27" s="26">
        <v>4343.3999999999996</v>
      </c>
      <c r="V27" s="26">
        <v>10341.6</v>
      </c>
    </row>
    <row r="28" spans="1:22" s="23" customFormat="1" ht="13.5" thickBot="1" x14ac:dyDescent="0.25">
      <c r="A28" s="62">
        <v>2011</v>
      </c>
      <c r="B28" s="26">
        <v>5432.2</v>
      </c>
      <c r="C28" s="26">
        <v>6</v>
      </c>
      <c r="D28" s="26">
        <v>36.700000000000003</v>
      </c>
      <c r="E28" s="26">
        <v>5474.9</v>
      </c>
      <c r="F28" s="26">
        <v>84.5</v>
      </c>
      <c r="G28" s="26">
        <v>534.6</v>
      </c>
      <c r="H28" s="26">
        <v>10.7</v>
      </c>
      <c r="I28" s="26">
        <v>0</v>
      </c>
      <c r="J28" s="26">
        <v>6104.7</v>
      </c>
      <c r="K28" s="62">
        <v>2011</v>
      </c>
      <c r="L28" s="26">
        <v>1288.9000000000001</v>
      </c>
      <c r="M28" s="26">
        <v>3.4</v>
      </c>
      <c r="N28" s="26">
        <v>1292.3</v>
      </c>
      <c r="O28" s="26">
        <v>2675.9</v>
      </c>
      <c r="P28" s="26">
        <v>357.9</v>
      </c>
      <c r="Q28" s="26">
        <v>37.200000000000003</v>
      </c>
      <c r="R28" s="26">
        <v>395.1</v>
      </c>
      <c r="S28" s="26">
        <v>80.2</v>
      </c>
      <c r="T28" s="26">
        <v>49.1</v>
      </c>
      <c r="U28" s="26">
        <v>4492.6000000000004</v>
      </c>
      <c r="V28" s="26">
        <v>10597.3</v>
      </c>
    </row>
    <row r="29" spans="1:22" s="23" customFormat="1" ht="13.5" thickBot="1" x14ac:dyDescent="0.25">
      <c r="A29" s="62">
        <v>2012</v>
      </c>
      <c r="B29" s="26">
        <v>5568.3</v>
      </c>
      <c r="C29" s="26">
        <v>7.8</v>
      </c>
      <c r="D29" s="26">
        <v>64.400000000000006</v>
      </c>
      <c r="E29" s="26">
        <v>5640.4</v>
      </c>
      <c r="F29" s="26">
        <v>84.9</v>
      </c>
      <c r="G29" s="26">
        <v>532.6</v>
      </c>
      <c r="H29" s="26">
        <v>13.5</v>
      </c>
      <c r="I29" s="26">
        <v>0</v>
      </c>
      <c r="J29" s="26">
        <v>6271.5</v>
      </c>
      <c r="K29" s="62">
        <v>2012</v>
      </c>
      <c r="L29" s="26">
        <v>1365.7</v>
      </c>
      <c r="M29" s="26">
        <v>4.3</v>
      </c>
      <c r="N29" s="26">
        <v>1370.1</v>
      </c>
      <c r="O29" s="26">
        <v>2857.7</v>
      </c>
      <c r="P29" s="26">
        <v>385</v>
      </c>
      <c r="Q29" s="26">
        <v>42.4</v>
      </c>
      <c r="R29" s="26">
        <v>427.5</v>
      </c>
      <c r="S29" s="26">
        <v>82.7</v>
      </c>
      <c r="T29" s="26">
        <v>38.799999999999997</v>
      </c>
      <c r="U29" s="26">
        <v>4776.7</v>
      </c>
      <c r="V29" s="26">
        <v>11048.2</v>
      </c>
    </row>
    <row r="30" spans="1:22" s="23" customFormat="1" ht="13.5" thickBot="1" x14ac:dyDescent="0.25">
      <c r="A30" s="62">
        <v>2013</v>
      </c>
      <c r="B30" s="26">
        <v>5378.6</v>
      </c>
      <c r="C30" s="26">
        <v>28.5</v>
      </c>
      <c r="D30" s="26">
        <v>188</v>
      </c>
      <c r="E30" s="26">
        <v>5595.1</v>
      </c>
      <c r="F30" s="26">
        <v>82.7</v>
      </c>
      <c r="G30" s="26">
        <v>534.29999999999995</v>
      </c>
      <c r="H30" s="26">
        <v>12.4</v>
      </c>
      <c r="I30" s="26">
        <v>0</v>
      </c>
      <c r="J30" s="26">
        <v>6224.5</v>
      </c>
      <c r="K30" s="62">
        <v>2013</v>
      </c>
      <c r="L30" s="26">
        <v>1351</v>
      </c>
      <c r="M30" s="26">
        <v>4.8</v>
      </c>
      <c r="N30" s="26">
        <v>1355.7</v>
      </c>
      <c r="O30" s="26">
        <v>2936</v>
      </c>
      <c r="P30" s="26">
        <v>398.9</v>
      </c>
      <c r="Q30" s="26">
        <v>35.5</v>
      </c>
      <c r="R30" s="26">
        <v>434.4</v>
      </c>
      <c r="S30" s="26">
        <v>81.599999999999994</v>
      </c>
      <c r="T30" s="26">
        <v>33.799999999999997</v>
      </c>
      <c r="U30" s="26">
        <v>4841.6000000000004</v>
      </c>
      <c r="V30" s="26">
        <v>11066.1</v>
      </c>
    </row>
    <row r="31" spans="1:22" s="23" customFormat="1" ht="13.5" thickBot="1" x14ac:dyDescent="0.25">
      <c r="A31" s="62">
        <v>2014</v>
      </c>
      <c r="B31" s="246">
        <v>5624.4</v>
      </c>
      <c r="C31" s="246">
        <v>37.200000000000003</v>
      </c>
      <c r="D31" s="246">
        <v>223.3</v>
      </c>
      <c r="E31" s="246">
        <v>5884.8</v>
      </c>
      <c r="F31" s="246">
        <v>77.8</v>
      </c>
      <c r="G31" s="246">
        <v>580.4</v>
      </c>
      <c r="H31" s="246">
        <v>12.8</v>
      </c>
      <c r="I31" s="246">
        <v>0</v>
      </c>
      <c r="J31" s="246">
        <v>6555.8</v>
      </c>
      <c r="K31" s="62">
        <v>2014</v>
      </c>
      <c r="L31" s="246">
        <v>1430</v>
      </c>
      <c r="M31" s="246">
        <v>5.2</v>
      </c>
      <c r="N31" s="246">
        <v>1435.2</v>
      </c>
      <c r="O31" s="246">
        <v>3115.8</v>
      </c>
      <c r="P31" s="246">
        <v>441.6</v>
      </c>
      <c r="Q31" s="246">
        <v>38.799999999999997</v>
      </c>
      <c r="R31" s="246">
        <v>480.5</v>
      </c>
      <c r="S31" s="246">
        <v>89</v>
      </c>
      <c r="T31" s="246">
        <v>35.799999999999997</v>
      </c>
      <c r="U31" s="246">
        <v>5156.3</v>
      </c>
      <c r="V31" s="246">
        <v>11712.2</v>
      </c>
    </row>
    <row r="32" spans="1:22" s="23" customFormat="1" ht="13.5" thickBot="1" x14ac:dyDescent="0.25">
      <c r="A32" s="62">
        <v>2015</v>
      </c>
      <c r="B32" s="246">
        <v>5741.3370000000004</v>
      </c>
      <c r="C32" s="246">
        <v>40.54</v>
      </c>
      <c r="D32" s="246">
        <v>229.29900000000001</v>
      </c>
      <c r="E32" s="246">
        <v>6011.1760000000004</v>
      </c>
      <c r="F32" s="246">
        <v>81.837000000000003</v>
      </c>
      <c r="G32" s="246">
        <v>582.87300000000005</v>
      </c>
      <c r="H32" s="246">
        <v>11.847</v>
      </c>
      <c r="I32" s="246">
        <v>4.2000000000000003E-2</v>
      </c>
      <c r="J32" s="246">
        <v>6687.7749999999996</v>
      </c>
      <c r="K32" s="62">
        <v>2015</v>
      </c>
      <c r="L32" s="246">
        <v>1378.154</v>
      </c>
      <c r="M32" s="246">
        <v>5.55</v>
      </c>
      <c r="N32" s="246">
        <v>1383.704</v>
      </c>
      <c r="O32" s="246">
        <v>3280.18</v>
      </c>
      <c r="P32" s="246">
        <v>453.60199999999998</v>
      </c>
      <c r="Q32" s="246">
        <v>39.058</v>
      </c>
      <c r="R32" s="246">
        <v>492.66</v>
      </c>
      <c r="S32" s="246">
        <v>106.447</v>
      </c>
      <c r="T32" s="246">
        <v>41.677</v>
      </c>
      <c r="U32" s="246">
        <v>5304.67</v>
      </c>
      <c r="V32" s="246">
        <v>11992.444</v>
      </c>
    </row>
    <row r="33" spans="1:22" s="23" customFormat="1" ht="13.5" thickBot="1" x14ac:dyDescent="0.25">
      <c r="A33" s="62">
        <v>2016</v>
      </c>
      <c r="B33" s="246">
        <v>6234.1530000000002</v>
      </c>
      <c r="C33" s="246">
        <v>67.006</v>
      </c>
      <c r="D33" s="246">
        <v>244.42500000000001</v>
      </c>
      <c r="E33" s="246">
        <v>6545.5839999999998</v>
      </c>
      <c r="F33" s="246">
        <v>87.747</v>
      </c>
      <c r="G33" s="246">
        <v>630.58399999999995</v>
      </c>
      <c r="H33" s="246">
        <v>12.755000000000001</v>
      </c>
      <c r="I33" s="246">
        <v>2.9000000000000001E-2</v>
      </c>
      <c r="J33" s="246">
        <v>7276.6989999999996</v>
      </c>
      <c r="K33" s="62">
        <v>2016</v>
      </c>
      <c r="L33" s="246">
        <v>1467.2339999999999</v>
      </c>
      <c r="M33" s="246">
        <v>5.9429999999999996</v>
      </c>
      <c r="N33" s="246">
        <v>1473.1769999999999</v>
      </c>
      <c r="O33" s="246">
        <v>3554.991</v>
      </c>
      <c r="P33" s="246">
        <v>516.26099999999997</v>
      </c>
      <c r="Q33" s="246">
        <v>46.529000000000003</v>
      </c>
      <c r="R33" s="246">
        <v>562.79</v>
      </c>
      <c r="S33" s="246">
        <v>118.482</v>
      </c>
      <c r="T33" s="246">
        <v>47.923000000000002</v>
      </c>
      <c r="U33" s="246">
        <v>5757.3630000000003</v>
      </c>
      <c r="V33" s="246">
        <v>13034.062</v>
      </c>
    </row>
    <row r="34" spans="1:22" s="23" customFormat="1" ht="13.5" thickBot="1" x14ac:dyDescent="0.25">
      <c r="A34" s="62">
        <v>2017</v>
      </c>
      <c r="B34" s="246">
        <v>6368.585</v>
      </c>
      <c r="C34" s="246">
        <v>67.123000000000005</v>
      </c>
      <c r="D34" s="246">
        <v>229.619</v>
      </c>
      <c r="E34" s="246">
        <v>6665.3270000000002</v>
      </c>
      <c r="F34" s="246">
        <v>87.164000000000001</v>
      </c>
      <c r="G34" s="246">
        <v>654.99400000000003</v>
      </c>
      <c r="H34" s="246">
        <v>11.552</v>
      </c>
      <c r="I34" s="246">
        <v>2.9000000000000001E-2</v>
      </c>
      <c r="J34" s="246">
        <v>7419.0659999999998</v>
      </c>
      <c r="K34" s="62">
        <v>2017</v>
      </c>
      <c r="L34" s="246">
        <v>1448.884</v>
      </c>
      <c r="M34" s="246">
        <v>6.5110000000000001</v>
      </c>
      <c r="N34" s="246">
        <v>1455.396</v>
      </c>
      <c r="O34" s="246">
        <v>3085.2629999999999</v>
      </c>
      <c r="P34" s="246">
        <v>557.24099999999999</v>
      </c>
      <c r="Q34" s="246">
        <v>46.674999999999997</v>
      </c>
      <c r="R34" s="246">
        <v>603.91499999999996</v>
      </c>
      <c r="S34" s="246">
        <v>113.157</v>
      </c>
      <c r="T34" s="246">
        <v>52.432000000000002</v>
      </c>
      <c r="U34" s="246">
        <v>5310.1629999999996</v>
      </c>
      <c r="V34" s="246">
        <v>12729.228999999999</v>
      </c>
    </row>
    <row r="35" spans="1:22" s="23" customFormat="1" ht="13.5" thickBot="1" x14ac:dyDescent="0.25">
      <c r="A35" s="62">
        <v>2018</v>
      </c>
      <c r="B35" s="246">
        <v>6570.9030000000002</v>
      </c>
      <c r="C35" s="246">
        <v>77.590999999999994</v>
      </c>
      <c r="D35" s="246">
        <v>245.87299999999999</v>
      </c>
      <c r="E35" s="246">
        <v>6894.3670000000002</v>
      </c>
      <c r="F35" s="246">
        <v>106.41800000000001</v>
      </c>
      <c r="G35" s="246">
        <v>723.49800000000005</v>
      </c>
      <c r="H35" s="246">
        <v>18.039000000000001</v>
      </c>
      <c r="I35" s="246">
        <v>1.7999999999999999E-2</v>
      </c>
      <c r="J35" s="246">
        <v>7742.3399999999992</v>
      </c>
      <c r="K35" s="62">
        <v>2018</v>
      </c>
      <c r="L35" s="246">
        <v>1556.5909999999999</v>
      </c>
      <c r="M35" s="246">
        <v>6.92</v>
      </c>
      <c r="N35" s="246">
        <v>1563.511</v>
      </c>
      <c r="O35" s="246">
        <v>3255.837</v>
      </c>
      <c r="P35" s="246">
        <v>636.17700000000002</v>
      </c>
      <c r="Q35" s="246">
        <v>49.283999999999999</v>
      </c>
      <c r="R35" s="246">
        <v>685.46100000000001</v>
      </c>
      <c r="S35" s="246">
        <v>171.33799999999999</v>
      </c>
      <c r="T35" s="246">
        <v>58.46</v>
      </c>
      <c r="U35" s="246">
        <v>5734.607</v>
      </c>
      <c r="V35" s="246">
        <v>13476.946</v>
      </c>
    </row>
    <row r="36" spans="1:22" s="23" customFormat="1" ht="13.5" thickBot="1" x14ac:dyDescent="0.25">
      <c r="A36" s="62">
        <v>2019</v>
      </c>
      <c r="B36" s="246">
        <v>6939.683</v>
      </c>
      <c r="C36" s="246">
        <v>79.88</v>
      </c>
      <c r="D36" s="246">
        <v>261.721</v>
      </c>
      <c r="E36" s="246">
        <v>7281.2839999999997</v>
      </c>
      <c r="F36" s="246">
        <v>101.905</v>
      </c>
      <c r="G36" s="246">
        <v>751.21699999999998</v>
      </c>
      <c r="H36" s="246">
        <v>16.629000000000001</v>
      </c>
      <c r="I36" s="246">
        <v>1.7999999999999999E-2</v>
      </c>
      <c r="J36" s="246">
        <v>8151.052999999999</v>
      </c>
      <c r="K36" s="62">
        <v>2019</v>
      </c>
      <c r="L36" s="246">
        <v>1613.202</v>
      </c>
      <c r="M36" s="246">
        <v>12.268000000000001</v>
      </c>
      <c r="N36" s="246">
        <v>1625.47</v>
      </c>
      <c r="O36" s="246">
        <v>3351.0790000000002</v>
      </c>
      <c r="P36" s="246">
        <v>640.423</v>
      </c>
      <c r="Q36" s="246">
        <v>56.883000000000003</v>
      </c>
      <c r="R36" s="246">
        <v>697.30600000000004</v>
      </c>
      <c r="S36" s="246">
        <v>156.71799999999999</v>
      </c>
      <c r="T36" s="246">
        <v>60.546999999999997</v>
      </c>
      <c r="U36" s="246">
        <v>5891.1200000000008</v>
      </c>
      <c r="V36" s="246">
        <v>14042.174000000001</v>
      </c>
    </row>
    <row r="37" spans="1:22" s="23" customFormat="1" ht="13.5" thickBot="1" x14ac:dyDescent="0.25">
      <c r="A37" s="62">
        <v>2020</v>
      </c>
      <c r="B37" s="246">
        <v>7031.4309999999996</v>
      </c>
      <c r="C37" s="246">
        <v>85.558999999999997</v>
      </c>
      <c r="D37" s="246">
        <v>236.41399999999999</v>
      </c>
      <c r="E37" s="246">
        <v>7353.4039999999995</v>
      </c>
      <c r="F37" s="246">
        <v>110.651</v>
      </c>
      <c r="G37" s="246">
        <v>784.51700000000005</v>
      </c>
      <c r="H37" s="246">
        <v>16.798999999999999</v>
      </c>
      <c r="I37" s="246">
        <v>8.0000000000000002E-3</v>
      </c>
      <c r="J37" s="246">
        <v>8265.3790000000008</v>
      </c>
      <c r="K37" s="62">
        <v>2020</v>
      </c>
      <c r="L37" s="246">
        <v>1611.203</v>
      </c>
      <c r="M37" s="246">
        <v>12.167999999999999</v>
      </c>
      <c r="N37" s="246">
        <v>1623.3709999999999</v>
      </c>
      <c r="O37" s="246">
        <v>3373.6990000000001</v>
      </c>
      <c r="P37" s="246">
        <v>644.83000000000004</v>
      </c>
      <c r="Q37" s="246">
        <v>52.296999999999997</v>
      </c>
      <c r="R37" s="246">
        <v>697.12700000000007</v>
      </c>
      <c r="S37" s="246">
        <v>157.196</v>
      </c>
      <c r="T37" s="246">
        <v>59.664000000000001</v>
      </c>
      <c r="U37" s="246">
        <v>5911.0570000000007</v>
      </c>
      <c r="V37" s="246">
        <v>14176.436</v>
      </c>
    </row>
    <row r="38" spans="1:22" s="23" customFormat="1" ht="13.5" thickBot="1" x14ac:dyDescent="0.25">
      <c r="A38" s="798" t="s">
        <v>1213</v>
      </c>
      <c r="B38" s="799"/>
      <c r="C38" s="799"/>
      <c r="D38" s="799"/>
      <c r="E38" s="799"/>
      <c r="F38" s="799"/>
      <c r="G38" s="799"/>
      <c r="H38" s="799"/>
      <c r="I38" s="799"/>
      <c r="J38" s="800"/>
      <c r="K38" s="798" t="s">
        <v>1213</v>
      </c>
      <c r="L38" s="799"/>
      <c r="M38" s="799"/>
      <c r="N38" s="799"/>
      <c r="O38" s="799"/>
      <c r="P38" s="799"/>
      <c r="Q38" s="799"/>
      <c r="R38" s="799"/>
      <c r="S38" s="799"/>
      <c r="T38" s="799"/>
      <c r="U38" s="799"/>
      <c r="V38" s="800"/>
    </row>
    <row r="39" spans="1:22" s="23" customFormat="1" ht="13.5" thickBot="1" x14ac:dyDescent="0.25">
      <c r="A39" s="62">
        <v>2007</v>
      </c>
      <c r="B39" s="26" t="s">
        <v>235</v>
      </c>
      <c r="C39" s="26" t="s">
        <v>235</v>
      </c>
      <c r="D39" s="26" t="s">
        <v>235</v>
      </c>
      <c r="E39" s="26">
        <v>979.9</v>
      </c>
      <c r="F39" s="26">
        <v>17.3</v>
      </c>
      <c r="G39" s="26">
        <v>180.1</v>
      </c>
      <c r="H39" s="26" t="s">
        <v>1242</v>
      </c>
      <c r="I39" s="26" t="s">
        <v>1242</v>
      </c>
      <c r="J39" s="26">
        <v>1177.3</v>
      </c>
      <c r="K39" s="62">
        <v>2007</v>
      </c>
      <c r="L39" s="26">
        <v>341.7</v>
      </c>
      <c r="M39" s="26" t="s">
        <v>236</v>
      </c>
      <c r="N39" s="26">
        <v>341.7</v>
      </c>
      <c r="O39" s="26">
        <v>313.39999999999998</v>
      </c>
      <c r="P39" s="26">
        <v>143</v>
      </c>
      <c r="Q39" s="26" t="s">
        <v>231</v>
      </c>
      <c r="R39" s="26">
        <v>143</v>
      </c>
      <c r="S39" s="26" t="s">
        <v>1243</v>
      </c>
      <c r="T39" s="26">
        <v>87.8</v>
      </c>
      <c r="U39" s="26">
        <v>885.9</v>
      </c>
      <c r="V39" s="26">
        <v>2063.1999999999998</v>
      </c>
    </row>
    <row r="40" spans="1:22" s="23" customFormat="1" ht="13.5" thickBot="1" x14ac:dyDescent="0.25">
      <c r="A40" s="62">
        <v>2008</v>
      </c>
      <c r="B40" s="26" t="s">
        <v>235</v>
      </c>
      <c r="C40" s="26" t="s">
        <v>235</v>
      </c>
      <c r="D40" s="26" t="s">
        <v>235</v>
      </c>
      <c r="E40" s="26">
        <v>1072.5999999999999</v>
      </c>
      <c r="F40" s="26">
        <v>17.600000000000001</v>
      </c>
      <c r="G40" s="26">
        <v>196.7</v>
      </c>
      <c r="H40" s="26" t="s">
        <v>1242</v>
      </c>
      <c r="I40" s="26" t="s">
        <v>1242</v>
      </c>
      <c r="J40" s="26">
        <v>1286.9000000000001</v>
      </c>
      <c r="K40" s="62">
        <v>2008</v>
      </c>
      <c r="L40" s="26">
        <v>402.6</v>
      </c>
      <c r="M40" s="26" t="s">
        <v>236</v>
      </c>
      <c r="N40" s="26">
        <v>402.6</v>
      </c>
      <c r="O40" s="26">
        <v>360.5</v>
      </c>
      <c r="P40" s="26">
        <v>153.6</v>
      </c>
      <c r="Q40" s="26" t="s">
        <v>231</v>
      </c>
      <c r="R40" s="26">
        <v>153.6</v>
      </c>
      <c r="S40" s="26" t="s">
        <v>1243</v>
      </c>
      <c r="T40" s="26">
        <v>95.5</v>
      </c>
      <c r="U40" s="26">
        <v>1012.2</v>
      </c>
      <c r="V40" s="26">
        <v>2299.1</v>
      </c>
    </row>
    <row r="41" spans="1:22" s="23" customFormat="1" ht="13.5" thickBot="1" x14ac:dyDescent="0.25">
      <c r="A41" s="62">
        <v>2009</v>
      </c>
      <c r="B41" s="26" t="s">
        <v>235</v>
      </c>
      <c r="C41" s="26" t="s">
        <v>235</v>
      </c>
      <c r="D41" s="26" t="s">
        <v>235</v>
      </c>
      <c r="E41" s="26">
        <v>1122.0999999999999</v>
      </c>
      <c r="F41" s="26">
        <v>23.5</v>
      </c>
      <c r="G41" s="26">
        <v>224.4</v>
      </c>
      <c r="H41" s="26" t="s">
        <v>1242</v>
      </c>
      <c r="I41" s="26" t="s">
        <v>1242</v>
      </c>
      <c r="J41" s="26">
        <v>1370</v>
      </c>
      <c r="K41" s="62">
        <v>2009</v>
      </c>
      <c r="L41" s="26">
        <v>427.3</v>
      </c>
      <c r="M41" s="26" t="s">
        <v>236</v>
      </c>
      <c r="N41" s="26">
        <v>427.3</v>
      </c>
      <c r="O41" s="26">
        <v>363.9</v>
      </c>
      <c r="P41" s="26">
        <v>196.1</v>
      </c>
      <c r="Q41" s="26" t="s">
        <v>231</v>
      </c>
      <c r="R41" s="26">
        <v>196.1</v>
      </c>
      <c r="S41" s="26" t="s">
        <v>1243</v>
      </c>
      <c r="T41" s="26">
        <v>95.9</v>
      </c>
      <c r="U41" s="26">
        <v>1083.2</v>
      </c>
      <c r="V41" s="26">
        <v>2453.1999999999998</v>
      </c>
    </row>
    <row r="42" spans="1:22" s="23" customFormat="1" ht="13.5" thickBot="1" x14ac:dyDescent="0.25">
      <c r="A42" s="62">
        <v>2010</v>
      </c>
      <c r="B42" s="26" t="s">
        <v>235</v>
      </c>
      <c r="C42" s="26" t="s">
        <v>235</v>
      </c>
      <c r="D42" s="26" t="s">
        <v>235</v>
      </c>
      <c r="E42" s="26">
        <v>1118.3</v>
      </c>
      <c r="F42" s="26">
        <v>23.8</v>
      </c>
      <c r="G42" s="26">
        <v>270</v>
      </c>
      <c r="H42" s="26" t="s">
        <v>1242</v>
      </c>
      <c r="I42" s="26" t="s">
        <v>1242</v>
      </c>
      <c r="J42" s="26">
        <v>1412.1</v>
      </c>
      <c r="K42" s="62">
        <v>2010</v>
      </c>
      <c r="L42" s="26">
        <v>415.1</v>
      </c>
      <c r="M42" s="26" t="s">
        <v>236</v>
      </c>
      <c r="N42" s="26">
        <v>415.1</v>
      </c>
      <c r="O42" s="26">
        <v>365.3</v>
      </c>
      <c r="P42" s="26">
        <v>222.9</v>
      </c>
      <c r="Q42" s="26" t="s">
        <v>231</v>
      </c>
      <c r="R42" s="26">
        <v>222.9</v>
      </c>
      <c r="S42" s="26" t="s">
        <v>1243</v>
      </c>
      <c r="T42" s="26">
        <v>90.3</v>
      </c>
      <c r="U42" s="26">
        <v>1093.5999999999999</v>
      </c>
      <c r="V42" s="26">
        <v>2505.6999999999998</v>
      </c>
    </row>
    <row r="43" spans="1:22" s="23" customFormat="1" ht="13.5" thickBot="1" x14ac:dyDescent="0.25">
      <c r="A43" s="62">
        <v>2011</v>
      </c>
      <c r="B43" s="26">
        <v>1132.5999999999999</v>
      </c>
      <c r="C43" s="26">
        <v>2.2999999999999998</v>
      </c>
      <c r="D43" s="26">
        <v>19.399999999999999</v>
      </c>
      <c r="E43" s="26">
        <v>1154.3</v>
      </c>
      <c r="F43" s="26">
        <v>22.2</v>
      </c>
      <c r="G43" s="26">
        <v>245.7</v>
      </c>
      <c r="H43" s="26">
        <v>14.6</v>
      </c>
      <c r="I43" s="26">
        <v>0.9</v>
      </c>
      <c r="J43" s="26">
        <v>1437.7</v>
      </c>
      <c r="K43" s="62">
        <v>2011</v>
      </c>
      <c r="L43" s="26">
        <v>435.7</v>
      </c>
      <c r="M43" s="26">
        <v>7.2</v>
      </c>
      <c r="N43" s="26">
        <v>442.9</v>
      </c>
      <c r="O43" s="26">
        <v>370.2</v>
      </c>
      <c r="P43" s="26">
        <v>208.5</v>
      </c>
      <c r="Q43" s="26">
        <v>8.5</v>
      </c>
      <c r="R43" s="26">
        <v>217</v>
      </c>
      <c r="S43" s="26">
        <v>45.2</v>
      </c>
      <c r="T43" s="26">
        <v>31.4</v>
      </c>
      <c r="U43" s="26">
        <v>1106.7</v>
      </c>
      <c r="V43" s="26">
        <v>2544.5</v>
      </c>
    </row>
    <row r="44" spans="1:22" s="23" customFormat="1" ht="13.5" thickBot="1" x14ac:dyDescent="0.25">
      <c r="A44" s="62">
        <v>2012</v>
      </c>
      <c r="B44" s="26">
        <v>1193.5</v>
      </c>
      <c r="C44" s="26">
        <v>10.9</v>
      </c>
      <c r="D44" s="26">
        <v>27.5</v>
      </c>
      <c r="E44" s="26">
        <v>1232</v>
      </c>
      <c r="F44" s="26">
        <v>23.4</v>
      </c>
      <c r="G44" s="26">
        <v>278.3</v>
      </c>
      <c r="H44" s="26">
        <v>15.5</v>
      </c>
      <c r="I44" s="26">
        <v>0.9</v>
      </c>
      <c r="J44" s="26">
        <v>1550</v>
      </c>
      <c r="K44" s="62">
        <v>2012</v>
      </c>
      <c r="L44" s="26">
        <v>449.2</v>
      </c>
      <c r="M44" s="26">
        <v>7.3</v>
      </c>
      <c r="N44" s="26">
        <v>456.5</v>
      </c>
      <c r="O44" s="26">
        <v>417.5</v>
      </c>
      <c r="P44" s="26">
        <v>239.1</v>
      </c>
      <c r="Q44" s="26">
        <v>12</v>
      </c>
      <c r="R44" s="26">
        <v>251.1</v>
      </c>
      <c r="S44" s="26">
        <v>56.5</v>
      </c>
      <c r="T44" s="26">
        <v>17.2</v>
      </c>
      <c r="U44" s="26">
        <v>1198.9000000000001</v>
      </c>
      <c r="V44" s="26">
        <v>2748.9</v>
      </c>
    </row>
    <row r="45" spans="1:22" s="23" customFormat="1" ht="13.5" thickBot="1" x14ac:dyDescent="0.25">
      <c r="A45" s="62">
        <v>2013</v>
      </c>
      <c r="B45" s="26">
        <v>1279.9000000000001</v>
      </c>
      <c r="C45" s="26">
        <v>15.5</v>
      </c>
      <c r="D45" s="26">
        <v>55.2</v>
      </c>
      <c r="E45" s="26">
        <v>1350.6</v>
      </c>
      <c r="F45" s="26">
        <v>23.7</v>
      </c>
      <c r="G45" s="26">
        <v>308.10000000000002</v>
      </c>
      <c r="H45" s="26">
        <v>18.399999999999999</v>
      </c>
      <c r="I45" s="26">
        <v>0.9</v>
      </c>
      <c r="J45" s="26">
        <v>1701.7</v>
      </c>
      <c r="K45" s="62">
        <v>2013</v>
      </c>
      <c r="L45" s="26">
        <v>528.5</v>
      </c>
      <c r="M45" s="26">
        <v>10.8</v>
      </c>
      <c r="N45" s="26">
        <v>539.29999999999995</v>
      </c>
      <c r="O45" s="26">
        <v>433.7</v>
      </c>
      <c r="P45" s="26">
        <v>247.9</v>
      </c>
      <c r="Q45" s="26">
        <v>7.2</v>
      </c>
      <c r="R45" s="26">
        <v>255.1</v>
      </c>
      <c r="S45" s="26">
        <v>50.3</v>
      </c>
      <c r="T45" s="26">
        <v>16.399999999999999</v>
      </c>
      <c r="U45" s="26">
        <v>1294.8</v>
      </c>
      <c r="V45" s="26">
        <v>2996.5</v>
      </c>
    </row>
    <row r="46" spans="1:22" s="23" customFormat="1" ht="13.5" thickBot="1" x14ac:dyDescent="0.25">
      <c r="A46" s="62">
        <v>2014</v>
      </c>
      <c r="B46" s="246">
        <v>1289</v>
      </c>
      <c r="C46" s="246">
        <v>19.399999999999999</v>
      </c>
      <c r="D46" s="246">
        <v>66</v>
      </c>
      <c r="E46" s="246">
        <v>1374.3</v>
      </c>
      <c r="F46" s="246">
        <v>25.3</v>
      </c>
      <c r="G46" s="246">
        <v>299.5</v>
      </c>
      <c r="H46" s="246">
        <v>16</v>
      </c>
      <c r="I46" s="246">
        <v>0.9</v>
      </c>
      <c r="J46" s="246">
        <v>1716</v>
      </c>
      <c r="K46" s="62">
        <v>2014</v>
      </c>
      <c r="L46" s="246">
        <v>558.29999999999995</v>
      </c>
      <c r="M46" s="246">
        <v>11.4</v>
      </c>
      <c r="N46" s="246">
        <v>569.70000000000005</v>
      </c>
      <c r="O46" s="246">
        <v>432.1</v>
      </c>
      <c r="P46" s="246">
        <v>277.8</v>
      </c>
      <c r="Q46" s="246">
        <v>7.8</v>
      </c>
      <c r="R46" s="246">
        <v>285.60000000000002</v>
      </c>
      <c r="S46" s="246">
        <v>56</v>
      </c>
      <c r="T46" s="246">
        <v>19.5</v>
      </c>
      <c r="U46" s="246">
        <v>1362.8</v>
      </c>
      <c r="V46" s="246">
        <v>3078.9</v>
      </c>
    </row>
    <row r="47" spans="1:22" s="23" customFormat="1" ht="13.5" thickBot="1" x14ac:dyDescent="0.25">
      <c r="A47" s="62">
        <v>2015</v>
      </c>
      <c r="B47" s="246">
        <v>1370.384</v>
      </c>
      <c r="C47" s="246">
        <v>20.315000000000001</v>
      </c>
      <c r="D47" s="246">
        <v>66.103999999999999</v>
      </c>
      <c r="E47" s="246">
        <v>1456.8030000000001</v>
      </c>
      <c r="F47" s="246">
        <v>26.106000000000002</v>
      </c>
      <c r="G47" s="246">
        <v>294.45499999999998</v>
      </c>
      <c r="H47" s="246">
        <v>15.737</v>
      </c>
      <c r="I47" s="246">
        <v>0.64400000000000002</v>
      </c>
      <c r="J47" s="246">
        <v>1793.7449999999999</v>
      </c>
      <c r="K47" s="62">
        <v>2015</v>
      </c>
      <c r="L47" s="246">
        <v>634.93399999999997</v>
      </c>
      <c r="M47" s="246">
        <v>10.233000000000001</v>
      </c>
      <c r="N47" s="246">
        <v>645.16700000000003</v>
      </c>
      <c r="O47" s="246">
        <v>478.53899999999999</v>
      </c>
      <c r="P47" s="246">
        <v>293.05799999999999</v>
      </c>
      <c r="Q47" s="246">
        <v>11.545999999999999</v>
      </c>
      <c r="R47" s="246">
        <v>304.60399999999998</v>
      </c>
      <c r="S47" s="246">
        <v>68.304000000000002</v>
      </c>
      <c r="T47" s="246">
        <v>25.725999999999999</v>
      </c>
      <c r="U47" s="246">
        <v>1522.3409999999999</v>
      </c>
      <c r="V47" s="246">
        <v>3316.0859999999998</v>
      </c>
    </row>
    <row r="48" spans="1:22" s="23" customFormat="1" ht="13.5" thickBot="1" x14ac:dyDescent="0.25">
      <c r="A48" s="62">
        <v>2016</v>
      </c>
      <c r="B48" s="246">
        <v>1522.8779999999999</v>
      </c>
      <c r="C48" s="246">
        <v>31.606000000000002</v>
      </c>
      <c r="D48" s="246">
        <v>73.941000000000003</v>
      </c>
      <c r="E48" s="246">
        <v>1628.425</v>
      </c>
      <c r="F48" s="246">
        <v>31.594999999999999</v>
      </c>
      <c r="G48" s="246">
        <v>310.73700000000002</v>
      </c>
      <c r="H48" s="246">
        <v>15.432</v>
      </c>
      <c r="I48" s="246">
        <v>0.83199999999999996</v>
      </c>
      <c r="J48" s="246">
        <v>1987.02</v>
      </c>
      <c r="K48" s="62">
        <v>2016</v>
      </c>
      <c r="L48" s="246">
        <v>647.11199999999997</v>
      </c>
      <c r="M48" s="246">
        <v>10.335000000000001</v>
      </c>
      <c r="N48" s="246">
        <v>657.447</v>
      </c>
      <c r="O48" s="246">
        <v>504.37700000000001</v>
      </c>
      <c r="P48" s="246">
        <v>336.851</v>
      </c>
      <c r="Q48" s="246">
        <v>16.649999999999999</v>
      </c>
      <c r="R48" s="246">
        <v>353.50099999999998</v>
      </c>
      <c r="S48" s="246">
        <v>64.316000000000003</v>
      </c>
      <c r="T48" s="246">
        <v>30.763000000000002</v>
      </c>
      <c r="U48" s="246">
        <v>1610.403</v>
      </c>
      <c r="V48" s="246">
        <v>3597.4229999999998</v>
      </c>
    </row>
    <row r="49" spans="1:22" s="23" customFormat="1" ht="13.5" thickBot="1" x14ac:dyDescent="0.25">
      <c r="A49" s="62">
        <v>2017</v>
      </c>
      <c r="B49" s="246">
        <v>1578.3019999999999</v>
      </c>
      <c r="C49" s="246">
        <v>26.341999999999999</v>
      </c>
      <c r="D49" s="246">
        <v>75.691999999999993</v>
      </c>
      <c r="E49" s="246">
        <v>1680.336</v>
      </c>
      <c r="F49" s="246">
        <v>31.837</v>
      </c>
      <c r="G49" s="246">
        <v>340.39600000000002</v>
      </c>
      <c r="H49" s="246">
        <v>19.367999999999999</v>
      </c>
      <c r="I49" s="246">
        <v>0.81200000000000006</v>
      </c>
      <c r="J49" s="246">
        <v>2072.748</v>
      </c>
      <c r="K49" s="62">
        <v>2017</v>
      </c>
      <c r="L49" s="246">
        <v>695.10500000000002</v>
      </c>
      <c r="M49" s="246">
        <v>6.7469999999999999</v>
      </c>
      <c r="N49" s="246">
        <v>701.85199999999998</v>
      </c>
      <c r="O49" s="246">
        <v>581.51099999999997</v>
      </c>
      <c r="P49" s="246">
        <v>349.709</v>
      </c>
      <c r="Q49" s="246">
        <v>24.393000000000001</v>
      </c>
      <c r="R49" s="246">
        <v>374.10199999999998</v>
      </c>
      <c r="S49" s="246">
        <v>66.436999999999998</v>
      </c>
      <c r="T49" s="246">
        <v>32.457000000000001</v>
      </c>
      <c r="U49" s="246">
        <v>1756.3589999999999</v>
      </c>
      <c r="V49" s="246">
        <v>3829.107</v>
      </c>
    </row>
    <row r="50" spans="1:22" s="23" customFormat="1" ht="13.5" thickBot="1" x14ac:dyDescent="0.25">
      <c r="A50" s="62">
        <v>2018</v>
      </c>
      <c r="B50" s="246">
        <v>1677.039</v>
      </c>
      <c r="C50" s="246">
        <v>31.591999999999999</v>
      </c>
      <c r="D50" s="246">
        <v>82.518000000000001</v>
      </c>
      <c r="E50" s="246">
        <v>1791.1490000000001</v>
      </c>
      <c r="F50" s="246">
        <v>33.578000000000003</v>
      </c>
      <c r="G50" s="246">
        <v>341.90100000000001</v>
      </c>
      <c r="H50" s="246">
        <v>22.045000000000002</v>
      </c>
      <c r="I50" s="246">
        <v>0.81200000000000006</v>
      </c>
      <c r="J50" s="246">
        <v>2189.4850000000001</v>
      </c>
      <c r="K50" s="62">
        <v>2018</v>
      </c>
      <c r="L50" s="246">
        <v>745.57899999999995</v>
      </c>
      <c r="M50" s="246">
        <v>10.502000000000001</v>
      </c>
      <c r="N50" s="246">
        <v>756.0809999999999</v>
      </c>
      <c r="O50" s="246">
        <v>655.827</v>
      </c>
      <c r="P50" s="246">
        <v>388.60500000000002</v>
      </c>
      <c r="Q50" s="246">
        <v>22.800999999999998</v>
      </c>
      <c r="R50" s="246">
        <v>411.40600000000001</v>
      </c>
      <c r="S50" s="246">
        <v>73.596000000000004</v>
      </c>
      <c r="T50" s="246">
        <v>32.612000000000002</v>
      </c>
      <c r="U50" s="246">
        <v>1929.5219999999999</v>
      </c>
      <c r="V50" s="246">
        <v>4119.0069999999996</v>
      </c>
    </row>
    <row r="51" spans="1:22" s="23" customFormat="1" ht="13.5" thickBot="1" x14ac:dyDescent="0.25">
      <c r="A51" s="62">
        <v>2019</v>
      </c>
      <c r="B51" s="246">
        <v>1879.942</v>
      </c>
      <c r="C51" s="246">
        <v>22.815999999999999</v>
      </c>
      <c r="D51" s="246">
        <v>84.753</v>
      </c>
      <c r="E51" s="246">
        <v>1987.511</v>
      </c>
      <c r="F51" s="246">
        <v>32.752000000000002</v>
      </c>
      <c r="G51" s="246">
        <v>449.11</v>
      </c>
      <c r="H51" s="246">
        <v>20.21</v>
      </c>
      <c r="I51" s="246">
        <v>0.81799999999999995</v>
      </c>
      <c r="J51" s="246">
        <v>2490.4010000000003</v>
      </c>
      <c r="K51" s="62">
        <v>2019</v>
      </c>
      <c r="L51" s="246">
        <v>719.78</v>
      </c>
      <c r="M51" s="246">
        <v>13.141</v>
      </c>
      <c r="N51" s="246">
        <v>732.92099999999994</v>
      </c>
      <c r="O51" s="246">
        <v>725.48900000000003</v>
      </c>
      <c r="P51" s="246">
        <v>474.72</v>
      </c>
      <c r="Q51" s="246">
        <v>20.568000000000001</v>
      </c>
      <c r="R51" s="246">
        <v>495.28800000000001</v>
      </c>
      <c r="S51" s="246">
        <v>85.013000000000005</v>
      </c>
      <c r="T51" s="246">
        <v>39.835999999999999</v>
      </c>
      <c r="U51" s="246">
        <v>2078.547</v>
      </c>
      <c r="V51" s="246">
        <v>4568.9489999999996</v>
      </c>
    </row>
    <row r="52" spans="1:22" s="23" customFormat="1" ht="13.5" thickBot="1" x14ac:dyDescent="0.25">
      <c r="A52" s="62">
        <v>2020</v>
      </c>
      <c r="B52" s="246">
        <v>1931.241</v>
      </c>
      <c r="C52" s="246">
        <v>22.361999999999998</v>
      </c>
      <c r="D52" s="246">
        <v>70.444999999999993</v>
      </c>
      <c r="E52" s="246">
        <v>2024.048</v>
      </c>
      <c r="F52" s="246">
        <v>33.389000000000003</v>
      </c>
      <c r="G52" s="246">
        <v>456.548</v>
      </c>
      <c r="H52" s="246">
        <v>19.594999999999999</v>
      </c>
      <c r="I52" s="246">
        <v>0.621</v>
      </c>
      <c r="J52" s="246">
        <v>2534.2009999999996</v>
      </c>
      <c r="K52" s="62">
        <v>2020</v>
      </c>
      <c r="L52" s="246">
        <v>652.59400000000005</v>
      </c>
      <c r="M52" s="246">
        <v>13.24</v>
      </c>
      <c r="N52" s="246">
        <v>665.83400000000006</v>
      </c>
      <c r="O52" s="246">
        <v>842.38400000000001</v>
      </c>
      <c r="P52" s="246">
        <v>485.15899999999999</v>
      </c>
      <c r="Q52" s="246">
        <v>22.224</v>
      </c>
      <c r="R52" s="246">
        <v>507.38299999999998</v>
      </c>
      <c r="S52" s="246">
        <v>75.483999999999995</v>
      </c>
      <c r="T52" s="246">
        <v>30.692</v>
      </c>
      <c r="U52" s="246">
        <v>2121.777</v>
      </c>
      <c r="V52" s="246">
        <v>4655.9780000000001</v>
      </c>
    </row>
    <row r="53" spans="1:22" s="23" customFormat="1" ht="13.5" thickBot="1" x14ac:dyDescent="0.25">
      <c r="A53" s="801" t="s">
        <v>1214</v>
      </c>
      <c r="B53" s="802"/>
      <c r="C53" s="802"/>
      <c r="D53" s="802"/>
      <c r="E53" s="802"/>
      <c r="F53" s="802"/>
      <c r="G53" s="802"/>
      <c r="H53" s="802"/>
      <c r="I53" s="802"/>
      <c r="J53" s="803"/>
      <c r="K53" s="801" t="s">
        <v>1214</v>
      </c>
      <c r="L53" s="802"/>
      <c r="M53" s="802"/>
      <c r="N53" s="802"/>
      <c r="O53" s="802"/>
      <c r="P53" s="802"/>
      <c r="Q53" s="802"/>
      <c r="R53" s="802"/>
      <c r="S53" s="802"/>
      <c r="T53" s="802"/>
      <c r="U53" s="802"/>
      <c r="V53" s="803"/>
    </row>
    <row r="54" spans="1:22" s="23" customFormat="1" ht="13.5" thickBot="1" x14ac:dyDescent="0.25">
      <c r="A54" s="62">
        <v>2007</v>
      </c>
      <c r="B54" s="26" t="s">
        <v>235</v>
      </c>
      <c r="C54" s="26" t="s">
        <v>235</v>
      </c>
      <c r="D54" s="26" t="s">
        <v>235</v>
      </c>
      <c r="E54" s="26">
        <v>2406.1999999999998</v>
      </c>
      <c r="F54" s="26">
        <v>12.1</v>
      </c>
      <c r="G54" s="26">
        <v>356.9</v>
      </c>
      <c r="H54" s="26" t="s">
        <v>1242</v>
      </c>
      <c r="I54" s="26" t="s">
        <v>1242</v>
      </c>
      <c r="J54" s="26">
        <v>2775.2</v>
      </c>
      <c r="K54" s="62">
        <v>2007</v>
      </c>
      <c r="L54" s="26">
        <v>511.8</v>
      </c>
      <c r="M54" s="26" t="s">
        <v>236</v>
      </c>
      <c r="N54" s="26">
        <v>511.8</v>
      </c>
      <c r="O54" s="26">
        <v>404</v>
      </c>
      <c r="P54" s="26">
        <v>75.3</v>
      </c>
      <c r="Q54" s="26" t="s">
        <v>231</v>
      </c>
      <c r="R54" s="26">
        <v>75.3</v>
      </c>
      <c r="S54" s="26" t="s">
        <v>1243</v>
      </c>
      <c r="T54" s="26">
        <v>155.80000000000001</v>
      </c>
      <c r="U54" s="26">
        <v>1146.9000000000001</v>
      </c>
      <c r="V54" s="26">
        <v>3922.1</v>
      </c>
    </row>
    <row r="55" spans="1:22" s="23" customFormat="1" ht="13.5" thickBot="1" x14ac:dyDescent="0.25">
      <c r="A55" s="62">
        <v>2008</v>
      </c>
      <c r="B55" s="26" t="s">
        <v>235</v>
      </c>
      <c r="C55" s="26" t="s">
        <v>235</v>
      </c>
      <c r="D55" s="26" t="s">
        <v>235</v>
      </c>
      <c r="E55" s="26">
        <v>2913.9</v>
      </c>
      <c r="F55" s="26">
        <v>11.1</v>
      </c>
      <c r="G55" s="26">
        <v>422.1</v>
      </c>
      <c r="H55" s="26" t="s">
        <v>1242</v>
      </c>
      <c r="I55" s="26" t="s">
        <v>1242</v>
      </c>
      <c r="J55" s="26">
        <v>3347.1</v>
      </c>
      <c r="K55" s="62">
        <v>2008</v>
      </c>
      <c r="L55" s="26">
        <v>585.70000000000005</v>
      </c>
      <c r="M55" s="26" t="s">
        <v>236</v>
      </c>
      <c r="N55" s="26">
        <v>585.70000000000005</v>
      </c>
      <c r="O55" s="26">
        <v>440.4</v>
      </c>
      <c r="P55" s="26">
        <v>83</v>
      </c>
      <c r="Q55" s="26" t="s">
        <v>231</v>
      </c>
      <c r="R55" s="26">
        <v>83</v>
      </c>
      <c r="S55" s="26" t="s">
        <v>1243</v>
      </c>
      <c r="T55" s="26">
        <v>201.4</v>
      </c>
      <c r="U55" s="26">
        <v>1310.5</v>
      </c>
      <c r="V55" s="26">
        <v>4657.6000000000004</v>
      </c>
    </row>
    <row r="56" spans="1:22" s="23" customFormat="1" ht="13.5" thickBot="1" x14ac:dyDescent="0.25">
      <c r="A56" s="62">
        <v>2009</v>
      </c>
      <c r="B56" s="26" t="s">
        <v>235</v>
      </c>
      <c r="C56" s="26" t="s">
        <v>235</v>
      </c>
      <c r="D56" s="26" t="s">
        <v>235</v>
      </c>
      <c r="E56" s="26">
        <v>2610.4</v>
      </c>
      <c r="F56" s="26">
        <v>14</v>
      </c>
      <c r="G56" s="26">
        <v>367.7</v>
      </c>
      <c r="H56" s="26" t="s">
        <v>1242</v>
      </c>
      <c r="I56" s="26" t="s">
        <v>1242</v>
      </c>
      <c r="J56" s="26">
        <v>2992.1</v>
      </c>
      <c r="K56" s="62">
        <v>2009</v>
      </c>
      <c r="L56" s="26">
        <v>517</v>
      </c>
      <c r="M56" s="26" t="s">
        <v>236</v>
      </c>
      <c r="N56" s="26">
        <v>517</v>
      </c>
      <c r="O56" s="26">
        <v>421.7</v>
      </c>
      <c r="P56" s="26">
        <v>91.1</v>
      </c>
      <c r="Q56" s="26" t="s">
        <v>231</v>
      </c>
      <c r="R56" s="26">
        <v>91.1</v>
      </c>
      <c r="S56" s="26" t="s">
        <v>1243</v>
      </c>
      <c r="T56" s="26">
        <v>171</v>
      </c>
      <c r="U56" s="26">
        <v>1200.8</v>
      </c>
      <c r="V56" s="26">
        <v>4193.1000000000004</v>
      </c>
    </row>
    <row r="57" spans="1:22" s="23" customFormat="1" ht="13.5" thickBot="1" x14ac:dyDescent="0.25">
      <c r="A57" s="62">
        <v>2010</v>
      </c>
      <c r="B57" s="26" t="s">
        <v>235</v>
      </c>
      <c r="C57" s="26" t="s">
        <v>235</v>
      </c>
      <c r="D57" s="26" t="s">
        <v>235</v>
      </c>
      <c r="E57" s="26">
        <v>2432.3000000000002</v>
      </c>
      <c r="F57" s="26">
        <v>16</v>
      </c>
      <c r="G57" s="26">
        <v>391.6</v>
      </c>
      <c r="H57" s="26" t="s">
        <v>1242</v>
      </c>
      <c r="I57" s="26" t="s">
        <v>1242</v>
      </c>
      <c r="J57" s="26">
        <v>2839.9</v>
      </c>
      <c r="K57" s="62">
        <v>2010</v>
      </c>
      <c r="L57" s="26">
        <v>510.6</v>
      </c>
      <c r="M57" s="26" t="s">
        <v>236</v>
      </c>
      <c r="N57" s="26">
        <v>510.6</v>
      </c>
      <c r="O57" s="26">
        <v>406.8</v>
      </c>
      <c r="P57" s="26">
        <v>108.2</v>
      </c>
      <c r="Q57" s="26" t="s">
        <v>231</v>
      </c>
      <c r="R57" s="26">
        <v>108.2</v>
      </c>
      <c r="S57" s="26" t="s">
        <v>1243</v>
      </c>
      <c r="T57" s="26">
        <v>175.1</v>
      </c>
      <c r="U57" s="26">
        <v>1200.7</v>
      </c>
      <c r="V57" s="26">
        <v>4040.5</v>
      </c>
    </row>
    <row r="58" spans="1:22" s="23" customFormat="1" ht="13.5" thickBot="1" x14ac:dyDescent="0.25">
      <c r="A58" s="62">
        <v>2011</v>
      </c>
      <c r="B58" s="26">
        <v>2598.1</v>
      </c>
      <c r="C58" s="26">
        <v>3.1</v>
      </c>
      <c r="D58" s="26">
        <v>40.5</v>
      </c>
      <c r="E58" s="26">
        <v>2641.7</v>
      </c>
      <c r="F58" s="26">
        <v>15</v>
      </c>
      <c r="G58" s="26">
        <v>383.2</v>
      </c>
      <c r="H58" s="26">
        <v>31.3</v>
      </c>
      <c r="I58" s="26">
        <v>0</v>
      </c>
      <c r="J58" s="26">
        <v>3071.2</v>
      </c>
      <c r="K58" s="62">
        <v>2011</v>
      </c>
      <c r="L58" s="26">
        <v>571.9</v>
      </c>
      <c r="M58" s="26">
        <v>2.1</v>
      </c>
      <c r="N58" s="26">
        <v>574</v>
      </c>
      <c r="O58" s="26">
        <v>427.8</v>
      </c>
      <c r="P58" s="26">
        <v>105.6</v>
      </c>
      <c r="Q58" s="26">
        <v>4.9000000000000004</v>
      </c>
      <c r="R58" s="26">
        <v>110.5</v>
      </c>
      <c r="S58" s="26">
        <v>156.9</v>
      </c>
      <c r="T58" s="26">
        <v>23.7</v>
      </c>
      <c r="U58" s="26">
        <v>1292.9000000000001</v>
      </c>
      <c r="V58" s="26">
        <v>4364</v>
      </c>
    </row>
    <row r="59" spans="1:22" s="23" customFormat="1" ht="13.5" thickBot="1" x14ac:dyDescent="0.25">
      <c r="A59" s="62">
        <v>2012</v>
      </c>
      <c r="B59" s="26">
        <v>2715.1</v>
      </c>
      <c r="C59" s="26">
        <v>6.3</v>
      </c>
      <c r="D59" s="26">
        <v>63.2</v>
      </c>
      <c r="E59" s="26">
        <v>2784.7</v>
      </c>
      <c r="F59" s="26">
        <v>17.100000000000001</v>
      </c>
      <c r="G59" s="26">
        <v>431</v>
      </c>
      <c r="H59" s="26">
        <v>36.299999999999997</v>
      </c>
      <c r="I59" s="26">
        <v>0</v>
      </c>
      <c r="J59" s="26">
        <v>3269</v>
      </c>
      <c r="K59" s="62">
        <v>2012</v>
      </c>
      <c r="L59" s="26">
        <v>621.29999999999995</v>
      </c>
      <c r="M59" s="26">
        <v>2.8</v>
      </c>
      <c r="N59" s="26">
        <v>624.1</v>
      </c>
      <c r="O59" s="26">
        <v>442.4</v>
      </c>
      <c r="P59" s="26">
        <v>129.19999999999999</v>
      </c>
      <c r="Q59" s="26">
        <v>9.8000000000000007</v>
      </c>
      <c r="R59" s="26">
        <v>139.1</v>
      </c>
      <c r="S59" s="26">
        <v>166</v>
      </c>
      <c r="T59" s="26">
        <v>18.5</v>
      </c>
      <c r="U59" s="26">
        <v>1390.1</v>
      </c>
      <c r="V59" s="26">
        <v>4659.1000000000004</v>
      </c>
    </row>
    <row r="60" spans="1:22" s="23" customFormat="1" ht="13.5" thickBot="1" x14ac:dyDescent="0.25">
      <c r="A60" s="62">
        <v>2013</v>
      </c>
      <c r="B60" s="26">
        <v>2593.9</v>
      </c>
      <c r="C60" s="26">
        <v>10.199999999999999</v>
      </c>
      <c r="D60" s="26">
        <v>141.69999999999999</v>
      </c>
      <c r="E60" s="26">
        <v>2745.8</v>
      </c>
      <c r="F60" s="26">
        <v>15.4</v>
      </c>
      <c r="G60" s="26">
        <v>455.3</v>
      </c>
      <c r="H60" s="26">
        <v>37.9</v>
      </c>
      <c r="I60" s="26">
        <v>0</v>
      </c>
      <c r="J60" s="26">
        <v>3254.4</v>
      </c>
      <c r="K60" s="62">
        <v>2013</v>
      </c>
      <c r="L60" s="26">
        <v>643.4</v>
      </c>
      <c r="M60" s="26">
        <v>2.6</v>
      </c>
      <c r="N60" s="26">
        <v>646</v>
      </c>
      <c r="O60" s="26">
        <v>477.6</v>
      </c>
      <c r="P60" s="26">
        <v>136.80000000000001</v>
      </c>
      <c r="Q60" s="26">
        <v>8</v>
      </c>
      <c r="R60" s="26">
        <v>144.80000000000001</v>
      </c>
      <c r="S60" s="26">
        <v>164.9</v>
      </c>
      <c r="T60" s="26">
        <v>18.2</v>
      </c>
      <c r="U60" s="26">
        <v>1451.6</v>
      </c>
      <c r="V60" s="26">
        <v>4706</v>
      </c>
    </row>
    <row r="61" spans="1:22" s="23" customFormat="1" ht="13.5" thickBot="1" x14ac:dyDescent="0.25">
      <c r="A61" s="62">
        <v>2014</v>
      </c>
      <c r="B61" s="246">
        <v>2669</v>
      </c>
      <c r="C61" s="246">
        <v>15.3</v>
      </c>
      <c r="D61" s="246">
        <v>159.69999999999999</v>
      </c>
      <c r="E61" s="246">
        <v>2844</v>
      </c>
      <c r="F61" s="246">
        <v>17</v>
      </c>
      <c r="G61" s="246">
        <v>459.1</v>
      </c>
      <c r="H61" s="246">
        <v>37.9</v>
      </c>
      <c r="I61" s="246">
        <v>0</v>
      </c>
      <c r="J61" s="246">
        <v>3358</v>
      </c>
      <c r="K61" s="62">
        <v>2014</v>
      </c>
      <c r="L61" s="246">
        <v>683.2</v>
      </c>
      <c r="M61" s="246">
        <v>3.7</v>
      </c>
      <c r="N61" s="246">
        <v>686.9</v>
      </c>
      <c r="O61" s="246">
        <v>500.5</v>
      </c>
      <c r="P61" s="246">
        <v>142.69999999999999</v>
      </c>
      <c r="Q61" s="246">
        <v>7.7</v>
      </c>
      <c r="R61" s="246">
        <v>150.4</v>
      </c>
      <c r="S61" s="246">
        <v>168.3</v>
      </c>
      <c r="T61" s="246">
        <v>22</v>
      </c>
      <c r="U61" s="246">
        <v>1528.1</v>
      </c>
      <c r="V61" s="246">
        <v>4886.1000000000004</v>
      </c>
    </row>
    <row r="62" spans="1:22" s="23" customFormat="1" ht="13.5" thickBot="1" x14ac:dyDescent="0.25">
      <c r="A62" s="62">
        <v>2015</v>
      </c>
      <c r="B62" s="246">
        <v>2420.0250000000001</v>
      </c>
      <c r="C62" s="246">
        <v>12.456</v>
      </c>
      <c r="D62" s="246">
        <v>133.785</v>
      </c>
      <c r="E62" s="246">
        <v>2566.2660000000001</v>
      </c>
      <c r="F62" s="246">
        <v>22.513999999999999</v>
      </c>
      <c r="G62" s="246">
        <v>355.32499999999999</v>
      </c>
      <c r="H62" s="246">
        <v>26.021000000000001</v>
      </c>
      <c r="I62" s="246">
        <v>0</v>
      </c>
      <c r="J62" s="246">
        <v>2970.127</v>
      </c>
      <c r="K62" s="62">
        <v>2015</v>
      </c>
      <c r="L62" s="246">
        <v>645.69100000000003</v>
      </c>
      <c r="M62" s="246">
        <v>2.5510000000000002</v>
      </c>
      <c r="N62" s="246">
        <v>648.24199999999996</v>
      </c>
      <c r="O62" s="246">
        <v>501.04199999999997</v>
      </c>
      <c r="P62" s="246">
        <v>152.71899999999999</v>
      </c>
      <c r="Q62" s="246">
        <v>10.478999999999999</v>
      </c>
      <c r="R62" s="246">
        <v>163.19800000000001</v>
      </c>
      <c r="S62" s="246">
        <v>152.86199999999999</v>
      </c>
      <c r="T62" s="246">
        <v>20.41</v>
      </c>
      <c r="U62" s="246">
        <v>1485.7539999999999</v>
      </c>
      <c r="V62" s="246">
        <v>4455.88</v>
      </c>
    </row>
    <row r="63" spans="1:22" s="23" customFormat="1" ht="13.5" thickBot="1" x14ac:dyDescent="0.25">
      <c r="A63" s="62">
        <v>2016</v>
      </c>
      <c r="B63" s="246">
        <v>2198.5010000000002</v>
      </c>
      <c r="C63" s="246">
        <v>15.032</v>
      </c>
      <c r="D63" s="246">
        <v>124.965</v>
      </c>
      <c r="E63" s="246">
        <v>2338.4969999999998</v>
      </c>
      <c r="F63" s="246">
        <v>17.977</v>
      </c>
      <c r="G63" s="246">
        <v>328.15100000000001</v>
      </c>
      <c r="H63" s="246">
        <v>22.440999999999999</v>
      </c>
      <c r="I63" s="246">
        <v>0</v>
      </c>
      <c r="J63" s="246">
        <v>2707.0659999999998</v>
      </c>
      <c r="K63" s="62">
        <v>2016</v>
      </c>
      <c r="L63" s="246">
        <v>638.67700000000002</v>
      </c>
      <c r="M63" s="246">
        <v>3.1190000000000002</v>
      </c>
      <c r="N63" s="246">
        <v>641.79600000000005</v>
      </c>
      <c r="O63" s="246">
        <v>533.74599999999998</v>
      </c>
      <c r="P63" s="246">
        <v>176.048</v>
      </c>
      <c r="Q63" s="246">
        <v>10.595000000000001</v>
      </c>
      <c r="R63" s="246">
        <v>186.643</v>
      </c>
      <c r="S63" s="246">
        <v>141.86699999999999</v>
      </c>
      <c r="T63" s="246">
        <v>24.588999999999999</v>
      </c>
      <c r="U63" s="246">
        <v>1528.6410000000001</v>
      </c>
      <c r="V63" s="246">
        <v>4235.7079999999996</v>
      </c>
    </row>
    <row r="64" spans="1:22" s="23" customFormat="1" ht="13.5" thickBot="1" x14ac:dyDescent="0.25">
      <c r="A64" s="62">
        <v>2017</v>
      </c>
      <c r="B64" s="246">
        <v>2154.337</v>
      </c>
      <c r="C64" s="246">
        <v>15.454000000000001</v>
      </c>
      <c r="D64" s="246">
        <v>120.46899999999999</v>
      </c>
      <c r="E64" s="246">
        <v>2290.2600000000002</v>
      </c>
      <c r="F64" s="246">
        <v>16.898</v>
      </c>
      <c r="G64" s="246">
        <v>330.34</v>
      </c>
      <c r="H64" s="246">
        <v>24.544</v>
      </c>
      <c r="I64" s="246">
        <v>0</v>
      </c>
      <c r="J64" s="246">
        <v>2662.0419999999999</v>
      </c>
      <c r="K64" s="62">
        <v>2017</v>
      </c>
      <c r="L64" s="246">
        <v>600.59699999999998</v>
      </c>
      <c r="M64" s="246">
        <v>3.3439999999999999</v>
      </c>
      <c r="N64" s="246">
        <v>603.94100000000003</v>
      </c>
      <c r="O64" s="246">
        <v>494.68400000000003</v>
      </c>
      <c r="P64" s="246">
        <v>189.024</v>
      </c>
      <c r="Q64" s="246">
        <v>9.8680000000000003</v>
      </c>
      <c r="R64" s="246">
        <v>198.892</v>
      </c>
      <c r="S64" s="246">
        <v>131.02699999999999</v>
      </c>
      <c r="T64" s="246">
        <v>25.382999999999999</v>
      </c>
      <c r="U64" s="246">
        <v>1453.9269999999999</v>
      </c>
      <c r="V64" s="246">
        <v>4115.9690000000001</v>
      </c>
    </row>
    <row r="65" spans="1:22" s="23" customFormat="1" ht="13.5" thickBot="1" x14ac:dyDescent="0.25">
      <c r="A65" s="62">
        <v>2018</v>
      </c>
      <c r="B65" s="246">
        <v>2217.9639999999999</v>
      </c>
      <c r="C65" s="246">
        <v>16.295999999999999</v>
      </c>
      <c r="D65" s="246">
        <v>125.821</v>
      </c>
      <c r="E65" s="246">
        <v>2360.0809999999997</v>
      </c>
      <c r="F65" s="246">
        <v>12.346</v>
      </c>
      <c r="G65" s="246">
        <v>390.03100000000001</v>
      </c>
      <c r="H65" s="246">
        <v>22.440999999999999</v>
      </c>
      <c r="I65" s="246">
        <v>0</v>
      </c>
      <c r="J65" s="246">
        <v>2784.8989999999994</v>
      </c>
      <c r="K65" s="62">
        <v>2018</v>
      </c>
      <c r="L65" s="246">
        <v>613.19600000000003</v>
      </c>
      <c r="M65" s="246">
        <v>3.944</v>
      </c>
      <c r="N65" s="246">
        <v>617.14</v>
      </c>
      <c r="O65" s="246">
        <v>526.67499999999995</v>
      </c>
      <c r="P65" s="246">
        <v>207.904</v>
      </c>
      <c r="Q65" s="246">
        <v>9.3849999999999998</v>
      </c>
      <c r="R65" s="246">
        <v>217.28899999999999</v>
      </c>
      <c r="S65" s="246">
        <v>140.84100000000001</v>
      </c>
      <c r="T65" s="246">
        <v>22.279</v>
      </c>
      <c r="U65" s="246">
        <v>1524.2239999999999</v>
      </c>
      <c r="V65" s="246">
        <v>4309.1239999999998</v>
      </c>
    </row>
    <row r="66" spans="1:22" s="23" customFormat="1" ht="13.5" thickBot="1" x14ac:dyDescent="0.25">
      <c r="A66" s="62">
        <v>2019</v>
      </c>
      <c r="B66" s="246">
        <v>2292.703</v>
      </c>
      <c r="C66" s="246">
        <v>17.795999999999999</v>
      </c>
      <c r="D66" s="246">
        <v>135.09399999999999</v>
      </c>
      <c r="E66" s="246">
        <v>2445.5929999999998</v>
      </c>
      <c r="F66" s="246">
        <v>12.362</v>
      </c>
      <c r="G66" s="246">
        <v>378.327</v>
      </c>
      <c r="H66" s="246">
        <v>24.033999999999999</v>
      </c>
      <c r="I66" s="246">
        <v>0</v>
      </c>
      <c r="J66" s="246">
        <v>2860.3160000000003</v>
      </c>
      <c r="K66" s="62">
        <v>2019</v>
      </c>
      <c r="L66" s="246">
        <v>665.55399999999997</v>
      </c>
      <c r="M66" s="246">
        <v>4.72</v>
      </c>
      <c r="N66" s="246">
        <v>670.274</v>
      </c>
      <c r="O66" s="246">
        <v>493.18299999999999</v>
      </c>
      <c r="P66" s="246">
        <v>201.422</v>
      </c>
      <c r="Q66" s="246">
        <v>8.8550000000000004</v>
      </c>
      <c r="R66" s="246">
        <v>210.27699999999999</v>
      </c>
      <c r="S66" s="246">
        <v>160.74299999999999</v>
      </c>
      <c r="T66" s="246">
        <v>15.851000000000001</v>
      </c>
      <c r="U66" s="246">
        <v>1550.328</v>
      </c>
      <c r="V66" s="246">
        <v>4410.6440000000002</v>
      </c>
    </row>
    <row r="67" spans="1:22" s="23" customFormat="1" ht="13.5" thickBot="1" x14ac:dyDescent="0.25">
      <c r="A67" s="62">
        <v>2020</v>
      </c>
      <c r="B67" s="246">
        <v>2064.9499999999998</v>
      </c>
      <c r="C67" s="246">
        <v>17.436</v>
      </c>
      <c r="D67" s="246">
        <v>84.162999999999997</v>
      </c>
      <c r="E67" s="246">
        <v>2166.549</v>
      </c>
      <c r="F67" s="246">
        <v>10.727</v>
      </c>
      <c r="G67" s="246">
        <v>306.78100000000001</v>
      </c>
      <c r="H67" s="246">
        <v>15.218999999999999</v>
      </c>
      <c r="I67" s="246">
        <v>0</v>
      </c>
      <c r="J67" s="246">
        <v>2499.2759999999998</v>
      </c>
      <c r="K67" s="62">
        <v>2020</v>
      </c>
      <c r="L67" s="246">
        <v>519.92999999999995</v>
      </c>
      <c r="M67" s="246">
        <v>5.1520000000000001</v>
      </c>
      <c r="N67" s="246">
        <v>525.08199999999999</v>
      </c>
      <c r="O67" s="246">
        <v>475.89699999999999</v>
      </c>
      <c r="P67" s="246">
        <v>208.90600000000001</v>
      </c>
      <c r="Q67" s="246">
        <v>10.442</v>
      </c>
      <c r="R67" s="246">
        <v>219.34800000000001</v>
      </c>
      <c r="S67" s="246">
        <v>140.08500000000001</v>
      </c>
      <c r="T67" s="246">
        <v>18.388000000000002</v>
      </c>
      <c r="U67" s="246">
        <v>1378.8</v>
      </c>
      <c r="V67" s="246">
        <v>3878.076</v>
      </c>
    </row>
    <row r="68" spans="1:22" s="23" customFormat="1" ht="13.5" thickBot="1" x14ac:dyDescent="0.25">
      <c r="A68" s="801" t="s">
        <v>1215</v>
      </c>
      <c r="B68" s="802"/>
      <c r="C68" s="802"/>
      <c r="D68" s="802"/>
      <c r="E68" s="802"/>
      <c r="F68" s="802"/>
      <c r="G68" s="802"/>
      <c r="H68" s="802"/>
      <c r="I68" s="802"/>
      <c r="J68" s="803"/>
      <c r="K68" s="801" t="s">
        <v>1215</v>
      </c>
      <c r="L68" s="802"/>
      <c r="M68" s="802"/>
      <c r="N68" s="802"/>
      <c r="O68" s="802"/>
      <c r="P68" s="802"/>
      <c r="Q68" s="802"/>
      <c r="R68" s="802"/>
      <c r="S68" s="802"/>
      <c r="T68" s="802"/>
      <c r="U68" s="802"/>
      <c r="V68" s="803"/>
    </row>
    <row r="69" spans="1:22" s="23" customFormat="1" ht="13.5" thickBot="1" x14ac:dyDescent="0.25">
      <c r="A69" s="62">
        <v>2007</v>
      </c>
      <c r="B69" s="26" t="s">
        <v>235</v>
      </c>
      <c r="C69" s="26" t="s">
        <v>235</v>
      </c>
      <c r="D69" s="26" t="s">
        <v>235</v>
      </c>
      <c r="E69" s="26">
        <v>221.2</v>
      </c>
      <c r="F69" s="26">
        <v>4.2</v>
      </c>
      <c r="G69" s="26">
        <v>36.700000000000003</v>
      </c>
      <c r="H69" s="26" t="s">
        <v>1242</v>
      </c>
      <c r="I69" s="26" t="s">
        <v>1242</v>
      </c>
      <c r="J69" s="26">
        <v>262.10000000000002</v>
      </c>
      <c r="K69" s="62">
        <v>2007</v>
      </c>
      <c r="L69" s="26">
        <v>297</v>
      </c>
      <c r="M69" s="26" t="s">
        <v>236</v>
      </c>
      <c r="N69" s="26">
        <v>297</v>
      </c>
      <c r="O69" s="26">
        <v>480.1</v>
      </c>
      <c r="P69" s="26">
        <v>87.2</v>
      </c>
      <c r="Q69" s="26" t="s">
        <v>231</v>
      </c>
      <c r="R69" s="26">
        <v>87.2</v>
      </c>
      <c r="S69" s="26" t="s">
        <v>1243</v>
      </c>
      <c r="T69" s="26">
        <v>17.7</v>
      </c>
      <c r="U69" s="26">
        <v>882</v>
      </c>
      <c r="V69" s="26">
        <v>1144.0999999999999</v>
      </c>
    </row>
    <row r="70" spans="1:22" s="23" customFormat="1" ht="13.5" thickBot="1" x14ac:dyDescent="0.25">
      <c r="A70" s="62">
        <v>2008</v>
      </c>
      <c r="B70" s="26" t="s">
        <v>235</v>
      </c>
      <c r="C70" s="26" t="s">
        <v>235</v>
      </c>
      <c r="D70" s="26" t="s">
        <v>235</v>
      </c>
      <c r="E70" s="26">
        <v>233.9</v>
      </c>
      <c r="F70" s="26">
        <v>4.4000000000000004</v>
      </c>
      <c r="G70" s="26">
        <v>38.1</v>
      </c>
      <c r="H70" s="26" t="s">
        <v>1242</v>
      </c>
      <c r="I70" s="26" t="s">
        <v>1242</v>
      </c>
      <c r="J70" s="26">
        <v>276.39999999999998</v>
      </c>
      <c r="K70" s="62">
        <v>2008</v>
      </c>
      <c r="L70" s="26">
        <v>311</v>
      </c>
      <c r="M70" s="26" t="s">
        <v>236</v>
      </c>
      <c r="N70" s="26">
        <v>311</v>
      </c>
      <c r="O70" s="26">
        <v>530.79999999999995</v>
      </c>
      <c r="P70" s="26">
        <v>93.1</v>
      </c>
      <c r="Q70" s="26" t="s">
        <v>231</v>
      </c>
      <c r="R70" s="26">
        <v>93.1</v>
      </c>
      <c r="S70" s="26" t="s">
        <v>1243</v>
      </c>
      <c r="T70" s="26">
        <v>20.6</v>
      </c>
      <c r="U70" s="26">
        <v>955.5</v>
      </c>
      <c r="V70" s="26">
        <v>1231.8</v>
      </c>
    </row>
    <row r="71" spans="1:22" s="23" customFormat="1" ht="13.5" thickBot="1" x14ac:dyDescent="0.25">
      <c r="A71" s="62">
        <v>2009</v>
      </c>
      <c r="B71" s="26" t="s">
        <v>235</v>
      </c>
      <c r="C71" s="26" t="s">
        <v>235</v>
      </c>
      <c r="D71" s="26" t="s">
        <v>235</v>
      </c>
      <c r="E71" s="26">
        <v>230.6</v>
      </c>
      <c r="F71" s="26">
        <v>5.2</v>
      </c>
      <c r="G71" s="26">
        <v>39.5</v>
      </c>
      <c r="H71" s="26" t="s">
        <v>1242</v>
      </c>
      <c r="I71" s="26" t="s">
        <v>1242</v>
      </c>
      <c r="J71" s="26">
        <v>275.3</v>
      </c>
      <c r="K71" s="62">
        <v>2009</v>
      </c>
      <c r="L71" s="26">
        <v>318.3</v>
      </c>
      <c r="M71" s="26" t="s">
        <v>236</v>
      </c>
      <c r="N71" s="26">
        <v>318.3</v>
      </c>
      <c r="O71" s="26">
        <v>580.5</v>
      </c>
      <c r="P71" s="26">
        <v>100.8</v>
      </c>
      <c r="Q71" s="26" t="s">
        <v>231</v>
      </c>
      <c r="R71" s="26">
        <v>100.8</v>
      </c>
      <c r="S71" s="26" t="s">
        <v>1243</v>
      </c>
      <c r="T71" s="26">
        <v>21.7</v>
      </c>
      <c r="U71" s="26">
        <v>1021.3</v>
      </c>
      <c r="V71" s="26">
        <v>1296.5999999999999</v>
      </c>
    </row>
    <row r="72" spans="1:22" s="23" customFormat="1" ht="13.5" thickBot="1" x14ac:dyDescent="0.25">
      <c r="A72" s="62">
        <v>2010</v>
      </c>
      <c r="B72" s="26" t="s">
        <v>235</v>
      </c>
      <c r="C72" s="26" t="s">
        <v>235</v>
      </c>
      <c r="D72" s="26" t="s">
        <v>235</v>
      </c>
      <c r="E72" s="26">
        <v>227</v>
      </c>
      <c r="F72" s="26">
        <v>5</v>
      </c>
      <c r="G72" s="26">
        <v>38.200000000000003</v>
      </c>
      <c r="H72" s="26" t="s">
        <v>1242</v>
      </c>
      <c r="I72" s="26" t="s">
        <v>1242</v>
      </c>
      <c r="J72" s="26">
        <v>270.2</v>
      </c>
      <c r="K72" s="62">
        <v>2010</v>
      </c>
      <c r="L72" s="26">
        <v>319.89999999999998</v>
      </c>
      <c r="M72" s="26" t="s">
        <v>236</v>
      </c>
      <c r="N72" s="26">
        <v>319.89999999999998</v>
      </c>
      <c r="O72" s="26">
        <v>556.1</v>
      </c>
      <c r="P72" s="26">
        <v>104.3</v>
      </c>
      <c r="Q72" s="26" t="s">
        <v>231</v>
      </c>
      <c r="R72" s="26">
        <v>104.3</v>
      </c>
      <c r="S72" s="26" t="s">
        <v>1243</v>
      </c>
      <c r="T72" s="26">
        <v>17</v>
      </c>
      <c r="U72" s="26">
        <v>997.3</v>
      </c>
      <c r="V72" s="26">
        <v>1267.5</v>
      </c>
    </row>
    <row r="73" spans="1:22" s="23" customFormat="1" ht="13.5" thickBot="1" x14ac:dyDescent="0.25">
      <c r="A73" s="62">
        <v>2011</v>
      </c>
      <c r="B73" s="26">
        <v>230.6</v>
      </c>
      <c r="C73" s="26">
        <v>0.2</v>
      </c>
      <c r="D73" s="26">
        <v>2.9</v>
      </c>
      <c r="E73" s="26">
        <v>233.7</v>
      </c>
      <c r="F73" s="26">
        <v>5</v>
      </c>
      <c r="G73" s="26">
        <v>35.299999999999997</v>
      </c>
      <c r="H73" s="26">
        <v>2.2000000000000002</v>
      </c>
      <c r="I73" s="26">
        <v>0</v>
      </c>
      <c r="J73" s="26">
        <v>276.2</v>
      </c>
      <c r="K73" s="62">
        <v>2011</v>
      </c>
      <c r="L73" s="26">
        <v>321.5</v>
      </c>
      <c r="M73" s="26">
        <v>0.6</v>
      </c>
      <c r="N73" s="26">
        <v>322.10000000000002</v>
      </c>
      <c r="O73" s="26">
        <v>562.79999999999995</v>
      </c>
      <c r="P73" s="26">
        <v>105.3</v>
      </c>
      <c r="Q73" s="26">
        <v>4.7</v>
      </c>
      <c r="R73" s="26">
        <v>110</v>
      </c>
      <c r="S73" s="26">
        <v>6.6</v>
      </c>
      <c r="T73" s="26">
        <v>7.5</v>
      </c>
      <c r="U73" s="26">
        <v>1009</v>
      </c>
      <c r="V73" s="26">
        <v>1285</v>
      </c>
    </row>
    <row r="74" spans="1:22" s="23" customFormat="1" ht="13.5" thickBot="1" x14ac:dyDescent="0.25">
      <c r="A74" s="62">
        <v>2012</v>
      </c>
      <c r="B74" s="26">
        <v>208.5</v>
      </c>
      <c r="C74" s="26">
        <v>0.3</v>
      </c>
      <c r="D74" s="26">
        <v>4.5</v>
      </c>
      <c r="E74" s="26">
        <v>213.3</v>
      </c>
      <c r="F74" s="26">
        <v>4.9000000000000004</v>
      </c>
      <c r="G74" s="26">
        <v>41.4</v>
      </c>
      <c r="H74" s="26">
        <v>2</v>
      </c>
      <c r="I74" s="26">
        <v>0</v>
      </c>
      <c r="J74" s="26">
        <v>261.60000000000002</v>
      </c>
      <c r="K74" s="62">
        <v>2012</v>
      </c>
      <c r="L74" s="26">
        <v>304.60000000000002</v>
      </c>
      <c r="M74" s="26">
        <v>0.6</v>
      </c>
      <c r="N74" s="26">
        <v>305.2</v>
      </c>
      <c r="O74" s="26">
        <v>562</v>
      </c>
      <c r="P74" s="26">
        <v>106.9</v>
      </c>
      <c r="Q74" s="26">
        <v>5.2</v>
      </c>
      <c r="R74" s="26">
        <v>112.1</v>
      </c>
      <c r="S74" s="26">
        <v>7.5</v>
      </c>
      <c r="T74" s="26">
        <v>6.8</v>
      </c>
      <c r="U74" s="26">
        <v>993.5</v>
      </c>
      <c r="V74" s="26">
        <v>1255.2</v>
      </c>
    </row>
    <row r="75" spans="1:22" s="23" customFormat="1" ht="13.5" thickBot="1" x14ac:dyDescent="0.25">
      <c r="A75" s="62">
        <v>2013</v>
      </c>
      <c r="B75" s="26">
        <v>217.5</v>
      </c>
      <c r="C75" s="26">
        <v>0.7</v>
      </c>
      <c r="D75" s="26">
        <v>8.1999999999999993</v>
      </c>
      <c r="E75" s="26">
        <v>226.4</v>
      </c>
      <c r="F75" s="26">
        <v>4.9000000000000004</v>
      </c>
      <c r="G75" s="26">
        <v>42.9</v>
      </c>
      <c r="H75" s="26">
        <v>2.2999999999999998</v>
      </c>
      <c r="I75" s="26">
        <v>0</v>
      </c>
      <c r="J75" s="26">
        <v>276.5</v>
      </c>
      <c r="K75" s="62">
        <v>2013</v>
      </c>
      <c r="L75" s="26">
        <v>307.7</v>
      </c>
      <c r="M75" s="26">
        <v>1</v>
      </c>
      <c r="N75" s="26">
        <v>308.7</v>
      </c>
      <c r="O75" s="26">
        <v>578.1</v>
      </c>
      <c r="P75" s="26">
        <v>117.7</v>
      </c>
      <c r="Q75" s="26">
        <v>5.5</v>
      </c>
      <c r="R75" s="26">
        <v>123.1</v>
      </c>
      <c r="S75" s="26">
        <v>7.3</v>
      </c>
      <c r="T75" s="26">
        <v>9</v>
      </c>
      <c r="U75" s="26">
        <v>1026.3</v>
      </c>
      <c r="V75" s="26">
        <v>1302.8</v>
      </c>
    </row>
    <row r="76" spans="1:22" s="23" customFormat="1" ht="13.5" thickBot="1" x14ac:dyDescent="0.25">
      <c r="A76" s="62">
        <v>2014</v>
      </c>
      <c r="B76" s="246">
        <v>242.9</v>
      </c>
      <c r="C76" s="246">
        <v>2.2999999999999998</v>
      </c>
      <c r="D76" s="246">
        <v>10.3</v>
      </c>
      <c r="E76" s="246">
        <v>255.5</v>
      </c>
      <c r="F76" s="246">
        <v>5.3</v>
      </c>
      <c r="G76" s="246">
        <v>50.4</v>
      </c>
      <c r="H76" s="246">
        <v>2.2999999999999998</v>
      </c>
      <c r="I76" s="246">
        <v>0</v>
      </c>
      <c r="J76" s="246">
        <v>313.5</v>
      </c>
      <c r="K76" s="62">
        <v>2014</v>
      </c>
      <c r="L76" s="246">
        <v>328.6</v>
      </c>
      <c r="M76" s="246">
        <v>1.1000000000000001</v>
      </c>
      <c r="N76" s="246">
        <v>329.7</v>
      </c>
      <c r="O76" s="246">
        <v>632.79999999999995</v>
      </c>
      <c r="P76" s="246">
        <v>124.3</v>
      </c>
      <c r="Q76" s="246">
        <v>5.9</v>
      </c>
      <c r="R76" s="246">
        <v>130.19999999999999</v>
      </c>
      <c r="S76" s="246">
        <v>7.8</v>
      </c>
      <c r="T76" s="246">
        <v>11.4</v>
      </c>
      <c r="U76" s="246">
        <v>1112</v>
      </c>
      <c r="V76" s="246">
        <v>1425.5</v>
      </c>
    </row>
    <row r="77" spans="1:22" s="23" customFormat="1" ht="13.5" thickBot="1" x14ac:dyDescent="0.25">
      <c r="A77" s="62">
        <v>2015</v>
      </c>
      <c r="B77" s="246">
        <v>244.04499999999999</v>
      </c>
      <c r="C77" s="246">
        <v>2.254</v>
      </c>
      <c r="D77" s="246">
        <v>9.1820000000000004</v>
      </c>
      <c r="E77" s="246">
        <v>255.482</v>
      </c>
      <c r="F77" s="246">
        <v>5.16</v>
      </c>
      <c r="G77" s="246">
        <v>41.555</v>
      </c>
      <c r="H77" s="246">
        <v>2.036</v>
      </c>
      <c r="I77" s="246">
        <v>0</v>
      </c>
      <c r="J77" s="246">
        <v>304.23200000000003</v>
      </c>
      <c r="K77" s="62">
        <v>2015</v>
      </c>
      <c r="L77" s="246">
        <v>305.37</v>
      </c>
      <c r="M77" s="246">
        <v>1.28</v>
      </c>
      <c r="N77" s="246">
        <v>306.64999999999998</v>
      </c>
      <c r="O77" s="246">
        <v>591.26900000000001</v>
      </c>
      <c r="P77" s="246">
        <v>130.565</v>
      </c>
      <c r="Q77" s="246">
        <v>5.5620000000000003</v>
      </c>
      <c r="R77" s="246">
        <v>136.126</v>
      </c>
      <c r="S77" s="246">
        <v>8.6359999999999992</v>
      </c>
      <c r="T77" s="246">
        <v>10.577999999999999</v>
      </c>
      <c r="U77" s="246">
        <v>1053.26</v>
      </c>
      <c r="V77" s="246">
        <v>1357.492</v>
      </c>
    </row>
    <row r="78" spans="1:22" s="23" customFormat="1" ht="13.5" thickBot="1" x14ac:dyDescent="0.25">
      <c r="A78" s="62">
        <v>2016</v>
      </c>
      <c r="B78" s="246">
        <v>238.44300000000001</v>
      </c>
      <c r="C78" s="246">
        <v>3.0409999999999999</v>
      </c>
      <c r="D78" s="246">
        <v>9.7149999999999999</v>
      </c>
      <c r="E78" s="246">
        <v>251.19900000000001</v>
      </c>
      <c r="F78" s="246">
        <v>5.8630000000000004</v>
      </c>
      <c r="G78" s="246">
        <v>45.335999999999999</v>
      </c>
      <c r="H78" s="246">
        <v>1.83</v>
      </c>
      <c r="I78" s="246">
        <v>0</v>
      </c>
      <c r="J78" s="246">
        <v>304.22899999999998</v>
      </c>
      <c r="K78" s="62">
        <v>2016</v>
      </c>
      <c r="L78" s="246">
        <v>281.66199999999998</v>
      </c>
      <c r="M78" s="246">
        <v>1.528</v>
      </c>
      <c r="N78" s="246">
        <v>283.19</v>
      </c>
      <c r="O78" s="246">
        <v>546.92399999999998</v>
      </c>
      <c r="P78" s="246">
        <v>129.26</v>
      </c>
      <c r="Q78" s="246">
        <v>5.7240000000000002</v>
      </c>
      <c r="R78" s="246">
        <v>134.983</v>
      </c>
      <c r="S78" s="246">
        <v>8.7029999999999994</v>
      </c>
      <c r="T78" s="246">
        <v>8.8520000000000003</v>
      </c>
      <c r="U78" s="246">
        <v>982.65200000000004</v>
      </c>
      <c r="V78" s="246">
        <v>1286.8800000000001</v>
      </c>
    </row>
    <row r="79" spans="1:22" s="23" customFormat="1" ht="13.5" thickBot="1" x14ac:dyDescent="0.25">
      <c r="A79" s="62">
        <v>2017</v>
      </c>
      <c r="B79" s="246">
        <v>236.74199999999999</v>
      </c>
      <c r="C79" s="246">
        <v>2.5310000000000001</v>
      </c>
      <c r="D79" s="246">
        <v>8.4260000000000002</v>
      </c>
      <c r="E79" s="246">
        <v>247.7</v>
      </c>
      <c r="F79" s="246">
        <v>6.8639999999999999</v>
      </c>
      <c r="G79" s="246">
        <v>43.444000000000003</v>
      </c>
      <c r="H79" s="246">
        <v>1.7869999999999999</v>
      </c>
      <c r="I79" s="246">
        <v>0</v>
      </c>
      <c r="J79" s="246">
        <v>299.79500000000002</v>
      </c>
      <c r="K79" s="62">
        <v>2017</v>
      </c>
      <c r="L79" s="246">
        <v>284.48</v>
      </c>
      <c r="M79" s="246">
        <v>1.5720000000000001</v>
      </c>
      <c r="N79" s="246">
        <v>286.05099999999999</v>
      </c>
      <c r="O79" s="246">
        <v>576.70600000000002</v>
      </c>
      <c r="P79" s="246">
        <v>140.49299999999999</v>
      </c>
      <c r="Q79" s="246">
        <v>6.4640000000000004</v>
      </c>
      <c r="R79" s="246">
        <v>146.95599999999999</v>
      </c>
      <c r="S79" s="246">
        <v>8.86</v>
      </c>
      <c r="T79" s="246">
        <v>9.3179999999999996</v>
      </c>
      <c r="U79" s="246">
        <v>1027.8920000000001</v>
      </c>
      <c r="V79" s="246">
        <v>1327.6869999999999</v>
      </c>
    </row>
    <row r="80" spans="1:22" s="23" customFormat="1" ht="13.5" thickBot="1" x14ac:dyDescent="0.25">
      <c r="A80" s="62">
        <v>2018</v>
      </c>
      <c r="B80" s="246">
        <v>251.601</v>
      </c>
      <c r="C80" s="246">
        <v>3.6139999999999999</v>
      </c>
      <c r="D80" s="246">
        <v>8.9629999999999992</v>
      </c>
      <c r="E80" s="246">
        <v>264.178</v>
      </c>
      <c r="F80" s="246">
        <v>6.8049999999999997</v>
      </c>
      <c r="G80" s="246">
        <v>50.436999999999998</v>
      </c>
      <c r="H80" s="246">
        <v>2.581</v>
      </c>
      <c r="I80" s="246">
        <v>0</v>
      </c>
      <c r="J80" s="246">
        <v>324.00100000000003</v>
      </c>
      <c r="K80" s="62">
        <v>2018</v>
      </c>
      <c r="L80" s="246">
        <v>305.786</v>
      </c>
      <c r="M80" s="246">
        <v>1.575</v>
      </c>
      <c r="N80" s="246">
        <v>307.36099999999999</v>
      </c>
      <c r="O80" s="246">
        <v>621.86099999999999</v>
      </c>
      <c r="P80" s="246">
        <v>146.29900000000001</v>
      </c>
      <c r="Q80" s="246">
        <v>6.5309999999999997</v>
      </c>
      <c r="R80" s="246">
        <v>152.83000000000001</v>
      </c>
      <c r="S80" s="246">
        <v>9.9540000000000006</v>
      </c>
      <c r="T80" s="246">
        <v>9.4529999999999994</v>
      </c>
      <c r="U80" s="246">
        <v>1101.4590000000001</v>
      </c>
      <c r="V80" s="246">
        <v>1425.461</v>
      </c>
    </row>
    <row r="81" spans="1:22" s="23" customFormat="1" ht="13.5" thickBot="1" x14ac:dyDescent="0.25">
      <c r="A81" s="62">
        <v>2019</v>
      </c>
      <c r="B81" s="246">
        <v>263.85000000000002</v>
      </c>
      <c r="C81" s="246">
        <v>3.7989999999999999</v>
      </c>
      <c r="D81" s="246">
        <v>8.92</v>
      </c>
      <c r="E81" s="246">
        <v>276.56900000000002</v>
      </c>
      <c r="F81" s="246">
        <v>5.8440000000000003</v>
      </c>
      <c r="G81" s="246">
        <v>51.601999999999997</v>
      </c>
      <c r="H81" s="246">
        <v>2.5569999999999999</v>
      </c>
      <c r="I81" s="246">
        <v>0</v>
      </c>
      <c r="J81" s="246">
        <v>336.572</v>
      </c>
      <c r="K81" s="62">
        <v>2019</v>
      </c>
      <c r="L81" s="246">
        <v>295.55799999999999</v>
      </c>
      <c r="M81" s="246">
        <v>1.86</v>
      </c>
      <c r="N81" s="246">
        <v>297.41800000000001</v>
      </c>
      <c r="O81" s="246">
        <v>589.83000000000004</v>
      </c>
      <c r="P81" s="246">
        <v>144.46700000000001</v>
      </c>
      <c r="Q81" s="246">
        <v>6.7149999999999999</v>
      </c>
      <c r="R81" s="246">
        <v>151.18200000000002</v>
      </c>
      <c r="S81" s="246">
        <v>11.699</v>
      </c>
      <c r="T81" s="246">
        <v>9.0289999999999999</v>
      </c>
      <c r="U81" s="246">
        <v>1059.1580000000001</v>
      </c>
      <c r="V81" s="246">
        <v>1395.731</v>
      </c>
    </row>
    <row r="82" spans="1:22" s="23" customFormat="1" ht="13.5" thickBot="1" x14ac:dyDescent="0.25">
      <c r="A82" s="62">
        <v>2020</v>
      </c>
      <c r="B82" s="246">
        <v>263.63099999999997</v>
      </c>
      <c r="C82" s="246">
        <v>5.6920000000000002</v>
      </c>
      <c r="D82" s="246">
        <v>7.3810000000000002</v>
      </c>
      <c r="E82" s="246">
        <v>276.70399999999995</v>
      </c>
      <c r="F82" s="246">
        <v>6.1459999999999999</v>
      </c>
      <c r="G82" s="246">
        <v>49.594000000000001</v>
      </c>
      <c r="H82" s="246">
        <v>2.548</v>
      </c>
      <c r="I82" s="246">
        <v>0</v>
      </c>
      <c r="J82" s="246">
        <v>334.99199999999996</v>
      </c>
      <c r="K82" s="62">
        <v>2020</v>
      </c>
      <c r="L82" s="246">
        <v>267.99599999999998</v>
      </c>
      <c r="M82" s="246">
        <v>1.9870000000000001</v>
      </c>
      <c r="N82" s="246">
        <v>269.983</v>
      </c>
      <c r="O82" s="246">
        <v>531.87199999999996</v>
      </c>
      <c r="P82" s="246">
        <v>141.95599999999999</v>
      </c>
      <c r="Q82" s="246">
        <v>6.2</v>
      </c>
      <c r="R82" s="246">
        <v>148.15599999999998</v>
      </c>
      <c r="S82" s="246">
        <v>13.379</v>
      </c>
      <c r="T82" s="246">
        <v>7.9770000000000003</v>
      </c>
      <c r="U82" s="246">
        <v>971.36699999999996</v>
      </c>
      <c r="V82" s="246">
        <v>1306.3589999999999</v>
      </c>
    </row>
    <row r="83" spans="1:22" s="23" customFormat="1" ht="13.5" thickBot="1" x14ac:dyDescent="0.25">
      <c r="A83" s="798" t="s">
        <v>1216</v>
      </c>
      <c r="B83" s="799"/>
      <c r="C83" s="799"/>
      <c r="D83" s="799"/>
      <c r="E83" s="799"/>
      <c r="F83" s="799"/>
      <c r="G83" s="799"/>
      <c r="H83" s="799"/>
      <c r="I83" s="799"/>
      <c r="J83" s="800"/>
      <c r="K83" s="798" t="s">
        <v>1216</v>
      </c>
      <c r="L83" s="799"/>
      <c r="M83" s="799"/>
      <c r="N83" s="799"/>
      <c r="O83" s="799"/>
      <c r="P83" s="799"/>
      <c r="Q83" s="799"/>
      <c r="R83" s="799"/>
      <c r="S83" s="799"/>
      <c r="T83" s="799"/>
      <c r="U83" s="799"/>
      <c r="V83" s="800"/>
    </row>
    <row r="84" spans="1:22" s="23" customFormat="1" ht="13.5" thickBot="1" x14ac:dyDescent="0.25">
      <c r="A84" s="62">
        <v>2007</v>
      </c>
      <c r="B84" s="26" t="s">
        <v>235</v>
      </c>
      <c r="C84" s="26" t="s">
        <v>235</v>
      </c>
      <c r="D84" s="26" t="s">
        <v>235</v>
      </c>
      <c r="E84" s="26">
        <v>442.3</v>
      </c>
      <c r="F84" s="26">
        <v>3.3</v>
      </c>
      <c r="G84" s="26">
        <v>80.099999999999994</v>
      </c>
      <c r="H84" s="26" t="s">
        <v>1242</v>
      </c>
      <c r="I84" s="26" t="s">
        <v>1242</v>
      </c>
      <c r="J84" s="26">
        <v>525.70000000000005</v>
      </c>
      <c r="K84" s="62">
        <v>2007</v>
      </c>
      <c r="L84" s="26">
        <v>116</v>
      </c>
      <c r="M84" s="26" t="s">
        <v>236</v>
      </c>
      <c r="N84" s="26">
        <v>116</v>
      </c>
      <c r="O84" s="26">
        <v>126.2</v>
      </c>
      <c r="P84" s="26">
        <v>28.3</v>
      </c>
      <c r="Q84" s="26" t="s">
        <v>231</v>
      </c>
      <c r="R84" s="26">
        <v>28.3</v>
      </c>
      <c r="S84" s="26" t="s">
        <v>1243</v>
      </c>
      <c r="T84" s="26">
        <v>32.4</v>
      </c>
      <c r="U84" s="26">
        <v>302.89999999999998</v>
      </c>
      <c r="V84" s="26">
        <v>828.6</v>
      </c>
    </row>
    <row r="85" spans="1:22" s="23" customFormat="1" ht="13.5" thickBot="1" x14ac:dyDescent="0.25">
      <c r="A85" s="62">
        <v>2008</v>
      </c>
      <c r="B85" s="26" t="s">
        <v>235</v>
      </c>
      <c r="C85" s="26" t="s">
        <v>235</v>
      </c>
      <c r="D85" s="26" t="s">
        <v>235</v>
      </c>
      <c r="E85" s="26">
        <v>424.5</v>
      </c>
      <c r="F85" s="26">
        <v>4.2</v>
      </c>
      <c r="G85" s="26">
        <v>101.6</v>
      </c>
      <c r="H85" s="26" t="s">
        <v>1242</v>
      </c>
      <c r="I85" s="26" t="s">
        <v>1242</v>
      </c>
      <c r="J85" s="26">
        <v>530.29999999999995</v>
      </c>
      <c r="K85" s="62">
        <v>2008</v>
      </c>
      <c r="L85" s="26">
        <v>101.1</v>
      </c>
      <c r="M85" s="26" t="s">
        <v>236</v>
      </c>
      <c r="N85" s="26">
        <v>101.1</v>
      </c>
      <c r="O85" s="26">
        <v>112.5</v>
      </c>
      <c r="P85" s="26">
        <v>29.9</v>
      </c>
      <c r="Q85" s="26" t="s">
        <v>231</v>
      </c>
      <c r="R85" s="26">
        <v>29.9</v>
      </c>
      <c r="S85" s="26" t="s">
        <v>1243</v>
      </c>
      <c r="T85" s="26">
        <v>44.1</v>
      </c>
      <c r="U85" s="26">
        <v>287.60000000000002</v>
      </c>
      <c r="V85" s="26">
        <v>818</v>
      </c>
    </row>
    <row r="86" spans="1:22" s="23" customFormat="1" ht="13.5" thickBot="1" x14ac:dyDescent="0.25">
      <c r="A86" s="62">
        <v>2009</v>
      </c>
      <c r="B86" s="26" t="s">
        <v>235</v>
      </c>
      <c r="C86" s="26" t="s">
        <v>235</v>
      </c>
      <c r="D86" s="26" t="s">
        <v>235</v>
      </c>
      <c r="E86" s="26">
        <v>432</v>
      </c>
      <c r="F86" s="26">
        <v>4.5999999999999996</v>
      </c>
      <c r="G86" s="26">
        <v>114.2</v>
      </c>
      <c r="H86" s="26" t="s">
        <v>1242</v>
      </c>
      <c r="I86" s="26" t="s">
        <v>1242</v>
      </c>
      <c r="J86" s="26">
        <v>550.79999999999995</v>
      </c>
      <c r="K86" s="62">
        <v>2009</v>
      </c>
      <c r="L86" s="26">
        <v>106.6</v>
      </c>
      <c r="M86" s="26" t="s">
        <v>236</v>
      </c>
      <c r="N86" s="26">
        <v>106.6</v>
      </c>
      <c r="O86" s="26">
        <v>128.30000000000001</v>
      </c>
      <c r="P86" s="26">
        <v>22.9</v>
      </c>
      <c r="Q86" s="26" t="s">
        <v>231</v>
      </c>
      <c r="R86" s="26">
        <v>22.9</v>
      </c>
      <c r="S86" s="26" t="s">
        <v>1243</v>
      </c>
      <c r="T86" s="26">
        <v>42.7</v>
      </c>
      <c r="U86" s="26">
        <v>300.5</v>
      </c>
      <c r="V86" s="26">
        <v>851.2</v>
      </c>
    </row>
    <row r="87" spans="1:22" s="23" customFormat="1" ht="13.5" thickBot="1" x14ac:dyDescent="0.25">
      <c r="A87" s="62">
        <v>2010</v>
      </c>
      <c r="B87" s="26" t="s">
        <v>235</v>
      </c>
      <c r="C87" s="26" t="s">
        <v>235</v>
      </c>
      <c r="D87" s="26" t="s">
        <v>235</v>
      </c>
      <c r="E87" s="26">
        <v>511.5</v>
      </c>
      <c r="F87" s="26">
        <v>8.9</v>
      </c>
      <c r="G87" s="26">
        <v>124.4</v>
      </c>
      <c r="H87" s="26" t="s">
        <v>1242</v>
      </c>
      <c r="I87" s="26" t="s">
        <v>1242</v>
      </c>
      <c r="J87" s="26">
        <v>644.79999999999995</v>
      </c>
      <c r="K87" s="62">
        <v>2010</v>
      </c>
      <c r="L87" s="26">
        <v>117.7</v>
      </c>
      <c r="M87" s="26" t="s">
        <v>236</v>
      </c>
      <c r="N87" s="26">
        <v>117.7</v>
      </c>
      <c r="O87" s="26">
        <v>138.30000000000001</v>
      </c>
      <c r="P87" s="26">
        <v>28.3</v>
      </c>
      <c r="Q87" s="26" t="s">
        <v>231</v>
      </c>
      <c r="R87" s="26">
        <v>28.3</v>
      </c>
      <c r="S87" s="26" t="s">
        <v>1243</v>
      </c>
      <c r="T87" s="26">
        <v>41.4</v>
      </c>
      <c r="U87" s="26">
        <v>325.7</v>
      </c>
      <c r="V87" s="26">
        <v>970.5</v>
      </c>
    </row>
    <row r="88" spans="1:22" s="23" customFormat="1" ht="13.5" thickBot="1" x14ac:dyDescent="0.25">
      <c r="A88" s="62">
        <v>2011</v>
      </c>
      <c r="B88" s="26">
        <v>510.6</v>
      </c>
      <c r="C88" s="26">
        <v>0.4</v>
      </c>
      <c r="D88" s="26">
        <v>5.6</v>
      </c>
      <c r="E88" s="26">
        <v>516.6</v>
      </c>
      <c r="F88" s="26">
        <v>6</v>
      </c>
      <c r="G88" s="26">
        <v>115.2</v>
      </c>
      <c r="H88" s="26">
        <v>10.3</v>
      </c>
      <c r="I88" s="26">
        <v>0</v>
      </c>
      <c r="J88" s="26">
        <v>648.1</v>
      </c>
      <c r="K88" s="62">
        <v>2011</v>
      </c>
      <c r="L88" s="26">
        <v>118.8</v>
      </c>
      <c r="M88" s="26">
        <v>2.6</v>
      </c>
      <c r="N88" s="26">
        <v>121.4</v>
      </c>
      <c r="O88" s="26">
        <v>173</v>
      </c>
      <c r="P88" s="26">
        <v>26.3</v>
      </c>
      <c r="Q88" s="26">
        <v>5.7</v>
      </c>
      <c r="R88" s="26">
        <v>32</v>
      </c>
      <c r="S88" s="26">
        <v>27.5</v>
      </c>
      <c r="T88" s="26">
        <v>4.9000000000000004</v>
      </c>
      <c r="U88" s="26">
        <v>358.8</v>
      </c>
      <c r="V88" s="26">
        <v>1006.7</v>
      </c>
    </row>
    <row r="89" spans="1:22" s="23" customFormat="1" ht="13.5" thickBot="1" x14ac:dyDescent="0.25">
      <c r="A89" s="62">
        <v>2012</v>
      </c>
      <c r="B89" s="26">
        <v>408.6</v>
      </c>
      <c r="C89" s="26">
        <v>0.7</v>
      </c>
      <c r="D89" s="26">
        <v>7.7</v>
      </c>
      <c r="E89" s="26">
        <v>417</v>
      </c>
      <c r="F89" s="26">
        <v>2.7</v>
      </c>
      <c r="G89" s="26">
        <v>113.1</v>
      </c>
      <c r="H89" s="26">
        <v>10.5</v>
      </c>
      <c r="I89" s="26">
        <v>0</v>
      </c>
      <c r="J89" s="26">
        <v>543.20000000000005</v>
      </c>
      <c r="K89" s="62">
        <v>2012</v>
      </c>
      <c r="L89" s="26">
        <v>143.4</v>
      </c>
      <c r="M89" s="26">
        <v>3.9</v>
      </c>
      <c r="N89" s="26">
        <v>147.19999999999999</v>
      </c>
      <c r="O89" s="26">
        <v>117.3</v>
      </c>
      <c r="P89" s="26">
        <v>24.1</v>
      </c>
      <c r="Q89" s="26">
        <v>5.9</v>
      </c>
      <c r="R89" s="26">
        <v>30</v>
      </c>
      <c r="S89" s="26">
        <v>26.7</v>
      </c>
      <c r="T89" s="26">
        <v>8.3000000000000007</v>
      </c>
      <c r="U89" s="26">
        <v>329.6</v>
      </c>
      <c r="V89" s="26">
        <v>872.9</v>
      </c>
    </row>
    <row r="90" spans="1:22" s="23" customFormat="1" ht="13.5" thickBot="1" x14ac:dyDescent="0.25">
      <c r="A90" s="62">
        <v>2013</v>
      </c>
      <c r="B90" s="26">
        <v>423.1</v>
      </c>
      <c r="C90" s="26">
        <v>1.9</v>
      </c>
      <c r="D90" s="26">
        <v>29.2</v>
      </c>
      <c r="E90" s="26">
        <v>454.2</v>
      </c>
      <c r="F90" s="26">
        <v>4.0999999999999996</v>
      </c>
      <c r="G90" s="26">
        <v>116</v>
      </c>
      <c r="H90" s="26">
        <v>11.1</v>
      </c>
      <c r="I90" s="26">
        <v>0</v>
      </c>
      <c r="J90" s="26">
        <v>585.29999999999995</v>
      </c>
      <c r="K90" s="62">
        <v>2013</v>
      </c>
      <c r="L90" s="26">
        <v>183.5</v>
      </c>
      <c r="M90" s="26">
        <v>4</v>
      </c>
      <c r="N90" s="26">
        <v>187.5</v>
      </c>
      <c r="O90" s="26">
        <v>163.6</v>
      </c>
      <c r="P90" s="26">
        <v>28.9</v>
      </c>
      <c r="Q90" s="26">
        <v>5.4</v>
      </c>
      <c r="R90" s="26">
        <v>34.299999999999997</v>
      </c>
      <c r="S90" s="26">
        <v>22.5</v>
      </c>
      <c r="T90" s="26">
        <v>8.9</v>
      </c>
      <c r="U90" s="26">
        <v>416.8</v>
      </c>
      <c r="V90" s="26">
        <v>1002</v>
      </c>
    </row>
    <row r="91" spans="1:22" s="23" customFormat="1" ht="13.5" thickBot="1" x14ac:dyDescent="0.25">
      <c r="A91" s="62">
        <v>2014</v>
      </c>
      <c r="B91" s="246">
        <v>505.9</v>
      </c>
      <c r="C91" s="246">
        <v>2.9</v>
      </c>
      <c r="D91" s="246">
        <v>34.299999999999997</v>
      </c>
      <c r="E91" s="246">
        <v>543.1</v>
      </c>
      <c r="F91" s="246">
        <v>11.3</v>
      </c>
      <c r="G91" s="246">
        <v>121.9</v>
      </c>
      <c r="H91" s="246">
        <v>13.1</v>
      </c>
      <c r="I91" s="246">
        <v>0</v>
      </c>
      <c r="J91" s="246">
        <v>689.4</v>
      </c>
      <c r="K91" s="62">
        <v>2014</v>
      </c>
      <c r="L91" s="246">
        <v>143</v>
      </c>
      <c r="M91" s="246">
        <v>3.5</v>
      </c>
      <c r="N91" s="246">
        <v>146.4</v>
      </c>
      <c r="O91" s="246">
        <v>188.2</v>
      </c>
      <c r="P91" s="246">
        <v>39</v>
      </c>
      <c r="Q91" s="246">
        <v>7.2</v>
      </c>
      <c r="R91" s="246">
        <v>46.2</v>
      </c>
      <c r="S91" s="246">
        <v>24.4</v>
      </c>
      <c r="T91" s="246">
        <v>7.4</v>
      </c>
      <c r="U91" s="246">
        <v>412.6</v>
      </c>
      <c r="V91" s="246">
        <v>1102</v>
      </c>
    </row>
    <row r="92" spans="1:22" s="23" customFormat="1" ht="13.5" thickBot="1" x14ac:dyDescent="0.25">
      <c r="A92" s="62">
        <v>2015</v>
      </c>
      <c r="B92" s="246">
        <v>484.71800000000002</v>
      </c>
      <c r="C92" s="246">
        <v>2.52</v>
      </c>
      <c r="D92" s="246">
        <v>34.311</v>
      </c>
      <c r="E92" s="246">
        <v>521.548</v>
      </c>
      <c r="F92" s="246">
        <v>7.2080000000000002</v>
      </c>
      <c r="G92" s="246">
        <v>122.584</v>
      </c>
      <c r="H92" s="246">
        <v>10.528</v>
      </c>
      <c r="I92" s="246">
        <v>0</v>
      </c>
      <c r="J92" s="246">
        <v>661.86800000000005</v>
      </c>
      <c r="K92" s="62">
        <v>2015</v>
      </c>
      <c r="L92" s="246">
        <v>157.85499999999999</v>
      </c>
      <c r="M92" s="246">
        <v>3.2909999999999999</v>
      </c>
      <c r="N92" s="246">
        <v>161.14599999999999</v>
      </c>
      <c r="O92" s="246">
        <v>203.64699999999999</v>
      </c>
      <c r="P92" s="246">
        <v>41.186999999999998</v>
      </c>
      <c r="Q92" s="246">
        <v>4.5330000000000004</v>
      </c>
      <c r="R92" s="246">
        <v>45.719000000000001</v>
      </c>
      <c r="S92" s="246">
        <v>24.684000000000001</v>
      </c>
      <c r="T92" s="246">
        <v>5.9770000000000003</v>
      </c>
      <c r="U92" s="246">
        <v>441.17500000000001</v>
      </c>
      <c r="V92" s="246">
        <v>1103.0419999999999</v>
      </c>
    </row>
    <row r="93" spans="1:22" s="23" customFormat="1" ht="13.5" thickBot="1" x14ac:dyDescent="0.25">
      <c r="A93" s="62">
        <v>2016</v>
      </c>
      <c r="B93" s="246">
        <v>577.88499999999999</v>
      </c>
      <c r="C93" s="246">
        <v>4.6420000000000003</v>
      </c>
      <c r="D93" s="246">
        <v>39.344000000000001</v>
      </c>
      <c r="E93" s="246">
        <v>621.87099999999998</v>
      </c>
      <c r="F93" s="246">
        <v>5.9370000000000003</v>
      </c>
      <c r="G93" s="246">
        <v>139.31700000000001</v>
      </c>
      <c r="H93" s="246">
        <v>10.504</v>
      </c>
      <c r="I93" s="246">
        <v>0</v>
      </c>
      <c r="J93" s="246">
        <v>777.62900000000002</v>
      </c>
      <c r="K93" s="62">
        <v>2016</v>
      </c>
      <c r="L93" s="246">
        <v>164.80500000000001</v>
      </c>
      <c r="M93" s="246">
        <v>3.3109999999999999</v>
      </c>
      <c r="N93" s="246">
        <v>168.11600000000001</v>
      </c>
      <c r="O93" s="246">
        <v>248.21</v>
      </c>
      <c r="P93" s="246">
        <v>37.634</v>
      </c>
      <c r="Q93" s="246">
        <v>5.0259999999999998</v>
      </c>
      <c r="R93" s="246">
        <v>42.66</v>
      </c>
      <c r="S93" s="246">
        <v>23.248000000000001</v>
      </c>
      <c r="T93" s="246">
        <v>6.9189999999999996</v>
      </c>
      <c r="U93" s="246">
        <v>489.15300000000002</v>
      </c>
      <c r="V93" s="246">
        <v>1266.7829999999999</v>
      </c>
    </row>
    <row r="94" spans="1:22" s="23" customFormat="1" ht="13.5" thickBot="1" x14ac:dyDescent="0.25">
      <c r="A94" s="62">
        <v>2017</v>
      </c>
      <c r="B94" s="246">
        <v>591.4</v>
      </c>
      <c r="C94" s="246">
        <v>5.343</v>
      </c>
      <c r="D94" s="246">
        <v>39.360999999999997</v>
      </c>
      <c r="E94" s="246">
        <v>636.10299999999995</v>
      </c>
      <c r="F94" s="246">
        <v>0.94499999999999995</v>
      </c>
      <c r="G94" s="246">
        <v>148.38200000000001</v>
      </c>
      <c r="H94" s="246">
        <v>11.696</v>
      </c>
      <c r="I94" s="246">
        <v>0</v>
      </c>
      <c r="J94" s="246">
        <v>797.12599999999998</v>
      </c>
      <c r="K94" s="62">
        <v>2017</v>
      </c>
      <c r="L94" s="246">
        <v>183.18199999999999</v>
      </c>
      <c r="M94" s="246">
        <v>2.524</v>
      </c>
      <c r="N94" s="246">
        <v>185.70500000000001</v>
      </c>
      <c r="O94" s="246">
        <v>290.65699999999998</v>
      </c>
      <c r="P94" s="246">
        <v>37.597000000000001</v>
      </c>
      <c r="Q94" s="246">
        <v>6.5</v>
      </c>
      <c r="R94" s="246">
        <v>44.097000000000001</v>
      </c>
      <c r="S94" s="246">
        <v>17.175999999999998</v>
      </c>
      <c r="T94" s="246">
        <v>6.5449999999999999</v>
      </c>
      <c r="U94" s="246">
        <v>544.17999999999995</v>
      </c>
      <c r="V94" s="246">
        <v>1341.306</v>
      </c>
    </row>
    <row r="95" spans="1:22" s="23" customFormat="1" ht="13.5" thickBot="1" x14ac:dyDescent="0.25">
      <c r="A95" s="62">
        <v>2018</v>
      </c>
      <c r="B95" s="246">
        <v>571.18399999999997</v>
      </c>
      <c r="C95" s="246">
        <v>4.6189999999999998</v>
      </c>
      <c r="D95" s="246">
        <v>32.255000000000003</v>
      </c>
      <c r="E95" s="246">
        <v>608.05799999999999</v>
      </c>
      <c r="F95" s="246">
        <v>7.859</v>
      </c>
      <c r="G95" s="246">
        <v>138.476</v>
      </c>
      <c r="H95" s="246">
        <v>9.3719999999999999</v>
      </c>
      <c r="I95" s="246">
        <v>0</v>
      </c>
      <c r="J95" s="246">
        <v>763.76499999999999</v>
      </c>
      <c r="K95" s="62">
        <v>2018</v>
      </c>
      <c r="L95" s="246">
        <v>180.01</v>
      </c>
      <c r="M95" s="246">
        <v>3.843</v>
      </c>
      <c r="N95" s="246">
        <v>183.85299999999998</v>
      </c>
      <c r="O95" s="246">
        <v>264.82100000000003</v>
      </c>
      <c r="P95" s="246">
        <v>45.094000000000001</v>
      </c>
      <c r="Q95" s="246">
        <v>5.1020000000000003</v>
      </c>
      <c r="R95" s="246">
        <v>50.195999999999998</v>
      </c>
      <c r="S95" s="246">
        <v>19.795999999999999</v>
      </c>
      <c r="T95" s="246">
        <v>5.1849999999999996</v>
      </c>
      <c r="U95" s="246">
        <v>523.851</v>
      </c>
      <c r="V95" s="246">
        <v>1287.616</v>
      </c>
    </row>
    <row r="96" spans="1:22" s="23" customFormat="1" ht="13.5" thickBot="1" x14ac:dyDescent="0.25">
      <c r="A96" s="62">
        <v>2019</v>
      </c>
      <c r="B96" s="246">
        <v>643.88</v>
      </c>
      <c r="C96" s="246">
        <v>5.7489999999999997</v>
      </c>
      <c r="D96" s="246">
        <v>36.44</v>
      </c>
      <c r="E96" s="246">
        <v>686.06899999999996</v>
      </c>
      <c r="F96" s="246">
        <v>3.5640000000000001</v>
      </c>
      <c r="G96" s="246">
        <v>153.05600000000001</v>
      </c>
      <c r="H96" s="246">
        <v>11.147</v>
      </c>
      <c r="I96" s="246">
        <v>0</v>
      </c>
      <c r="J96" s="246">
        <v>853.83600000000001</v>
      </c>
      <c r="K96" s="62">
        <v>2019</v>
      </c>
      <c r="L96" s="246">
        <v>182.31200000000001</v>
      </c>
      <c r="M96" s="246">
        <v>2.91</v>
      </c>
      <c r="N96" s="246">
        <v>185.22200000000001</v>
      </c>
      <c r="O96" s="246">
        <v>276.91300000000001</v>
      </c>
      <c r="P96" s="246">
        <v>39.436999999999998</v>
      </c>
      <c r="Q96" s="246">
        <v>3.7240000000000002</v>
      </c>
      <c r="R96" s="246">
        <v>43.161000000000001</v>
      </c>
      <c r="S96" s="246">
        <v>20.058</v>
      </c>
      <c r="T96" s="246">
        <v>6.1070000000000002</v>
      </c>
      <c r="U96" s="246">
        <v>531.46100000000001</v>
      </c>
      <c r="V96" s="246">
        <v>1385.297</v>
      </c>
    </row>
    <row r="97" spans="1:22" s="23" customFormat="1" ht="13.5" thickBot="1" x14ac:dyDescent="0.25">
      <c r="A97" s="62">
        <v>2020</v>
      </c>
      <c r="B97" s="246">
        <v>537.42600000000004</v>
      </c>
      <c r="C97" s="246">
        <v>4.1349999999999998</v>
      </c>
      <c r="D97" s="246">
        <v>26.071999999999999</v>
      </c>
      <c r="E97" s="246">
        <v>567.63300000000004</v>
      </c>
      <c r="F97" s="246">
        <v>10.56</v>
      </c>
      <c r="G97" s="246">
        <v>154.23400000000001</v>
      </c>
      <c r="H97" s="246">
        <v>11.218999999999999</v>
      </c>
      <c r="I97" s="246">
        <v>0</v>
      </c>
      <c r="J97" s="246">
        <v>743.64600000000007</v>
      </c>
      <c r="K97" s="62">
        <v>2020</v>
      </c>
      <c r="L97" s="246">
        <v>195.36500000000001</v>
      </c>
      <c r="M97" s="246">
        <v>3.9249999999999998</v>
      </c>
      <c r="N97" s="246">
        <v>199.29000000000002</v>
      </c>
      <c r="O97" s="246">
        <v>185.27099999999999</v>
      </c>
      <c r="P97" s="246">
        <v>40.548000000000002</v>
      </c>
      <c r="Q97" s="246">
        <v>6.6050000000000004</v>
      </c>
      <c r="R97" s="246">
        <v>47.153000000000006</v>
      </c>
      <c r="S97" s="246">
        <v>24.587</v>
      </c>
      <c r="T97" s="246">
        <v>5.0979999999999999</v>
      </c>
      <c r="U97" s="246">
        <v>461.399</v>
      </c>
      <c r="V97" s="246">
        <v>1205.046</v>
      </c>
    </row>
    <row r="98" spans="1:22" s="23" customFormat="1" ht="13.5" thickBot="1" x14ac:dyDescent="0.25">
      <c r="A98" s="801" t="s">
        <v>1208</v>
      </c>
      <c r="B98" s="802"/>
      <c r="C98" s="802"/>
      <c r="D98" s="802"/>
      <c r="E98" s="802"/>
      <c r="F98" s="802"/>
      <c r="G98" s="802"/>
      <c r="H98" s="802"/>
      <c r="I98" s="802"/>
      <c r="J98" s="803"/>
      <c r="K98" s="801" t="s">
        <v>1208</v>
      </c>
      <c r="L98" s="802"/>
      <c r="M98" s="802"/>
      <c r="N98" s="802"/>
      <c r="O98" s="802"/>
      <c r="P98" s="802"/>
      <c r="Q98" s="802"/>
      <c r="R98" s="802"/>
      <c r="S98" s="802"/>
      <c r="T98" s="802"/>
      <c r="U98" s="802"/>
      <c r="V98" s="803"/>
    </row>
    <row r="99" spans="1:22" s="23" customFormat="1" ht="13.5" thickBot="1" x14ac:dyDescent="0.25">
      <c r="A99" s="62">
        <v>2007</v>
      </c>
      <c r="B99" s="26" t="s">
        <v>235</v>
      </c>
      <c r="C99" s="26" t="s">
        <v>235</v>
      </c>
      <c r="D99" s="26" t="s">
        <v>235</v>
      </c>
      <c r="E99" s="26">
        <v>1645.6</v>
      </c>
      <c r="F99" s="26">
        <v>0</v>
      </c>
      <c r="G99" s="26">
        <v>2254.6999999999998</v>
      </c>
      <c r="H99" s="26" t="s">
        <v>1242</v>
      </c>
      <c r="I99" s="26" t="s">
        <v>1242</v>
      </c>
      <c r="J99" s="26">
        <v>3900.3</v>
      </c>
      <c r="K99" s="62">
        <v>2007</v>
      </c>
      <c r="L99" s="26">
        <v>242.5</v>
      </c>
      <c r="M99" s="26" t="s">
        <v>236</v>
      </c>
      <c r="N99" s="26">
        <v>242.5</v>
      </c>
      <c r="O99" s="26">
        <v>53.4</v>
      </c>
      <c r="P99" s="26">
        <v>71.7</v>
      </c>
      <c r="Q99" s="26" t="s">
        <v>231</v>
      </c>
      <c r="R99" s="26">
        <v>71.7</v>
      </c>
      <c r="S99" s="26" t="s">
        <v>1243</v>
      </c>
      <c r="T99" s="26">
        <v>134.5</v>
      </c>
      <c r="U99" s="26">
        <v>502.1</v>
      </c>
      <c r="V99" s="26">
        <v>4402.3999999999996</v>
      </c>
    </row>
    <row r="100" spans="1:22" s="23" customFormat="1" ht="13.5" thickBot="1" x14ac:dyDescent="0.25">
      <c r="A100" s="62">
        <v>2008</v>
      </c>
      <c r="B100" s="26" t="s">
        <v>235</v>
      </c>
      <c r="C100" s="26" t="s">
        <v>235</v>
      </c>
      <c r="D100" s="26" t="s">
        <v>235</v>
      </c>
      <c r="E100" s="26">
        <v>1701</v>
      </c>
      <c r="F100" s="26">
        <v>0</v>
      </c>
      <c r="G100" s="26">
        <v>2521.6999999999998</v>
      </c>
      <c r="H100" s="26" t="s">
        <v>1242</v>
      </c>
      <c r="I100" s="26" t="s">
        <v>1242</v>
      </c>
      <c r="J100" s="26">
        <v>4222.7</v>
      </c>
      <c r="K100" s="62">
        <v>2008</v>
      </c>
      <c r="L100" s="26">
        <v>478.4</v>
      </c>
      <c r="M100" s="26" t="s">
        <v>236</v>
      </c>
      <c r="N100" s="26">
        <v>478.4</v>
      </c>
      <c r="O100" s="26">
        <v>57.5</v>
      </c>
      <c r="P100" s="26">
        <v>79</v>
      </c>
      <c r="Q100" s="26" t="s">
        <v>231</v>
      </c>
      <c r="R100" s="26">
        <v>79</v>
      </c>
      <c r="S100" s="26" t="s">
        <v>1243</v>
      </c>
      <c r="T100" s="26">
        <v>145.80000000000001</v>
      </c>
      <c r="U100" s="26">
        <v>760.7</v>
      </c>
      <c r="V100" s="26">
        <v>4983.3999999999996</v>
      </c>
    </row>
    <row r="101" spans="1:22" s="23" customFormat="1" ht="13.5" thickBot="1" x14ac:dyDescent="0.25">
      <c r="A101" s="62">
        <v>2009</v>
      </c>
      <c r="B101" s="26" t="s">
        <v>235</v>
      </c>
      <c r="C101" s="26" t="s">
        <v>235</v>
      </c>
      <c r="D101" s="26" t="s">
        <v>235</v>
      </c>
      <c r="E101" s="26">
        <v>1741.3</v>
      </c>
      <c r="F101" s="26">
        <v>0</v>
      </c>
      <c r="G101" s="26">
        <v>2577.9</v>
      </c>
      <c r="H101" s="26" t="s">
        <v>1242</v>
      </c>
      <c r="I101" s="26" t="s">
        <v>1242</v>
      </c>
      <c r="J101" s="26">
        <v>4319.2</v>
      </c>
      <c r="K101" s="62">
        <v>2009</v>
      </c>
      <c r="L101" s="26">
        <v>547.5</v>
      </c>
      <c r="M101" s="26" t="s">
        <v>236</v>
      </c>
      <c r="N101" s="26">
        <v>547.5</v>
      </c>
      <c r="O101" s="26">
        <v>61.2</v>
      </c>
      <c r="P101" s="26">
        <v>111.4</v>
      </c>
      <c r="Q101" s="26" t="s">
        <v>231</v>
      </c>
      <c r="R101" s="26">
        <v>111.4</v>
      </c>
      <c r="S101" s="26" t="s">
        <v>1243</v>
      </c>
      <c r="T101" s="26">
        <v>185.1</v>
      </c>
      <c r="U101" s="26">
        <v>905.2</v>
      </c>
      <c r="V101" s="26">
        <v>5224.5</v>
      </c>
    </row>
    <row r="102" spans="1:22" s="23" customFormat="1" ht="13.5" thickBot="1" x14ac:dyDescent="0.25">
      <c r="A102" s="62">
        <v>2010</v>
      </c>
      <c r="B102" s="26" t="s">
        <v>235</v>
      </c>
      <c r="C102" s="26" t="s">
        <v>235</v>
      </c>
      <c r="D102" s="26" t="s">
        <v>235</v>
      </c>
      <c r="E102" s="26">
        <v>1714.7</v>
      </c>
      <c r="F102" s="26">
        <v>0</v>
      </c>
      <c r="G102" s="26">
        <v>2554.9</v>
      </c>
      <c r="H102" s="26" t="s">
        <v>1242</v>
      </c>
      <c r="I102" s="26" t="s">
        <v>1242</v>
      </c>
      <c r="J102" s="26">
        <v>4269.6000000000004</v>
      </c>
      <c r="K102" s="62">
        <v>2010</v>
      </c>
      <c r="L102" s="26">
        <v>579</v>
      </c>
      <c r="M102" s="26" t="s">
        <v>236</v>
      </c>
      <c r="N102" s="26">
        <v>579</v>
      </c>
      <c r="O102" s="26">
        <v>57.3</v>
      </c>
      <c r="P102" s="26">
        <v>131.4</v>
      </c>
      <c r="Q102" s="26" t="s">
        <v>231</v>
      </c>
      <c r="R102" s="26">
        <v>131.4</v>
      </c>
      <c r="S102" s="26" t="s">
        <v>1243</v>
      </c>
      <c r="T102" s="26">
        <v>181.1</v>
      </c>
      <c r="U102" s="26">
        <v>948.8</v>
      </c>
      <c r="V102" s="26">
        <v>5218.3999999999996</v>
      </c>
    </row>
    <row r="103" spans="1:22" s="23" customFormat="1" ht="13.5" thickBot="1" x14ac:dyDescent="0.25">
      <c r="A103" s="62">
        <v>2011</v>
      </c>
      <c r="B103" s="26">
        <v>1623.6</v>
      </c>
      <c r="C103" s="26">
        <v>1.1000000000000001</v>
      </c>
      <c r="D103" s="26">
        <v>113.5</v>
      </c>
      <c r="E103" s="26">
        <v>1738.2</v>
      </c>
      <c r="F103" s="26">
        <v>0</v>
      </c>
      <c r="G103" s="26">
        <v>2383.5</v>
      </c>
      <c r="H103" s="26">
        <v>60.1</v>
      </c>
      <c r="I103" s="26">
        <v>55.2</v>
      </c>
      <c r="J103" s="26">
        <v>4237</v>
      </c>
      <c r="K103" s="62">
        <v>2011</v>
      </c>
      <c r="L103" s="26">
        <v>588.9</v>
      </c>
      <c r="M103" s="26">
        <v>35</v>
      </c>
      <c r="N103" s="26">
        <v>623.9</v>
      </c>
      <c r="O103" s="26">
        <v>54.7</v>
      </c>
      <c r="P103" s="26">
        <v>87.3</v>
      </c>
      <c r="Q103" s="26">
        <v>16.399999999999999</v>
      </c>
      <c r="R103" s="26">
        <v>103.7</v>
      </c>
      <c r="S103" s="26">
        <v>53.3</v>
      </c>
      <c r="T103" s="26">
        <v>10.3</v>
      </c>
      <c r="U103" s="26">
        <v>845.9</v>
      </c>
      <c r="V103" s="26">
        <v>5083</v>
      </c>
    </row>
    <row r="104" spans="1:22" s="23" customFormat="1" ht="13.5" thickBot="1" x14ac:dyDescent="0.25">
      <c r="A104" s="62">
        <v>2012</v>
      </c>
      <c r="B104" s="26">
        <v>1902.6</v>
      </c>
      <c r="C104" s="26">
        <v>0</v>
      </c>
      <c r="D104" s="26">
        <v>136.5</v>
      </c>
      <c r="E104" s="26">
        <v>2039.1</v>
      </c>
      <c r="F104" s="26">
        <v>0</v>
      </c>
      <c r="G104" s="26">
        <v>2474.3000000000002</v>
      </c>
      <c r="H104" s="26">
        <v>66.599999999999994</v>
      </c>
      <c r="I104" s="26">
        <v>44.9</v>
      </c>
      <c r="J104" s="26">
        <v>4624.8</v>
      </c>
      <c r="K104" s="62">
        <v>2012</v>
      </c>
      <c r="L104" s="26">
        <v>613.70000000000005</v>
      </c>
      <c r="M104" s="26">
        <v>36.200000000000003</v>
      </c>
      <c r="N104" s="26">
        <v>649.9</v>
      </c>
      <c r="O104" s="26">
        <v>55.5</v>
      </c>
      <c r="P104" s="26">
        <v>67.099999999999994</v>
      </c>
      <c r="Q104" s="26">
        <v>17.899999999999999</v>
      </c>
      <c r="R104" s="26">
        <v>84.9</v>
      </c>
      <c r="S104" s="26">
        <v>51.9</v>
      </c>
      <c r="T104" s="26">
        <v>26.8</v>
      </c>
      <c r="U104" s="26">
        <v>869</v>
      </c>
      <c r="V104" s="26">
        <v>5493.9</v>
      </c>
    </row>
    <row r="105" spans="1:22" s="23" customFormat="1" ht="13.5" thickBot="1" x14ac:dyDescent="0.25">
      <c r="A105" s="62">
        <v>2013</v>
      </c>
      <c r="B105" s="26">
        <v>1981.6</v>
      </c>
      <c r="C105" s="26">
        <v>3.7</v>
      </c>
      <c r="D105" s="26">
        <v>181.2</v>
      </c>
      <c r="E105" s="26">
        <v>2166.5</v>
      </c>
      <c r="F105" s="26">
        <v>0</v>
      </c>
      <c r="G105" s="26">
        <v>2587</v>
      </c>
      <c r="H105" s="26">
        <v>64.900000000000006</v>
      </c>
      <c r="I105" s="26">
        <v>38</v>
      </c>
      <c r="J105" s="26">
        <v>4856.3999999999996</v>
      </c>
      <c r="K105" s="62">
        <v>2013</v>
      </c>
      <c r="L105" s="26">
        <v>650.20000000000005</v>
      </c>
      <c r="M105" s="26">
        <v>49.8</v>
      </c>
      <c r="N105" s="26">
        <v>700</v>
      </c>
      <c r="O105" s="26">
        <v>56.6</v>
      </c>
      <c r="P105" s="26">
        <v>66.099999999999994</v>
      </c>
      <c r="Q105" s="26">
        <v>27.8</v>
      </c>
      <c r="R105" s="26">
        <v>93.9</v>
      </c>
      <c r="S105" s="26">
        <v>52.5</v>
      </c>
      <c r="T105" s="26">
        <v>29.5</v>
      </c>
      <c r="U105" s="26">
        <v>932.6</v>
      </c>
      <c r="V105" s="26">
        <v>5789</v>
      </c>
    </row>
    <row r="106" spans="1:22" s="23" customFormat="1" ht="13.5" thickBot="1" x14ac:dyDescent="0.25">
      <c r="A106" s="62">
        <v>2014</v>
      </c>
      <c r="B106" s="246">
        <v>2051.1</v>
      </c>
      <c r="C106" s="246">
        <v>5.9</v>
      </c>
      <c r="D106" s="246">
        <v>204.3</v>
      </c>
      <c r="E106" s="246">
        <v>2261.1999999999998</v>
      </c>
      <c r="F106" s="246">
        <v>0</v>
      </c>
      <c r="G106" s="246">
        <v>2648.5</v>
      </c>
      <c r="H106" s="246">
        <v>71.599999999999994</v>
      </c>
      <c r="I106" s="246">
        <v>39.4</v>
      </c>
      <c r="J106" s="246">
        <v>5020.7</v>
      </c>
      <c r="K106" s="62">
        <v>2014</v>
      </c>
      <c r="L106" s="246">
        <v>732.9</v>
      </c>
      <c r="M106" s="246">
        <v>50</v>
      </c>
      <c r="N106" s="246">
        <v>782.9</v>
      </c>
      <c r="O106" s="246">
        <v>57.3</v>
      </c>
      <c r="P106" s="246">
        <v>65.5</v>
      </c>
      <c r="Q106" s="246">
        <v>26.6</v>
      </c>
      <c r="R106" s="246">
        <v>92.1</v>
      </c>
      <c r="S106" s="246">
        <v>74.7</v>
      </c>
      <c r="T106" s="246">
        <v>34.5</v>
      </c>
      <c r="U106" s="246">
        <v>1041.5999999999999</v>
      </c>
      <c r="V106" s="246">
        <v>6062.2</v>
      </c>
    </row>
    <row r="107" spans="1:22" s="23" customFormat="1" ht="13.5" thickBot="1" x14ac:dyDescent="0.25">
      <c r="A107" s="62">
        <v>2015</v>
      </c>
      <c r="B107" s="246">
        <v>2136.498</v>
      </c>
      <c r="C107" s="246">
        <v>6.9329999999999998</v>
      </c>
      <c r="D107" s="246">
        <v>204.93600000000001</v>
      </c>
      <c r="E107" s="246">
        <v>2348.3679999999999</v>
      </c>
      <c r="F107" s="246">
        <v>0</v>
      </c>
      <c r="G107" s="246">
        <v>2859.6819999999998</v>
      </c>
      <c r="H107" s="246">
        <v>71.909000000000006</v>
      </c>
      <c r="I107" s="246">
        <v>37.747999999999998</v>
      </c>
      <c r="J107" s="246">
        <v>5317.7079999999996</v>
      </c>
      <c r="K107" s="62">
        <v>2015</v>
      </c>
      <c r="L107" s="246">
        <v>798.57299999999998</v>
      </c>
      <c r="M107" s="246">
        <v>54.625</v>
      </c>
      <c r="N107" s="246">
        <v>853.19799999999998</v>
      </c>
      <c r="O107" s="246">
        <v>54.777999999999999</v>
      </c>
      <c r="P107" s="246">
        <v>68.680000000000007</v>
      </c>
      <c r="Q107" s="246">
        <v>26.83</v>
      </c>
      <c r="R107" s="246">
        <v>95.510999999999996</v>
      </c>
      <c r="S107" s="246">
        <v>86.358999999999995</v>
      </c>
      <c r="T107" s="246">
        <v>19.82</v>
      </c>
      <c r="U107" s="246">
        <v>1109.665</v>
      </c>
      <c r="V107" s="246">
        <v>6427.3729999999996</v>
      </c>
    </row>
    <row r="108" spans="1:22" s="23" customFormat="1" ht="13.5" thickBot="1" x14ac:dyDescent="0.25">
      <c r="A108" s="62">
        <v>2016</v>
      </c>
      <c r="B108" s="246">
        <v>2164.9699999999998</v>
      </c>
      <c r="C108" s="246">
        <v>6.5229999999999997</v>
      </c>
      <c r="D108" s="246">
        <v>204.16200000000001</v>
      </c>
      <c r="E108" s="246">
        <v>2375.6550000000002</v>
      </c>
      <c r="F108" s="246">
        <v>0</v>
      </c>
      <c r="G108" s="246">
        <v>2813.4780000000001</v>
      </c>
      <c r="H108" s="246">
        <v>71.271000000000001</v>
      </c>
      <c r="I108" s="246">
        <v>30.565000000000001</v>
      </c>
      <c r="J108" s="246">
        <v>5290.9679999999998</v>
      </c>
      <c r="K108" s="62">
        <v>2016</v>
      </c>
      <c r="L108" s="246">
        <v>851.03399999999999</v>
      </c>
      <c r="M108" s="246">
        <v>58.256999999999998</v>
      </c>
      <c r="N108" s="246">
        <v>909.29</v>
      </c>
      <c r="O108" s="246">
        <v>57.313000000000002</v>
      </c>
      <c r="P108" s="246">
        <v>70.896000000000001</v>
      </c>
      <c r="Q108" s="246">
        <v>41.44</v>
      </c>
      <c r="R108" s="246">
        <v>112.336</v>
      </c>
      <c r="S108" s="246">
        <v>93.742000000000004</v>
      </c>
      <c r="T108" s="246">
        <v>20.745999999999999</v>
      </c>
      <c r="U108" s="246">
        <v>1193.4280000000001</v>
      </c>
      <c r="V108" s="246">
        <v>6484.3959999999997</v>
      </c>
    </row>
    <row r="109" spans="1:22" s="23" customFormat="1" ht="13.5" thickBot="1" x14ac:dyDescent="0.25">
      <c r="A109" s="62">
        <v>2017</v>
      </c>
      <c r="B109" s="246">
        <v>2267.2910000000002</v>
      </c>
      <c r="C109" s="246">
        <v>0</v>
      </c>
      <c r="D109" s="246">
        <v>244.98</v>
      </c>
      <c r="E109" s="246">
        <v>2512.2710000000002</v>
      </c>
      <c r="F109" s="246">
        <v>0</v>
      </c>
      <c r="G109" s="246">
        <v>2946.7440000000001</v>
      </c>
      <c r="H109" s="246">
        <v>65.981999999999999</v>
      </c>
      <c r="I109" s="246">
        <v>29.216999999999999</v>
      </c>
      <c r="J109" s="246">
        <v>5554.2139999999999</v>
      </c>
      <c r="K109" s="62">
        <v>2017</v>
      </c>
      <c r="L109" s="246">
        <v>856.30700000000002</v>
      </c>
      <c r="M109" s="246">
        <v>58.378999999999998</v>
      </c>
      <c r="N109" s="246">
        <v>914.68600000000004</v>
      </c>
      <c r="O109" s="246">
        <v>50.878</v>
      </c>
      <c r="P109" s="246">
        <v>68.494</v>
      </c>
      <c r="Q109" s="246">
        <v>50.152999999999999</v>
      </c>
      <c r="R109" s="246">
        <v>118.64700000000001</v>
      </c>
      <c r="S109" s="246">
        <v>108.262</v>
      </c>
      <c r="T109" s="246">
        <v>24.83</v>
      </c>
      <c r="U109" s="246">
        <v>1217.3030000000001</v>
      </c>
      <c r="V109" s="246">
        <v>6771.5169999999998</v>
      </c>
    </row>
    <row r="110" spans="1:22" s="23" customFormat="1" ht="13.5" thickBot="1" x14ac:dyDescent="0.25">
      <c r="A110" s="62">
        <v>2018</v>
      </c>
      <c r="B110" s="246">
        <v>2506.6509999999998</v>
      </c>
      <c r="C110" s="246">
        <v>0</v>
      </c>
      <c r="D110" s="246">
        <v>241.67599999999999</v>
      </c>
      <c r="E110" s="246">
        <v>2748.3269999999998</v>
      </c>
      <c r="F110" s="246">
        <v>0</v>
      </c>
      <c r="G110" s="246">
        <v>3002.8380000000002</v>
      </c>
      <c r="H110" s="246">
        <v>65.555000000000007</v>
      </c>
      <c r="I110" s="246">
        <v>19.437000000000001</v>
      </c>
      <c r="J110" s="246">
        <v>5836.1570000000002</v>
      </c>
      <c r="K110" s="62">
        <v>2018</v>
      </c>
      <c r="L110" s="246">
        <v>902.73400000000004</v>
      </c>
      <c r="M110" s="246">
        <v>60.654000000000003</v>
      </c>
      <c r="N110" s="246">
        <v>963.38800000000003</v>
      </c>
      <c r="O110" s="246">
        <v>52.180999999999997</v>
      </c>
      <c r="P110" s="246">
        <v>72.144000000000005</v>
      </c>
      <c r="Q110" s="246">
        <v>53.252000000000002</v>
      </c>
      <c r="R110" s="246">
        <v>125.39600000000002</v>
      </c>
      <c r="S110" s="246">
        <v>156.27099999999999</v>
      </c>
      <c r="T110" s="246">
        <v>31.45</v>
      </c>
      <c r="U110" s="246">
        <v>1328.6860000000001</v>
      </c>
      <c r="V110" s="246">
        <v>7164.8429999999998</v>
      </c>
    </row>
    <row r="111" spans="1:22" s="23" customFormat="1" ht="13.5" thickBot="1" x14ac:dyDescent="0.25">
      <c r="A111" s="62">
        <v>2019</v>
      </c>
      <c r="B111" s="246">
        <v>2754.61</v>
      </c>
      <c r="C111" s="246">
        <v>0</v>
      </c>
      <c r="D111" s="246">
        <v>248.28299999999999</v>
      </c>
      <c r="E111" s="246">
        <v>3002.893</v>
      </c>
      <c r="F111" s="246">
        <v>0</v>
      </c>
      <c r="G111" s="246">
        <v>3215.123</v>
      </c>
      <c r="H111" s="246">
        <v>71.418999999999997</v>
      </c>
      <c r="I111" s="246">
        <v>23.989000000000001</v>
      </c>
      <c r="J111" s="246">
        <v>6313.4239999999991</v>
      </c>
      <c r="K111" s="62">
        <v>2019</v>
      </c>
      <c r="L111" s="246">
        <v>986.29</v>
      </c>
      <c r="M111" s="246">
        <v>59.51</v>
      </c>
      <c r="N111" s="246">
        <v>1045.8</v>
      </c>
      <c r="O111" s="246">
        <v>49.679000000000002</v>
      </c>
      <c r="P111" s="246">
        <v>74.472999999999999</v>
      </c>
      <c r="Q111" s="246">
        <v>64.02</v>
      </c>
      <c r="R111" s="246">
        <v>138.49299999999999</v>
      </c>
      <c r="S111" s="246">
        <v>179.51400000000001</v>
      </c>
      <c r="T111" s="246">
        <v>32.398000000000003</v>
      </c>
      <c r="U111" s="246">
        <v>1445.884</v>
      </c>
      <c r="V111" s="246">
        <v>7759.3069999999998</v>
      </c>
    </row>
    <row r="112" spans="1:22" s="23" customFormat="1" ht="13.5" thickBot="1" x14ac:dyDescent="0.25">
      <c r="A112" s="62">
        <v>2020</v>
      </c>
      <c r="B112" s="246">
        <v>2836.9830000000002</v>
      </c>
      <c r="C112" s="246">
        <v>0</v>
      </c>
      <c r="D112" s="246">
        <v>221.68899999999999</v>
      </c>
      <c r="E112" s="246">
        <v>3058.672</v>
      </c>
      <c r="F112" s="246">
        <v>0</v>
      </c>
      <c r="G112" s="246">
        <v>2852.0549999999998</v>
      </c>
      <c r="H112" s="246">
        <v>69.212000000000003</v>
      </c>
      <c r="I112" s="246">
        <v>13.874000000000001</v>
      </c>
      <c r="J112" s="246">
        <v>5993.8130000000001</v>
      </c>
      <c r="K112" s="62">
        <v>2020</v>
      </c>
      <c r="L112" s="246">
        <v>1220.2159999999999</v>
      </c>
      <c r="M112" s="246">
        <v>62.228000000000002</v>
      </c>
      <c r="N112" s="246">
        <v>1282.444</v>
      </c>
      <c r="O112" s="246">
        <v>53.332000000000001</v>
      </c>
      <c r="P112" s="246">
        <v>72.206000000000003</v>
      </c>
      <c r="Q112" s="246">
        <v>61.941000000000003</v>
      </c>
      <c r="R112" s="246">
        <v>134.14699999999999</v>
      </c>
      <c r="S112" s="246">
        <v>152.489</v>
      </c>
      <c r="T112" s="246">
        <v>28.189</v>
      </c>
      <c r="U112" s="246">
        <v>1650.6010000000001</v>
      </c>
      <c r="V112" s="246">
        <v>7644.4139999999998</v>
      </c>
    </row>
    <row r="113" spans="1:22" s="23" customFormat="1" ht="13.5" thickBot="1" x14ac:dyDescent="0.25">
      <c r="A113" s="801" t="s">
        <v>453</v>
      </c>
      <c r="B113" s="802"/>
      <c r="C113" s="802"/>
      <c r="D113" s="802"/>
      <c r="E113" s="802"/>
      <c r="F113" s="802"/>
      <c r="G113" s="802"/>
      <c r="H113" s="802"/>
      <c r="I113" s="802"/>
      <c r="J113" s="803"/>
      <c r="K113" s="801" t="s">
        <v>453</v>
      </c>
      <c r="L113" s="802"/>
      <c r="M113" s="802"/>
      <c r="N113" s="802"/>
      <c r="O113" s="802"/>
      <c r="P113" s="802"/>
      <c r="Q113" s="802"/>
      <c r="R113" s="802"/>
      <c r="S113" s="802"/>
      <c r="T113" s="802"/>
      <c r="U113" s="802"/>
      <c r="V113" s="803"/>
    </row>
    <row r="114" spans="1:22" s="23" customFormat="1" ht="13.5" thickBot="1" x14ac:dyDescent="0.25">
      <c r="A114" s="62">
        <v>2007</v>
      </c>
      <c r="B114" s="181" t="s">
        <v>235</v>
      </c>
      <c r="C114" s="181" t="s">
        <v>235</v>
      </c>
      <c r="D114" s="181" t="s">
        <v>235</v>
      </c>
      <c r="E114" s="26">
        <v>253.3</v>
      </c>
      <c r="F114" s="26">
        <v>1.6</v>
      </c>
      <c r="G114" s="26">
        <v>74.5</v>
      </c>
      <c r="H114" s="26" t="s">
        <v>1242</v>
      </c>
      <c r="I114" s="26" t="s">
        <v>1242</v>
      </c>
      <c r="J114" s="26">
        <v>329.4</v>
      </c>
      <c r="K114" s="62">
        <v>2007</v>
      </c>
      <c r="L114" s="26">
        <v>101.6</v>
      </c>
      <c r="M114" s="26" t="s">
        <v>236</v>
      </c>
      <c r="N114" s="26">
        <v>101.6</v>
      </c>
      <c r="O114" s="26">
        <v>86.5</v>
      </c>
      <c r="P114" s="26">
        <v>14</v>
      </c>
      <c r="Q114" s="26" t="s">
        <v>231</v>
      </c>
      <c r="R114" s="26">
        <v>14</v>
      </c>
      <c r="S114" s="26" t="s">
        <v>1243</v>
      </c>
      <c r="T114" s="26">
        <v>43.2</v>
      </c>
      <c r="U114" s="26">
        <v>245.3</v>
      </c>
      <c r="V114" s="26">
        <v>574.70000000000005</v>
      </c>
    </row>
    <row r="115" spans="1:22" s="23" customFormat="1" ht="13.5" thickBot="1" x14ac:dyDescent="0.25">
      <c r="A115" s="62">
        <v>2008</v>
      </c>
      <c r="B115" s="181" t="s">
        <v>235</v>
      </c>
      <c r="C115" s="181" t="s">
        <v>235</v>
      </c>
      <c r="D115" s="181" t="s">
        <v>235</v>
      </c>
      <c r="E115" s="26">
        <v>283.3</v>
      </c>
      <c r="F115" s="26">
        <v>2</v>
      </c>
      <c r="G115" s="26">
        <v>85.9</v>
      </c>
      <c r="H115" s="26" t="s">
        <v>1242</v>
      </c>
      <c r="I115" s="26" t="s">
        <v>1242</v>
      </c>
      <c r="J115" s="26">
        <v>371.1</v>
      </c>
      <c r="K115" s="62">
        <v>2008</v>
      </c>
      <c r="L115" s="26">
        <v>97.3</v>
      </c>
      <c r="M115" s="26" t="s">
        <v>236</v>
      </c>
      <c r="N115" s="26">
        <v>97.3</v>
      </c>
      <c r="O115" s="26">
        <v>71</v>
      </c>
      <c r="P115" s="26">
        <v>14.1</v>
      </c>
      <c r="Q115" s="26" t="s">
        <v>231</v>
      </c>
      <c r="R115" s="26">
        <v>14.1</v>
      </c>
      <c r="S115" s="26" t="s">
        <v>1243</v>
      </c>
      <c r="T115" s="26">
        <v>34.700000000000003</v>
      </c>
      <c r="U115" s="26">
        <v>217</v>
      </c>
      <c r="V115" s="26">
        <v>588.1</v>
      </c>
    </row>
    <row r="116" spans="1:22" s="23" customFormat="1" ht="13.5" thickBot="1" x14ac:dyDescent="0.25">
      <c r="A116" s="62">
        <v>2009</v>
      </c>
      <c r="B116" s="181" t="s">
        <v>235</v>
      </c>
      <c r="C116" s="181" t="s">
        <v>235</v>
      </c>
      <c r="D116" s="181" t="s">
        <v>235</v>
      </c>
      <c r="E116" s="26">
        <v>292.39999999999998</v>
      </c>
      <c r="F116" s="26">
        <v>1.2</v>
      </c>
      <c r="G116" s="26">
        <v>88.5</v>
      </c>
      <c r="H116" s="26" t="s">
        <v>1242</v>
      </c>
      <c r="I116" s="26" t="s">
        <v>1242</v>
      </c>
      <c r="J116" s="26">
        <v>382.2</v>
      </c>
      <c r="K116" s="62">
        <v>2009</v>
      </c>
      <c r="L116" s="26">
        <v>121.7</v>
      </c>
      <c r="M116" s="26" t="s">
        <v>236</v>
      </c>
      <c r="N116" s="26">
        <v>121.7</v>
      </c>
      <c r="O116" s="26">
        <v>68.7</v>
      </c>
      <c r="P116" s="26">
        <v>15</v>
      </c>
      <c r="Q116" s="26" t="s">
        <v>231</v>
      </c>
      <c r="R116" s="26">
        <v>15</v>
      </c>
      <c r="S116" s="26" t="s">
        <v>1243</v>
      </c>
      <c r="T116" s="26">
        <v>32.4</v>
      </c>
      <c r="U116" s="26">
        <v>237.8</v>
      </c>
      <c r="V116" s="26">
        <v>620</v>
      </c>
    </row>
    <row r="117" spans="1:22" s="23" customFormat="1" ht="13.5" thickBot="1" x14ac:dyDescent="0.25">
      <c r="A117" s="62">
        <v>2010</v>
      </c>
      <c r="B117" s="181" t="s">
        <v>235</v>
      </c>
      <c r="C117" s="181" t="s">
        <v>235</v>
      </c>
      <c r="D117" s="181" t="s">
        <v>235</v>
      </c>
      <c r="E117" s="26">
        <v>270.7</v>
      </c>
      <c r="F117" s="26">
        <v>1.3</v>
      </c>
      <c r="G117" s="26">
        <v>94.2</v>
      </c>
      <c r="H117" s="26" t="s">
        <v>1242</v>
      </c>
      <c r="I117" s="26" t="s">
        <v>1242</v>
      </c>
      <c r="J117" s="26">
        <v>366.2</v>
      </c>
      <c r="K117" s="62">
        <v>2010</v>
      </c>
      <c r="L117" s="26">
        <v>103.4</v>
      </c>
      <c r="M117" s="26" t="s">
        <v>236</v>
      </c>
      <c r="N117" s="26">
        <v>103.4</v>
      </c>
      <c r="O117" s="26">
        <v>123.6</v>
      </c>
      <c r="P117" s="26">
        <v>9.6999999999999993</v>
      </c>
      <c r="Q117" s="26" t="s">
        <v>231</v>
      </c>
      <c r="R117" s="26">
        <v>9.6999999999999993</v>
      </c>
      <c r="S117" s="26" t="s">
        <v>1243</v>
      </c>
      <c r="T117" s="26">
        <v>31.2</v>
      </c>
      <c r="U117" s="26">
        <v>267.89999999999998</v>
      </c>
      <c r="V117" s="26">
        <v>634.20000000000005</v>
      </c>
    </row>
    <row r="118" spans="1:22" s="23" customFormat="1" ht="13.5" thickBot="1" x14ac:dyDescent="0.25">
      <c r="A118" s="62">
        <v>2011</v>
      </c>
      <c r="B118" s="26">
        <v>262.60000000000002</v>
      </c>
      <c r="C118" s="26">
        <v>0.2</v>
      </c>
      <c r="D118" s="26">
        <v>12.5</v>
      </c>
      <c r="E118" s="26">
        <v>275.3</v>
      </c>
      <c r="F118" s="26">
        <v>1.1000000000000001</v>
      </c>
      <c r="G118" s="26">
        <v>67.8</v>
      </c>
      <c r="H118" s="26">
        <v>14.3</v>
      </c>
      <c r="I118" s="26">
        <v>0</v>
      </c>
      <c r="J118" s="26">
        <v>358.6</v>
      </c>
      <c r="K118" s="62">
        <v>2011</v>
      </c>
      <c r="L118" s="26">
        <v>106.1</v>
      </c>
      <c r="M118" s="26">
        <v>0.3</v>
      </c>
      <c r="N118" s="26">
        <v>106.5</v>
      </c>
      <c r="O118" s="26">
        <v>132.30000000000001</v>
      </c>
      <c r="P118" s="26">
        <v>11.3</v>
      </c>
      <c r="Q118" s="26">
        <v>0.4</v>
      </c>
      <c r="R118" s="26">
        <v>11.8</v>
      </c>
      <c r="S118" s="26">
        <v>12</v>
      </c>
      <c r="T118" s="26">
        <v>1.4</v>
      </c>
      <c r="U118" s="26">
        <v>264</v>
      </c>
      <c r="V118" s="26">
        <v>622.6</v>
      </c>
    </row>
    <row r="119" spans="1:22" s="23" customFormat="1" ht="13.5" thickBot="1" x14ac:dyDescent="0.25">
      <c r="A119" s="62">
        <v>2012</v>
      </c>
      <c r="B119" s="26">
        <v>274.8</v>
      </c>
      <c r="C119" s="26">
        <v>0.2</v>
      </c>
      <c r="D119" s="26">
        <v>13.2</v>
      </c>
      <c r="E119" s="26">
        <v>288.2</v>
      </c>
      <c r="F119" s="26">
        <v>1.5</v>
      </c>
      <c r="G119" s="26">
        <v>72.8</v>
      </c>
      <c r="H119" s="26">
        <v>16</v>
      </c>
      <c r="I119" s="26">
        <v>0</v>
      </c>
      <c r="J119" s="26">
        <v>378.4</v>
      </c>
      <c r="K119" s="62">
        <v>2012</v>
      </c>
      <c r="L119" s="26">
        <v>129.69999999999999</v>
      </c>
      <c r="M119" s="26">
        <v>0.4</v>
      </c>
      <c r="N119" s="26">
        <v>130</v>
      </c>
      <c r="O119" s="26">
        <v>137.4</v>
      </c>
      <c r="P119" s="26">
        <v>12</v>
      </c>
      <c r="Q119" s="26">
        <v>1.1000000000000001</v>
      </c>
      <c r="R119" s="26">
        <v>13.1</v>
      </c>
      <c r="S119" s="26">
        <v>9.8000000000000007</v>
      </c>
      <c r="T119" s="26">
        <v>7.9</v>
      </c>
      <c r="U119" s="26">
        <v>298.3</v>
      </c>
      <c r="V119" s="26">
        <v>676.7</v>
      </c>
    </row>
    <row r="120" spans="1:22" s="23" customFormat="1" ht="13.5" thickBot="1" x14ac:dyDescent="0.25">
      <c r="A120" s="62">
        <v>2013</v>
      </c>
      <c r="B120" s="26">
        <v>292.89999999999998</v>
      </c>
      <c r="C120" s="26">
        <v>1.4</v>
      </c>
      <c r="D120" s="26">
        <v>49.6</v>
      </c>
      <c r="E120" s="26">
        <v>343.9</v>
      </c>
      <c r="F120" s="26">
        <v>0.9</v>
      </c>
      <c r="G120" s="26">
        <v>83.5</v>
      </c>
      <c r="H120" s="26">
        <v>11.9</v>
      </c>
      <c r="I120" s="26">
        <v>0</v>
      </c>
      <c r="J120" s="26">
        <v>440.2</v>
      </c>
      <c r="K120" s="62">
        <v>2013</v>
      </c>
      <c r="L120" s="26">
        <v>125.7</v>
      </c>
      <c r="M120" s="26">
        <v>0.6</v>
      </c>
      <c r="N120" s="26">
        <v>126.3</v>
      </c>
      <c r="O120" s="26">
        <v>172</v>
      </c>
      <c r="P120" s="26">
        <v>21.3</v>
      </c>
      <c r="Q120" s="26">
        <v>1</v>
      </c>
      <c r="R120" s="26">
        <v>22.4</v>
      </c>
      <c r="S120" s="26">
        <v>12.9</v>
      </c>
      <c r="T120" s="26">
        <v>5.8</v>
      </c>
      <c r="U120" s="26">
        <v>339.3</v>
      </c>
      <c r="V120" s="26">
        <v>779.5</v>
      </c>
    </row>
    <row r="121" spans="1:22" s="23" customFormat="1" ht="13.5" thickBot="1" x14ac:dyDescent="0.25">
      <c r="A121" s="62">
        <v>2014</v>
      </c>
      <c r="B121" s="246">
        <v>277.60000000000002</v>
      </c>
      <c r="C121" s="246">
        <v>1.8</v>
      </c>
      <c r="D121" s="246">
        <v>58.6</v>
      </c>
      <c r="E121" s="246">
        <v>338.1</v>
      </c>
      <c r="F121" s="246">
        <v>1.4</v>
      </c>
      <c r="G121" s="246">
        <v>74.099999999999994</v>
      </c>
      <c r="H121" s="246">
        <v>7</v>
      </c>
      <c r="I121" s="246">
        <v>0</v>
      </c>
      <c r="J121" s="246">
        <v>420.6</v>
      </c>
      <c r="K121" s="62">
        <v>2014</v>
      </c>
      <c r="L121" s="246">
        <v>116.4</v>
      </c>
      <c r="M121" s="246">
        <v>1.9</v>
      </c>
      <c r="N121" s="246">
        <v>118.3</v>
      </c>
      <c r="O121" s="246">
        <v>172.9</v>
      </c>
      <c r="P121" s="246">
        <v>30.4</v>
      </c>
      <c r="Q121" s="246">
        <v>1.2</v>
      </c>
      <c r="R121" s="246">
        <v>31.7</v>
      </c>
      <c r="S121" s="246">
        <v>14.9</v>
      </c>
      <c r="T121" s="246">
        <v>3.5</v>
      </c>
      <c r="U121" s="246">
        <v>341.3</v>
      </c>
      <c r="V121" s="246">
        <v>761.9</v>
      </c>
    </row>
    <row r="122" spans="1:22" s="23" customFormat="1" ht="13.5" thickBot="1" x14ac:dyDescent="0.25">
      <c r="A122" s="62">
        <v>2015</v>
      </c>
      <c r="B122" s="246">
        <v>302.04700000000003</v>
      </c>
      <c r="C122" s="246">
        <v>1.776</v>
      </c>
      <c r="D122" s="246">
        <v>52.558999999999997</v>
      </c>
      <c r="E122" s="246">
        <v>356.38200000000001</v>
      </c>
      <c r="F122" s="246">
        <v>3.004</v>
      </c>
      <c r="G122" s="246">
        <v>60.835999999999999</v>
      </c>
      <c r="H122" s="246">
        <v>6.6340000000000003</v>
      </c>
      <c r="I122" s="246">
        <v>0</v>
      </c>
      <c r="J122" s="246">
        <v>426.85700000000003</v>
      </c>
      <c r="K122" s="62">
        <v>2015</v>
      </c>
      <c r="L122" s="246">
        <v>134.48500000000001</v>
      </c>
      <c r="M122" s="246">
        <v>2.0419999999999998</v>
      </c>
      <c r="N122" s="246">
        <v>136.52699999999999</v>
      </c>
      <c r="O122" s="246">
        <v>164.36199999999999</v>
      </c>
      <c r="P122" s="246">
        <v>27.283000000000001</v>
      </c>
      <c r="Q122" s="246">
        <v>1.2370000000000001</v>
      </c>
      <c r="R122" s="246">
        <v>28.521000000000001</v>
      </c>
      <c r="S122" s="246">
        <v>28.19</v>
      </c>
      <c r="T122" s="246">
        <v>4.0750000000000002</v>
      </c>
      <c r="U122" s="246">
        <v>361.67399999999998</v>
      </c>
      <c r="V122" s="246">
        <v>788.53099999999995</v>
      </c>
    </row>
    <row r="123" spans="1:22" s="23" customFormat="1" ht="13.5" thickBot="1" x14ac:dyDescent="0.25">
      <c r="A123" s="62">
        <v>2016</v>
      </c>
      <c r="B123" s="246">
        <v>254.03200000000001</v>
      </c>
      <c r="C123" s="246">
        <v>1.7529999999999999</v>
      </c>
      <c r="D123" s="246">
        <v>54.656999999999996</v>
      </c>
      <c r="E123" s="246">
        <v>310.44200000000001</v>
      </c>
      <c r="F123" s="246">
        <v>1.98</v>
      </c>
      <c r="G123" s="246">
        <v>56.081000000000003</v>
      </c>
      <c r="H123" s="246">
        <v>7.6980000000000004</v>
      </c>
      <c r="I123" s="246">
        <v>0</v>
      </c>
      <c r="J123" s="246">
        <v>376.2</v>
      </c>
      <c r="K123" s="62">
        <v>2016</v>
      </c>
      <c r="L123" s="246">
        <v>146.60400000000001</v>
      </c>
      <c r="M123" s="246">
        <v>0.73799999999999999</v>
      </c>
      <c r="N123" s="246">
        <v>147.34299999999999</v>
      </c>
      <c r="O123" s="246">
        <v>170.095</v>
      </c>
      <c r="P123" s="246">
        <v>21.314</v>
      </c>
      <c r="Q123" s="246">
        <v>1.486</v>
      </c>
      <c r="R123" s="246">
        <v>22.8</v>
      </c>
      <c r="S123" s="246">
        <v>39.441000000000003</v>
      </c>
      <c r="T123" s="246">
        <v>8.4350000000000005</v>
      </c>
      <c r="U123" s="246">
        <v>388.11399999999998</v>
      </c>
      <c r="V123" s="246">
        <v>764.31500000000005</v>
      </c>
    </row>
    <row r="124" spans="1:22" s="23" customFormat="1" ht="13.5" thickBot="1" x14ac:dyDescent="0.25">
      <c r="A124" s="62">
        <v>2017</v>
      </c>
      <c r="B124" s="246">
        <v>243.67599999999999</v>
      </c>
      <c r="C124" s="246">
        <v>1.853</v>
      </c>
      <c r="D124" s="246">
        <v>46.322000000000003</v>
      </c>
      <c r="E124" s="246">
        <v>291.85199999999998</v>
      </c>
      <c r="F124" s="246">
        <v>1.8149999999999999</v>
      </c>
      <c r="G124" s="246">
        <v>49.030999999999999</v>
      </c>
      <c r="H124" s="246">
        <v>7.6219999999999999</v>
      </c>
      <c r="I124" s="246">
        <v>0</v>
      </c>
      <c r="J124" s="246">
        <v>350.32100000000003</v>
      </c>
      <c r="K124" s="62">
        <v>2017</v>
      </c>
      <c r="L124" s="246">
        <v>165.708</v>
      </c>
      <c r="M124" s="246">
        <v>0.66800000000000004</v>
      </c>
      <c r="N124" s="246">
        <v>166.376</v>
      </c>
      <c r="O124" s="246">
        <v>171.512</v>
      </c>
      <c r="P124" s="246">
        <v>17.177</v>
      </c>
      <c r="Q124" s="246">
        <v>1.9890000000000001</v>
      </c>
      <c r="R124" s="246">
        <v>19.166</v>
      </c>
      <c r="S124" s="246">
        <v>27.923999999999999</v>
      </c>
      <c r="T124" s="246">
        <v>6.4539999999999997</v>
      </c>
      <c r="U124" s="246">
        <v>391.43200000000002</v>
      </c>
      <c r="V124" s="246">
        <v>741.75199999999995</v>
      </c>
    </row>
    <row r="125" spans="1:22" s="23" customFormat="1" ht="13.5" thickBot="1" x14ac:dyDescent="0.25">
      <c r="A125" s="62">
        <v>2018</v>
      </c>
      <c r="B125" s="246">
        <v>238.86</v>
      </c>
      <c r="C125" s="246">
        <v>2.0790000000000002</v>
      </c>
      <c r="D125" s="246">
        <v>49.506</v>
      </c>
      <c r="E125" s="246">
        <v>290.44500000000005</v>
      </c>
      <c r="F125" s="246">
        <v>2.5910000000000002</v>
      </c>
      <c r="G125" s="246">
        <v>53.692</v>
      </c>
      <c r="H125" s="246">
        <v>3.83</v>
      </c>
      <c r="I125" s="246">
        <v>0</v>
      </c>
      <c r="J125" s="246">
        <v>350.55800000000005</v>
      </c>
      <c r="K125" s="62">
        <v>2018</v>
      </c>
      <c r="L125" s="246">
        <v>166.12799999999999</v>
      </c>
      <c r="M125" s="246">
        <v>0.79500000000000004</v>
      </c>
      <c r="N125" s="246">
        <v>166.92299999999997</v>
      </c>
      <c r="O125" s="246">
        <v>177.422</v>
      </c>
      <c r="P125" s="246">
        <v>17.768000000000001</v>
      </c>
      <c r="Q125" s="246">
        <v>1.9770000000000001</v>
      </c>
      <c r="R125" s="246">
        <v>19.745000000000001</v>
      </c>
      <c r="S125" s="246">
        <v>35.091000000000001</v>
      </c>
      <c r="T125" s="246">
        <v>2.7890000000000001</v>
      </c>
      <c r="U125" s="246">
        <v>401.96999999999997</v>
      </c>
      <c r="V125" s="246">
        <v>752.529</v>
      </c>
    </row>
    <row r="126" spans="1:22" s="23" customFormat="1" ht="13.5" thickBot="1" x14ac:dyDescent="0.25">
      <c r="A126" s="62">
        <v>2019</v>
      </c>
      <c r="B126" s="246">
        <v>239.63900000000001</v>
      </c>
      <c r="C126" s="246">
        <v>2.1859999999999999</v>
      </c>
      <c r="D126" s="246">
        <v>49.533000000000001</v>
      </c>
      <c r="E126" s="246">
        <v>291.358</v>
      </c>
      <c r="F126" s="246">
        <v>1.6</v>
      </c>
      <c r="G126" s="246">
        <v>52.600999999999999</v>
      </c>
      <c r="H126" s="246">
        <v>3.1819999999999999</v>
      </c>
      <c r="I126" s="246">
        <v>0</v>
      </c>
      <c r="J126" s="246">
        <v>348.74100000000004</v>
      </c>
      <c r="K126" s="62">
        <v>2019</v>
      </c>
      <c r="L126" s="246">
        <v>145.05099999999999</v>
      </c>
      <c r="M126" s="246">
        <v>0.68100000000000005</v>
      </c>
      <c r="N126" s="246">
        <v>145.732</v>
      </c>
      <c r="O126" s="246">
        <v>176.22</v>
      </c>
      <c r="P126" s="246">
        <v>19.692</v>
      </c>
      <c r="Q126" s="246">
        <v>1.5920000000000001</v>
      </c>
      <c r="R126" s="246">
        <v>21.283999999999999</v>
      </c>
      <c r="S126" s="246">
        <v>18.015000000000001</v>
      </c>
      <c r="T126" s="246">
        <v>2.847</v>
      </c>
      <c r="U126" s="246">
        <v>364.09799999999996</v>
      </c>
      <c r="V126" s="246">
        <v>712.83900000000006</v>
      </c>
    </row>
    <row r="127" spans="1:22" s="23" customFormat="1" ht="13.5" thickBot="1" x14ac:dyDescent="0.25">
      <c r="A127" s="62">
        <v>2020</v>
      </c>
      <c r="B127" s="246">
        <v>200.423</v>
      </c>
      <c r="C127" s="246">
        <v>1.3320000000000001</v>
      </c>
      <c r="D127" s="246">
        <v>24.088000000000001</v>
      </c>
      <c r="E127" s="246">
        <v>225.84299999999999</v>
      </c>
      <c r="F127" s="246">
        <v>0.91800000000000004</v>
      </c>
      <c r="G127" s="246">
        <v>47.198</v>
      </c>
      <c r="H127" s="246">
        <v>3.3170000000000002</v>
      </c>
      <c r="I127" s="246">
        <v>0</v>
      </c>
      <c r="J127" s="246">
        <v>277.27600000000001</v>
      </c>
      <c r="K127" s="62">
        <v>2020</v>
      </c>
      <c r="L127" s="246">
        <v>159.44399999999999</v>
      </c>
      <c r="M127" s="246">
        <v>0.45700000000000002</v>
      </c>
      <c r="N127" s="246">
        <v>159.90099999999998</v>
      </c>
      <c r="O127" s="246">
        <v>65.346999999999994</v>
      </c>
      <c r="P127" s="246">
        <v>15.532999999999999</v>
      </c>
      <c r="Q127" s="246">
        <v>1.1970000000000001</v>
      </c>
      <c r="R127" s="246">
        <v>16.73</v>
      </c>
      <c r="S127" s="246">
        <v>13.6</v>
      </c>
      <c r="T127" s="246">
        <v>1.133</v>
      </c>
      <c r="U127" s="246">
        <v>256.71099999999996</v>
      </c>
      <c r="V127" s="246">
        <v>533.98699999999997</v>
      </c>
    </row>
    <row r="128" spans="1:22" s="23" customFormat="1" ht="13.5" thickBot="1" x14ac:dyDescent="0.25">
      <c r="A128" s="798" t="s">
        <v>1253</v>
      </c>
      <c r="B128" s="799"/>
      <c r="C128" s="799"/>
      <c r="D128" s="799"/>
      <c r="E128" s="799"/>
      <c r="F128" s="799"/>
      <c r="G128" s="799"/>
      <c r="H128" s="799"/>
      <c r="I128" s="799"/>
      <c r="J128" s="800"/>
      <c r="K128" s="814" t="s">
        <v>1253</v>
      </c>
      <c r="L128" s="815"/>
      <c r="M128" s="815"/>
      <c r="N128" s="815"/>
      <c r="O128" s="815"/>
      <c r="P128" s="815"/>
      <c r="Q128" s="815"/>
      <c r="R128" s="815"/>
      <c r="S128" s="815"/>
      <c r="T128" s="815"/>
      <c r="U128" s="815"/>
      <c r="V128" s="816"/>
    </row>
    <row r="129" spans="1:22" s="23" customFormat="1" ht="13.5" thickBot="1" x14ac:dyDescent="0.25">
      <c r="A129" s="62">
        <v>2007</v>
      </c>
      <c r="B129" s="26" t="s">
        <v>235</v>
      </c>
      <c r="C129" s="26" t="s">
        <v>235</v>
      </c>
      <c r="D129" s="26" t="s">
        <v>235</v>
      </c>
      <c r="E129" s="26">
        <v>-279.7</v>
      </c>
      <c r="F129" s="26">
        <v>-5.5</v>
      </c>
      <c r="G129" s="26">
        <v>5</v>
      </c>
      <c r="H129" s="26" t="s">
        <v>1242</v>
      </c>
      <c r="I129" s="26" t="s">
        <v>1242</v>
      </c>
      <c r="J129" s="26">
        <v>-280.3</v>
      </c>
      <c r="K129" s="62">
        <v>2007</v>
      </c>
      <c r="L129" s="26">
        <v>-280.5</v>
      </c>
      <c r="M129" s="26" t="s">
        <v>236</v>
      </c>
      <c r="N129" s="26">
        <v>-280.5</v>
      </c>
      <c r="O129" s="26">
        <v>-779.7</v>
      </c>
      <c r="P129" s="26">
        <v>-13.1</v>
      </c>
      <c r="Q129" s="26" t="s">
        <v>231</v>
      </c>
      <c r="R129" s="26">
        <v>-13.1</v>
      </c>
      <c r="S129" s="26" t="s">
        <v>1243</v>
      </c>
      <c r="T129" s="26">
        <v>-0.6</v>
      </c>
      <c r="U129" s="26">
        <v>-1073.9000000000001</v>
      </c>
      <c r="V129" s="26">
        <v>-1354.2</v>
      </c>
    </row>
    <row r="130" spans="1:22" s="23" customFormat="1" ht="13.5" thickBot="1" x14ac:dyDescent="0.25">
      <c r="A130" s="62">
        <v>2008</v>
      </c>
      <c r="B130" s="26" t="s">
        <v>235</v>
      </c>
      <c r="C130" s="26" t="s">
        <v>235</v>
      </c>
      <c r="D130" s="26" t="s">
        <v>235</v>
      </c>
      <c r="E130" s="26">
        <v>-302.89999999999998</v>
      </c>
      <c r="F130" s="26">
        <v>-6.4</v>
      </c>
      <c r="G130" s="26">
        <v>4.9000000000000004</v>
      </c>
      <c r="H130" s="26" t="s">
        <v>1242</v>
      </c>
      <c r="I130" s="26" t="s">
        <v>1242</v>
      </c>
      <c r="J130" s="26">
        <v>-304.39999999999998</v>
      </c>
      <c r="K130" s="62">
        <v>2008</v>
      </c>
      <c r="L130" s="26">
        <v>-318.60000000000002</v>
      </c>
      <c r="M130" s="26" t="s">
        <v>236</v>
      </c>
      <c r="N130" s="26">
        <v>-318.60000000000002</v>
      </c>
      <c r="O130" s="26">
        <v>-819</v>
      </c>
      <c r="P130" s="26">
        <v>-18.399999999999999</v>
      </c>
      <c r="Q130" s="26" t="s">
        <v>231</v>
      </c>
      <c r="R130" s="26">
        <v>-18.399999999999999</v>
      </c>
      <c r="S130" s="26" t="s">
        <v>1243</v>
      </c>
      <c r="T130" s="26">
        <v>-0.5</v>
      </c>
      <c r="U130" s="26">
        <v>-1156.4000000000001</v>
      </c>
      <c r="V130" s="26">
        <v>-1460.8</v>
      </c>
    </row>
    <row r="131" spans="1:22" s="23" customFormat="1" ht="13.5" thickBot="1" x14ac:dyDescent="0.25">
      <c r="A131" s="62">
        <v>2009</v>
      </c>
      <c r="B131" s="26" t="s">
        <v>235</v>
      </c>
      <c r="C131" s="26" t="s">
        <v>235</v>
      </c>
      <c r="D131" s="26" t="s">
        <v>235</v>
      </c>
      <c r="E131" s="26">
        <v>-299.7</v>
      </c>
      <c r="F131" s="26">
        <v>-11.1</v>
      </c>
      <c r="G131" s="26">
        <v>1.2</v>
      </c>
      <c r="H131" s="26" t="s">
        <v>1242</v>
      </c>
      <c r="I131" s="26" t="s">
        <v>1242</v>
      </c>
      <c r="J131" s="26">
        <v>-309.60000000000002</v>
      </c>
      <c r="K131" s="62">
        <v>2009</v>
      </c>
      <c r="L131" s="26">
        <v>-263.2</v>
      </c>
      <c r="M131" s="26" t="s">
        <v>236</v>
      </c>
      <c r="N131" s="26">
        <v>-263.2</v>
      </c>
      <c r="O131" s="26">
        <v>-941.8</v>
      </c>
      <c r="P131" s="26">
        <v>-17.2</v>
      </c>
      <c r="Q131" s="26" t="s">
        <v>231</v>
      </c>
      <c r="R131" s="26">
        <v>-17.2</v>
      </c>
      <c r="S131" s="26" t="s">
        <v>1243</v>
      </c>
      <c r="T131" s="26">
        <v>-0.8</v>
      </c>
      <c r="U131" s="26">
        <v>-1223</v>
      </c>
      <c r="V131" s="26">
        <v>-1532.6</v>
      </c>
    </row>
    <row r="132" spans="1:22" s="23" customFormat="1" ht="13.5" thickBot="1" x14ac:dyDescent="0.25">
      <c r="A132" s="62">
        <v>2010</v>
      </c>
      <c r="B132" s="26" t="s">
        <v>235</v>
      </c>
      <c r="C132" s="26" t="s">
        <v>235</v>
      </c>
      <c r="D132" s="26" t="s">
        <v>235</v>
      </c>
      <c r="E132" s="26">
        <v>-266.10000000000002</v>
      </c>
      <c r="F132" s="26">
        <v>-9</v>
      </c>
      <c r="G132" s="26">
        <v>6.4</v>
      </c>
      <c r="H132" s="26" t="s">
        <v>1242</v>
      </c>
      <c r="I132" s="26" t="s">
        <v>1242</v>
      </c>
      <c r="J132" s="26">
        <v>-268.60000000000002</v>
      </c>
      <c r="K132" s="62">
        <v>2010</v>
      </c>
      <c r="L132" s="26">
        <v>-248.5</v>
      </c>
      <c r="M132" s="26" t="s">
        <v>236</v>
      </c>
      <c r="N132" s="26">
        <v>-248.5</v>
      </c>
      <c r="O132" s="26">
        <v>-977</v>
      </c>
      <c r="P132" s="26">
        <v>-14.5</v>
      </c>
      <c r="Q132" s="26" t="s">
        <v>231</v>
      </c>
      <c r="R132" s="26">
        <v>-14.5</v>
      </c>
      <c r="S132" s="26" t="s">
        <v>1243</v>
      </c>
      <c r="T132" s="26">
        <v>-0.5</v>
      </c>
      <c r="U132" s="26">
        <v>-1240.5</v>
      </c>
      <c r="V132" s="26">
        <v>-1509.1</v>
      </c>
    </row>
    <row r="133" spans="1:22" s="23" customFormat="1" ht="13.5" thickBot="1" x14ac:dyDescent="0.25">
      <c r="A133" s="62">
        <v>2011</v>
      </c>
      <c r="B133" s="26">
        <v>-239.4</v>
      </c>
      <c r="C133" s="26">
        <v>-0.4</v>
      </c>
      <c r="D133" s="26">
        <v>5.8</v>
      </c>
      <c r="E133" s="26">
        <v>-234</v>
      </c>
      <c r="F133" s="26">
        <v>-9.6</v>
      </c>
      <c r="G133" s="26">
        <v>0.4</v>
      </c>
      <c r="H133" s="26">
        <v>0</v>
      </c>
      <c r="I133" s="26">
        <v>0</v>
      </c>
      <c r="J133" s="26">
        <v>-243.3</v>
      </c>
      <c r="K133" s="62">
        <v>2011</v>
      </c>
      <c r="L133" s="26">
        <v>-270.10000000000002</v>
      </c>
      <c r="M133" s="26">
        <v>2</v>
      </c>
      <c r="N133" s="26">
        <v>-268.10000000000002</v>
      </c>
      <c r="O133" s="26">
        <v>-945.8</v>
      </c>
      <c r="P133" s="26">
        <v>-7</v>
      </c>
      <c r="Q133" s="26">
        <v>-7.7</v>
      </c>
      <c r="R133" s="26">
        <v>-14.6</v>
      </c>
      <c r="S133" s="26">
        <v>0</v>
      </c>
      <c r="T133" s="26">
        <v>-0.3</v>
      </c>
      <c r="U133" s="26">
        <v>-1228.9000000000001</v>
      </c>
      <c r="V133" s="26">
        <v>-1472.2</v>
      </c>
    </row>
    <row r="134" spans="1:22" s="23" customFormat="1" ht="13.5" thickBot="1" x14ac:dyDescent="0.25">
      <c r="A134" s="62">
        <v>2012</v>
      </c>
      <c r="B134" s="26">
        <v>-253.9</v>
      </c>
      <c r="C134" s="26">
        <v>-0.1</v>
      </c>
      <c r="D134" s="26">
        <v>-2</v>
      </c>
      <c r="E134" s="26">
        <v>-256</v>
      </c>
      <c r="F134" s="26">
        <v>-10.5</v>
      </c>
      <c r="G134" s="26">
        <v>-0.7</v>
      </c>
      <c r="H134" s="26">
        <v>0</v>
      </c>
      <c r="I134" s="26">
        <v>0</v>
      </c>
      <c r="J134" s="26">
        <v>-267.2</v>
      </c>
      <c r="K134" s="62">
        <v>2012</v>
      </c>
      <c r="L134" s="26">
        <v>-254.7</v>
      </c>
      <c r="M134" s="26">
        <v>2</v>
      </c>
      <c r="N134" s="26">
        <v>-252.7</v>
      </c>
      <c r="O134" s="26">
        <v>-886.8</v>
      </c>
      <c r="P134" s="26">
        <v>-7.7</v>
      </c>
      <c r="Q134" s="26">
        <v>-8</v>
      </c>
      <c r="R134" s="26">
        <v>-15.7</v>
      </c>
      <c r="S134" s="26">
        <v>0.5</v>
      </c>
      <c r="T134" s="26">
        <v>-0.9</v>
      </c>
      <c r="U134" s="26">
        <v>-1155.5</v>
      </c>
      <c r="V134" s="26">
        <v>-1422.7</v>
      </c>
    </row>
    <row r="135" spans="1:22" s="23" customFormat="1" ht="13.5" thickBot="1" x14ac:dyDescent="0.25">
      <c r="A135" s="62" t="s">
        <v>1254</v>
      </c>
      <c r="B135" s="26" t="s">
        <v>229</v>
      </c>
      <c r="C135" s="26" t="s">
        <v>229</v>
      </c>
      <c r="D135" s="26" t="s">
        <v>229</v>
      </c>
      <c r="E135" s="26" t="s">
        <v>229</v>
      </c>
      <c r="F135" s="26" t="s">
        <v>229</v>
      </c>
      <c r="G135" s="26" t="s">
        <v>229</v>
      </c>
      <c r="H135" s="26" t="s">
        <v>229</v>
      </c>
      <c r="I135" s="26" t="s">
        <v>229</v>
      </c>
      <c r="J135" s="26" t="s">
        <v>229</v>
      </c>
      <c r="K135" s="62" t="s">
        <v>1254</v>
      </c>
      <c r="L135" s="26" t="s">
        <v>229</v>
      </c>
      <c r="M135" s="26" t="s">
        <v>229</v>
      </c>
      <c r="N135" s="26" t="s">
        <v>229</v>
      </c>
      <c r="O135" s="26" t="s">
        <v>229</v>
      </c>
      <c r="P135" s="26" t="s">
        <v>229</v>
      </c>
      <c r="Q135" s="26" t="s">
        <v>229</v>
      </c>
      <c r="R135" s="26" t="s">
        <v>229</v>
      </c>
      <c r="S135" s="26" t="s">
        <v>229</v>
      </c>
      <c r="T135" s="26" t="s">
        <v>229</v>
      </c>
      <c r="U135" s="26" t="s">
        <v>229</v>
      </c>
      <c r="V135" s="26" t="s">
        <v>229</v>
      </c>
    </row>
    <row r="136" spans="1:22" s="23" customFormat="1" ht="13.5" thickBot="1" x14ac:dyDescent="0.25">
      <c r="A136" s="62" t="s">
        <v>1255</v>
      </c>
      <c r="B136" s="26" t="s">
        <v>229</v>
      </c>
      <c r="C136" s="26" t="s">
        <v>229</v>
      </c>
      <c r="D136" s="26" t="s">
        <v>229</v>
      </c>
      <c r="E136" s="26" t="s">
        <v>229</v>
      </c>
      <c r="F136" s="26" t="s">
        <v>229</v>
      </c>
      <c r="G136" s="26" t="s">
        <v>229</v>
      </c>
      <c r="H136" s="26" t="s">
        <v>229</v>
      </c>
      <c r="I136" s="26" t="s">
        <v>229</v>
      </c>
      <c r="J136" s="26" t="s">
        <v>229</v>
      </c>
      <c r="K136" s="62" t="s">
        <v>1255</v>
      </c>
      <c r="L136" s="26" t="s">
        <v>229</v>
      </c>
      <c r="M136" s="26" t="s">
        <v>229</v>
      </c>
      <c r="N136" s="26" t="s">
        <v>229</v>
      </c>
      <c r="O136" s="26" t="s">
        <v>229</v>
      </c>
      <c r="P136" s="26" t="s">
        <v>229</v>
      </c>
      <c r="Q136" s="26" t="s">
        <v>229</v>
      </c>
      <c r="R136" s="26" t="s">
        <v>229</v>
      </c>
      <c r="S136" s="26" t="s">
        <v>229</v>
      </c>
      <c r="T136" s="26" t="s">
        <v>229</v>
      </c>
      <c r="U136" s="26" t="s">
        <v>229</v>
      </c>
      <c r="V136" s="26" t="s">
        <v>229</v>
      </c>
    </row>
    <row r="137" spans="1:22" s="23" customFormat="1" ht="13.5" thickBot="1" x14ac:dyDescent="0.25">
      <c r="A137" s="62" t="s">
        <v>1256</v>
      </c>
      <c r="B137" s="246" t="s">
        <v>229</v>
      </c>
      <c r="C137" s="246" t="s">
        <v>229</v>
      </c>
      <c r="D137" s="246" t="s">
        <v>229</v>
      </c>
      <c r="E137" s="246" t="s">
        <v>229</v>
      </c>
      <c r="F137" s="246" t="s">
        <v>229</v>
      </c>
      <c r="G137" s="246" t="s">
        <v>229</v>
      </c>
      <c r="H137" s="246" t="s">
        <v>229</v>
      </c>
      <c r="I137" s="246" t="s">
        <v>229</v>
      </c>
      <c r="J137" s="246" t="s">
        <v>229</v>
      </c>
      <c r="K137" s="62" t="s">
        <v>1256</v>
      </c>
      <c r="L137" s="246" t="s">
        <v>229</v>
      </c>
      <c r="M137" s="246" t="s">
        <v>229</v>
      </c>
      <c r="N137" s="246" t="s">
        <v>229</v>
      </c>
      <c r="O137" s="246" t="s">
        <v>229</v>
      </c>
      <c r="P137" s="246" t="s">
        <v>229</v>
      </c>
      <c r="Q137" s="246" t="s">
        <v>229</v>
      </c>
      <c r="R137" s="246" t="s">
        <v>229</v>
      </c>
      <c r="S137" s="246" t="s">
        <v>229</v>
      </c>
      <c r="T137" s="246" t="s">
        <v>229</v>
      </c>
      <c r="U137" s="246" t="s">
        <v>229</v>
      </c>
      <c r="V137" s="246" t="s">
        <v>229</v>
      </c>
    </row>
    <row r="138" spans="1:22" s="23" customFormat="1" ht="13.5" thickBot="1" x14ac:dyDescent="0.25">
      <c r="A138" s="62" t="s">
        <v>1257</v>
      </c>
      <c r="B138" s="246" t="s">
        <v>229</v>
      </c>
      <c r="C138" s="246" t="s">
        <v>229</v>
      </c>
      <c r="D138" s="246" t="s">
        <v>229</v>
      </c>
      <c r="E138" s="246" t="s">
        <v>229</v>
      </c>
      <c r="F138" s="246" t="s">
        <v>229</v>
      </c>
      <c r="G138" s="246" t="s">
        <v>229</v>
      </c>
      <c r="H138" s="246" t="s">
        <v>229</v>
      </c>
      <c r="I138" s="246" t="s">
        <v>229</v>
      </c>
      <c r="J138" s="246" t="s">
        <v>229</v>
      </c>
      <c r="K138" s="62" t="s">
        <v>1257</v>
      </c>
      <c r="L138" s="246" t="s">
        <v>229</v>
      </c>
      <c r="M138" s="246" t="s">
        <v>229</v>
      </c>
      <c r="N138" s="246" t="s">
        <v>229</v>
      </c>
      <c r="O138" s="246" t="s">
        <v>229</v>
      </c>
      <c r="P138" s="246" t="s">
        <v>229</v>
      </c>
      <c r="Q138" s="246" t="s">
        <v>229</v>
      </c>
      <c r="R138" s="246" t="s">
        <v>229</v>
      </c>
      <c r="S138" s="246" t="s">
        <v>229</v>
      </c>
      <c r="T138" s="246" t="s">
        <v>229</v>
      </c>
      <c r="U138" s="246" t="s">
        <v>229</v>
      </c>
      <c r="V138" s="246" t="s">
        <v>229</v>
      </c>
    </row>
    <row r="139" spans="1:22" s="23" customFormat="1" ht="13.5" thickBot="1" x14ac:dyDescent="0.25">
      <c r="A139" s="62" t="s">
        <v>1258</v>
      </c>
      <c r="B139" s="246" t="s">
        <v>229</v>
      </c>
      <c r="C139" s="246" t="s">
        <v>229</v>
      </c>
      <c r="D139" s="246" t="s">
        <v>229</v>
      </c>
      <c r="E139" s="246" t="s">
        <v>229</v>
      </c>
      <c r="F139" s="246" t="s">
        <v>229</v>
      </c>
      <c r="G139" s="246" t="s">
        <v>229</v>
      </c>
      <c r="H139" s="246" t="s">
        <v>229</v>
      </c>
      <c r="I139" s="246" t="s">
        <v>229</v>
      </c>
      <c r="J139" s="246" t="s">
        <v>229</v>
      </c>
      <c r="K139" s="62" t="s">
        <v>1258</v>
      </c>
      <c r="L139" s="246" t="s">
        <v>229</v>
      </c>
      <c r="M139" s="246" t="s">
        <v>229</v>
      </c>
      <c r="N139" s="246" t="s">
        <v>229</v>
      </c>
      <c r="O139" s="246" t="s">
        <v>229</v>
      </c>
      <c r="P139" s="246" t="s">
        <v>229</v>
      </c>
      <c r="Q139" s="246" t="s">
        <v>229</v>
      </c>
      <c r="R139" s="246" t="s">
        <v>229</v>
      </c>
      <c r="S139" s="246" t="s">
        <v>229</v>
      </c>
      <c r="T139" s="246" t="s">
        <v>229</v>
      </c>
      <c r="U139" s="246" t="s">
        <v>229</v>
      </c>
      <c r="V139" s="246" t="s">
        <v>229</v>
      </c>
    </row>
    <row r="140" spans="1:22" s="23" customFormat="1" ht="13.5" thickBot="1" x14ac:dyDescent="0.25">
      <c r="A140" s="62" t="s">
        <v>1259</v>
      </c>
      <c r="B140" s="246" t="s">
        <v>229</v>
      </c>
      <c r="C140" s="246" t="s">
        <v>229</v>
      </c>
      <c r="D140" s="246" t="s">
        <v>229</v>
      </c>
      <c r="E140" s="246" t="s">
        <v>229</v>
      </c>
      <c r="F140" s="246" t="s">
        <v>229</v>
      </c>
      <c r="G140" s="246" t="s">
        <v>229</v>
      </c>
      <c r="H140" s="246" t="s">
        <v>229</v>
      </c>
      <c r="I140" s="246" t="s">
        <v>229</v>
      </c>
      <c r="J140" s="246" t="s">
        <v>229</v>
      </c>
      <c r="K140" s="62" t="s">
        <v>1259</v>
      </c>
      <c r="L140" s="246" t="s">
        <v>229</v>
      </c>
      <c r="M140" s="246" t="s">
        <v>229</v>
      </c>
      <c r="N140" s="246" t="s">
        <v>229</v>
      </c>
      <c r="O140" s="246" t="s">
        <v>229</v>
      </c>
      <c r="P140" s="246" t="s">
        <v>229</v>
      </c>
      <c r="Q140" s="246" t="s">
        <v>229</v>
      </c>
      <c r="R140" s="246" t="s">
        <v>229</v>
      </c>
      <c r="S140" s="246" t="s">
        <v>229</v>
      </c>
      <c r="T140" s="246" t="s">
        <v>229</v>
      </c>
      <c r="U140" s="246" t="s">
        <v>229</v>
      </c>
      <c r="V140" s="246" t="s">
        <v>229</v>
      </c>
    </row>
    <row r="141" spans="1:22" s="23" customFormat="1" ht="13.5" thickBot="1" x14ac:dyDescent="0.25">
      <c r="A141" s="62" t="s">
        <v>1260</v>
      </c>
      <c r="B141" s="246" t="s">
        <v>229</v>
      </c>
      <c r="C141" s="246" t="s">
        <v>229</v>
      </c>
      <c r="D141" s="246" t="s">
        <v>229</v>
      </c>
      <c r="E141" s="246" t="s">
        <v>229</v>
      </c>
      <c r="F141" s="246" t="s">
        <v>229</v>
      </c>
      <c r="G141" s="246" t="s">
        <v>229</v>
      </c>
      <c r="H141" s="246" t="s">
        <v>229</v>
      </c>
      <c r="I141" s="246" t="s">
        <v>229</v>
      </c>
      <c r="J141" s="246" t="s">
        <v>229</v>
      </c>
      <c r="K141" s="62" t="s">
        <v>1260</v>
      </c>
      <c r="L141" s="246" t="s">
        <v>229</v>
      </c>
      <c r="M141" s="246" t="s">
        <v>229</v>
      </c>
      <c r="N141" s="246" t="s">
        <v>229</v>
      </c>
      <c r="O141" s="246" t="s">
        <v>229</v>
      </c>
      <c r="P141" s="246" t="s">
        <v>229</v>
      </c>
      <c r="Q141" s="246" t="s">
        <v>229</v>
      </c>
      <c r="R141" s="246" t="s">
        <v>229</v>
      </c>
      <c r="S141" s="246" t="s">
        <v>229</v>
      </c>
      <c r="T141" s="246" t="s">
        <v>229</v>
      </c>
      <c r="U141" s="246" t="s">
        <v>229</v>
      </c>
      <c r="V141" s="246" t="s">
        <v>229</v>
      </c>
    </row>
    <row r="142" spans="1:22" s="23" customFormat="1" ht="13.5" thickBot="1" x14ac:dyDescent="0.25">
      <c r="A142" s="62" t="s">
        <v>3006</v>
      </c>
      <c r="B142" s="246" t="s">
        <v>229</v>
      </c>
      <c r="C142" s="246" t="s">
        <v>229</v>
      </c>
      <c r="D142" s="246" t="s">
        <v>229</v>
      </c>
      <c r="E142" s="246" t="s">
        <v>229</v>
      </c>
      <c r="F142" s="246" t="s">
        <v>229</v>
      </c>
      <c r="G142" s="246" t="s">
        <v>229</v>
      </c>
      <c r="H142" s="246" t="s">
        <v>229</v>
      </c>
      <c r="I142" s="246" t="s">
        <v>229</v>
      </c>
      <c r="J142" s="246" t="s">
        <v>229</v>
      </c>
      <c r="K142" s="62" t="s">
        <v>3006</v>
      </c>
      <c r="L142" s="246" t="s">
        <v>229</v>
      </c>
      <c r="M142" s="246" t="s">
        <v>229</v>
      </c>
      <c r="N142" s="246" t="s">
        <v>229</v>
      </c>
      <c r="O142" s="246" t="s">
        <v>229</v>
      </c>
      <c r="P142" s="246" t="s">
        <v>229</v>
      </c>
      <c r="Q142" s="246" t="s">
        <v>229</v>
      </c>
      <c r="R142" s="246" t="s">
        <v>229</v>
      </c>
      <c r="S142" s="246" t="s">
        <v>229</v>
      </c>
      <c r="T142" s="246" t="s">
        <v>229</v>
      </c>
      <c r="U142" s="246" t="s">
        <v>229</v>
      </c>
      <c r="V142" s="246" t="s">
        <v>229</v>
      </c>
    </row>
    <row r="143" spans="1:22" s="23" customFormat="1" ht="13.5" thickBot="1" x14ac:dyDescent="0.25">
      <c r="A143" s="805" t="s">
        <v>1244</v>
      </c>
      <c r="B143" s="806"/>
      <c r="C143" s="806"/>
      <c r="D143" s="806"/>
      <c r="E143" s="806"/>
      <c r="F143" s="806"/>
      <c r="G143" s="806"/>
      <c r="H143" s="806"/>
      <c r="I143" s="806"/>
      <c r="J143" s="807"/>
      <c r="K143" s="805" t="s">
        <v>1244</v>
      </c>
      <c r="L143" s="806"/>
      <c r="M143" s="806"/>
      <c r="N143" s="806"/>
      <c r="O143" s="806"/>
      <c r="P143" s="806"/>
      <c r="Q143" s="806"/>
      <c r="R143" s="806"/>
      <c r="S143" s="806"/>
      <c r="T143" s="806"/>
      <c r="U143" s="806"/>
      <c r="V143" s="807"/>
    </row>
    <row r="144" spans="1:22" s="23" customFormat="1" ht="13.5" thickBot="1" x14ac:dyDescent="0.25">
      <c r="A144" s="62">
        <v>2007</v>
      </c>
      <c r="B144" s="26" t="s">
        <v>235</v>
      </c>
      <c r="C144" s="26" t="s">
        <v>235</v>
      </c>
      <c r="D144" s="26" t="s">
        <v>235</v>
      </c>
      <c r="E144" s="26">
        <v>17307.5</v>
      </c>
      <c r="F144" s="26">
        <v>198.7</v>
      </c>
      <c r="G144" s="26">
        <v>4420.8</v>
      </c>
      <c r="H144" s="26" t="s">
        <v>1242</v>
      </c>
      <c r="I144" s="26" t="s">
        <v>1242</v>
      </c>
      <c r="J144" s="26">
        <v>21927</v>
      </c>
      <c r="K144" s="62">
        <v>2007</v>
      </c>
      <c r="L144" s="26">
        <v>4014.7</v>
      </c>
      <c r="M144" s="26" t="s">
        <v>236</v>
      </c>
      <c r="N144" s="26">
        <v>4014.7</v>
      </c>
      <c r="O144" s="26">
        <v>5888.3</v>
      </c>
      <c r="P144" s="26">
        <v>1169.5</v>
      </c>
      <c r="Q144" s="26" t="s">
        <v>231</v>
      </c>
      <c r="R144" s="26">
        <v>1169.5</v>
      </c>
      <c r="S144" s="26" t="s">
        <v>1243</v>
      </c>
      <c r="T144" s="26">
        <v>877.8</v>
      </c>
      <c r="U144" s="26">
        <v>11950.3</v>
      </c>
      <c r="V144" s="26">
        <v>33877.300000000003</v>
      </c>
    </row>
    <row r="145" spans="1:22" s="23" customFormat="1" ht="13.5" thickBot="1" x14ac:dyDescent="0.25">
      <c r="A145" s="62">
        <v>2008</v>
      </c>
      <c r="B145" s="26" t="s">
        <v>235</v>
      </c>
      <c r="C145" s="26" t="s">
        <v>235</v>
      </c>
      <c r="D145" s="26" t="s">
        <v>235</v>
      </c>
      <c r="E145" s="26">
        <v>18637.2</v>
      </c>
      <c r="F145" s="26">
        <v>214.3</v>
      </c>
      <c r="G145" s="26">
        <v>4843.2</v>
      </c>
      <c r="H145" s="26" t="s">
        <v>1242</v>
      </c>
      <c r="I145" s="26" t="s">
        <v>1242</v>
      </c>
      <c r="J145" s="26">
        <v>23694.7</v>
      </c>
      <c r="K145" s="62">
        <v>2008</v>
      </c>
      <c r="L145" s="26">
        <v>4315.8</v>
      </c>
      <c r="M145" s="26" t="s">
        <v>236</v>
      </c>
      <c r="N145" s="26">
        <v>4315.8</v>
      </c>
      <c r="O145" s="26">
        <v>6128.5</v>
      </c>
      <c r="P145" s="26">
        <v>1268.3</v>
      </c>
      <c r="Q145" s="26" t="s">
        <v>231</v>
      </c>
      <c r="R145" s="26">
        <v>1268.3</v>
      </c>
      <c r="S145" s="26" t="s">
        <v>1243</v>
      </c>
      <c r="T145" s="26">
        <v>990.7</v>
      </c>
      <c r="U145" s="26">
        <v>12703.3</v>
      </c>
      <c r="V145" s="26">
        <v>36397.9</v>
      </c>
    </row>
    <row r="146" spans="1:22" s="23" customFormat="1" ht="13.5" thickBot="1" x14ac:dyDescent="0.25">
      <c r="A146" s="62">
        <v>2009</v>
      </c>
      <c r="B146" s="26" t="s">
        <v>235</v>
      </c>
      <c r="C146" s="26" t="s">
        <v>235</v>
      </c>
      <c r="D146" s="26" t="s">
        <v>235</v>
      </c>
      <c r="E146" s="26">
        <v>18704</v>
      </c>
      <c r="F146" s="26">
        <v>232.5</v>
      </c>
      <c r="G146" s="26">
        <v>4966.5</v>
      </c>
      <c r="H146" s="26" t="s">
        <v>1242</v>
      </c>
      <c r="I146" s="26" t="s">
        <v>1242</v>
      </c>
      <c r="J146" s="26">
        <v>23903</v>
      </c>
      <c r="K146" s="62">
        <v>2009</v>
      </c>
      <c r="L146" s="26">
        <v>4625.7</v>
      </c>
      <c r="M146" s="26" t="s">
        <v>236</v>
      </c>
      <c r="N146" s="26">
        <v>4625.7</v>
      </c>
      <c r="O146" s="26">
        <v>6310.5</v>
      </c>
      <c r="P146" s="26">
        <v>1409.9</v>
      </c>
      <c r="Q146" s="26" t="s">
        <v>231</v>
      </c>
      <c r="R146" s="26">
        <v>1409.9</v>
      </c>
      <c r="S146" s="26" t="s">
        <v>1243</v>
      </c>
      <c r="T146" s="26">
        <v>995.8</v>
      </c>
      <c r="U146" s="26">
        <v>13341.9</v>
      </c>
      <c r="V146" s="26">
        <v>37245</v>
      </c>
    </row>
    <row r="147" spans="1:22" s="23" customFormat="1" ht="13.5" thickBot="1" x14ac:dyDescent="0.25">
      <c r="A147" s="62">
        <v>2010</v>
      </c>
      <c r="B147" s="26" t="s">
        <v>235</v>
      </c>
      <c r="C147" s="26" t="s">
        <v>235</v>
      </c>
      <c r="D147" s="26" t="s">
        <v>235</v>
      </c>
      <c r="E147" s="26">
        <v>18831.400000000001</v>
      </c>
      <c r="F147" s="26">
        <v>242.4</v>
      </c>
      <c r="G147" s="26">
        <v>5187.2</v>
      </c>
      <c r="H147" s="26" t="s">
        <v>1242</v>
      </c>
      <c r="I147" s="26" t="s">
        <v>1242</v>
      </c>
      <c r="J147" s="26">
        <v>24261</v>
      </c>
      <c r="K147" s="62">
        <v>2010</v>
      </c>
      <c r="L147" s="26">
        <v>4639.7</v>
      </c>
      <c r="M147" s="26" t="s">
        <v>236</v>
      </c>
      <c r="N147" s="26">
        <v>4639.7</v>
      </c>
      <c r="O147" s="26">
        <v>6369.7</v>
      </c>
      <c r="P147" s="26">
        <v>1503.8</v>
      </c>
      <c r="Q147" s="26" t="s">
        <v>231</v>
      </c>
      <c r="R147" s="26">
        <v>1503.8</v>
      </c>
      <c r="S147" s="26" t="s">
        <v>1243</v>
      </c>
      <c r="T147" s="26">
        <v>980.5</v>
      </c>
      <c r="U147" s="26">
        <v>13493.7</v>
      </c>
      <c r="V147" s="26">
        <v>37754.9</v>
      </c>
    </row>
    <row r="148" spans="1:22" s="23" customFormat="1" ht="13.5" thickBot="1" x14ac:dyDescent="0.25">
      <c r="A148" s="62">
        <v>2011</v>
      </c>
      <c r="B148" s="26">
        <v>19026.5</v>
      </c>
      <c r="C148" s="26">
        <v>21</v>
      </c>
      <c r="D148" s="26">
        <v>310</v>
      </c>
      <c r="E148" s="26">
        <v>19357.599999999999</v>
      </c>
      <c r="F148" s="26">
        <v>232.6</v>
      </c>
      <c r="G148" s="26">
        <v>4753.5</v>
      </c>
      <c r="H148" s="26">
        <v>164</v>
      </c>
      <c r="I148" s="26">
        <v>56.3</v>
      </c>
      <c r="J148" s="26">
        <v>24564.1</v>
      </c>
      <c r="K148" s="62">
        <v>2011</v>
      </c>
      <c r="L148" s="26">
        <v>4755.7</v>
      </c>
      <c r="M148" s="26">
        <v>57.6</v>
      </c>
      <c r="N148" s="26">
        <v>4813.3</v>
      </c>
      <c r="O148" s="26">
        <v>6669.1</v>
      </c>
      <c r="P148" s="26">
        <v>1404.5</v>
      </c>
      <c r="Q148" s="26">
        <v>108.5</v>
      </c>
      <c r="R148" s="26">
        <v>1513</v>
      </c>
      <c r="S148" s="26">
        <v>588</v>
      </c>
      <c r="T148" s="26">
        <v>214.6</v>
      </c>
      <c r="U148" s="26">
        <v>13798</v>
      </c>
      <c r="V148" s="26">
        <v>38362.1</v>
      </c>
    </row>
    <row r="149" spans="1:22" s="23" customFormat="1" ht="13.5" thickBot="1" x14ac:dyDescent="0.25">
      <c r="A149" s="62">
        <v>2012</v>
      </c>
      <c r="B149" s="26">
        <v>19404.7</v>
      </c>
      <c r="C149" s="26">
        <v>36.4</v>
      </c>
      <c r="D149" s="26">
        <v>426.5</v>
      </c>
      <c r="E149" s="26">
        <v>19867.599999999999</v>
      </c>
      <c r="F149" s="26">
        <v>233.8</v>
      </c>
      <c r="G149" s="26">
        <v>4922.8</v>
      </c>
      <c r="H149" s="26">
        <v>183.2</v>
      </c>
      <c r="I149" s="26">
        <v>46</v>
      </c>
      <c r="J149" s="26">
        <v>25253.4</v>
      </c>
      <c r="K149" s="62">
        <v>2012</v>
      </c>
      <c r="L149" s="26">
        <v>4981.2</v>
      </c>
      <c r="M149" s="26">
        <v>62.9</v>
      </c>
      <c r="N149" s="26">
        <v>5044.1000000000004</v>
      </c>
      <c r="O149" s="26">
        <v>6981.6</v>
      </c>
      <c r="P149" s="26">
        <v>1490.5</v>
      </c>
      <c r="Q149" s="26">
        <v>134.19999999999999</v>
      </c>
      <c r="R149" s="26">
        <v>1624.7</v>
      </c>
      <c r="S149" s="26">
        <v>608.79999999999995</v>
      </c>
      <c r="T149" s="26">
        <v>188.3</v>
      </c>
      <c r="U149" s="26">
        <v>14447.5</v>
      </c>
      <c r="V149" s="26">
        <v>39700.9</v>
      </c>
    </row>
    <row r="150" spans="1:22" s="23" customFormat="1" ht="13.5" thickBot="1" x14ac:dyDescent="0.25">
      <c r="A150" s="62">
        <v>2013</v>
      </c>
      <c r="B150" s="26">
        <v>19403.099999999999</v>
      </c>
      <c r="C150" s="26">
        <v>95.5</v>
      </c>
      <c r="D150" s="26">
        <v>948.7</v>
      </c>
      <c r="E150" s="26">
        <v>20447.400000000001</v>
      </c>
      <c r="F150" s="26">
        <v>239.5</v>
      </c>
      <c r="G150" s="26">
        <v>5157.1000000000004</v>
      </c>
      <c r="H150" s="26">
        <v>180.3</v>
      </c>
      <c r="I150" s="26">
        <v>39.1</v>
      </c>
      <c r="J150" s="26">
        <v>26063.4</v>
      </c>
      <c r="K150" s="62">
        <v>2013</v>
      </c>
      <c r="L150" s="26">
        <v>5370.8</v>
      </c>
      <c r="M150" s="26">
        <v>80.3</v>
      </c>
      <c r="N150" s="26">
        <v>5451.1</v>
      </c>
      <c r="O150" s="26">
        <v>8173.1</v>
      </c>
      <c r="P150" s="26">
        <v>1586.1</v>
      </c>
      <c r="Q150" s="26">
        <v>132.69999999999999</v>
      </c>
      <c r="R150" s="26">
        <v>1718.7</v>
      </c>
      <c r="S150" s="26">
        <v>596.9</v>
      </c>
      <c r="T150" s="26">
        <v>184.8</v>
      </c>
      <c r="U150" s="26">
        <v>16124.7</v>
      </c>
      <c r="V150" s="26">
        <v>42188.1</v>
      </c>
    </row>
    <row r="151" spans="1:22" s="23" customFormat="1" ht="13.5" thickBot="1" x14ac:dyDescent="0.25">
      <c r="A151" s="62">
        <v>2014</v>
      </c>
      <c r="B151" s="246">
        <v>20164.099999999999</v>
      </c>
      <c r="C151" s="246">
        <v>129.9</v>
      </c>
      <c r="D151" s="246">
        <v>1101.2</v>
      </c>
      <c r="E151" s="246">
        <v>21395.1</v>
      </c>
      <c r="F151" s="246">
        <v>249</v>
      </c>
      <c r="G151" s="246">
        <v>5332.3</v>
      </c>
      <c r="H151" s="246">
        <v>186.8</v>
      </c>
      <c r="I151" s="246">
        <v>40.4</v>
      </c>
      <c r="J151" s="246">
        <v>27203.599999999999</v>
      </c>
      <c r="K151" s="62">
        <v>2014</v>
      </c>
      <c r="L151" s="246">
        <v>5748.7</v>
      </c>
      <c r="M151" s="246">
        <v>84</v>
      </c>
      <c r="N151" s="246">
        <v>5832.7</v>
      </c>
      <c r="O151" s="246">
        <v>8648.2999999999993</v>
      </c>
      <c r="P151" s="246">
        <v>1746.2</v>
      </c>
      <c r="Q151" s="246">
        <v>140.19999999999999</v>
      </c>
      <c r="R151" s="246">
        <v>1886.4</v>
      </c>
      <c r="S151" s="246">
        <v>655.8</v>
      </c>
      <c r="T151" s="246">
        <v>198</v>
      </c>
      <c r="U151" s="246">
        <v>17221.2</v>
      </c>
      <c r="V151" s="246">
        <v>44424.800000000003</v>
      </c>
    </row>
    <row r="152" spans="1:22" s="23" customFormat="1" ht="13.5" thickBot="1" x14ac:dyDescent="0.25">
      <c r="A152" s="62">
        <v>2015</v>
      </c>
      <c r="B152" s="246">
        <v>20528.313999999998</v>
      </c>
      <c r="C152" s="246">
        <v>136.977</v>
      </c>
      <c r="D152" s="246">
        <v>1065.2570000000001</v>
      </c>
      <c r="E152" s="246">
        <v>21730.547999999999</v>
      </c>
      <c r="F152" s="246">
        <v>262.40100000000001</v>
      </c>
      <c r="G152" s="246">
        <v>5368.4459999999999</v>
      </c>
      <c r="H152" s="246">
        <v>167.50399999999999</v>
      </c>
      <c r="I152" s="246">
        <v>38.563000000000002</v>
      </c>
      <c r="J152" s="246">
        <v>27567.462</v>
      </c>
      <c r="K152" s="62">
        <v>2015</v>
      </c>
      <c r="L152" s="246">
        <v>5828.058</v>
      </c>
      <c r="M152" s="246">
        <v>87.281000000000006</v>
      </c>
      <c r="N152" s="246">
        <v>5915.3389999999999</v>
      </c>
      <c r="O152" s="246">
        <v>8950.1730000000007</v>
      </c>
      <c r="P152" s="246">
        <v>1832.492</v>
      </c>
      <c r="Q152" s="246">
        <v>147.41999999999999</v>
      </c>
      <c r="R152" s="246">
        <v>1979.9110000000001</v>
      </c>
      <c r="S152" s="246">
        <v>740.14499999999998</v>
      </c>
      <c r="T152" s="246">
        <v>200.358</v>
      </c>
      <c r="U152" s="246">
        <v>17785.925999999999</v>
      </c>
      <c r="V152" s="246">
        <v>45353.387999999999</v>
      </c>
    </row>
    <row r="153" spans="1:22" s="23" customFormat="1" ht="13.5" thickBot="1" x14ac:dyDescent="0.25">
      <c r="A153" s="62">
        <v>2016</v>
      </c>
      <c r="B153" s="246">
        <v>21382.023000000001</v>
      </c>
      <c r="C153" s="246">
        <v>202.24</v>
      </c>
      <c r="D153" s="246">
        <v>1101.038</v>
      </c>
      <c r="E153" s="246">
        <v>22685.302</v>
      </c>
      <c r="F153" s="246">
        <v>274.31900000000002</v>
      </c>
      <c r="G153" s="246">
        <v>5426.8419999999996</v>
      </c>
      <c r="H153" s="246">
        <v>164.45</v>
      </c>
      <c r="I153" s="246">
        <v>31.513999999999999</v>
      </c>
      <c r="J153" s="246">
        <v>28582.427</v>
      </c>
      <c r="K153" s="62">
        <v>2016</v>
      </c>
      <c r="L153" s="246">
        <v>6053.3530000000001</v>
      </c>
      <c r="M153" s="246">
        <v>91.793000000000006</v>
      </c>
      <c r="N153" s="246">
        <v>6145.1459999999997</v>
      </c>
      <c r="O153" s="246">
        <v>9475.1730000000007</v>
      </c>
      <c r="P153" s="246">
        <v>2018.777</v>
      </c>
      <c r="Q153" s="246">
        <v>182.899</v>
      </c>
      <c r="R153" s="246">
        <v>2201.6759999999999</v>
      </c>
      <c r="S153" s="246">
        <v>772.82</v>
      </c>
      <c r="T153" s="246">
        <v>231.512</v>
      </c>
      <c r="U153" s="246">
        <v>18826.327000000001</v>
      </c>
      <c r="V153" s="246">
        <v>47408.754000000001</v>
      </c>
    </row>
    <row r="154" spans="1:22" s="23" customFormat="1" ht="13.5" thickBot="1" x14ac:dyDescent="0.25">
      <c r="A154" s="62">
        <v>2017</v>
      </c>
      <c r="B154" s="246">
        <v>21813.253000000001</v>
      </c>
      <c r="C154" s="246">
        <v>194.57300000000001</v>
      </c>
      <c r="D154" s="246">
        <v>1110.614</v>
      </c>
      <c r="E154" s="246">
        <v>23118.44</v>
      </c>
      <c r="F154" s="246">
        <v>272.82400000000001</v>
      </c>
      <c r="G154" s="246">
        <v>5668.1180000000004</v>
      </c>
      <c r="H154" s="246">
        <v>166.44300000000001</v>
      </c>
      <c r="I154" s="246">
        <v>30.146999999999998</v>
      </c>
      <c r="J154" s="246">
        <v>29255.973000000002</v>
      </c>
      <c r="K154" s="62">
        <v>2017</v>
      </c>
      <c r="L154" s="246">
        <v>6144.3190000000004</v>
      </c>
      <c r="M154" s="246">
        <v>88.638999999999996</v>
      </c>
      <c r="N154" s="246">
        <v>6232.9570000000003</v>
      </c>
      <c r="O154" s="246">
        <v>8711.1630000000005</v>
      </c>
      <c r="P154" s="246">
        <v>2143.038</v>
      </c>
      <c r="Q154" s="246">
        <v>207.10900000000001</v>
      </c>
      <c r="R154" s="246">
        <v>2350.145</v>
      </c>
      <c r="S154" s="246">
        <v>744.71</v>
      </c>
      <c r="T154" s="246">
        <v>249.44499999999999</v>
      </c>
      <c r="U154" s="246">
        <v>18288.420999999998</v>
      </c>
      <c r="V154" s="246">
        <v>47544.392999999996</v>
      </c>
    </row>
    <row r="155" spans="1:22" s="23" customFormat="1" ht="13.5" thickBot="1" x14ac:dyDescent="0.25">
      <c r="A155" s="62">
        <v>2018</v>
      </c>
      <c r="B155" s="246">
        <v>22416.393</v>
      </c>
      <c r="C155" s="246">
        <v>219.73599999999999</v>
      </c>
      <c r="D155" s="246">
        <v>1138.759</v>
      </c>
      <c r="E155" s="246">
        <v>23774.887999999999</v>
      </c>
      <c r="F155" s="246">
        <v>303.92399999999998</v>
      </c>
      <c r="G155" s="246">
        <v>5880.2650000000003</v>
      </c>
      <c r="H155" s="246">
        <v>172.11600000000001</v>
      </c>
      <c r="I155" s="246">
        <v>20.300999999999998</v>
      </c>
      <c r="J155" s="246">
        <v>30151.493999999999</v>
      </c>
      <c r="K155" s="62">
        <v>2018</v>
      </c>
      <c r="L155" s="246">
        <v>6484.067</v>
      </c>
      <c r="M155" s="246">
        <v>97.376999999999995</v>
      </c>
      <c r="N155" s="246">
        <v>6581.4440000000004</v>
      </c>
      <c r="O155" s="246">
        <v>9075.7510000000002</v>
      </c>
      <c r="P155" s="246">
        <v>2329.768</v>
      </c>
      <c r="Q155" s="246">
        <v>216.83099999999999</v>
      </c>
      <c r="R155" s="246">
        <v>2546.5990000000002</v>
      </c>
      <c r="S155" s="246">
        <v>879.89300000000003</v>
      </c>
      <c r="T155" s="246">
        <v>247.04900000000001</v>
      </c>
      <c r="U155" s="246">
        <v>19330.736000000001</v>
      </c>
      <c r="V155" s="246">
        <v>49482.231</v>
      </c>
    </row>
    <row r="156" spans="1:22" s="23" customFormat="1" ht="13.5" thickBot="1" x14ac:dyDescent="0.25">
      <c r="A156" s="62">
        <v>2019</v>
      </c>
      <c r="B156" s="246">
        <v>23718.884999999998</v>
      </c>
      <c r="C156" s="246">
        <v>218.577</v>
      </c>
      <c r="D156" s="246">
        <v>1179.537</v>
      </c>
      <c r="E156" s="246">
        <v>25116.999</v>
      </c>
      <c r="F156" s="246">
        <v>288.09100000000001</v>
      </c>
      <c r="G156" s="246">
        <v>6227.6509999999998</v>
      </c>
      <c r="H156" s="246">
        <v>176.18700000000001</v>
      </c>
      <c r="I156" s="246">
        <v>24.859000000000002</v>
      </c>
      <c r="J156" s="246">
        <v>31833.787000000004</v>
      </c>
      <c r="K156" s="62">
        <v>2019</v>
      </c>
      <c r="L156" s="246">
        <v>6658.05</v>
      </c>
      <c r="M156" s="246">
        <v>111.58799999999999</v>
      </c>
      <c r="N156" s="246">
        <v>6769.6379999999999</v>
      </c>
      <c r="O156" s="246">
        <v>9327.7639999999992</v>
      </c>
      <c r="P156" s="246">
        <v>2462.9209999999998</v>
      </c>
      <c r="Q156" s="246">
        <v>233.863</v>
      </c>
      <c r="R156" s="246">
        <v>2696.7839999999997</v>
      </c>
      <c r="S156" s="246">
        <v>902.25599999999997</v>
      </c>
      <c r="T156" s="246">
        <v>256.23</v>
      </c>
      <c r="U156" s="246">
        <v>19952.671999999999</v>
      </c>
      <c r="V156" s="246">
        <v>51786.461000000003</v>
      </c>
    </row>
    <row r="157" spans="1:22" s="23" customFormat="1" ht="13.5" thickBot="1" x14ac:dyDescent="0.25">
      <c r="A157" s="62">
        <v>2020</v>
      </c>
      <c r="B157" s="246">
        <v>23523.723999999998</v>
      </c>
      <c r="C157" s="246">
        <v>228.33799999999999</v>
      </c>
      <c r="D157" s="246">
        <v>950.78099999999995</v>
      </c>
      <c r="E157" s="246">
        <v>24702.842999999997</v>
      </c>
      <c r="F157" s="246">
        <v>301.66800000000001</v>
      </c>
      <c r="G157" s="246">
        <v>5839.058</v>
      </c>
      <c r="H157" s="246">
        <v>165.249</v>
      </c>
      <c r="I157" s="246">
        <v>14.542999999999999</v>
      </c>
      <c r="J157" s="246">
        <v>31023.361000000001</v>
      </c>
      <c r="K157" s="62">
        <v>2020</v>
      </c>
      <c r="L157" s="246">
        <v>6517.8519999999999</v>
      </c>
      <c r="M157" s="246">
        <v>115.625</v>
      </c>
      <c r="N157" s="246">
        <v>6633.4769999999999</v>
      </c>
      <c r="O157" s="246">
        <v>9098.884</v>
      </c>
      <c r="P157" s="246">
        <v>2467.549</v>
      </c>
      <c r="Q157" s="246">
        <v>232.08099999999999</v>
      </c>
      <c r="R157" s="246">
        <v>2699.63</v>
      </c>
      <c r="S157" s="246">
        <v>847.90800000000002</v>
      </c>
      <c r="T157" s="246">
        <v>229.303</v>
      </c>
      <c r="U157" s="246">
        <v>19509.201999999997</v>
      </c>
      <c r="V157" s="246">
        <v>50532.563999999998</v>
      </c>
    </row>
    <row r="158" spans="1:22" x14ac:dyDescent="0.2">
      <c r="A158" s="199" t="s">
        <v>240</v>
      </c>
      <c r="K158" s="199" t="s">
        <v>240</v>
      </c>
    </row>
    <row r="159" spans="1:22" x14ac:dyDescent="0.2">
      <c r="A159" s="199" t="s">
        <v>241</v>
      </c>
      <c r="K159" s="199" t="s">
        <v>1245</v>
      </c>
    </row>
    <row r="160" spans="1:22" x14ac:dyDescent="0.2">
      <c r="A160" s="199" t="s">
        <v>242</v>
      </c>
      <c r="K160" s="199" t="s">
        <v>1246</v>
      </c>
    </row>
    <row r="161" spans="1:22" x14ac:dyDescent="0.2">
      <c r="A161" s="199" t="s">
        <v>1247</v>
      </c>
      <c r="K161" s="199" t="s">
        <v>246</v>
      </c>
    </row>
    <row r="162" spans="1:22" x14ac:dyDescent="0.2">
      <c r="A162" s="199" t="s">
        <v>1248</v>
      </c>
      <c r="K162" s="199" t="s">
        <v>247</v>
      </c>
    </row>
    <row r="163" spans="1:22" x14ac:dyDescent="0.2">
      <c r="A163" s="71" t="s">
        <v>1261</v>
      </c>
      <c r="K163" s="199" t="s">
        <v>1262</v>
      </c>
    </row>
    <row r="164" spans="1:22" x14ac:dyDescent="0.2">
      <c r="A164" s="199" t="s">
        <v>249</v>
      </c>
      <c r="K164" s="71" t="s">
        <v>1261</v>
      </c>
    </row>
    <row r="165" spans="1:22" x14ac:dyDescent="0.2">
      <c r="K165" s="199" t="s">
        <v>249</v>
      </c>
    </row>
    <row r="168" spans="1:22" ht="12.75" customHeight="1" x14ac:dyDescent="0.2">
      <c r="A168" s="556" t="s">
        <v>1197</v>
      </c>
      <c r="B168" s="556"/>
      <c r="C168" s="556"/>
      <c r="D168" s="556"/>
      <c r="E168" s="556"/>
      <c r="F168" s="556"/>
      <c r="G168" s="556"/>
      <c r="H168" s="556"/>
      <c r="I168" s="556"/>
      <c r="J168" s="556"/>
      <c r="K168" s="556" t="s">
        <v>1197</v>
      </c>
      <c r="L168" s="556"/>
      <c r="M168" s="556"/>
      <c r="N168" s="556"/>
      <c r="O168" s="556"/>
      <c r="P168" s="556"/>
      <c r="Q168" s="556"/>
      <c r="R168" s="556"/>
      <c r="S168" s="556"/>
      <c r="T168" s="556"/>
      <c r="U168" s="556"/>
      <c r="V168" s="556"/>
    </row>
    <row r="169" spans="1:22" ht="13.5" customHeight="1" thickBot="1" x14ac:dyDescent="0.25">
      <c r="A169" s="557" t="s">
        <v>200</v>
      </c>
      <c r="B169" s="557"/>
      <c r="C169" s="557"/>
      <c r="D169" s="557"/>
      <c r="E169" s="557"/>
      <c r="F169" s="557"/>
      <c r="G169" s="557"/>
      <c r="H169" s="557"/>
      <c r="I169" s="557"/>
      <c r="J169" s="557"/>
      <c r="K169" s="557" t="s">
        <v>200</v>
      </c>
      <c r="L169" s="557"/>
      <c r="M169" s="557"/>
      <c r="N169" s="557"/>
      <c r="O169" s="557"/>
      <c r="P169" s="557"/>
      <c r="Q169" s="557"/>
      <c r="R169" s="557"/>
      <c r="S169" s="557"/>
      <c r="T169" s="557"/>
      <c r="U169" s="557"/>
      <c r="V169" s="557"/>
    </row>
    <row r="170" spans="1:22" ht="12.75" customHeight="1" x14ac:dyDescent="0.2">
      <c r="A170" s="752" t="s">
        <v>1252</v>
      </c>
      <c r="B170" s="753"/>
      <c r="C170" s="753"/>
      <c r="D170" s="753"/>
      <c r="E170" s="753"/>
      <c r="F170" s="753"/>
      <c r="G170" s="753"/>
      <c r="H170" s="753"/>
      <c r="I170" s="753"/>
      <c r="J170" s="754"/>
      <c r="K170" s="785" t="s">
        <v>1252</v>
      </c>
      <c r="L170" s="786"/>
      <c r="M170" s="786"/>
      <c r="N170" s="786"/>
      <c r="O170" s="786"/>
      <c r="P170" s="786"/>
      <c r="Q170" s="786"/>
      <c r="R170" s="786"/>
      <c r="S170" s="786"/>
      <c r="T170" s="786"/>
      <c r="U170" s="786"/>
      <c r="V170" s="787"/>
    </row>
    <row r="171" spans="1:22" ht="12.75" customHeight="1" x14ac:dyDescent="0.2">
      <c r="A171" s="785" t="s">
        <v>202</v>
      </c>
      <c r="B171" s="786"/>
      <c r="C171" s="786"/>
      <c r="D171" s="786"/>
      <c r="E171" s="786"/>
      <c r="F171" s="786"/>
      <c r="G171" s="786"/>
      <c r="H171" s="786"/>
      <c r="I171" s="786"/>
      <c r="J171" s="787"/>
      <c r="K171" s="785" t="s">
        <v>1222</v>
      </c>
      <c r="L171" s="786"/>
      <c r="M171" s="786"/>
      <c r="N171" s="786"/>
      <c r="O171" s="786"/>
      <c r="P171" s="786"/>
      <c r="Q171" s="786"/>
      <c r="R171" s="786"/>
      <c r="S171" s="786"/>
      <c r="T171" s="786"/>
      <c r="U171" s="786"/>
      <c r="V171" s="787"/>
    </row>
    <row r="172" spans="1:22" ht="13.5" thickBot="1" x14ac:dyDescent="0.25">
      <c r="A172" s="755" t="s">
        <v>1250</v>
      </c>
      <c r="B172" s="756"/>
      <c r="C172" s="756"/>
      <c r="D172" s="756"/>
      <c r="E172" s="756"/>
      <c r="F172" s="756"/>
      <c r="G172" s="756"/>
      <c r="H172" s="756"/>
      <c r="I172" s="756"/>
      <c r="J172" s="757"/>
      <c r="K172" s="672" t="s">
        <v>1250</v>
      </c>
      <c r="L172" s="673"/>
      <c r="M172" s="673"/>
      <c r="N172" s="673"/>
      <c r="O172" s="673"/>
      <c r="P172" s="673"/>
      <c r="Q172" s="673"/>
      <c r="R172" s="673"/>
      <c r="S172" s="673"/>
      <c r="T172" s="673"/>
      <c r="U172" s="673"/>
      <c r="V172" s="674"/>
    </row>
    <row r="173" spans="1:22" ht="21.75" customHeight="1" thickBot="1" x14ac:dyDescent="0.25">
      <c r="A173" s="609" t="s">
        <v>1238</v>
      </c>
      <c r="B173" s="638" t="s">
        <v>205</v>
      </c>
      <c r="C173" s="643"/>
      <c r="D173" s="643"/>
      <c r="E173" s="639"/>
      <c r="F173" s="793" t="s">
        <v>206</v>
      </c>
      <c r="G173" s="793" t="s">
        <v>207</v>
      </c>
      <c r="H173" s="793" t="s">
        <v>208</v>
      </c>
      <c r="I173" s="793" t="s">
        <v>209</v>
      </c>
      <c r="J173" s="793" t="s">
        <v>1239</v>
      </c>
      <c r="K173" s="609" t="s">
        <v>1238</v>
      </c>
      <c r="L173" s="638" t="s">
        <v>211</v>
      </c>
      <c r="M173" s="643"/>
      <c r="N173" s="639"/>
      <c r="O173" s="793" t="s">
        <v>212</v>
      </c>
      <c r="P173" s="638" t="s">
        <v>213</v>
      </c>
      <c r="Q173" s="643"/>
      <c r="R173" s="639"/>
      <c r="S173" s="793" t="s">
        <v>214</v>
      </c>
      <c r="T173" s="793" t="s">
        <v>215</v>
      </c>
      <c r="U173" s="793" t="s">
        <v>1240</v>
      </c>
      <c r="V173" s="793" t="s">
        <v>217</v>
      </c>
    </row>
    <row r="174" spans="1:22" ht="34.5" thickBot="1" x14ac:dyDescent="0.25">
      <c r="A174" s="636"/>
      <c r="B174" s="167" t="s">
        <v>218</v>
      </c>
      <c r="C174" s="167" t="s">
        <v>219</v>
      </c>
      <c r="D174" s="168" t="s">
        <v>220</v>
      </c>
      <c r="E174" s="167" t="s">
        <v>221</v>
      </c>
      <c r="F174" s="794"/>
      <c r="G174" s="794"/>
      <c r="H174" s="794"/>
      <c r="I174" s="794"/>
      <c r="J174" s="794"/>
      <c r="K174" s="610"/>
      <c r="L174" s="160" t="s">
        <v>222</v>
      </c>
      <c r="M174" s="160" t="s">
        <v>223</v>
      </c>
      <c r="N174" s="160" t="s">
        <v>224</v>
      </c>
      <c r="O174" s="804"/>
      <c r="P174" s="160" t="s">
        <v>225</v>
      </c>
      <c r="Q174" s="160" t="s">
        <v>226</v>
      </c>
      <c r="R174" s="160" t="s">
        <v>227</v>
      </c>
      <c r="S174" s="804"/>
      <c r="T174" s="804"/>
      <c r="U174" s="804"/>
      <c r="V174" s="804"/>
    </row>
    <row r="175" spans="1:22" ht="13.5" thickBot="1" x14ac:dyDescent="0.25">
      <c r="A175" s="762" t="s">
        <v>1211</v>
      </c>
      <c r="B175" s="763"/>
      <c r="C175" s="763"/>
      <c r="D175" s="763"/>
      <c r="E175" s="763"/>
      <c r="F175" s="763"/>
      <c r="G175" s="763"/>
      <c r="H175" s="763"/>
      <c r="I175" s="763"/>
      <c r="J175" s="764"/>
      <c r="K175" s="762" t="s">
        <v>1211</v>
      </c>
      <c r="L175" s="763"/>
      <c r="M175" s="763"/>
      <c r="N175" s="763"/>
      <c r="O175" s="763"/>
      <c r="P175" s="763"/>
      <c r="Q175" s="763"/>
      <c r="R175" s="763"/>
      <c r="S175" s="763"/>
      <c r="T175" s="763"/>
      <c r="U175" s="763"/>
      <c r="V175" s="764"/>
    </row>
    <row r="176" spans="1:22" ht="13.5" thickBot="1" x14ac:dyDescent="0.25">
      <c r="A176" s="62">
        <v>2007</v>
      </c>
      <c r="B176" s="15" t="s">
        <v>235</v>
      </c>
      <c r="C176" s="15" t="s">
        <v>235</v>
      </c>
      <c r="D176" s="15" t="s">
        <v>235</v>
      </c>
      <c r="E176" s="15">
        <v>0.52400000000000002</v>
      </c>
      <c r="F176" s="15">
        <v>8.0000000000000002E-3</v>
      </c>
      <c r="G176" s="15">
        <v>7.3999999999999996E-2</v>
      </c>
      <c r="H176" s="15" t="s">
        <v>1242</v>
      </c>
      <c r="I176" s="15" t="s">
        <v>1242</v>
      </c>
      <c r="J176" s="15">
        <v>0.60499999999999998</v>
      </c>
      <c r="K176" s="62">
        <v>2007</v>
      </c>
      <c r="L176" s="15">
        <v>0.114</v>
      </c>
      <c r="M176" s="15" t="s">
        <v>236</v>
      </c>
      <c r="N176" s="15">
        <v>0.114</v>
      </c>
      <c r="O176" s="15">
        <v>0.224</v>
      </c>
      <c r="P176" s="15">
        <v>3.5000000000000003E-2</v>
      </c>
      <c r="Q176" s="15" t="s">
        <v>231</v>
      </c>
      <c r="R176" s="15">
        <v>3.5000000000000003E-2</v>
      </c>
      <c r="S176" s="15" t="s">
        <v>1243</v>
      </c>
      <c r="T176" s="15">
        <v>2.1999999999999999E-2</v>
      </c>
      <c r="U176" s="15">
        <v>0.39500000000000002</v>
      </c>
      <c r="V176" s="15">
        <v>1</v>
      </c>
    </row>
    <row r="177" spans="1:22" ht="13.5" thickBot="1" x14ac:dyDescent="0.25">
      <c r="A177" s="62">
        <v>2008</v>
      </c>
      <c r="B177" s="15" t="s">
        <v>235</v>
      </c>
      <c r="C177" s="15" t="s">
        <v>235</v>
      </c>
      <c r="D177" s="15" t="s">
        <v>235</v>
      </c>
      <c r="E177" s="15">
        <v>0.53300000000000003</v>
      </c>
      <c r="F177" s="15">
        <v>8.0000000000000002E-3</v>
      </c>
      <c r="G177" s="15">
        <v>7.0999999999999994E-2</v>
      </c>
      <c r="H177" s="15" t="s">
        <v>1242</v>
      </c>
      <c r="I177" s="15" t="s">
        <v>1242</v>
      </c>
      <c r="J177" s="15">
        <v>0.61099999999999999</v>
      </c>
      <c r="K177" s="62">
        <v>2008</v>
      </c>
      <c r="L177" s="15">
        <v>0.109</v>
      </c>
      <c r="M177" s="15" t="s">
        <v>236</v>
      </c>
      <c r="N177" s="15">
        <v>0.109</v>
      </c>
      <c r="O177" s="15">
        <v>0.221</v>
      </c>
      <c r="P177" s="15">
        <v>3.5999999999999997E-2</v>
      </c>
      <c r="Q177" s="15" t="s">
        <v>231</v>
      </c>
      <c r="R177" s="15">
        <v>3.5999999999999997E-2</v>
      </c>
      <c r="S177" s="15" t="s">
        <v>1243</v>
      </c>
      <c r="T177" s="15">
        <v>2.3E-2</v>
      </c>
      <c r="U177" s="15">
        <v>0.38900000000000001</v>
      </c>
      <c r="V177" s="15">
        <v>1</v>
      </c>
    </row>
    <row r="178" spans="1:22" ht="13.5" thickBot="1" x14ac:dyDescent="0.25">
      <c r="A178" s="62">
        <v>2009</v>
      </c>
      <c r="B178" s="15" t="s">
        <v>235</v>
      </c>
      <c r="C178" s="15" t="s">
        <v>235</v>
      </c>
      <c r="D178" s="15" t="s">
        <v>235</v>
      </c>
      <c r="E178" s="15">
        <v>0.52500000000000002</v>
      </c>
      <c r="F178" s="15">
        <v>8.0000000000000002E-3</v>
      </c>
      <c r="G178" s="15">
        <v>7.2999999999999995E-2</v>
      </c>
      <c r="H178" s="15" t="s">
        <v>1242</v>
      </c>
      <c r="I178" s="15" t="s">
        <v>1242</v>
      </c>
      <c r="J178" s="15">
        <v>0.60599999999999998</v>
      </c>
      <c r="K178" s="62">
        <v>2009</v>
      </c>
      <c r="L178" s="15">
        <v>0.112</v>
      </c>
      <c r="M178" s="15" t="s">
        <v>236</v>
      </c>
      <c r="N178" s="15">
        <v>0.112</v>
      </c>
      <c r="O178" s="15">
        <v>0.222</v>
      </c>
      <c r="P178" s="15">
        <v>3.6999999999999998E-2</v>
      </c>
      <c r="Q178" s="15" t="s">
        <v>231</v>
      </c>
      <c r="R178" s="15">
        <v>3.6999999999999998E-2</v>
      </c>
      <c r="S178" s="15" t="s">
        <v>1243</v>
      </c>
      <c r="T178" s="15">
        <v>2.1999999999999999E-2</v>
      </c>
      <c r="U178" s="15">
        <v>0.39400000000000002</v>
      </c>
      <c r="V178" s="15">
        <v>1</v>
      </c>
    </row>
    <row r="179" spans="1:22" ht="13.5" thickBot="1" x14ac:dyDescent="0.25">
      <c r="A179" s="62">
        <v>2010</v>
      </c>
      <c r="B179" s="15" t="s">
        <v>235</v>
      </c>
      <c r="C179" s="15" t="s">
        <v>235</v>
      </c>
      <c r="D179" s="15" t="s">
        <v>235</v>
      </c>
      <c r="E179" s="15">
        <v>0.52400000000000002</v>
      </c>
      <c r="F179" s="15">
        <v>8.0000000000000002E-3</v>
      </c>
      <c r="G179" s="15">
        <v>0.08</v>
      </c>
      <c r="H179" s="15" t="s">
        <v>1242</v>
      </c>
      <c r="I179" s="15" t="s">
        <v>1242</v>
      </c>
      <c r="J179" s="15">
        <v>0.61099999999999999</v>
      </c>
      <c r="K179" s="62">
        <v>2010</v>
      </c>
      <c r="L179" s="15">
        <v>0.11</v>
      </c>
      <c r="M179" s="15" t="s">
        <v>236</v>
      </c>
      <c r="N179" s="15">
        <v>0.11</v>
      </c>
      <c r="O179" s="15">
        <v>0.22</v>
      </c>
      <c r="P179" s="15">
        <v>3.6999999999999998E-2</v>
      </c>
      <c r="Q179" s="15" t="s">
        <v>231</v>
      </c>
      <c r="R179" s="15">
        <v>3.6999999999999998E-2</v>
      </c>
      <c r="S179" s="15" t="s">
        <v>1243</v>
      </c>
      <c r="T179" s="15">
        <v>2.1000000000000001E-2</v>
      </c>
      <c r="U179" s="15">
        <v>0.38900000000000001</v>
      </c>
      <c r="V179" s="15">
        <v>1</v>
      </c>
    </row>
    <row r="180" spans="1:22" ht="13.5" thickBot="1" x14ac:dyDescent="0.25">
      <c r="A180" s="62">
        <v>2011</v>
      </c>
      <c r="B180" s="15">
        <v>0.52200000000000002</v>
      </c>
      <c r="C180" s="15">
        <v>1E-3</v>
      </c>
      <c r="D180" s="15">
        <v>5.0000000000000001E-3</v>
      </c>
      <c r="E180" s="15">
        <v>0.52700000000000002</v>
      </c>
      <c r="F180" s="15">
        <v>8.0000000000000002E-3</v>
      </c>
      <c r="G180" s="15">
        <v>6.9000000000000006E-2</v>
      </c>
      <c r="H180" s="15">
        <v>1E-3</v>
      </c>
      <c r="I180" s="15">
        <v>0</v>
      </c>
      <c r="J180" s="15">
        <v>0.60499999999999998</v>
      </c>
      <c r="K180" s="62">
        <v>2011</v>
      </c>
      <c r="L180" s="15">
        <v>0.111</v>
      </c>
      <c r="M180" s="15">
        <v>0</v>
      </c>
      <c r="N180" s="15">
        <v>0.112</v>
      </c>
      <c r="O180" s="15">
        <v>0.22500000000000001</v>
      </c>
      <c r="P180" s="15">
        <v>3.5999999999999997E-2</v>
      </c>
      <c r="Q180" s="15">
        <v>3.0000000000000001E-3</v>
      </c>
      <c r="R180" s="15">
        <v>3.7999999999999999E-2</v>
      </c>
      <c r="S180" s="15">
        <v>1.4E-2</v>
      </c>
      <c r="T180" s="15">
        <v>6.0000000000000001E-3</v>
      </c>
      <c r="U180" s="15">
        <v>0.39500000000000002</v>
      </c>
      <c r="V180" s="15">
        <v>1</v>
      </c>
    </row>
    <row r="181" spans="1:22" ht="13.5" thickBot="1" x14ac:dyDescent="0.25">
      <c r="A181" s="62">
        <v>2012</v>
      </c>
      <c r="B181" s="15">
        <v>0.51400000000000001</v>
      </c>
      <c r="C181" s="15">
        <v>1E-3</v>
      </c>
      <c r="D181" s="15">
        <v>8.0000000000000002E-3</v>
      </c>
      <c r="E181" s="15">
        <v>0.52300000000000002</v>
      </c>
      <c r="F181" s="15">
        <v>8.0000000000000002E-3</v>
      </c>
      <c r="G181" s="15">
        <v>6.8000000000000005E-2</v>
      </c>
      <c r="H181" s="15">
        <v>2E-3</v>
      </c>
      <c r="I181" s="15">
        <v>0</v>
      </c>
      <c r="J181" s="15">
        <v>0.6</v>
      </c>
      <c r="K181" s="62">
        <v>2012</v>
      </c>
      <c r="L181" s="15">
        <v>0.112</v>
      </c>
      <c r="M181" s="15">
        <v>0</v>
      </c>
      <c r="N181" s="15">
        <v>0.112</v>
      </c>
      <c r="O181" s="15">
        <v>0.22800000000000001</v>
      </c>
      <c r="P181" s="15">
        <v>3.6999999999999998E-2</v>
      </c>
      <c r="Q181" s="15">
        <v>3.0000000000000001E-3</v>
      </c>
      <c r="R181" s="15">
        <v>4.1000000000000002E-2</v>
      </c>
      <c r="S181" s="15">
        <v>1.4E-2</v>
      </c>
      <c r="T181" s="15">
        <v>5.0000000000000001E-3</v>
      </c>
      <c r="U181" s="15">
        <v>0.4</v>
      </c>
      <c r="V181" s="15">
        <v>1</v>
      </c>
    </row>
    <row r="182" spans="1:22" ht="13.5" thickBot="1" x14ac:dyDescent="0.25">
      <c r="A182" s="62">
        <v>2013</v>
      </c>
      <c r="B182" s="15">
        <v>0.497</v>
      </c>
      <c r="C182" s="15">
        <v>2E-3</v>
      </c>
      <c r="D182" s="15">
        <v>0.02</v>
      </c>
      <c r="E182" s="15">
        <v>0.52</v>
      </c>
      <c r="F182" s="15">
        <v>7.0000000000000001E-3</v>
      </c>
      <c r="G182" s="15">
        <v>7.0999999999999994E-2</v>
      </c>
      <c r="H182" s="15">
        <v>1E-3</v>
      </c>
      <c r="I182" s="15">
        <v>0</v>
      </c>
      <c r="J182" s="15">
        <v>0.6</v>
      </c>
      <c r="K182" s="62">
        <v>2013</v>
      </c>
      <c r="L182" s="15">
        <v>0.109</v>
      </c>
      <c r="M182" s="15">
        <v>0</v>
      </c>
      <c r="N182" s="15">
        <v>0.109</v>
      </c>
      <c r="O182" s="15">
        <v>0.23100000000000001</v>
      </c>
      <c r="P182" s="15">
        <v>3.9E-2</v>
      </c>
      <c r="Q182" s="15">
        <v>3.0000000000000001E-3</v>
      </c>
      <c r="R182" s="15">
        <v>4.2000000000000003E-2</v>
      </c>
      <c r="S182" s="15">
        <v>1.4E-2</v>
      </c>
      <c r="T182" s="15">
        <v>4.0000000000000001E-3</v>
      </c>
      <c r="U182" s="15">
        <v>0.4</v>
      </c>
      <c r="V182" s="15">
        <v>1</v>
      </c>
    </row>
    <row r="183" spans="1:22" ht="13.5" thickBot="1" x14ac:dyDescent="0.25">
      <c r="A183" s="62">
        <v>2014</v>
      </c>
      <c r="B183" s="260">
        <v>0.48699999999999999</v>
      </c>
      <c r="C183" s="260">
        <v>3.0000000000000001E-3</v>
      </c>
      <c r="D183" s="260">
        <v>2.1999999999999999E-2</v>
      </c>
      <c r="E183" s="260">
        <v>0.51300000000000001</v>
      </c>
      <c r="F183" s="260">
        <v>7.0000000000000001E-3</v>
      </c>
      <c r="G183" s="260">
        <v>7.0999999999999994E-2</v>
      </c>
      <c r="H183" s="260">
        <v>2E-3</v>
      </c>
      <c r="I183" s="260">
        <v>0</v>
      </c>
      <c r="J183" s="260">
        <v>0.59299999999999997</v>
      </c>
      <c r="K183" s="62">
        <v>2014</v>
      </c>
      <c r="L183" s="260">
        <v>0.114</v>
      </c>
      <c r="M183" s="260">
        <v>0</v>
      </c>
      <c r="N183" s="260">
        <v>0.115</v>
      </c>
      <c r="O183" s="260">
        <v>0.23</v>
      </c>
      <c r="P183" s="260">
        <v>4.1000000000000002E-2</v>
      </c>
      <c r="Q183" s="260">
        <v>3.0000000000000001E-3</v>
      </c>
      <c r="R183" s="260">
        <v>4.3999999999999997E-2</v>
      </c>
      <c r="S183" s="260">
        <v>1.4E-2</v>
      </c>
      <c r="T183" s="260">
        <v>4.0000000000000001E-3</v>
      </c>
      <c r="U183" s="260">
        <v>0.40699999999999997</v>
      </c>
      <c r="V183" s="260">
        <v>1</v>
      </c>
    </row>
    <row r="184" spans="1:22" ht="13.5" thickBot="1" x14ac:dyDescent="0.25">
      <c r="A184" s="62">
        <v>2015</v>
      </c>
      <c r="B184" s="260">
        <v>0.49201830757377513</v>
      </c>
      <c r="C184" s="260">
        <v>3.1536762829818495E-3</v>
      </c>
      <c r="D184" s="260">
        <v>2.105760613956037E-2</v>
      </c>
      <c r="E184" s="260">
        <v>0.5162295899963173</v>
      </c>
      <c r="F184" s="260">
        <v>7.3257946248681859E-3</v>
      </c>
      <c r="G184" s="260">
        <v>6.6057084538357791E-2</v>
      </c>
      <c r="H184" s="260">
        <v>1.4322666274523112E-3</v>
      </c>
      <c r="I184" s="260">
        <v>8.0439703529417672E-6</v>
      </c>
      <c r="J184" s="260">
        <v>0.5910527797573486</v>
      </c>
      <c r="K184" s="62">
        <v>2015</v>
      </c>
      <c r="L184" s="260">
        <v>0.11142118103080965</v>
      </c>
      <c r="M184" s="260">
        <v>4.8452352672797677E-4</v>
      </c>
      <c r="N184" s="260">
        <v>0.11190576740105601</v>
      </c>
      <c r="O184" s="260">
        <v>0.23103520870960889</v>
      </c>
      <c r="P184" s="260">
        <v>4.1816014288102339E-2</v>
      </c>
      <c r="Q184" s="260">
        <v>3.0274236545516928E-3</v>
      </c>
      <c r="R184" s="260">
        <v>4.4843437942654031E-2</v>
      </c>
      <c r="S184" s="260">
        <v>1.6632165575074753E-2</v>
      </c>
      <c r="T184" s="260">
        <v>4.5306406142576854E-3</v>
      </c>
      <c r="U184" s="260">
        <v>0.4089472202426514</v>
      </c>
      <c r="V184" s="260">
        <v>1</v>
      </c>
    </row>
    <row r="185" spans="1:22" ht="13.5" thickBot="1" x14ac:dyDescent="0.25">
      <c r="A185" s="62">
        <v>2016</v>
      </c>
      <c r="B185" s="260">
        <v>0.48934049186498718</v>
      </c>
      <c r="C185" s="260">
        <v>4.3393385831701379E-3</v>
      </c>
      <c r="D185" s="260">
        <v>2.089880470300021E-2</v>
      </c>
      <c r="E185" s="260">
        <v>0.51457863515115754</v>
      </c>
      <c r="F185" s="260">
        <v>7.3612296702342825E-3</v>
      </c>
      <c r="G185" s="260">
        <v>6.5902782494753176E-2</v>
      </c>
      <c r="H185" s="260">
        <v>1.3452863630712768E-3</v>
      </c>
      <c r="I185" s="260">
        <v>5.3168651500219211E-6</v>
      </c>
      <c r="J185" s="260">
        <v>0.58919319080430843</v>
      </c>
      <c r="K185" s="62">
        <v>2016</v>
      </c>
      <c r="L185" s="260">
        <v>0.11089098891122966</v>
      </c>
      <c r="M185" s="260">
        <v>5.1155411550154735E-4</v>
      </c>
      <c r="N185" s="260">
        <v>0.11140254302673122</v>
      </c>
      <c r="O185" s="260">
        <v>0.23056770917249444</v>
      </c>
      <c r="P185" s="260">
        <v>4.364094863149566E-2</v>
      </c>
      <c r="Q185" s="260">
        <v>3.3124667285215222E-3</v>
      </c>
      <c r="R185" s="260">
        <v>4.6953475100075047E-2</v>
      </c>
      <c r="S185" s="260">
        <v>1.6907631177069709E-2</v>
      </c>
      <c r="T185" s="260">
        <v>4.975510459378941E-3</v>
      </c>
      <c r="U185" s="260">
        <v>0.41080680919569151</v>
      </c>
      <c r="V185" s="260">
        <v>1</v>
      </c>
    </row>
    <row r="186" spans="1:22" ht="13.5" thickBot="1" x14ac:dyDescent="0.25">
      <c r="A186" s="62">
        <v>2017</v>
      </c>
      <c r="B186" s="260">
        <v>0.50173821323400658</v>
      </c>
      <c r="C186" s="260">
        <v>4.5498437004316801E-3</v>
      </c>
      <c r="D186" s="260">
        <v>2.0718396752219252E-2</v>
      </c>
      <c r="E186" s="260">
        <v>0.52700639376273462</v>
      </c>
      <c r="F186" s="260">
        <v>7.6283753198289573E-3</v>
      </c>
      <c r="G186" s="260">
        <v>6.9199367251312427E-2</v>
      </c>
      <c r="H186" s="260">
        <v>1.4317023679417558E-3</v>
      </c>
      <c r="I186" s="260">
        <v>5.333229145605904E-6</v>
      </c>
      <c r="J186" s="260">
        <v>0.60527123185488629</v>
      </c>
      <c r="K186" s="62">
        <v>2017</v>
      </c>
      <c r="L186" s="260">
        <v>0.1144580486397689</v>
      </c>
      <c r="M186" s="260">
        <v>5.3296337102268438E-4</v>
      </c>
      <c r="N186" s="260">
        <v>0.11499101201079158</v>
      </c>
      <c r="O186" s="260">
        <v>0.20733389717749934</v>
      </c>
      <c r="P186" s="260">
        <v>4.6938588645399341E-2</v>
      </c>
      <c r="Q186" s="260">
        <v>3.6593742048844466E-3</v>
      </c>
      <c r="R186" s="260">
        <v>5.0597962850283791E-2</v>
      </c>
      <c r="S186" s="260">
        <v>1.6291337169982479E-2</v>
      </c>
      <c r="T186" s="260">
        <v>5.5145589365565044E-3</v>
      </c>
      <c r="U186" s="260">
        <v>0.39472876814511365</v>
      </c>
      <c r="V186" s="260">
        <v>1</v>
      </c>
    </row>
    <row r="187" spans="1:22" ht="13.5" thickBot="1" x14ac:dyDescent="0.25">
      <c r="A187" s="62">
        <v>2018</v>
      </c>
      <c r="B187" s="260">
        <v>0.49462</v>
      </c>
      <c r="C187" s="260">
        <v>4.9500000000000004E-3</v>
      </c>
      <c r="D187" s="260">
        <v>2.078E-2</v>
      </c>
      <c r="E187" s="260">
        <v>0.52034999999999998</v>
      </c>
      <c r="F187" s="260">
        <v>7.9299999999999995E-3</v>
      </c>
      <c r="G187" s="260">
        <v>6.9589999999999999E-2</v>
      </c>
      <c r="H187" s="260">
        <v>1.67E-3</v>
      </c>
      <c r="I187" s="260">
        <v>0</v>
      </c>
      <c r="J187" s="260">
        <v>0.59953999999999996</v>
      </c>
      <c r="K187" s="62">
        <v>2018</v>
      </c>
      <c r="L187" s="260">
        <v>0.11885</v>
      </c>
      <c r="M187" s="260">
        <v>5.4000000000000001E-4</v>
      </c>
      <c r="N187" s="260">
        <v>0.11939</v>
      </c>
      <c r="O187" s="260">
        <v>0.20777999999999999</v>
      </c>
      <c r="P187" s="260">
        <v>4.8140000000000002E-2</v>
      </c>
      <c r="Q187" s="260">
        <v>4.0400000000000002E-3</v>
      </c>
      <c r="R187" s="260">
        <v>5.2179999999999997E-2</v>
      </c>
      <c r="S187" s="260">
        <v>1.6109999999999999E-2</v>
      </c>
      <c r="T187" s="260">
        <v>5.0099999999999997E-3</v>
      </c>
      <c r="U187" s="260">
        <v>0.40045999999999998</v>
      </c>
      <c r="V187" s="260">
        <v>1</v>
      </c>
    </row>
    <row r="188" spans="1:22" ht="13.5" thickBot="1" x14ac:dyDescent="0.25">
      <c r="A188" s="62">
        <v>2019</v>
      </c>
      <c r="B188" s="260">
        <v>0.49708000000000002</v>
      </c>
      <c r="C188" s="260">
        <v>4.9300000000000004E-3</v>
      </c>
      <c r="D188" s="260">
        <v>2.026E-2</v>
      </c>
      <c r="E188" s="260">
        <v>0.52227000000000001</v>
      </c>
      <c r="F188" s="260">
        <v>7.43E-3</v>
      </c>
      <c r="G188" s="260">
        <v>6.719E-2</v>
      </c>
      <c r="H188" s="260">
        <v>1.5399999999999999E-3</v>
      </c>
      <c r="I188" s="260">
        <v>0</v>
      </c>
      <c r="J188" s="260">
        <v>0.59843000000000002</v>
      </c>
      <c r="K188" s="62">
        <v>2019</v>
      </c>
      <c r="L188" s="260">
        <v>0.11708</v>
      </c>
      <c r="M188" s="260">
        <v>9.3999999999999997E-4</v>
      </c>
      <c r="N188" s="260">
        <v>0.11803</v>
      </c>
      <c r="O188" s="260">
        <v>0.20931</v>
      </c>
      <c r="P188" s="260">
        <v>4.9579999999999999E-2</v>
      </c>
      <c r="Q188" s="260">
        <v>4.0800000000000003E-3</v>
      </c>
      <c r="R188" s="260">
        <v>5.3670000000000002E-2</v>
      </c>
      <c r="S188" s="260">
        <v>1.545E-2</v>
      </c>
      <c r="T188" s="260">
        <v>5.1200000000000004E-3</v>
      </c>
      <c r="U188" s="260">
        <v>0.40156999999999998</v>
      </c>
      <c r="V188" s="260">
        <v>1</v>
      </c>
    </row>
    <row r="189" spans="1:22" ht="13.5" thickBot="1" x14ac:dyDescent="0.25">
      <c r="A189" s="62">
        <v>2020</v>
      </c>
      <c r="B189" s="260">
        <v>0.50534000000000001</v>
      </c>
      <c r="C189" s="260">
        <v>5.3600000000000002E-3</v>
      </c>
      <c r="D189" s="260">
        <v>1.6369999999999999E-2</v>
      </c>
      <c r="E189" s="260">
        <v>0.52707000000000004</v>
      </c>
      <c r="F189" s="260">
        <v>7.5500000000000003E-3</v>
      </c>
      <c r="G189" s="260">
        <v>6.9349999999999995E-2</v>
      </c>
      <c r="H189" s="260">
        <v>1.6000000000000001E-3</v>
      </c>
      <c r="I189" s="260">
        <v>0</v>
      </c>
      <c r="J189" s="260">
        <v>0.60557000000000005</v>
      </c>
      <c r="K189" s="62">
        <v>2020</v>
      </c>
      <c r="L189" s="260">
        <v>0.11038000000000001</v>
      </c>
      <c r="M189" s="260">
        <v>9.6000000000000002E-4</v>
      </c>
      <c r="N189" s="260">
        <v>0.11133999999999999</v>
      </c>
      <c r="O189" s="260">
        <v>0.20843999999999999</v>
      </c>
      <c r="P189" s="260">
        <v>5.0099999999999999E-2</v>
      </c>
      <c r="Q189" s="260">
        <v>4.15E-3</v>
      </c>
      <c r="R189" s="260">
        <v>5.4260000000000003E-2</v>
      </c>
      <c r="S189" s="260">
        <v>1.5820000000000001E-2</v>
      </c>
      <c r="T189" s="260">
        <v>4.5599999999999998E-3</v>
      </c>
      <c r="U189" s="260">
        <v>0.39443</v>
      </c>
      <c r="V189" s="260">
        <v>1</v>
      </c>
    </row>
    <row r="190" spans="1:22" ht="13.5" customHeight="1" thickBot="1" x14ac:dyDescent="0.25">
      <c r="A190" s="762" t="s">
        <v>1212</v>
      </c>
      <c r="B190" s="763"/>
      <c r="C190" s="763"/>
      <c r="D190" s="763"/>
      <c r="E190" s="763"/>
      <c r="F190" s="763"/>
      <c r="G190" s="763"/>
      <c r="H190" s="763"/>
      <c r="I190" s="763"/>
      <c r="J190" s="764"/>
      <c r="K190" s="762" t="s">
        <v>1212</v>
      </c>
      <c r="L190" s="763"/>
      <c r="M190" s="763"/>
      <c r="N190" s="763"/>
      <c r="O190" s="763"/>
      <c r="P190" s="763"/>
      <c r="Q190" s="763"/>
      <c r="R190" s="763"/>
      <c r="S190" s="763"/>
      <c r="T190" s="763"/>
      <c r="U190" s="763"/>
      <c r="V190" s="764"/>
    </row>
    <row r="191" spans="1:22" ht="13.5" thickBot="1" x14ac:dyDescent="0.25">
      <c r="A191" s="62">
        <v>2007</v>
      </c>
      <c r="B191" s="15" t="s">
        <v>235</v>
      </c>
      <c r="C191" s="15" t="s">
        <v>235</v>
      </c>
      <c r="D191" s="15" t="s">
        <v>235</v>
      </c>
      <c r="E191" s="15">
        <v>0.52</v>
      </c>
      <c r="F191" s="15">
        <v>7.0000000000000001E-3</v>
      </c>
      <c r="G191" s="15">
        <v>5.0999999999999997E-2</v>
      </c>
      <c r="H191" s="15" t="s">
        <v>1242</v>
      </c>
      <c r="I191" s="15" t="s">
        <v>1242</v>
      </c>
      <c r="J191" s="15">
        <v>0.57699999999999996</v>
      </c>
      <c r="K191" s="62">
        <v>2007</v>
      </c>
      <c r="L191" s="15">
        <v>0.129</v>
      </c>
      <c r="M191" s="15" t="s">
        <v>236</v>
      </c>
      <c r="N191" s="15">
        <v>0.129</v>
      </c>
      <c r="O191" s="15">
        <v>0.248</v>
      </c>
      <c r="P191" s="15">
        <v>3.3000000000000002E-2</v>
      </c>
      <c r="Q191" s="15" t="s">
        <v>231</v>
      </c>
      <c r="R191" s="15">
        <v>3.3000000000000002E-2</v>
      </c>
      <c r="S191" s="15" t="s">
        <v>1243</v>
      </c>
      <c r="T191" s="15">
        <v>1.2E-2</v>
      </c>
      <c r="U191" s="15">
        <v>0.42299999999999999</v>
      </c>
      <c r="V191" s="15">
        <v>1</v>
      </c>
    </row>
    <row r="192" spans="1:22" ht="13.5" thickBot="1" x14ac:dyDescent="0.25">
      <c r="A192" s="62">
        <v>2008</v>
      </c>
      <c r="B192" s="15" t="s">
        <v>235</v>
      </c>
      <c r="C192" s="15" t="s">
        <v>235</v>
      </c>
      <c r="D192" s="15" t="s">
        <v>235</v>
      </c>
      <c r="E192" s="15">
        <v>0.52300000000000002</v>
      </c>
      <c r="F192" s="15">
        <v>8.0000000000000002E-3</v>
      </c>
      <c r="G192" s="15">
        <v>5.1999999999999998E-2</v>
      </c>
      <c r="H192" s="15" t="s">
        <v>1242</v>
      </c>
      <c r="I192" s="15" t="s">
        <v>1242</v>
      </c>
      <c r="J192" s="15">
        <v>0.58299999999999996</v>
      </c>
      <c r="K192" s="62">
        <v>2008</v>
      </c>
      <c r="L192" s="15">
        <v>0.122</v>
      </c>
      <c r="M192" s="15" t="s">
        <v>236</v>
      </c>
      <c r="N192" s="15">
        <v>0.122</v>
      </c>
      <c r="O192" s="15">
        <v>0.246</v>
      </c>
      <c r="P192" s="15">
        <v>3.5999999999999997E-2</v>
      </c>
      <c r="Q192" s="15" t="s">
        <v>231</v>
      </c>
      <c r="R192" s="15">
        <v>3.5999999999999997E-2</v>
      </c>
      <c r="S192" s="15" t="s">
        <v>1243</v>
      </c>
      <c r="T192" s="15">
        <v>1.4E-2</v>
      </c>
      <c r="U192" s="15">
        <v>0.41699999999999998</v>
      </c>
      <c r="V192" s="15">
        <v>1</v>
      </c>
    </row>
    <row r="193" spans="1:22" ht="13.5" thickBot="1" x14ac:dyDescent="0.25">
      <c r="A193" s="62">
        <v>2009</v>
      </c>
      <c r="B193" s="15" t="s">
        <v>235</v>
      </c>
      <c r="C193" s="15" t="s">
        <v>235</v>
      </c>
      <c r="D193" s="15" t="s">
        <v>235</v>
      </c>
      <c r="E193" s="15">
        <v>0.51500000000000001</v>
      </c>
      <c r="F193" s="15">
        <v>8.0000000000000002E-3</v>
      </c>
      <c r="G193" s="15">
        <v>5.0999999999999997E-2</v>
      </c>
      <c r="H193" s="15" t="s">
        <v>1242</v>
      </c>
      <c r="I193" s="15" t="s">
        <v>1242</v>
      </c>
      <c r="J193" s="15">
        <v>0.57499999999999996</v>
      </c>
      <c r="K193" s="62">
        <v>2009</v>
      </c>
      <c r="L193" s="15">
        <v>0.126</v>
      </c>
      <c r="M193" s="15" t="s">
        <v>236</v>
      </c>
      <c r="N193" s="15">
        <v>0.126</v>
      </c>
      <c r="O193" s="15">
        <v>0.249</v>
      </c>
      <c r="P193" s="15">
        <v>3.5999999999999997E-2</v>
      </c>
      <c r="Q193" s="15" t="s">
        <v>231</v>
      </c>
      <c r="R193" s="15">
        <v>3.5999999999999997E-2</v>
      </c>
      <c r="S193" s="15" t="s">
        <v>1243</v>
      </c>
      <c r="T193" s="15">
        <v>1.2999999999999999E-2</v>
      </c>
      <c r="U193" s="15">
        <v>0.42499999999999999</v>
      </c>
      <c r="V193" s="15">
        <v>1</v>
      </c>
    </row>
    <row r="194" spans="1:22" ht="13.5" thickBot="1" x14ac:dyDescent="0.25">
      <c r="A194" s="62">
        <v>2010</v>
      </c>
      <c r="B194" s="15" t="s">
        <v>235</v>
      </c>
      <c r="C194" s="15" t="s">
        <v>235</v>
      </c>
      <c r="D194" s="15" t="s">
        <v>235</v>
      </c>
      <c r="E194" s="15">
        <v>0.51700000000000002</v>
      </c>
      <c r="F194" s="15">
        <v>8.0000000000000002E-3</v>
      </c>
      <c r="G194" s="15">
        <v>5.5E-2</v>
      </c>
      <c r="H194" s="15" t="s">
        <v>1242</v>
      </c>
      <c r="I194" s="15" t="s">
        <v>1242</v>
      </c>
      <c r="J194" s="15">
        <v>0.57999999999999996</v>
      </c>
      <c r="K194" s="62">
        <v>2010</v>
      </c>
      <c r="L194" s="15">
        <v>0.123</v>
      </c>
      <c r="M194" s="15" t="s">
        <v>236</v>
      </c>
      <c r="N194" s="15">
        <v>0.123</v>
      </c>
      <c r="O194" s="15">
        <v>0.247</v>
      </c>
      <c r="P194" s="15">
        <v>3.6999999999999998E-2</v>
      </c>
      <c r="Q194" s="15" t="s">
        <v>231</v>
      </c>
      <c r="R194" s="15">
        <v>3.6999999999999998E-2</v>
      </c>
      <c r="S194" s="15" t="s">
        <v>1243</v>
      </c>
      <c r="T194" s="15">
        <v>1.4E-2</v>
      </c>
      <c r="U194" s="15">
        <v>0.42</v>
      </c>
      <c r="V194" s="15">
        <v>1</v>
      </c>
    </row>
    <row r="195" spans="1:22" ht="13.5" thickBot="1" x14ac:dyDescent="0.25">
      <c r="A195" s="62">
        <v>2011</v>
      </c>
      <c r="B195" s="15">
        <v>0.51300000000000001</v>
      </c>
      <c r="C195" s="15">
        <v>1E-3</v>
      </c>
      <c r="D195" s="15">
        <v>3.0000000000000001E-3</v>
      </c>
      <c r="E195" s="15">
        <v>0.51700000000000002</v>
      </c>
      <c r="F195" s="15">
        <v>8.0000000000000002E-3</v>
      </c>
      <c r="G195" s="15">
        <v>0.05</v>
      </c>
      <c r="H195" s="15">
        <v>1E-3</v>
      </c>
      <c r="I195" s="15">
        <v>0</v>
      </c>
      <c r="J195" s="15">
        <v>0.57599999999999996</v>
      </c>
      <c r="K195" s="62">
        <v>2011</v>
      </c>
      <c r="L195" s="15">
        <v>0.122</v>
      </c>
      <c r="M195" s="15">
        <v>0</v>
      </c>
      <c r="N195" s="15">
        <v>0.122</v>
      </c>
      <c r="O195" s="15">
        <v>0.253</v>
      </c>
      <c r="P195" s="15">
        <v>3.4000000000000002E-2</v>
      </c>
      <c r="Q195" s="15">
        <v>4.0000000000000001E-3</v>
      </c>
      <c r="R195" s="15">
        <v>3.6999999999999998E-2</v>
      </c>
      <c r="S195" s="15">
        <v>8.0000000000000002E-3</v>
      </c>
      <c r="T195" s="15">
        <v>5.0000000000000001E-3</v>
      </c>
      <c r="U195" s="15">
        <v>0.42399999999999999</v>
      </c>
      <c r="V195" s="15">
        <v>1</v>
      </c>
    </row>
    <row r="196" spans="1:22" ht="13.5" thickBot="1" x14ac:dyDescent="0.25">
      <c r="A196" s="62">
        <v>2012</v>
      </c>
      <c r="B196" s="15">
        <v>0.504</v>
      </c>
      <c r="C196" s="15">
        <v>1E-3</v>
      </c>
      <c r="D196" s="15">
        <v>6.0000000000000001E-3</v>
      </c>
      <c r="E196" s="15">
        <v>0.51100000000000001</v>
      </c>
      <c r="F196" s="15">
        <v>8.0000000000000002E-3</v>
      </c>
      <c r="G196" s="15">
        <v>4.8000000000000001E-2</v>
      </c>
      <c r="H196" s="15">
        <v>1E-3</v>
      </c>
      <c r="I196" s="15">
        <v>0</v>
      </c>
      <c r="J196" s="15">
        <v>0.56799999999999995</v>
      </c>
      <c r="K196" s="62">
        <v>2012</v>
      </c>
      <c r="L196" s="15">
        <v>0.124</v>
      </c>
      <c r="M196" s="15">
        <v>0</v>
      </c>
      <c r="N196" s="15">
        <v>0.124</v>
      </c>
      <c r="O196" s="15">
        <v>0.25900000000000001</v>
      </c>
      <c r="P196" s="15">
        <v>3.5000000000000003E-2</v>
      </c>
      <c r="Q196" s="15">
        <v>4.0000000000000001E-3</v>
      </c>
      <c r="R196" s="15">
        <v>3.9E-2</v>
      </c>
      <c r="S196" s="15">
        <v>7.0000000000000001E-3</v>
      </c>
      <c r="T196" s="15">
        <v>4.0000000000000001E-3</v>
      </c>
      <c r="U196" s="15">
        <v>0.432</v>
      </c>
      <c r="V196" s="15">
        <v>1</v>
      </c>
    </row>
    <row r="197" spans="1:22" ht="13.5" thickBot="1" x14ac:dyDescent="0.25">
      <c r="A197" s="62">
        <v>2013</v>
      </c>
      <c r="B197" s="15">
        <v>0.48599999999999999</v>
      </c>
      <c r="C197" s="15">
        <v>3.0000000000000001E-3</v>
      </c>
      <c r="D197" s="15">
        <v>1.7000000000000001E-2</v>
      </c>
      <c r="E197" s="15">
        <v>0.50600000000000001</v>
      </c>
      <c r="F197" s="15">
        <v>7.0000000000000001E-3</v>
      </c>
      <c r="G197" s="15">
        <v>4.8000000000000001E-2</v>
      </c>
      <c r="H197" s="15">
        <v>1E-3</v>
      </c>
      <c r="I197" s="15">
        <v>0</v>
      </c>
      <c r="J197" s="15">
        <v>0.56200000000000006</v>
      </c>
      <c r="K197" s="62">
        <v>2013</v>
      </c>
      <c r="L197" s="15">
        <v>0.122</v>
      </c>
      <c r="M197" s="15">
        <v>0</v>
      </c>
      <c r="N197" s="15">
        <v>0.123</v>
      </c>
      <c r="O197" s="15">
        <v>0.26500000000000001</v>
      </c>
      <c r="P197" s="15">
        <v>3.5999999999999997E-2</v>
      </c>
      <c r="Q197" s="15">
        <v>3.0000000000000001E-3</v>
      </c>
      <c r="R197" s="15">
        <v>3.9E-2</v>
      </c>
      <c r="S197" s="15">
        <v>7.0000000000000001E-3</v>
      </c>
      <c r="T197" s="15">
        <v>3.0000000000000001E-3</v>
      </c>
      <c r="U197" s="15">
        <v>0.438</v>
      </c>
      <c r="V197" s="15">
        <v>1</v>
      </c>
    </row>
    <row r="198" spans="1:22" ht="13.5" thickBot="1" x14ac:dyDescent="0.25">
      <c r="A198" s="62">
        <v>2014</v>
      </c>
      <c r="B198" s="260">
        <v>0.48</v>
      </c>
      <c r="C198" s="260">
        <v>3.0000000000000001E-3</v>
      </c>
      <c r="D198" s="260">
        <v>1.9E-2</v>
      </c>
      <c r="E198" s="260">
        <v>0.502</v>
      </c>
      <c r="F198" s="260">
        <v>7.0000000000000001E-3</v>
      </c>
      <c r="G198" s="260">
        <v>0.05</v>
      </c>
      <c r="H198" s="260">
        <v>1E-3</v>
      </c>
      <c r="I198" s="260">
        <v>0</v>
      </c>
      <c r="J198" s="260">
        <v>0.56000000000000005</v>
      </c>
      <c r="K198" s="62">
        <v>2014</v>
      </c>
      <c r="L198" s="260">
        <v>0.122</v>
      </c>
      <c r="M198" s="260">
        <v>0</v>
      </c>
      <c r="N198" s="260">
        <v>0.123</v>
      </c>
      <c r="O198" s="260">
        <v>0.26600000000000001</v>
      </c>
      <c r="P198" s="260">
        <v>3.7999999999999999E-2</v>
      </c>
      <c r="Q198" s="260">
        <v>3.0000000000000001E-3</v>
      </c>
      <c r="R198" s="260">
        <v>4.1000000000000002E-2</v>
      </c>
      <c r="S198" s="260">
        <v>8.0000000000000002E-3</v>
      </c>
      <c r="T198" s="260">
        <v>3.0000000000000001E-3</v>
      </c>
      <c r="U198" s="260">
        <v>0.44</v>
      </c>
      <c r="V198" s="260">
        <v>1</v>
      </c>
    </row>
    <row r="199" spans="1:22" ht="13.5" thickBot="1" x14ac:dyDescent="0.25">
      <c r="A199" s="62">
        <v>2015</v>
      </c>
      <c r="B199" s="260">
        <v>0.47874620052426348</v>
      </c>
      <c r="C199" s="260">
        <v>3.3804618975081312E-3</v>
      </c>
      <c r="D199" s="260">
        <v>1.9120289408897803E-2</v>
      </c>
      <c r="E199" s="260">
        <v>0.50124695183066947</v>
      </c>
      <c r="F199" s="260">
        <v>6.8240468748488638E-3</v>
      </c>
      <c r="G199" s="260">
        <v>4.8603353911846496E-2</v>
      </c>
      <c r="H199" s="260">
        <v>9.8787203008827897E-4</v>
      </c>
      <c r="I199" s="260">
        <v>3.5022052218880491E-6</v>
      </c>
      <c r="J199" s="260">
        <v>0.5576657268526749</v>
      </c>
      <c r="K199" s="62">
        <v>2015</v>
      </c>
      <c r="L199" s="260">
        <v>0.11491852703252148</v>
      </c>
      <c r="M199" s="260">
        <v>4.6279140432092076E-4</v>
      </c>
      <c r="N199" s="260">
        <v>0.11538131843684239</v>
      </c>
      <c r="O199" s="260">
        <v>0.27352056011268427</v>
      </c>
      <c r="P199" s="260">
        <v>3.7823983168068162E-2</v>
      </c>
      <c r="Q199" s="260">
        <v>3.2568840846786528E-3</v>
      </c>
      <c r="R199" s="260">
        <v>4.1080867252746817E-2</v>
      </c>
      <c r="S199" s="260">
        <v>8.8761723631980271E-3</v>
      </c>
      <c r="T199" s="260">
        <v>3.4752715960149577E-3</v>
      </c>
      <c r="U199" s="260">
        <v>0.44233435653316372</v>
      </c>
      <c r="V199" s="260">
        <v>1</v>
      </c>
    </row>
    <row r="200" spans="1:22" ht="13.5" thickBot="1" x14ac:dyDescent="0.25">
      <c r="A200" s="62">
        <v>2016</v>
      </c>
      <c r="B200" s="260">
        <v>0.4782970189953063</v>
      </c>
      <c r="C200" s="260">
        <v>5.1408379060955828E-3</v>
      </c>
      <c r="D200" s="260">
        <v>1.875278788761324E-2</v>
      </c>
      <c r="E200" s="260">
        <v>0.50219064478901509</v>
      </c>
      <c r="F200" s="260">
        <v>6.7321300144191423E-3</v>
      </c>
      <c r="G200" s="260">
        <v>4.8379699283308604E-2</v>
      </c>
      <c r="H200" s="260">
        <v>9.7858979035085158E-4</v>
      </c>
      <c r="I200" s="260">
        <v>2.2249395468580708E-6</v>
      </c>
      <c r="J200" s="260">
        <v>0.55828328881664058</v>
      </c>
      <c r="K200" s="62">
        <v>2016</v>
      </c>
      <c r="L200" s="260">
        <v>0.11256920521016395</v>
      </c>
      <c r="M200" s="260">
        <v>4.5595916299922461E-4</v>
      </c>
      <c r="N200" s="260">
        <v>0.11302516437316318</v>
      </c>
      <c r="O200" s="260">
        <v>0.27274620912498343</v>
      </c>
      <c r="P200" s="260">
        <v>3.9608603979327396E-2</v>
      </c>
      <c r="Q200" s="260">
        <v>3.5698004198537652E-3</v>
      </c>
      <c r="R200" s="260">
        <v>4.3178404399181157E-2</v>
      </c>
      <c r="S200" s="260">
        <v>9.0901823238219975E-3</v>
      </c>
      <c r="T200" s="260">
        <v>3.6767509622096322E-3</v>
      </c>
      <c r="U200" s="260">
        <v>0.44171671118335942</v>
      </c>
      <c r="V200" s="260">
        <v>1</v>
      </c>
    </row>
    <row r="201" spans="1:22" ht="13.5" thickBot="1" x14ac:dyDescent="0.25">
      <c r="A201" s="62">
        <v>2017</v>
      </c>
      <c r="B201" s="260">
        <v>0.50031191991282431</v>
      </c>
      <c r="C201" s="260">
        <v>5.2731394807965203E-3</v>
      </c>
      <c r="D201" s="260">
        <v>1.8038720177003652E-2</v>
      </c>
      <c r="E201" s="260">
        <v>0.52362377957062445</v>
      </c>
      <c r="F201" s="260">
        <v>6.8475474830408034E-3</v>
      </c>
      <c r="G201" s="260">
        <v>5.1455905145551241E-2</v>
      </c>
      <c r="H201" s="260">
        <v>9.0751765091192879E-4</v>
      </c>
      <c r="I201" s="260">
        <v>2.2782212496923422E-6</v>
      </c>
      <c r="J201" s="260">
        <v>0.58283702807137805</v>
      </c>
      <c r="K201" s="62">
        <v>2017</v>
      </c>
      <c r="L201" s="260">
        <v>0.11382339024618067</v>
      </c>
      <c r="M201" s="260">
        <v>5.1149995023264962E-4</v>
      </c>
      <c r="N201" s="260">
        <v>0.11433496875576675</v>
      </c>
      <c r="O201" s="260">
        <v>0.2423762664651567</v>
      </c>
      <c r="P201" s="260">
        <v>4.3776492668958979E-2</v>
      </c>
      <c r="Q201" s="260">
        <v>3.6667578217031054E-3</v>
      </c>
      <c r="R201" s="260">
        <v>4.7443171931308641E-2</v>
      </c>
      <c r="S201" s="260">
        <v>8.8895407569460801E-3</v>
      </c>
      <c r="T201" s="260">
        <v>4.1190240194437545E-3</v>
      </c>
      <c r="U201" s="260">
        <v>0.4171629719286219</v>
      </c>
      <c r="V201" s="260">
        <v>1</v>
      </c>
    </row>
    <row r="202" spans="1:22" ht="13.5" thickBot="1" x14ac:dyDescent="0.25">
      <c r="A202" s="62">
        <v>2018</v>
      </c>
      <c r="B202" s="260">
        <v>0.48757</v>
      </c>
      <c r="C202" s="260">
        <v>5.7600000000000004E-3</v>
      </c>
      <c r="D202" s="260">
        <v>1.8239999999999999E-2</v>
      </c>
      <c r="E202" s="260">
        <v>0.51156999999999997</v>
      </c>
      <c r="F202" s="260">
        <v>7.9000000000000008E-3</v>
      </c>
      <c r="G202" s="260">
        <v>5.3679999999999999E-2</v>
      </c>
      <c r="H202" s="260">
        <v>1.34E-3</v>
      </c>
      <c r="I202" s="260">
        <v>0</v>
      </c>
      <c r="J202" s="260">
        <v>0.57448999999999995</v>
      </c>
      <c r="K202" s="62">
        <v>2018</v>
      </c>
      <c r="L202" s="260">
        <v>0.11550000000000001</v>
      </c>
      <c r="M202" s="260">
        <v>5.1000000000000004E-4</v>
      </c>
      <c r="N202" s="260">
        <v>0.11601</v>
      </c>
      <c r="O202" s="260">
        <v>0.24159</v>
      </c>
      <c r="P202" s="260">
        <v>4.7199999999999999E-2</v>
      </c>
      <c r="Q202" s="260">
        <v>3.6600000000000001E-3</v>
      </c>
      <c r="R202" s="260">
        <v>5.0860000000000002E-2</v>
      </c>
      <c r="S202" s="260">
        <v>1.2710000000000001E-2</v>
      </c>
      <c r="T202" s="260">
        <v>4.3400000000000001E-3</v>
      </c>
      <c r="U202" s="260">
        <v>0.42551</v>
      </c>
      <c r="V202" s="260">
        <v>1</v>
      </c>
    </row>
    <row r="203" spans="1:22" ht="13.5" thickBot="1" x14ac:dyDescent="0.25">
      <c r="A203" s="62">
        <v>2019</v>
      </c>
      <c r="B203" s="260">
        <v>0.49419999999999997</v>
      </c>
      <c r="C203" s="260">
        <v>5.6899999999999997E-3</v>
      </c>
      <c r="D203" s="260">
        <v>1.864E-2</v>
      </c>
      <c r="E203" s="260">
        <v>0.51853000000000005</v>
      </c>
      <c r="F203" s="260">
        <v>7.26E-3</v>
      </c>
      <c r="G203" s="260">
        <v>5.3499999999999999E-2</v>
      </c>
      <c r="H203" s="260">
        <v>1.1800000000000001E-3</v>
      </c>
      <c r="I203" s="260">
        <v>0</v>
      </c>
      <c r="J203" s="260">
        <v>0.58047000000000004</v>
      </c>
      <c r="K203" s="62">
        <v>2019</v>
      </c>
      <c r="L203" s="260">
        <v>0.11488</v>
      </c>
      <c r="M203" s="260">
        <v>8.7000000000000001E-4</v>
      </c>
      <c r="N203" s="260">
        <v>0.11576</v>
      </c>
      <c r="O203" s="260">
        <v>0.23863999999999999</v>
      </c>
      <c r="P203" s="260">
        <v>4.5609999999999998E-2</v>
      </c>
      <c r="Q203" s="260">
        <v>4.0499999999999998E-3</v>
      </c>
      <c r="R203" s="260">
        <v>4.9660000000000003E-2</v>
      </c>
      <c r="S203" s="260">
        <v>1.116E-2</v>
      </c>
      <c r="T203" s="260">
        <v>4.3099999999999996E-3</v>
      </c>
      <c r="U203" s="260">
        <v>0.41953000000000001</v>
      </c>
      <c r="V203" s="260">
        <v>1</v>
      </c>
    </row>
    <row r="204" spans="1:22" ht="13.5" thickBot="1" x14ac:dyDescent="0.25">
      <c r="A204" s="62">
        <v>2020</v>
      </c>
      <c r="B204" s="260">
        <v>0.49598999999999999</v>
      </c>
      <c r="C204" s="260">
        <v>6.0400000000000002E-3</v>
      </c>
      <c r="D204" s="260">
        <v>1.668E-2</v>
      </c>
      <c r="E204" s="260">
        <v>0.51871</v>
      </c>
      <c r="F204" s="260">
        <v>7.8100000000000001E-3</v>
      </c>
      <c r="G204" s="260">
        <v>5.534E-2</v>
      </c>
      <c r="H204" s="260">
        <v>1.1800000000000001E-3</v>
      </c>
      <c r="I204" s="260">
        <v>0</v>
      </c>
      <c r="J204" s="260">
        <v>0.58304</v>
      </c>
      <c r="K204" s="62">
        <v>2020</v>
      </c>
      <c r="L204" s="260">
        <v>0.11365</v>
      </c>
      <c r="M204" s="260">
        <v>8.5999999999999998E-4</v>
      </c>
      <c r="N204" s="260">
        <v>0.11451</v>
      </c>
      <c r="O204" s="260">
        <v>0.23798</v>
      </c>
      <c r="P204" s="260">
        <v>4.5490000000000003E-2</v>
      </c>
      <c r="Q204" s="260">
        <v>3.6900000000000001E-3</v>
      </c>
      <c r="R204" s="260">
        <v>4.9180000000000001E-2</v>
      </c>
      <c r="S204" s="260">
        <v>1.1089999999999999E-2</v>
      </c>
      <c r="T204" s="260">
        <v>4.2100000000000002E-3</v>
      </c>
      <c r="U204" s="260">
        <v>0.41696</v>
      </c>
      <c r="V204" s="260">
        <v>1</v>
      </c>
    </row>
    <row r="205" spans="1:22" ht="13.5" thickBot="1" x14ac:dyDescent="0.25">
      <c r="A205" s="762" t="s">
        <v>1213</v>
      </c>
      <c r="B205" s="763"/>
      <c r="C205" s="763"/>
      <c r="D205" s="763"/>
      <c r="E205" s="763"/>
      <c r="F205" s="763"/>
      <c r="G205" s="763"/>
      <c r="H205" s="763"/>
      <c r="I205" s="763"/>
      <c r="J205" s="764"/>
      <c r="K205" s="762" t="s">
        <v>1213</v>
      </c>
      <c r="L205" s="763"/>
      <c r="M205" s="763"/>
      <c r="N205" s="763"/>
      <c r="O205" s="763"/>
      <c r="P205" s="763"/>
      <c r="Q205" s="763"/>
      <c r="R205" s="763"/>
      <c r="S205" s="763"/>
      <c r="T205" s="763"/>
      <c r="U205" s="763"/>
      <c r="V205" s="764"/>
    </row>
    <row r="206" spans="1:22" ht="13.5" thickBot="1" x14ac:dyDescent="0.25">
      <c r="A206" s="62">
        <v>2007</v>
      </c>
      <c r="B206" s="15" t="s">
        <v>235</v>
      </c>
      <c r="C206" s="15" t="s">
        <v>235</v>
      </c>
      <c r="D206" s="15" t="s">
        <v>235</v>
      </c>
      <c r="E206" s="15">
        <v>0.47499999999999998</v>
      </c>
      <c r="F206" s="15">
        <v>8.0000000000000002E-3</v>
      </c>
      <c r="G206" s="15">
        <v>8.6999999999999994E-2</v>
      </c>
      <c r="H206" s="15" t="s">
        <v>1242</v>
      </c>
      <c r="I206" s="15" t="s">
        <v>1242</v>
      </c>
      <c r="J206" s="15">
        <v>0.57099999999999995</v>
      </c>
      <c r="K206" s="62">
        <v>2007</v>
      </c>
      <c r="L206" s="15">
        <v>0.16600000000000001</v>
      </c>
      <c r="M206" s="15" t="s">
        <v>236</v>
      </c>
      <c r="N206" s="15">
        <v>0.16600000000000001</v>
      </c>
      <c r="O206" s="15">
        <v>0.152</v>
      </c>
      <c r="P206" s="15">
        <v>6.9000000000000006E-2</v>
      </c>
      <c r="Q206" s="15" t="s">
        <v>231</v>
      </c>
      <c r="R206" s="15">
        <v>6.9000000000000006E-2</v>
      </c>
      <c r="S206" s="15" t="s">
        <v>1243</v>
      </c>
      <c r="T206" s="15">
        <v>4.2999999999999997E-2</v>
      </c>
      <c r="U206" s="15">
        <v>0.42899999999999999</v>
      </c>
      <c r="V206" s="15">
        <v>1</v>
      </c>
    </row>
    <row r="207" spans="1:22" ht="13.5" thickBot="1" x14ac:dyDescent="0.25">
      <c r="A207" s="62">
        <v>2008</v>
      </c>
      <c r="B207" s="15" t="s">
        <v>235</v>
      </c>
      <c r="C207" s="15" t="s">
        <v>235</v>
      </c>
      <c r="D207" s="15" t="s">
        <v>235</v>
      </c>
      <c r="E207" s="15">
        <v>0.46700000000000003</v>
      </c>
      <c r="F207" s="15">
        <v>8.0000000000000002E-3</v>
      </c>
      <c r="G207" s="15">
        <v>8.5999999999999993E-2</v>
      </c>
      <c r="H207" s="15" t="s">
        <v>1242</v>
      </c>
      <c r="I207" s="15" t="s">
        <v>1242</v>
      </c>
      <c r="J207" s="15">
        <v>0.56000000000000005</v>
      </c>
      <c r="K207" s="62">
        <v>2008</v>
      </c>
      <c r="L207" s="15">
        <v>0.17499999999999999</v>
      </c>
      <c r="M207" s="15" t="s">
        <v>236</v>
      </c>
      <c r="N207" s="15">
        <v>0.17499999999999999</v>
      </c>
      <c r="O207" s="15">
        <v>0.157</v>
      </c>
      <c r="P207" s="15">
        <v>6.7000000000000004E-2</v>
      </c>
      <c r="Q207" s="15" t="s">
        <v>231</v>
      </c>
      <c r="R207" s="15">
        <v>6.7000000000000004E-2</v>
      </c>
      <c r="S207" s="15" t="s">
        <v>1243</v>
      </c>
      <c r="T207" s="15">
        <v>4.2000000000000003E-2</v>
      </c>
      <c r="U207" s="15">
        <v>0.44</v>
      </c>
      <c r="V207" s="15">
        <v>1</v>
      </c>
    </row>
    <row r="208" spans="1:22" ht="13.5" thickBot="1" x14ac:dyDescent="0.25">
      <c r="A208" s="62">
        <v>2009</v>
      </c>
      <c r="B208" s="15" t="s">
        <v>235</v>
      </c>
      <c r="C208" s="15" t="s">
        <v>235</v>
      </c>
      <c r="D208" s="15" t="s">
        <v>235</v>
      </c>
      <c r="E208" s="15">
        <v>0.45700000000000002</v>
      </c>
      <c r="F208" s="15">
        <v>0.01</v>
      </c>
      <c r="G208" s="15">
        <v>9.0999999999999998E-2</v>
      </c>
      <c r="H208" s="15" t="s">
        <v>1242</v>
      </c>
      <c r="I208" s="15" t="s">
        <v>1242</v>
      </c>
      <c r="J208" s="15">
        <v>0.55800000000000005</v>
      </c>
      <c r="K208" s="62">
        <v>2009</v>
      </c>
      <c r="L208" s="15">
        <v>0.17399999999999999</v>
      </c>
      <c r="M208" s="15" t="s">
        <v>236</v>
      </c>
      <c r="N208" s="15">
        <v>0.17399999999999999</v>
      </c>
      <c r="O208" s="15">
        <v>0.14799999999999999</v>
      </c>
      <c r="P208" s="15">
        <v>0.08</v>
      </c>
      <c r="Q208" s="15" t="s">
        <v>231</v>
      </c>
      <c r="R208" s="15">
        <v>0.08</v>
      </c>
      <c r="S208" s="15" t="s">
        <v>1243</v>
      </c>
      <c r="T208" s="15">
        <v>3.9E-2</v>
      </c>
      <c r="U208" s="15">
        <v>0.442</v>
      </c>
      <c r="V208" s="15">
        <v>1</v>
      </c>
    </row>
    <row r="209" spans="1:22" ht="13.5" thickBot="1" x14ac:dyDescent="0.25">
      <c r="A209" s="62">
        <v>2010</v>
      </c>
      <c r="B209" s="15" t="s">
        <v>235</v>
      </c>
      <c r="C209" s="15" t="s">
        <v>235</v>
      </c>
      <c r="D209" s="15" t="s">
        <v>235</v>
      </c>
      <c r="E209" s="15">
        <v>0.44600000000000001</v>
      </c>
      <c r="F209" s="15">
        <v>8.9999999999999993E-3</v>
      </c>
      <c r="G209" s="15">
        <v>0.108</v>
      </c>
      <c r="H209" s="15" t="s">
        <v>1242</v>
      </c>
      <c r="I209" s="15" t="s">
        <v>1242</v>
      </c>
      <c r="J209" s="15">
        <v>0.56399999999999995</v>
      </c>
      <c r="K209" s="62">
        <v>2010</v>
      </c>
      <c r="L209" s="15">
        <v>0.16600000000000001</v>
      </c>
      <c r="M209" s="15" t="s">
        <v>236</v>
      </c>
      <c r="N209" s="15">
        <v>0.16600000000000001</v>
      </c>
      <c r="O209" s="15">
        <v>0.14599999999999999</v>
      </c>
      <c r="P209" s="15">
        <v>8.8999999999999996E-2</v>
      </c>
      <c r="Q209" s="15" t="s">
        <v>231</v>
      </c>
      <c r="R209" s="15">
        <v>8.8999999999999996E-2</v>
      </c>
      <c r="S209" s="15" t="s">
        <v>1243</v>
      </c>
      <c r="T209" s="15">
        <v>3.5999999999999997E-2</v>
      </c>
      <c r="U209" s="15">
        <v>0.436</v>
      </c>
      <c r="V209" s="15">
        <v>1</v>
      </c>
    </row>
    <row r="210" spans="1:22" ht="13.5" thickBot="1" x14ac:dyDescent="0.25">
      <c r="A210" s="62">
        <v>2011</v>
      </c>
      <c r="B210" s="15">
        <v>0.44500000000000001</v>
      </c>
      <c r="C210" s="15">
        <v>1E-3</v>
      </c>
      <c r="D210" s="15">
        <v>8.0000000000000002E-3</v>
      </c>
      <c r="E210" s="15">
        <v>0.45400000000000001</v>
      </c>
      <c r="F210" s="15">
        <v>8.9999999999999993E-3</v>
      </c>
      <c r="G210" s="15">
        <v>9.7000000000000003E-2</v>
      </c>
      <c r="H210" s="15">
        <v>6.0000000000000001E-3</v>
      </c>
      <c r="I210" s="15">
        <v>0</v>
      </c>
      <c r="J210" s="15">
        <v>0.56499999999999995</v>
      </c>
      <c r="K210" s="62">
        <v>2011</v>
      </c>
      <c r="L210" s="15">
        <v>0.17100000000000001</v>
      </c>
      <c r="M210" s="15">
        <v>3.0000000000000001E-3</v>
      </c>
      <c r="N210" s="15">
        <v>0.17399999999999999</v>
      </c>
      <c r="O210" s="15">
        <v>0.14499999999999999</v>
      </c>
      <c r="P210" s="15">
        <v>8.2000000000000003E-2</v>
      </c>
      <c r="Q210" s="15">
        <v>3.0000000000000001E-3</v>
      </c>
      <c r="R210" s="15">
        <v>8.5000000000000006E-2</v>
      </c>
      <c r="S210" s="15">
        <v>1.7999999999999999E-2</v>
      </c>
      <c r="T210" s="15">
        <v>1.2E-2</v>
      </c>
      <c r="U210" s="15">
        <v>0.435</v>
      </c>
      <c r="V210" s="15">
        <v>1</v>
      </c>
    </row>
    <row r="211" spans="1:22" ht="13.5" thickBot="1" x14ac:dyDescent="0.25">
      <c r="A211" s="62">
        <v>2012</v>
      </c>
      <c r="B211" s="15">
        <v>0.434</v>
      </c>
      <c r="C211" s="15">
        <v>4.0000000000000001E-3</v>
      </c>
      <c r="D211" s="15">
        <v>0.01</v>
      </c>
      <c r="E211" s="15">
        <v>0.44800000000000001</v>
      </c>
      <c r="F211" s="15">
        <v>8.9999999999999993E-3</v>
      </c>
      <c r="G211" s="15">
        <v>0.10100000000000001</v>
      </c>
      <c r="H211" s="15">
        <v>6.0000000000000001E-3</v>
      </c>
      <c r="I211" s="15">
        <v>0</v>
      </c>
      <c r="J211" s="15">
        <v>0.56399999999999995</v>
      </c>
      <c r="K211" s="62">
        <v>2012</v>
      </c>
      <c r="L211" s="15">
        <v>0.16300000000000001</v>
      </c>
      <c r="M211" s="15">
        <v>3.0000000000000001E-3</v>
      </c>
      <c r="N211" s="15">
        <v>0.16600000000000001</v>
      </c>
      <c r="O211" s="15">
        <v>0.152</v>
      </c>
      <c r="P211" s="15">
        <v>8.6999999999999994E-2</v>
      </c>
      <c r="Q211" s="15">
        <v>4.0000000000000001E-3</v>
      </c>
      <c r="R211" s="15">
        <v>9.0999999999999998E-2</v>
      </c>
      <c r="S211" s="15">
        <v>2.1000000000000001E-2</v>
      </c>
      <c r="T211" s="15">
        <v>6.0000000000000001E-3</v>
      </c>
      <c r="U211" s="15">
        <v>0.436</v>
      </c>
      <c r="V211" s="15">
        <v>1</v>
      </c>
    </row>
    <row r="212" spans="1:22" ht="13.5" thickBot="1" x14ac:dyDescent="0.25">
      <c r="A212" s="62">
        <v>2013</v>
      </c>
      <c r="B212" s="15">
        <v>0.42699999999999999</v>
      </c>
      <c r="C212" s="15">
        <v>5.0000000000000001E-3</v>
      </c>
      <c r="D212" s="15">
        <v>1.7999999999999999E-2</v>
      </c>
      <c r="E212" s="15">
        <v>0.45100000000000001</v>
      </c>
      <c r="F212" s="15">
        <v>8.0000000000000002E-3</v>
      </c>
      <c r="G212" s="15">
        <v>0.10299999999999999</v>
      </c>
      <c r="H212" s="15">
        <v>6.0000000000000001E-3</v>
      </c>
      <c r="I212" s="15">
        <v>0</v>
      </c>
      <c r="J212" s="15">
        <v>0.56799999999999995</v>
      </c>
      <c r="K212" s="62">
        <v>2013</v>
      </c>
      <c r="L212" s="15">
        <v>0.17599999999999999</v>
      </c>
      <c r="M212" s="15">
        <v>4.0000000000000001E-3</v>
      </c>
      <c r="N212" s="15">
        <v>0.18</v>
      </c>
      <c r="O212" s="15">
        <v>0.14499999999999999</v>
      </c>
      <c r="P212" s="15">
        <v>8.3000000000000004E-2</v>
      </c>
      <c r="Q212" s="15">
        <v>2E-3</v>
      </c>
      <c r="R212" s="15">
        <v>8.5000000000000006E-2</v>
      </c>
      <c r="S212" s="15">
        <v>1.7000000000000001E-2</v>
      </c>
      <c r="T212" s="15">
        <v>5.0000000000000001E-3</v>
      </c>
      <c r="U212" s="15">
        <v>0.432</v>
      </c>
      <c r="V212" s="15">
        <v>1</v>
      </c>
    </row>
    <row r="213" spans="1:22" ht="13.5" thickBot="1" x14ac:dyDescent="0.25">
      <c r="A213" s="62">
        <v>2014</v>
      </c>
      <c r="B213" s="260">
        <v>0.41899999999999998</v>
      </c>
      <c r="C213" s="260">
        <v>6.0000000000000001E-3</v>
      </c>
      <c r="D213" s="260">
        <v>2.1000000000000001E-2</v>
      </c>
      <c r="E213" s="260">
        <v>0.44600000000000001</v>
      </c>
      <c r="F213" s="260">
        <v>8.0000000000000002E-3</v>
      </c>
      <c r="G213" s="260">
        <v>9.7000000000000003E-2</v>
      </c>
      <c r="H213" s="260">
        <v>5.0000000000000001E-3</v>
      </c>
      <c r="I213" s="260">
        <v>0</v>
      </c>
      <c r="J213" s="260">
        <v>0.55700000000000005</v>
      </c>
      <c r="K213" s="62">
        <v>2014</v>
      </c>
      <c r="L213" s="260">
        <v>0.18099999999999999</v>
      </c>
      <c r="M213" s="260">
        <v>4.0000000000000001E-3</v>
      </c>
      <c r="N213" s="260">
        <v>0.185</v>
      </c>
      <c r="O213" s="260">
        <v>0.14000000000000001</v>
      </c>
      <c r="P213" s="260">
        <v>0.09</v>
      </c>
      <c r="Q213" s="260">
        <v>3.0000000000000001E-3</v>
      </c>
      <c r="R213" s="260">
        <v>9.2999999999999999E-2</v>
      </c>
      <c r="S213" s="260">
        <v>1.7999999999999999E-2</v>
      </c>
      <c r="T213" s="260">
        <v>6.0000000000000001E-3</v>
      </c>
      <c r="U213" s="260">
        <v>0.443</v>
      </c>
      <c r="V213" s="260">
        <v>1</v>
      </c>
    </row>
    <row r="214" spans="1:22" ht="13.5" thickBot="1" x14ac:dyDescent="0.25">
      <c r="A214" s="62">
        <v>2015</v>
      </c>
      <c r="B214" s="260">
        <v>0.41325345603220187</v>
      </c>
      <c r="C214" s="260">
        <v>6.1261981745949906E-3</v>
      </c>
      <c r="D214" s="260">
        <v>1.9934344284195285E-2</v>
      </c>
      <c r="E214" s="260">
        <v>0.43931399849099217</v>
      </c>
      <c r="F214" s="260">
        <v>7.8725340657630725E-3</v>
      </c>
      <c r="G214" s="260">
        <v>8.8795947994111127E-2</v>
      </c>
      <c r="H214" s="260">
        <v>4.7456549679350899E-3</v>
      </c>
      <c r="I214" s="260">
        <v>1.9420485475949659E-4</v>
      </c>
      <c r="J214" s="260">
        <v>0.54092234037356091</v>
      </c>
      <c r="K214" s="62">
        <v>2015</v>
      </c>
      <c r="L214" s="260">
        <v>0.19147090877618977</v>
      </c>
      <c r="M214" s="260">
        <v>3.0858668924750449E-3</v>
      </c>
      <c r="N214" s="260">
        <v>0.19455677566866483</v>
      </c>
      <c r="O214" s="260">
        <v>0.14430838042197941</v>
      </c>
      <c r="P214" s="260">
        <v>8.8374668208243093E-2</v>
      </c>
      <c r="Q214" s="260">
        <v>3.4818156103309746E-3</v>
      </c>
      <c r="R214" s="260">
        <v>9.1856483818574072E-2</v>
      </c>
      <c r="S214" s="260">
        <v>2.059777701784574E-2</v>
      </c>
      <c r="T214" s="260">
        <v>7.7579411390416297E-3</v>
      </c>
      <c r="U214" s="260">
        <v>0.45907765962643909</v>
      </c>
      <c r="V214" s="260">
        <v>1</v>
      </c>
    </row>
    <row r="215" spans="1:22" ht="13.5" thickBot="1" x14ac:dyDescent="0.25">
      <c r="A215" s="62">
        <v>2016</v>
      </c>
      <c r="B215" s="260">
        <v>0.4233246965953128</v>
      </c>
      <c r="C215" s="260">
        <v>8.7857335653883355E-3</v>
      </c>
      <c r="D215" s="260">
        <v>2.0553879818970416E-2</v>
      </c>
      <c r="E215" s="260">
        <v>0.45266430997967155</v>
      </c>
      <c r="F215" s="260">
        <v>8.7826758209974196E-3</v>
      </c>
      <c r="G215" s="260">
        <v>8.6377665345443125E-2</v>
      </c>
      <c r="H215" s="260">
        <v>4.2897374036914761E-3</v>
      </c>
      <c r="I215" s="260">
        <v>2.3127666665832738E-4</v>
      </c>
      <c r="J215" s="260">
        <v>0.55234538723969906</v>
      </c>
      <c r="K215" s="62">
        <v>2016</v>
      </c>
      <c r="L215" s="260">
        <v>0.17988209893582155</v>
      </c>
      <c r="M215" s="260">
        <v>2.8728898436464105E-3</v>
      </c>
      <c r="N215" s="260">
        <v>0.18275498877946797</v>
      </c>
      <c r="O215" s="260">
        <v>0.14020508569606632</v>
      </c>
      <c r="P215" s="260">
        <v>9.3636750529476245E-2</v>
      </c>
      <c r="Q215" s="260">
        <v>4.6283131007946524E-3</v>
      </c>
      <c r="R215" s="260">
        <v>9.8265063630270891E-2</v>
      </c>
      <c r="S215" s="260">
        <v>1.7878353476919451E-2</v>
      </c>
      <c r="T215" s="260">
        <v>8.551399154339093E-3</v>
      </c>
      <c r="U215" s="260">
        <v>0.44765461276030094</v>
      </c>
      <c r="V215" s="260">
        <v>1</v>
      </c>
    </row>
    <row r="216" spans="1:22" ht="13.5" thickBot="1" x14ac:dyDescent="0.25">
      <c r="A216" s="62">
        <v>2017</v>
      </c>
      <c r="B216" s="260">
        <v>0.41218539988566522</v>
      </c>
      <c r="C216" s="260">
        <v>6.8794107869014891E-3</v>
      </c>
      <c r="D216" s="260">
        <v>1.9767533265589075E-2</v>
      </c>
      <c r="E216" s="260">
        <v>0.43883234393815584</v>
      </c>
      <c r="F216" s="260">
        <v>8.3144712331099657E-3</v>
      </c>
      <c r="G216" s="260">
        <v>8.8896967360797177E-2</v>
      </c>
      <c r="H216" s="260">
        <v>5.0580984025779376E-3</v>
      </c>
      <c r="I216" s="260">
        <v>2.1205988759259015E-4</v>
      </c>
      <c r="J216" s="260">
        <v>0.54131367966473642</v>
      </c>
      <c r="K216" s="62">
        <v>2017</v>
      </c>
      <c r="L216" s="260">
        <v>0.18153188197665932</v>
      </c>
      <c r="M216" s="260">
        <v>1.7620296324965586E-3</v>
      </c>
      <c r="N216" s="260">
        <v>0.18329391160915587</v>
      </c>
      <c r="O216" s="260">
        <v>0.15186595725844171</v>
      </c>
      <c r="P216" s="260">
        <v>9.1329127130686083E-2</v>
      </c>
      <c r="Q216" s="260">
        <v>6.3704148251798659E-3</v>
      </c>
      <c r="R216" s="260">
        <v>9.7699541955865943E-2</v>
      </c>
      <c r="S216" s="260">
        <v>1.7350520630528214E-2</v>
      </c>
      <c r="T216" s="260">
        <v>8.4763888812717948E-3</v>
      </c>
      <c r="U216" s="260">
        <v>0.45868632033526352</v>
      </c>
      <c r="V216" s="260">
        <v>1</v>
      </c>
    </row>
    <row r="217" spans="1:22" ht="13.5" thickBot="1" x14ac:dyDescent="0.25">
      <c r="A217" s="62">
        <v>2018</v>
      </c>
      <c r="B217" s="260">
        <v>0.40715000000000001</v>
      </c>
      <c r="C217" s="260">
        <v>7.6699999999999997E-3</v>
      </c>
      <c r="D217" s="260">
        <v>2.0029999999999999E-2</v>
      </c>
      <c r="E217" s="260">
        <v>0.43485000000000001</v>
      </c>
      <c r="F217" s="260">
        <v>8.1499999999999993E-3</v>
      </c>
      <c r="G217" s="260">
        <v>8.301E-2</v>
      </c>
      <c r="H217" s="260">
        <v>5.3499999999999997E-3</v>
      </c>
      <c r="I217" s="260">
        <v>2.0000000000000001E-4</v>
      </c>
      <c r="J217" s="260">
        <v>0.53156000000000003</v>
      </c>
      <c r="K217" s="62">
        <v>2018</v>
      </c>
      <c r="L217" s="260">
        <v>0.18101</v>
      </c>
      <c r="M217" s="260">
        <v>2.5500000000000002E-3</v>
      </c>
      <c r="N217" s="260">
        <v>0.18356</v>
      </c>
      <c r="O217" s="260">
        <v>0.15922</v>
      </c>
      <c r="P217" s="260">
        <v>9.4339999999999993E-2</v>
      </c>
      <c r="Q217" s="260">
        <v>5.5399999999999998E-3</v>
      </c>
      <c r="R217" s="260">
        <v>9.9879999999999997E-2</v>
      </c>
      <c r="S217" s="260">
        <v>1.787E-2</v>
      </c>
      <c r="T217" s="260">
        <v>7.92E-3</v>
      </c>
      <c r="U217" s="260">
        <v>0.46844000000000002</v>
      </c>
      <c r="V217" s="260">
        <v>1</v>
      </c>
    </row>
    <row r="218" spans="1:22" ht="13.5" thickBot="1" x14ac:dyDescent="0.25">
      <c r="A218" s="62">
        <v>2019</v>
      </c>
      <c r="B218" s="260">
        <v>0.41145999999999999</v>
      </c>
      <c r="C218" s="260">
        <v>4.9899999999999996E-3</v>
      </c>
      <c r="D218" s="260">
        <v>1.8550000000000001E-2</v>
      </c>
      <c r="E218" s="260">
        <v>0.435</v>
      </c>
      <c r="F218" s="260">
        <v>7.1700000000000002E-3</v>
      </c>
      <c r="G218" s="260">
        <v>9.8299999999999998E-2</v>
      </c>
      <c r="H218" s="260">
        <v>4.4200000000000003E-3</v>
      </c>
      <c r="I218" s="260">
        <v>1.8000000000000001E-4</v>
      </c>
      <c r="J218" s="260">
        <v>0.54507000000000005</v>
      </c>
      <c r="K218" s="62">
        <v>2019</v>
      </c>
      <c r="L218" s="260">
        <v>0.15754000000000001</v>
      </c>
      <c r="M218" s="260">
        <v>2.8800000000000002E-3</v>
      </c>
      <c r="N218" s="260">
        <v>0.16041</v>
      </c>
      <c r="O218" s="260">
        <v>0.15878999999999999</v>
      </c>
      <c r="P218" s="260">
        <v>0.10390000000000001</v>
      </c>
      <c r="Q218" s="260">
        <v>4.4999999999999997E-3</v>
      </c>
      <c r="R218" s="260">
        <v>0.1084</v>
      </c>
      <c r="S218" s="260">
        <v>1.8610000000000002E-2</v>
      </c>
      <c r="T218" s="260">
        <v>8.7200000000000003E-3</v>
      </c>
      <c r="U218" s="260">
        <v>0.45493</v>
      </c>
      <c r="V218" s="260">
        <v>1</v>
      </c>
    </row>
    <row r="219" spans="1:22" ht="13.5" thickBot="1" x14ac:dyDescent="0.25">
      <c r="A219" s="62">
        <v>2020</v>
      </c>
      <c r="B219" s="260">
        <v>0.41478999999999999</v>
      </c>
      <c r="C219" s="260">
        <v>4.7999999999999996E-3</v>
      </c>
      <c r="D219" s="260">
        <v>1.5129999999999999E-2</v>
      </c>
      <c r="E219" s="260">
        <v>0.43472</v>
      </c>
      <c r="F219" s="260">
        <v>7.1700000000000002E-3</v>
      </c>
      <c r="G219" s="260">
        <v>9.8059999999999994E-2</v>
      </c>
      <c r="H219" s="260">
        <v>4.2100000000000002E-3</v>
      </c>
      <c r="I219" s="260">
        <v>1.2999999999999999E-4</v>
      </c>
      <c r="J219" s="260">
        <v>0.54429000000000005</v>
      </c>
      <c r="K219" s="62">
        <v>2020</v>
      </c>
      <c r="L219" s="260">
        <v>0.14016000000000001</v>
      </c>
      <c r="M219" s="260">
        <v>2.8400000000000001E-3</v>
      </c>
      <c r="N219" s="260">
        <v>0.14301</v>
      </c>
      <c r="O219" s="260">
        <v>0.18093000000000001</v>
      </c>
      <c r="P219" s="260">
        <v>0.1042</v>
      </c>
      <c r="Q219" s="260">
        <v>4.7699999999999999E-3</v>
      </c>
      <c r="R219" s="260">
        <v>0.10897</v>
      </c>
      <c r="S219" s="260">
        <v>1.6209999999999999E-2</v>
      </c>
      <c r="T219" s="260">
        <v>6.5900000000000004E-3</v>
      </c>
      <c r="U219" s="260">
        <v>0.45571</v>
      </c>
      <c r="V219" s="260">
        <v>1</v>
      </c>
    </row>
    <row r="220" spans="1:22" ht="13.5" customHeight="1" thickBot="1" x14ac:dyDescent="0.25">
      <c r="A220" s="762" t="s">
        <v>1214</v>
      </c>
      <c r="B220" s="763"/>
      <c r="C220" s="763"/>
      <c r="D220" s="763"/>
      <c r="E220" s="763"/>
      <c r="F220" s="763"/>
      <c r="G220" s="763"/>
      <c r="H220" s="763"/>
      <c r="I220" s="763"/>
      <c r="J220" s="764"/>
      <c r="K220" s="762" t="s">
        <v>1214</v>
      </c>
      <c r="L220" s="763"/>
      <c r="M220" s="763"/>
      <c r="N220" s="763"/>
      <c r="O220" s="763"/>
      <c r="P220" s="763"/>
      <c r="Q220" s="763"/>
      <c r="R220" s="763"/>
      <c r="S220" s="763"/>
      <c r="T220" s="763"/>
      <c r="U220" s="763"/>
      <c r="V220" s="764"/>
    </row>
    <row r="221" spans="1:22" ht="13.5" thickBot="1" x14ac:dyDescent="0.25">
      <c r="A221" s="62">
        <v>2007</v>
      </c>
      <c r="B221" s="15" t="s">
        <v>235</v>
      </c>
      <c r="C221" s="15" t="s">
        <v>235</v>
      </c>
      <c r="D221" s="15" t="s">
        <v>235</v>
      </c>
      <c r="E221" s="15">
        <v>0.61299999999999999</v>
      </c>
      <c r="F221" s="15">
        <v>3.0000000000000001E-3</v>
      </c>
      <c r="G221" s="15">
        <v>9.0999999999999998E-2</v>
      </c>
      <c r="H221" s="15" t="s">
        <v>1242</v>
      </c>
      <c r="I221" s="15" t="s">
        <v>1242</v>
      </c>
      <c r="J221" s="15">
        <v>0.70799999999999996</v>
      </c>
      <c r="K221" s="62">
        <v>2007</v>
      </c>
      <c r="L221" s="15">
        <v>0.13</v>
      </c>
      <c r="M221" s="15" t="s">
        <v>236</v>
      </c>
      <c r="N221" s="15">
        <v>0.13</v>
      </c>
      <c r="O221" s="15">
        <v>0.10299999999999999</v>
      </c>
      <c r="P221" s="15">
        <v>1.9E-2</v>
      </c>
      <c r="Q221" s="15" t="s">
        <v>231</v>
      </c>
      <c r="R221" s="15">
        <v>1.9E-2</v>
      </c>
      <c r="S221" s="15" t="s">
        <v>1243</v>
      </c>
      <c r="T221" s="15">
        <v>0.04</v>
      </c>
      <c r="U221" s="15">
        <v>0.29199999999999998</v>
      </c>
      <c r="V221" s="15">
        <v>1</v>
      </c>
    </row>
    <row r="222" spans="1:22" ht="13.5" thickBot="1" x14ac:dyDescent="0.25">
      <c r="A222" s="62">
        <v>2008</v>
      </c>
      <c r="B222" s="15" t="s">
        <v>235</v>
      </c>
      <c r="C222" s="15" t="s">
        <v>235</v>
      </c>
      <c r="D222" s="15" t="s">
        <v>235</v>
      </c>
      <c r="E222" s="15">
        <v>0.626</v>
      </c>
      <c r="F222" s="15">
        <v>2E-3</v>
      </c>
      <c r="G222" s="15">
        <v>9.0999999999999998E-2</v>
      </c>
      <c r="H222" s="15" t="s">
        <v>1242</v>
      </c>
      <c r="I222" s="15" t="s">
        <v>1242</v>
      </c>
      <c r="J222" s="15">
        <v>0.71899999999999997</v>
      </c>
      <c r="K222" s="62">
        <v>2008</v>
      </c>
      <c r="L222" s="15">
        <v>0.126</v>
      </c>
      <c r="M222" s="15" t="s">
        <v>236</v>
      </c>
      <c r="N222" s="15">
        <v>0.126</v>
      </c>
      <c r="O222" s="15">
        <v>9.5000000000000001E-2</v>
      </c>
      <c r="P222" s="15">
        <v>1.7999999999999999E-2</v>
      </c>
      <c r="Q222" s="15" t="s">
        <v>231</v>
      </c>
      <c r="R222" s="15">
        <v>1.7999999999999999E-2</v>
      </c>
      <c r="S222" s="15" t="s">
        <v>1243</v>
      </c>
      <c r="T222" s="15">
        <v>4.2999999999999997E-2</v>
      </c>
      <c r="U222" s="15">
        <v>0.28100000000000003</v>
      </c>
      <c r="V222" s="15">
        <v>1</v>
      </c>
    </row>
    <row r="223" spans="1:22" ht="13.5" thickBot="1" x14ac:dyDescent="0.25">
      <c r="A223" s="62">
        <v>2009</v>
      </c>
      <c r="B223" s="15" t="s">
        <v>235</v>
      </c>
      <c r="C223" s="15" t="s">
        <v>235</v>
      </c>
      <c r="D223" s="15" t="s">
        <v>235</v>
      </c>
      <c r="E223" s="15">
        <v>0.623</v>
      </c>
      <c r="F223" s="15">
        <v>3.0000000000000001E-3</v>
      </c>
      <c r="G223" s="15">
        <v>8.7999999999999995E-2</v>
      </c>
      <c r="H223" s="15" t="s">
        <v>1242</v>
      </c>
      <c r="I223" s="15" t="s">
        <v>1242</v>
      </c>
      <c r="J223" s="15">
        <v>0.71399999999999997</v>
      </c>
      <c r="K223" s="62">
        <v>2009</v>
      </c>
      <c r="L223" s="15">
        <v>0.123</v>
      </c>
      <c r="M223" s="15" t="s">
        <v>236</v>
      </c>
      <c r="N223" s="15">
        <v>0.123</v>
      </c>
      <c r="O223" s="15">
        <v>0.10100000000000001</v>
      </c>
      <c r="P223" s="15">
        <v>2.1999999999999999E-2</v>
      </c>
      <c r="Q223" s="15" t="s">
        <v>231</v>
      </c>
      <c r="R223" s="15">
        <v>2.1999999999999999E-2</v>
      </c>
      <c r="S223" s="15" t="s">
        <v>1243</v>
      </c>
      <c r="T223" s="15">
        <v>4.1000000000000002E-2</v>
      </c>
      <c r="U223" s="15">
        <v>0.28599999999999998</v>
      </c>
      <c r="V223" s="15">
        <v>1</v>
      </c>
    </row>
    <row r="224" spans="1:22" ht="13.5" thickBot="1" x14ac:dyDescent="0.25">
      <c r="A224" s="62">
        <v>2010</v>
      </c>
      <c r="B224" s="15" t="s">
        <v>235</v>
      </c>
      <c r="C224" s="15" t="s">
        <v>235</v>
      </c>
      <c r="D224" s="15" t="s">
        <v>235</v>
      </c>
      <c r="E224" s="15">
        <v>0.60199999999999998</v>
      </c>
      <c r="F224" s="15">
        <v>4.0000000000000001E-3</v>
      </c>
      <c r="G224" s="15">
        <v>9.7000000000000003E-2</v>
      </c>
      <c r="H224" s="15" t="s">
        <v>1242</v>
      </c>
      <c r="I224" s="15" t="s">
        <v>1242</v>
      </c>
      <c r="J224" s="15">
        <v>0.70299999999999996</v>
      </c>
      <c r="K224" s="62">
        <v>2010</v>
      </c>
      <c r="L224" s="15">
        <v>0.126</v>
      </c>
      <c r="M224" s="15" t="s">
        <v>236</v>
      </c>
      <c r="N224" s="15">
        <v>0.126</v>
      </c>
      <c r="O224" s="15">
        <v>0.10100000000000001</v>
      </c>
      <c r="P224" s="15">
        <v>2.7E-2</v>
      </c>
      <c r="Q224" s="15" t="s">
        <v>231</v>
      </c>
      <c r="R224" s="15">
        <v>2.7E-2</v>
      </c>
      <c r="S224" s="15" t="s">
        <v>1243</v>
      </c>
      <c r="T224" s="15">
        <v>4.2999999999999997E-2</v>
      </c>
      <c r="U224" s="15">
        <v>0.29699999999999999</v>
      </c>
      <c r="V224" s="15">
        <v>1</v>
      </c>
    </row>
    <row r="225" spans="1:22" ht="13.5" thickBot="1" x14ac:dyDescent="0.25">
      <c r="A225" s="62">
        <v>2011</v>
      </c>
      <c r="B225" s="15">
        <v>0.59499999999999997</v>
      </c>
      <c r="C225" s="15">
        <v>1E-3</v>
      </c>
      <c r="D225" s="15">
        <v>8.9999999999999993E-3</v>
      </c>
      <c r="E225" s="15">
        <v>0.60499999999999998</v>
      </c>
      <c r="F225" s="15">
        <v>3.0000000000000001E-3</v>
      </c>
      <c r="G225" s="15">
        <v>8.7999999999999995E-2</v>
      </c>
      <c r="H225" s="15">
        <v>7.0000000000000001E-3</v>
      </c>
      <c r="I225" s="15">
        <v>0</v>
      </c>
      <c r="J225" s="15">
        <v>0.70399999999999996</v>
      </c>
      <c r="K225" s="62">
        <v>2011</v>
      </c>
      <c r="L225" s="15">
        <v>0.13100000000000001</v>
      </c>
      <c r="M225" s="15">
        <v>0</v>
      </c>
      <c r="N225" s="15">
        <v>0.13200000000000001</v>
      </c>
      <c r="O225" s="15">
        <v>9.8000000000000004E-2</v>
      </c>
      <c r="P225" s="15">
        <v>2.4E-2</v>
      </c>
      <c r="Q225" s="15">
        <v>1E-3</v>
      </c>
      <c r="R225" s="15">
        <v>2.5000000000000001E-2</v>
      </c>
      <c r="S225" s="15">
        <v>3.5999999999999997E-2</v>
      </c>
      <c r="T225" s="15">
        <v>5.0000000000000001E-3</v>
      </c>
      <c r="U225" s="15">
        <v>0.29599999999999999</v>
      </c>
      <c r="V225" s="15">
        <v>1</v>
      </c>
    </row>
    <row r="226" spans="1:22" ht="13.5" thickBot="1" x14ac:dyDescent="0.25">
      <c r="A226" s="62">
        <v>2012</v>
      </c>
      <c r="B226" s="15">
        <v>0.58299999999999996</v>
      </c>
      <c r="C226" s="15">
        <v>1E-3</v>
      </c>
      <c r="D226" s="15">
        <v>1.4E-2</v>
      </c>
      <c r="E226" s="15">
        <v>0.59799999999999998</v>
      </c>
      <c r="F226" s="15">
        <v>4.0000000000000001E-3</v>
      </c>
      <c r="G226" s="15">
        <v>9.2999999999999999E-2</v>
      </c>
      <c r="H226" s="15">
        <v>8.0000000000000002E-3</v>
      </c>
      <c r="I226" s="15">
        <v>0</v>
      </c>
      <c r="J226" s="15">
        <v>0.70199999999999996</v>
      </c>
      <c r="K226" s="62">
        <v>2012</v>
      </c>
      <c r="L226" s="15">
        <v>0.13300000000000001</v>
      </c>
      <c r="M226" s="15">
        <v>1E-3</v>
      </c>
      <c r="N226" s="15">
        <v>0.13400000000000001</v>
      </c>
      <c r="O226" s="15">
        <v>9.5000000000000001E-2</v>
      </c>
      <c r="P226" s="15">
        <v>2.8000000000000001E-2</v>
      </c>
      <c r="Q226" s="15">
        <v>2E-3</v>
      </c>
      <c r="R226" s="15">
        <v>0.03</v>
      </c>
      <c r="S226" s="15">
        <v>3.5999999999999997E-2</v>
      </c>
      <c r="T226" s="15">
        <v>4.0000000000000001E-3</v>
      </c>
      <c r="U226" s="15">
        <v>0.29799999999999999</v>
      </c>
      <c r="V226" s="15">
        <v>1</v>
      </c>
    </row>
    <row r="227" spans="1:22" ht="13.5" thickBot="1" x14ac:dyDescent="0.25">
      <c r="A227" s="62">
        <v>2013</v>
      </c>
      <c r="B227" s="15">
        <v>0.55100000000000005</v>
      </c>
      <c r="C227" s="15">
        <v>2E-3</v>
      </c>
      <c r="D227" s="15">
        <v>0.03</v>
      </c>
      <c r="E227" s="15">
        <v>0.58299999999999996</v>
      </c>
      <c r="F227" s="15">
        <v>3.0000000000000001E-3</v>
      </c>
      <c r="G227" s="15">
        <v>9.7000000000000003E-2</v>
      </c>
      <c r="H227" s="15">
        <v>8.0000000000000002E-3</v>
      </c>
      <c r="I227" s="15">
        <v>0</v>
      </c>
      <c r="J227" s="15">
        <v>0.69199999999999995</v>
      </c>
      <c r="K227" s="62">
        <v>2013</v>
      </c>
      <c r="L227" s="15">
        <v>0.13700000000000001</v>
      </c>
      <c r="M227" s="15">
        <v>1E-3</v>
      </c>
      <c r="N227" s="15">
        <v>0.13700000000000001</v>
      </c>
      <c r="O227" s="15">
        <v>0.10100000000000001</v>
      </c>
      <c r="P227" s="15">
        <v>2.9000000000000001E-2</v>
      </c>
      <c r="Q227" s="15">
        <v>2E-3</v>
      </c>
      <c r="R227" s="15">
        <v>3.1E-2</v>
      </c>
      <c r="S227" s="15">
        <v>3.5000000000000003E-2</v>
      </c>
      <c r="T227" s="15">
        <v>4.0000000000000001E-3</v>
      </c>
      <c r="U227" s="15">
        <v>0.308</v>
      </c>
      <c r="V227" s="15">
        <v>1</v>
      </c>
    </row>
    <row r="228" spans="1:22" ht="13.5" thickBot="1" x14ac:dyDescent="0.25">
      <c r="A228" s="62">
        <v>2014</v>
      </c>
      <c r="B228" s="260">
        <v>0.54600000000000004</v>
      </c>
      <c r="C228" s="260">
        <v>3.0000000000000001E-3</v>
      </c>
      <c r="D228" s="260">
        <v>3.3000000000000002E-2</v>
      </c>
      <c r="E228" s="260">
        <v>0.58199999999999996</v>
      </c>
      <c r="F228" s="260">
        <v>3.0000000000000001E-3</v>
      </c>
      <c r="G228" s="260">
        <v>9.4E-2</v>
      </c>
      <c r="H228" s="260">
        <v>8.0000000000000002E-3</v>
      </c>
      <c r="I228" s="260">
        <v>0</v>
      </c>
      <c r="J228" s="260">
        <v>0.68700000000000006</v>
      </c>
      <c r="K228" s="62">
        <v>2014</v>
      </c>
      <c r="L228" s="260">
        <v>0.14000000000000001</v>
      </c>
      <c r="M228" s="260">
        <v>1E-3</v>
      </c>
      <c r="N228" s="260">
        <v>0.14099999999999999</v>
      </c>
      <c r="O228" s="260">
        <v>0.10199999999999999</v>
      </c>
      <c r="P228" s="260">
        <v>2.9000000000000001E-2</v>
      </c>
      <c r="Q228" s="260">
        <v>2E-3</v>
      </c>
      <c r="R228" s="260">
        <v>3.1E-2</v>
      </c>
      <c r="S228" s="260">
        <v>3.4000000000000002E-2</v>
      </c>
      <c r="T228" s="260">
        <v>5.0000000000000001E-3</v>
      </c>
      <c r="U228" s="260">
        <v>0.313</v>
      </c>
      <c r="V228" s="260">
        <v>1</v>
      </c>
    </row>
    <row r="229" spans="1:22" ht="13.5" thickBot="1" x14ac:dyDescent="0.25">
      <c r="A229" s="62">
        <v>2015</v>
      </c>
      <c r="B229" s="260">
        <v>0.54310820758189182</v>
      </c>
      <c r="C229" s="260">
        <v>2.7954074167167876E-3</v>
      </c>
      <c r="D229" s="260">
        <v>3.0024372290097578E-2</v>
      </c>
      <c r="E229" s="260">
        <v>0.5759279872887062</v>
      </c>
      <c r="F229" s="260">
        <v>5.052649532752228E-3</v>
      </c>
      <c r="G229" s="260">
        <v>7.974294639891559E-2</v>
      </c>
      <c r="H229" s="260">
        <v>5.8396994533066416E-3</v>
      </c>
      <c r="I229" s="260">
        <v>0</v>
      </c>
      <c r="J229" s="260">
        <v>0.66656350709624135</v>
      </c>
      <c r="K229" s="62">
        <v>2015</v>
      </c>
      <c r="L229" s="260">
        <v>0.14490762767399482</v>
      </c>
      <c r="M229" s="260">
        <v>5.7250195247627851E-4</v>
      </c>
      <c r="N229" s="260">
        <v>0.14548012962647108</v>
      </c>
      <c r="O229" s="260">
        <v>0.11244512868389632</v>
      </c>
      <c r="P229" s="260">
        <v>3.4273589055360557E-2</v>
      </c>
      <c r="Q229" s="260">
        <v>2.3517240141116905E-3</v>
      </c>
      <c r="R229" s="260">
        <v>3.6625313069472247E-2</v>
      </c>
      <c r="S229" s="260">
        <v>3.4305681481547973E-2</v>
      </c>
      <c r="T229" s="260">
        <v>4.5804644649317305E-3</v>
      </c>
      <c r="U229" s="260">
        <v>0.33343671732631935</v>
      </c>
      <c r="V229" s="260">
        <v>1</v>
      </c>
    </row>
    <row r="230" spans="1:22" ht="13.5" thickBot="1" x14ac:dyDescent="0.25">
      <c r="A230" s="62">
        <v>2016</v>
      </c>
      <c r="B230" s="260">
        <v>0.51903979216697671</v>
      </c>
      <c r="C230" s="260">
        <v>3.5488754182299632E-3</v>
      </c>
      <c r="D230" s="260">
        <v>2.9502741926497298E-2</v>
      </c>
      <c r="E230" s="260">
        <v>0.55209117342366376</v>
      </c>
      <c r="F230" s="260">
        <v>4.2441546962160761E-3</v>
      </c>
      <c r="G230" s="260">
        <v>7.7472526434777852E-2</v>
      </c>
      <c r="H230" s="260">
        <v>5.2980517070581826E-3</v>
      </c>
      <c r="I230" s="260">
        <v>0</v>
      </c>
      <c r="J230" s="260">
        <v>0.63910590626171593</v>
      </c>
      <c r="K230" s="62">
        <v>2016</v>
      </c>
      <c r="L230" s="260">
        <v>0.15078400116344187</v>
      </c>
      <c r="M230" s="260">
        <v>7.3635859695710864E-4</v>
      </c>
      <c r="N230" s="260">
        <v>0.15152035976039899</v>
      </c>
      <c r="O230" s="260">
        <v>0.12601104703157065</v>
      </c>
      <c r="P230" s="260">
        <v>4.1562827277045543E-2</v>
      </c>
      <c r="Q230" s="260">
        <v>2.5013527844695623E-3</v>
      </c>
      <c r="R230" s="260">
        <v>4.4064180061515107E-2</v>
      </c>
      <c r="S230" s="260">
        <v>3.3493101979645432E-2</v>
      </c>
      <c r="T230" s="260">
        <v>5.805168817113928E-3</v>
      </c>
      <c r="U230" s="260">
        <v>0.36089385765024412</v>
      </c>
      <c r="V230" s="260">
        <v>1</v>
      </c>
    </row>
    <row r="231" spans="1:22" ht="13.5" thickBot="1" x14ac:dyDescent="0.25">
      <c r="A231" s="62">
        <v>2017</v>
      </c>
      <c r="B231" s="260">
        <v>0.52340943286987829</v>
      </c>
      <c r="C231" s="260">
        <v>3.7546444105871547E-3</v>
      </c>
      <c r="D231" s="260">
        <v>2.9268684968229836E-2</v>
      </c>
      <c r="E231" s="260">
        <v>0.55643276224869531</v>
      </c>
      <c r="F231" s="260">
        <v>4.105473097586498E-3</v>
      </c>
      <c r="G231" s="260">
        <v>8.0258136054960558E-2</v>
      </c>
      <c r="H231" s="260">
        <v>5.9631158543711092E-3</v>
      </c>
      <c r="I231" s="260">
        <v>0</v>
      </c>
      <c r="J231" s="260">
        <v>0.64675948725561339</v>
      </c>
      <c r="K231" s="62">
        <v>2017</v>
      </c>
      <c r="L231" s="260">
        <v>0.14591873748320261</v>
      </c>
      <c r="M231" s="260">
        <v>8.1244538041953178E-4</v>
      </c>
      <c r="N231" s="260">
        <v>0.14673118286362216</v>
      </c>
      <c r="O231" s="260">
        <v>0.1201865222988803</v>
      </c>
      <c r="P231" s="260">
        <v>4.5924544135293538E-2</v>
      </c>
      <c r="Q231" s="260">
        <v>2.3974913319318005E-3</v>
      </c>
      <c r="R231" s="260">
        <v>4.8322035467225334E-2</v>
      </c>
      <c r="S231" s="260">
        <v>3.183381604671949E-2</v>
      </c>
      <c r="T231" s="260">
        <v>6.1669560679392865E-3</v>
      </c>
      <c r="U231" s="260">
        <v>0.35324051274438656</v>
      </c>
      <c r="V231" s="260">
        <v>1</v>
      </c>
    </row>
    <row r="232" spans="1:22" ht="13.5" thickBot="1" x14ac:dyDescent="0.25">
      <c r="A232" s="62">
        <v>2018</v>
      </c>
      <c r="B232" s="260">
        <v>0.51471</v>
      </c>
      <c r="C232" s="260">
        <v>3.7799999999999999E-3</v>
      </c>
      <c r="D232" s="260">
        <v>2.92E-2</v>
      </c>
      <c r="E232" s="260">
        <v>0.54769000000000001</v>
      </c>
      <c r="F232" s="260">
        <v>2.8700000000000002E-3</v>
      </c>
      <c r="G232" s="260">
        <v>9.0509999999999993E-2</v>
      </c>
      <c r="H232" s="260">
        <v>5.2100000000000002E-3</v>
      </c>
      <c r="I232" s="260">
        <v>0</v>
      </c>
      <c r="J232" s="260">
        <v>0.64627999999999997</v>
      </c>
      <c r="K232" s="62">
        <v>2018</v>
      </c>
      <c r="L232" s="260">
        <v>0.14230000000000001</v>
      </c>
      <c r="M232" s="260">
        <v>9.2000000000000003E-4</v>
      </c>
      <c r="N232" s="260">
        <v>0.14321999999999999</v>
      </c>
      <c r="O232" s="260">
        <v>0.12222</v>
      </c>
      <c r="P232" s="260">
        <v>4.8250000000000001E-2</v>
      </c>
      <c r="Q232" s="260">
        <v>2.1800000000000001E-3</v>
      </c>
      <c r="R232" s="260">
        <v>5.0430000000000003E-2</v>
      </c>
      <c r="S232" s="260">
        <v>3.2680000000000001E-2</v>
      </c>
      <c r="T232" s="260">
        <v>5.1700000000000001E-3</v>
      </c>
      <c r="U232" s="260">
        <v>0.35371999999999998</v>
      </c>
      <c r="V232" s="260">
        <v>1</v>
      </c>
    </row>
    <row r="233" spans="1:22" ht="13.5" thickBot="1" x14ac:dyDescent="0.25">
      <c r="A233" s="62">
        <v>2019</v>
      </c>
      <c r="B233" s="260">
        <v>0.51980999999999999</v>
      </c>
      <c r="C233" s="260">
        <v>4.0299999999999997E-3</v>
      </c>
      <c r="D233" s="260">
        <v>3.0630000000000001E-2</v>
      </c>
      <c r="E233" s="260">
        <v>0.55447999999999997</v>
      </c>
      <c r="F233" s="260">
        <v>2.8E-3</v>
      </c>
      <c r="G233" s="260">
        <v>8.5779999999999995E-2</v>
      </c>
      <c r="H233" s="260">
        <v>5.45E-3</v>
      </c>
      <c r="I233" s="260">
        <v>0</v>
      </c>
      <c r="J233" s="260">
        <v>0.64849999999999997</v>
      </c>
      <c r="K233" s="62">
        <v>2019</v>
      </c>
      <c r="L233" s="260">
        <v>0.15090000000000001</v>
      </c>
      <c r="M233" s="260">
        <v>1.07E-3</v>
      </c>
      <c r="N233" s="260">
        <v>0.15196999999999999</v>
      </c>
      <c r="O233" s="260">
        <v>0.11182</v>
      </c>
      <c r="P233" s="260">
        <v>4.5670000000000002E-2</v>
      </c>
      <c r="Q233" s="260">
        <v>2.0100000000000001E-3</v>
      </c>
      <c r="R233" s="260">
        <v>4.7669999999999997E-2</v>
      </c>
      <c r="S233" s="260">
        <v>3.644E-2</v>
      </c>
      <c r="T233" s="260">
        <v>3.5899999999999999E-3</v>
      </c>
      <c r="U233" s="260">
        <v>0.35149999999999998</v>
      </c>
      <c r="V233" s="260">
        <v>1</v>
      </c>
    </row>
    <row r="234" spans="1:22" ht="13.5" thickBot="1" x14ac:dyDescent="0.25">
      <c r="A234" s="62">
        <v>2020</v>
      </c>
      <c r="B234" s="260">
        <v>0.53247</v>
      </c>
      <c r="C234" s="260">
        <v>4.4999999999999997E-3</v>
      </c>
      <c r="D234" s="260">
        <v>2.1700000000000001E-2</v>
      </c>
      <c r="E234" s="260">
        <v>0.55867</v>
      </c>
      <c r="F234" s="260">
        <v>2.7699999999999999E-3</v>
      </c>
      <c r="G234" s="260">
        <v>7.911E-2</v>
      </c>
      <c r="H234" s="260">
        <v>3.9199999999999999E-3</v>
      </c>
      <c r="I234" s="260">
        <v>0</v>
      </c>
      <c r="J234" s="260">
        <v>0.64446000000000003</v>
      </c>
      <c r="K234" s="62">
        <v>2020</v>
      </c>
      <c r="L234" s="260">
        <v>0.13406999999999999</v>
      </c>
      <c r="M234" s="260">
        <v>1.33E-3</v>
      </c>
      <c r="N234" s="260">
        <v>0.13539999999999999</v>
      </c>
      <c r="O234" s="260">
        <v>0.12271</v>
      </c>
      <c r="P234" s="260">
        <v>5.3870000000000001E-2</v>
      </c>
      <c r="Q234" s="260">
        <v>2.6900000000000001E-3</v>
      </c>
      <c r="R234" s="260">
        <v>5.6559999999999999E-2</v>
      </c>
      <c r="S234" s="260">
        <v>3.6119999999999999E-2</v>
      </c>
      <c r="T234" s="260">
        <v>4.7400000000000003E-3</v>
      </c>
      <c r="U234" s="260">
        <v>0.35554000000000002</v>
      </c>
      <c r="V234" s="260">
        <v>1</v>
      </c>
    </row>
    <row r="235" spans="1:22" ht="13.5" thickBot="1" x14ac:dyDescent="0.25">
      <c r="A235" s="762" t="s">
        <v>1215</v>
      </c>
      <c r="B235" s="763"/>
      <c r="C235" s="763"/>
      <c r="D235" s="763"/>
      <c r="E235" s="763"/>
      <c r="F235" s="763"/>
      <c r="G235" s="763"/>
      <c r="H235" s="763"/>
      <c r="I235" s="763"/>
      <c r="J235" s="764"/>
      <c r="K235" s="762" t="s">
        <v>1215</v>
      </c>
      <c r="L235" s="763"/>
      <c r="M235" s="763"/>
      <c r="N235" s="763"/>
      <c r="O235" s="763"/>
      <c r="P235" s="763"/>
      <c r="Q235" s="763"/>
      <c r="R235" s="763"/>
      <c r="S235" s="763"/>
      <c r="T235" s="763"/>
      <c r="U235" s="763"/>
      <c r="V235" s="764"/>
    </row>
    <row r="236" spans="1:22" ht="13.5" thickBot="1" x14ac:dyDescent="0.25">
      <c r="A236" s="62">
        <v>2007</v>
      </c>
      <c r="B236" s="15" t="s">
        <v>235</v>
      </c>
      <c r="C236" s="15" t="s">
        <v>235</v>
      </c>
      <c r="D236" s="15" t="s">
        <v>235</v>
      </c>
      <c r="E236" s="15">
        <v>0.193</v>
      </c>
      <c r="F236" s="15">
        <v>4.0000000000000001E-3</v>
      </c>
      <c r="G236" s="15">
        <v>3.2000000000000001E-2</v>
      </c>
      <c r="H236" s="15" t="s">
        <v>1242</v>
      </c>
      <c r="I236" s="15" t="s">
        <v>1242</v>
      </c>
      <c r="J236" s="15">
        <v>0.22900000000000001</v>
      </c>
      <c r="K236" s="62">
        <v>2007</v>
      </c>
      <c r="L236" s="15">
        <v>0.26</v>
      </c>
      <c r="M236" s="15" t="s">
        <v>236</v>
      </c>
      <c r="N236" s="15">
        <v>0.26</v>
      </c>
      <c r="O236" s="15">
        <v>0.42</v>
      </c>
      <c r="P236" s="15">
        <v>7.5999999999999998E-2</v>
      </c>
      <c r="Q236" s="15" t="s">
        <v>231</v>
      </c>
      <c r="R236" s="15">
        <v>7.5999999999999998E-2</v>
      </c>
      <c r="S236" s="15" t="s">
        <v>1243</v>
      </c>
      <c r="T236" s="15">
        <v>1.4999999999999999E-2</v>
      </c>
      <c r="U236" s="15">
        <v>0.77100000000000002</v>
      </c>
      <c r="V236" s="15">
        <v>1</v>
      </c>
    </row>
    <row r="237" spans="1:22" ht="13.5" thickBot="1" x14ac:dyDescent="0.25">
      <c r="A237" s="62">
        <v>2008</v>
      </c>
      <c r="B237" s="15" t="s">
        <v>235</v>
      </c>
      <c r="C237" s="15" t="s">
        <v>235</v>
      </c>
      <c r="D237" s="15" t="s">
        <v>235</v>
      </c>
      <c r="E237" s="15">
        <v>0.19</v>
      </c>
      <c r="F237" s="15">
        <v>4.0000000000000001E-3</v>
      </c>
      <c r="G237" s="15">
        <v>3.1E-2</v>
      </c>
      <c r="H237" s="15" t="s">
        <v>1242</v>
      </c>
      <c r="I237" s="15" t="s">
        <v>1242</v>
      </c>
      <c r="J237" s="15">
        <v>0.224</v>
      </c>
      <c r="K237" s="62">
        <v>2008</v>
      </c>
      <c r="L237" s="15">
        <v>0.252</v>
      </c>
      <c r="M237" s="15" t="s">
        <v>236</v>
      </c>
      <c r="N237" s="15">
        <v>0.252</v>
      </c>
      <c r="O237" s="15">
        <v>0.43099999999999999</v>
      </c>
      <c r="P237" s="15">
        <v>7.5999999999999998E-2</v>
      </c>
      <c r="Q237" s="15" t="s">
        <v>231</v>
      </c>
      <c r="R237" s="15">
        <v>7.5999999999999998E-2</v>
      </c>
      <c r="S237" s="15" t="s">
        <v>1243</v>
      </c>
      <c r="T237" s="15">
        <v>1.7000000000000001E-2</v>
      </c>
      <c r="U237" s="15">
        <v>0.77600000000000002</v>
      </c>
      <c r="V237" s="15">
        <v>1</v>
      </c>
    </row>
    <row r="238" spans="1:22" ht="13.5" thickBot="1" x14ac:dyDescent="0.25">
      <c r="A238" s="62">
        <v>2009</v>
      </c>
      <c r="B238" s="15" t="s">
        <v>235</v>
      </c>
      <c r="C238" s="15" t="s">
        <v>235</v>
      </c>
      <c r="D238" s="15" t="s">
        <v>235</v>
      </c>
      <c r="E238" s="15">
        <v>0.17799999999999999</v>
      </c>
      <c r="F238" s="15">
        <v>4.0000000000000001E-3</v>
      </c>
      <c r="G238" s="15">
        <v>0.03</v>
      </c>
      <c r="H238" s="15" t="s">
        <v>1242</v>
      </c>
      <c r="I238" s="15" t="s">
        <v>1242</v>
      </c>
      <c r="J238" s="15">
        <v>0.21199999999999999</v>
      </c>
      <c r="K238" s="62">
        <v>2009</v>
      </c>
      <c r="L238" s="15">
        <v>0.245</v>
      </c>
      <c r="M238" s="15" t="s">
        <v>236</v>
      </c>
      <c r="N238" s="15">
        <v>0.245</v>
      </c>
      <c r="O238" s="15">
        <v>0.44800000000000001</v>
      </c>
      <c r="P238" s="15">
        <v>7.8E-2</v>
      </c>
      <c r="Q238" s="15" t="s">
        <v>231</v>
      </c>
      <c r="R238" s="15">
        <v>7.8E-2</v>
      </c>
      <c r="S238" s="15" t="s">
        <v>1243</v>
      </c>
      <c r="T238" s="15">
        <v>1.7000000000000001E-2</v>
      </c>
      <c r="U238" s="15">
        <v>0.78800000000000003</v>
      </c>
      <c r="V238" s="15">
        <v>1</v>
      </c>
    </row>
    <row r="239" spans="1:22" ht="13.5" thickBot="1" x14ac:dyDescent="0.25">
      <c r="A239" s="62">
        <v>2010</v>
      </c>
      <c r="B239" s="15" t="s">
        <v>235</v>
      </c>
      <c r="C239" s="15" t="s">
        <v>235</v>
      </c>
      <c r="D239" s="15" t="s">
        <v>235</v>
      </c>
      <c r="E239" s="15">
        <v>0.17899999999999999</v>
      </c>
      <c r="F239" s="15">
        <v>4.0000000000000001E-3</v>
      </c>
      <c r="G239" s="15">
        <v>0.03</v>
      </c>
      <c r="H239" s="15" t="s">
        <v>1242</v>
      </c>
      <c r="I239" s="15" t="s">
        <v>1242</v>
      </c>
      <c r="J239" s="15">
        <v>0.21299999999999999</v>
      </c>
      <c r="K239" s="62">
        <v>2010</v>
      </c>
      <c r="L239" s="15">
        <v>0.252</v>
      </c>
      <c r="M239" s="15" t="s">
        <v>236</v>
      </c>
      <c r="N239" s="15">
        <v>0.252</v>
      </c>
      <c r="O239" s="15">
        <v>0.439</v>
      </c>
      <c r="P239" s="15">
        <v>8.2000000000000003E-2</v>
      </c>
      <c r="Q239" s="15" t="s">
        <v>231</v>
      </c>
      <c r="R239" s="15">
        <v>8.2000000000000003E-2</v>
      </c>
      <c r="S239" s="15" t="s">
        <v>1243</v>
      </c>
      <c r="T239" s="15">
        <v>1.2999999999999999E-2</v>
      </c>
      <c r="U239" s="15">
        <v>0.78700000000000003</v>
      </c>
      <c r="V239" s="15">
        <v>1</v>
      </c>
    </row>
    <row r="240" spans="1:22" ht="13.5" thickBot="1" x14ac:dyDescent="0.25">
      <c r="A240" s="62">
        <v>2011</v>
      </c>
      <c r="B240" s="15">
        <v>0.17899999999999999</v>
      </c>
      <c r="C240" s="15">
        <v>0</v>
      </c>
      <c r="D240" s="15">
        <v>2E-3</v>
      </c>
      <c r="E240" s="15">
        <v>0.182</v>
      </c>
      <c r="F240" s="15">
        <v>4.0000000000000001E-3</v>
      </c>
      <c r="G240" s="15">
        <v>2.7E-2</v>
      </c>
      <c r="H240" s="15">
        <v>2E-3</v>
      </c>
      <c r="I240" s="15">
        <v>0</v>
      </c>
      <c r="J240" s="15">
        <v>0.215</v>
      </c>
      <c r="K240" s="62">
        <v>2011</v>
      </c>
      <c r="L240" s="15">
        <v>0.25</v>
      </c>
      <c r="M240" s="15">
        <v>0</v>
      </c>
      <c r="N240" s="15">
        <v>0.251</v>
      </c>
      <c r="O240" s="15">
        <v>0.438</v>
      </c>
      <c r="P240" s="15">
        <v>8.2000000000000003E-2</v>
      </c>
      <c r="Q240" s="15">
        <v>4.0000000000000001E-3</v>
      </c>
      <c r="R240" s="15">
        <v>8.5999999999999993E-2</v>
      </c>
      <c r="S240" s="15">
        <v>5.0000000000000001E-3</v>
      </c>
      <c r="T240" s="15">
        <v>6.0000000000000001E-3</v>
      </c>
      <c r="U240" s="15">
        <v>0.78500000000000003</v>
      </c>
      <c r="V240" s="15">
        <v>1</v>
      </c>
    </row>
    <row r="241" spans="1:22" ht="13.5" thickBot="1" x14ac:dyDescent="0.25">
      <c r="A241" s="62">
        <v>2012</v>
      </c>
      <c r="B241" s="15">
        <v>0.16600000000000001</v>
      </c>
      <c r="C241" s="15">
        <v>0</v>
      </c>
      <c r="D241" s="15">
        <v>4.0000000000000001E-3</v>
      </c>
      <c r="E241" s="15">
        <v>0.17</v>
      </c>
      <c r="F241" s="15">
        <v>4.0000000000000001E-3</v>
      </c>
      <c r="G241" s="15">
        <v>3.3000000000000002E-2</v>
      </c>
      <c r="H241" s="15">
        <v>2E-3</v>
      </c>
      <c r="I241" s="15">
        <v>0</v>
      </c>
      <c r="J241" s="15">
        <v>0.20799999999999999</v>
      </c>
      <c r="K241" s="62">
        <v>2012</v>
      </c>
      <c r="L241" s="15">
        <v>0.24299999999999999</v>
      </c>
      <c r="M241" s="15">
        <v>0</v>
      </c>
      <c r="N241" s="15">
        <v>0.24299999999999999</v>
      </c>
      <c r="O241" s="15">
        <v>0.44800000000000001</v>
      </c>
      <c r="P241" s="15">
        <v>8.5000000000000006E-2</v>
      </c>
      <c r="Q241" s="15">
        <v>4.0000000000000001E-3</v>
      </c>
      <c r="R241" s="15">
        <v>8.8999999999999996E-2</v>
      </c>
      <c r="S241" s="15">
        <v>6.0000000000000001E-3</v>
      </c>
      <c r="T241" s="15">
        <v>5.0000000000000001E-3</v>
      </c>
      <c r="U241" s="15">
        <v>0.79200000000000004</v>
      </c>
      <c r="V241" s="15">
        <v>1</v>
      </c>
    </row>
    <row r="242" spans="1:22" ht="13.5" thickBot="1" x14ac:dyDescent="0.25">
      <c r="A242" s="62">
        <v>2013</v>
      </c>
      <c r="B242" s="15">
        <v>0.16700000000000001</v>
      </c>
      <c r="C242" s="15">
        <v>1E-3</v>
      </c>
      <c r="D242" s="15">
        <v>6.0000000000000001E-3</v>
      </c>
      <c r="E242" s="15">
        <v>0.17399999999999999</v>
      </c>
      <c r="F242" s="15">
        <v>4.0000000000000001E-3</v>
      </c>
      <c r="G242" s="15">
        <v>3.3000000000000002E-2</v>
      </c>
      <c r="H242" s="15">
        <v>2E-3</v>
      </c>
      <c r="I242" s="15">
        <v>0</v>
      </c>
      <c r="J242" s="15">
        <v>0.21199999999999999</v>
      </c>
      <c r="K242" s="62">
        <v>2013</v>
      </c>
      <c r="L242" s="15">
        <v>0.23599999999999999</v>
      </c>
      <c r="M242" s="15">
        <v>1E-3</v>
      </c>
      <c r="N242" s="15">
        <v>0.23699999999999999</v>
      </c>
      <c r="O242" s="15">
        <v>0.44400000000000001</v>
      </c>
      <c r="P242" s="15">
        <v>0.09</v>
      </c>
      <c r="Q242" s="15">
        <v>4.0000000000000001E-3</v>
      </c>
      <c r="R242" s="15">
        <v>9.4E-2</v>
      </c>
      <c r="S242" s="15">
        <v>6.0000000000000001E-3</v>
      </c>
      <c r="T242" s="15">
        <v>7.0000000000000001E-3</v>
      </c>
      <c r="U242" s="15">
        <v>0.78800000000000003</v>
      </c>
      <c r="V242" s="15">
        <v>1</v>
      </c>
    </row>
    <row r="243" spans="1:22" ht="13.5" thickBot="1" x14ac:dyDescent="0.25">
      <c r="A243" s="62">
        <v>2014</v>
      </c>
      <c r="B243" s="260">
        <v>0.17</v>
      </c>
      <c r="C243" s="260">
        <v>2E-3</v>
      </c>
      <c r="D243" s="260">
        <v>7.0000000000000001E-3</v>
      </c>
      <c r="E243" s="260">
        <v>0.17899999999999999</v>
      </c>
      <c r="F243" s="260">
        <v>4.0000000000000001E-3</v>
      </c>
      <c r="G243" s="260">
        <v>3.5000000000000003E-2</v>
      </c>
      <c r="H243" s="260">
        <v>2E-3</v>
      </c>
      <c r="I243" s="260">
        <v>0</v>
      </c>
      <c r="J243" s="260">
        <v>0.22</v>
      </c>
      <c r="K243" s="62">
        <v>2014</v>
      </c>
      <c r="L243" s="260">
        <v>0.23100000000000001</v>
      </c>
      <c r="M243" s="260">
        <v>1E-3</v>
      </c>
      <c r="N243" s="260">
        <v>0.23100000000000001</v>
      </c>
      <c r="O243" s="260">
        <v>0.44400000000000001</v>
      </c>
      <c r="P243" s="260">
        <v>8.6999999999999994E-2</v>
      </c>
      <c r="Q243" s="260">
        <v>4.0000000000000001E-3</v>
      </c>
      <c r="R243" s="260">
        <v>9.0999999999999998E-2</v>
      </c>
      <c r="S243" s="260">
        <v>6.0000000000000001E-3</v>
      </c>
      <c r="T243" s="260">
        <v>8.0000000000000002E-3</v>
      </c>
      <c r="U243" s="260">
        <v>0.78</v>
      </c>
      <c r="V243" s="260">
        <v>1</v>
      </c>
    </row>
    <row r="244" spans="1:22" ht="13.5" thickBot="1" x14ac:dyDescent="0.25">
      <c r="A244" s="62">
        <v>2015</v>
      </c>
      <c r="B244" s="260">
        <v>0.17977638173926624</v>
      </c>
      <c r="C244" s="260">
        <v>1.6604149416718477E-3</v>
      </c>
      <c r="D244" s="260">
        <v>6.7639440969081222E-3</v>
      </c>
      <c r="E244" s="260">
        <v>0.18820147743043791</v>
      </c>
      <c r="F244" s="260">
        <v>3.8011273731263242E-3</v>
      </c>
      <c r="G244" s="260">
        <v>3.0611598447725659E-2</v>
      </c>
      <c r="H244" s="260">
        <v>1.4998246766831777E-3</v>
      </c>
      <c r="I244" s="260">
        <v>0</v>
      </c>
      <c r="J244" s="260">
        <v>0.2241132912753814</v>
      </c>
      <c r="K244" s="62">
        <v>2015</v>
      </c>
      <c r="L244" s="260">
        <v>0.22495160192472591</v>
      </c>
      <c r="M244" s="260">
        <v>9.429153173646696E-4</v>
      </c>
      <c r="N244" s="260">
        <v>0.22589451724209056</v>
      </c>
      <c r="O244" s="260">
        <v>0.43555984123663344</v>
      </c>
      <c r="P244" s="260">
        <v>9.6181045634154749E-2</v>
      </c>
      <c r="Q244" s="260">
        <v>4.0972617149861662E-3</v>
      </c>
      <c r="R244" s="260">
        <v>0.10027757069654923</v>
      </c>
      <c r="S244" s="260">
        <v>6.3617317818447545E-3</v>
      </c>
      <c r="T244" s="260">
        <v>7.792311114908964E-3</v>
      </c>
      <c r="U244" s="260">
        <v>0.77588670872461862</v>
      </c>
      <c r="V244" s="260">
        <v>1</v>
      </c>
    </row>
    <row r="245" spans="1:22" ht="13.5" thickBot="1" x14ac:dyDescent="0.25">
      <c r="A245" s="62">
        <v>2016</v>
      </c>
      <c r="B245" s="260">
        <v>0.18528767251025735</v>
      </c>
      <c r="C245" s="260">
        <v>2.3630796966306101E-3</v>
      </c>
      <c r="D245" s="260">
        <v>7.549266442869575E-3</v>
      </c>
      <c r="E245" s="260">
        <v>0.19520001864975756</v>
      </c>
      <c r="F245" s="260">
        <v>4.5559803555887107E-3</v>
      </c>
      <c r="G245" s="260">
        <v>3.522939201790376E-2</v>
      </c>
      <c r="H245" s="260">
        <v>1.4220440134278254E-3</v>
      </c>
      <c r="I245" s="260">
        <v>0</v>
      </c>
      <c r="J245" s="260">
        <v>0.2364082121099092</v>
      </c>
      <c r="K245" s="62">
        <v>2016</v>
      </c>
      <c r="L245" s="260">
        <v>0.21887200049732683</v>
      </c>
      <c r="M245" s="260">
        <v>1.187367897550665E-3</v>
      </c>
      <c r="N245" s="260">
        <v>0.22005936839487752</v>
      </c>
      <c r="O245" s="260">
        <v>0.42499999999999993</v>
      </c>
      <c r="P245" s="260">
        <v>0.1004444858883501</v>
      </c>
      <c r="Q245" s="260">
        <v>4.4479671764267063E-3</v>
      </c>
      <c r="R245" s="260">
        <v>0.10489167599154543</v>
      </c>
      <c r="S245" s="260">
        <v>6.7628683327116733E-3</v>
      </c>
      <c r="T245" s="260">
        <v>6.8786522441874921E-3</v>
      </c>
      <c r="U245" s="260">
        <v>0.76359256496332206</v>
      </c>
      <c r="V245" s="260">
        <v>1</v>
      </c>
    </row>
    <row r="246" spans="1:22" ht="13.5" thickBot="1" x14ac:dyDescent="0.25">
      <c r="A246" s="62">
        <v>2017</v>
      </c>
      <c r="B246" s="260">
        <v>0.17831160506956836</v>
      </c>
      <c r="C246" s="260">
        <v>1.9063228004793302E-3</v>
      </c>
      <c r="D246" s="260">
        <v>6.3463753128561182E-3</v>
      </c>
      <c r="E246" s="260">
        <v>0.18656505637247334</v>
      </c>
      <c r="F246" s="260">
        <v>5.169893205250937E-3</v>
      </c>
      <c r="G246" s="260">
        <v>3.2721567658642439E-2</v>
      </c>
      <c r="H246" s="260">
        <v>1.3459497607493333E-3</v>
      </c>
      <c r="I246" s="260">
        <v>0</v>
      </c>
      <c r="J246" s="260">
        <v>0.22580246699711606</v>
      </c>
      <c r="K246" s="62">
        <v>2017</v>
      </c>
      <c r="L246" s="260">
        <v>0.21426736873977079</v>
      </c>
      <c r="M246" s="260">
        <v>1.1840140033004768E-3</v>
      </c>
      <c r="N246" s="260">
        <v>0.21545062955350169</v>
      </c>
      <c r="O246" s="260">
        <v>0.43436894388511754</v>
      </c>
      <c r="P246" s="260">
        <v>0.10581786219191723</v>
      </c>
      <c r="Q246" s="260">
        <v>4.8686173774391108E-3</v>
      </c>
      <c r="R246" s="260">
        <v>0.1106857263797868</v>
      </c>
      <c r="S246" s="260">
        <v>6.6732595860319486E-3</v>
      </c>
      <c r="T246" s="260">
        <v>7.0182204088764903E-3</v>
      </c>
      <c r="U246" s="260">
        <v>0.77419753300288408</v>
      </c>
      <c r="V246" s="260">
        <v>1</v>
      </c>
    </row>
    <row r="247" spans="1:22" ht="13.5" thickBot="1" x14ac:dyDescent="0.25">
      <c r="A247" s="62">
        <v>2018</v>
      </c>
      <c r="B247" s="260">
        <v>0.17651</v>
      </c>
      <c r="C247" s="260">
        <v>2.5400000000000002E-3</v>
      </c>
      <c r="D247" s="260">
        <v>6.2899999999999996E-3</v>
      </c>
      <c r="E247" s="260">
        <v>0.18532999999999999</v>
      </c>
      <c r="F247" s="260">
        <v>4.7699999999999999E-3</v>
      </c>
      <c r="G247" s="260">
        <v>3.5380000000000002E-2</v>
      </c>
      <c r="H247" s="260">
        <v>1.81E-3</v>
      </c>
      <c r="I247" s="260">
        <v>0</v>
      </c>
      <c r="J247" s="260">
        <v>0.2273</v>
      </c>
      <c r="K247" s="62">
        <v>2018</v>
      </c>
      <c r="L247" s="260">
        <v>0.21451999999999999</v>
      </c>
      <c r="M247" s="260">
        <v>1.1000000000000001E-3</v>
      </c>
      <c r="N247" s="260">
        <v>0.21562000000000001</v>
      </c>
      <c r="O247" s="260">
        <v>0.43625000000000003</v>
      </c>
      <c r="P247" s="260">
        <v>0.10263</v>
      </c>
      <c r="Q247" s="260">
        <v>4.5799999999999999E-3</v>
      </c>
      <c r="R247" s="260">
        <v>0.10721</v>
      </c>
      <c r="S247" s="260">
        <v>6.9800000000000001E-3</v>
      </c>
      <c r="T247" s="260">
        <v>6.6299999999999996E-3</v>
      </c>
      <c r="U247" s="260">
        <v>0.77270000000000005</v>
      </c>
      <c r="V247" s="260">
        <v>1</v>
      </c>
    </row>
    <row r="248" spans="1:22" ht="13.5" thickBot="1" x14ac:dyDescent="0.25">
      <c r="A248" s="62">
        <v>2019</v>
      </c>
      <c r="B248" s="260">
        <v>0.18904000000000001</v>
      </c>
      <c r="C248" s="260">
        <v>2.7200000000000002E-3</v>
      </c>
      <c r="D248" s="260">
        <v>6.3899999999999998E-3</v>
      </c>
      <c r="E248" s="260">
        <v>0.19814999999999999</v>
      </c>
      <c r="F248" s="260">
        <v>4.1900000000000001E-3</v>
      </c>
      <c r="G248" s="260">
        <v>3.6970000000000003E-2</v>
      </c>
      <c r="H248" s="260">
        <v>1.83E-3</v>
      </c>
      <c r="I248" s="260">
        <v>0</v>
      </c>
      <c r="J248" s="260">
        <v>0.24113999999999999</v>
      </c>
      <c r="K248" s="62">
        <v>2019</v>
      </c>
      <c r="L248" s="260">
        <v>0.21176</v>
      </c>
      <c r="M248" s="260">
        <v>1.33E-3</v>
      </c>
      <c r="N248" s="260">
        <v>0.21309</v>
      </c>
      <c r="O248" s="260">
        <v>0.42259999999999998</v>
      </c>
      <c r="P248" s="260">
        <v>0.10351</v>
      </c>
      <c r="Q248" s="260">
        <v>4.81E-3</v>
      </c>
      <c r="R248" s="260">
        <v>0.10832</v>
      </c>
      <c r="S248" s="260">
        <v>8.3800000000000003E-3</v>
      </c>
      <c r="T248" s="260">
        <v>6.4700000000000001E-3</v>
      </c>
      <c r="U248" s="260">
        <v>0.75885999999999998</v>
      </c>
      <c r="V248" s="260">
        <v>1</v>
      </c>
    </row>
    <row r="249" spans="1:22" ht="13.5" thickBot="1" x14ac:dyDescent="0.25">
      <c r="A249" s="62">
        <v>2020</v>
      </c>
      <c r="B249" s="260">
        <v>0.20180999999999999</v>
      </c>
      <c r="C249" s="260">
        <v>4.3600000000000002E-3</v>
      </c>
      <c r="D249" s="260">
        <v>5.6499999999999996E-3</v>
      </c>
      <c r="E249" s="260">
        <v>0.21181</v>
      </c>
      <c r="F249" s="260">
        <v>4.7000000000000002E-3</v>
      </c>
      <c r="G249" s="260">
        <v>3.7960000000000001E-2</v>
      </c>
      <c r="H249" s="260">
        <v>1.9499999999999999E-3</v>
      </c>
      <c r="I249" s="260">
        <v>0</v>
      </c>
      <c r="J249" s="260">
        <v>0.25642999999999999</v>
      </c>
      <c r="K249" s="62">
        <v>2020</v>
      </c>
      <c r="L249" s="260">
        <v>0.20515</v>
      </c>
      <c r="M249" s="260">
        <v>1.5200000000000001E-3</v>
      </c>
      <c r="N249" s="260">
        <v>0.20666999999999999</v>
      </c>
      <c r="O249" s="260">
        <v>0.40714</v>
      </c>
      <c r="P249" s="260">
        <v>0.10867</v>
      </c>
      <c r="Q249" s="260">
        <v>4.7499999999999999E-3</v>
      </c>
      <c r="R249" s="260">
        <v>0.11341</v>
      </c>
      <c r="S249" s="260">
        <v>1.0240000000000001E-2</v>
      </c>
      <c r="T249" s="260">
        <v>6.11E-3</v>
      </c>
      <c r="U249" s="260">
        <v>0.74356999999999995</v>
      </c>
      <c r="V249" s="260">
        <v>1</v>
      </c>
    </row>
    <row r="250" spans="1:22" ht="13.5" customHeight="1" thickBot="1" x14ac:dyDescent="0.25">
      <c r="A250" s="762" t="s">
        <v>1216</v>
      </c>
      <c r="B250" s="763"/>
      <c r="C250" s="763"/>
      <c r="D250" s="763"/>
      <c r="E250" s="763"/>
      <c r="F250" s="763"/>
      <c r="G250" s="763"/>
      <c r="H250" s="763"/>
      <c r="I250" s="763"/>
      <c r="J250" s="764"/>
      <c r="K250" s="762" t="s">
        <v>1216</v>
      </c>
      <c r="L250" s="763"/>
      <c r="M250" s="763"/>
      <c r="N250" s="763"/>
      <c r="O250" s="763"/>
      <c r="P250" s="763"/>
      <c r="Q250" s="763"/>
      <c r="R250" s="763"/>
      <c r="S250" s="763"/>
      <c r="T250" s="763"/>
      <c r="U250" s="763"/>
      <c r="V250" s="764"/>
    </row>
    <row r="251" spans="1:22" ht="13.5" thickBot="1" x14ac:dyDescent="0.25">
      <c r="A251" s="62">
        <v>2007</v>
      </c>
      <c r="B251" s="15" t="s">
        <v>235</v>
      </c>
      <c r="C251" s="15" t="s">
        <v>235</v>
      </c>
      <c r="D251" s="15" t="s">
        <v>235</v>
      </c>
      <c r="E251" s="15">
        <v>0.53400000000000003</v>
      </c>
      <c r="F251" s="15">
        <v>4.0000000000000001E-3</v>
      </c>
      <c r="G251" s="15">
        <v>9.7000000000000003E-2</v>
      </c>
      <c r="H251" s="15" t="s">
        <v>1242</v>
      </c>
      <c r="I251" s="15" t="s">
        <v>1242</v>
      </c>
      <c r="J251" s="15">
        <v>0.63400000000000001</v>
      </c>
      <c r="K251" s="62">
        <v>2007</v>
      </c>
      <c r="L251" s="15">
        <v>0.14000000000000001</v>
      </c>
      <c r="M251" s="15" t="s">
        <v>236</v>
      </c>
      <c r="N251" s="15">
        <v>0.14000000000000001</v>
      </c>
      <c r="O251" s="15">
        <v>0.152</v>
      </c>
      <c r="P251" s="15">
        <v>3.4000000000000002E-2</v>
      </c>
      <c r="Q251" s="15" t="s">
        <v>231</v>
      </c>
      <c r="R251" s="15">
        <v>3.4000000000000002E-2</v>
      </c>
      <c r="S251" s="15" t="s">
        <v>1243</v>
      </c>
      <c r="T251" s="15">
        <v>3.9E-2</v>
      </c>
      <c r="U251" s="15">
        <v>0.36599999999999999</v>
      </c>
      <c r="V251" s="15">
        <v>1</v>
      </c>
    </row>
    <row r="252" spans="1:22" ht="13.5" thickBot="1" x14ac:dyDescent="0.25">
      <c r="A252" s="62">
        <v>2008</v>
      </c>
      <c r="B252" s="15" t="s">
        <v>235</v>
      </c>
      <c r="C252" s="15" t="s">
        <v>235</v>
      </c>
      <c r="D252" s="15" t="s">
        <v>235</v>
      </c>
      <c r="E252" s="15">
        <v>0.51900000000000002</v>
      </c>
      <c r="F252" s="15">
        <v>5.0000000000000001E-3</v>
      </c>
      <c r="G252" s="15">
        <v>0.124</v>
      </c>
      <c r="H252" s="15" t="s">
        <v>1242</v>
      </c>
      <c r="I252" s="15" t="s">
        <v>1242</v>
      </c>
      <c r="J252" s="15">
        <v>0.64800000000000002</v>
      </c>
      <c r="K252" s="62">
        <v>2008</v>
      </c>
      <c r="L252" s="15">
        <v>0.124</v>
      </c>
      <c r="M252" s="15" t="s">
        <v>236</v>
      </c>
      <c r="N252" s="15">
        <v>0.124</v>
      </c>
      <c r="O252" s="15">
        <v>0.13800000000000001</v>
      </c>
      <c r="P252" s="15">
        <v>3.6999999999999998E-2</v>
      </c>
      <c r="Q252" s="15" t="s">
        <v>231</v>
      </c>
      <c r="R252" s="15">
        <v>3.6999999999999998E-2</v>
      </c>
      <c r="S252" s="15" t="s">
        <v>1243</v>
      </c>
      <c r="T252" s="15">
        <v>5.3999999999999999E-2</v>
      </c>
      <c r="U252" s="15">
        <v>0.35199999999999998</v>
      </c>
      <c r="V252" s="15">
        <v>1</v>
      </c>
    </row>
    <row r="253" spans="1:22" ht="13.5" thickBot="1" x14ac:dyDescent="0.25">
      <c r="A253" s="62">
        <v>2009</v>
      </c>
      <c r="B253" s="15" t="s">
        <v>235</v>
      </c>
      <c r="C253" s="15" t="s">
        <v>235</v>
      </c>
      <c r="D253" s="15" t="s">
        <v>235</v>
      </c>
      <c r="E253" s="15">
        <v>0.50800000000000001</v>
      </c>
      <c r="F253" s="15">
        <v>5.0000000000000001E-3</v>
      </c>
      <c r="G253" s="15">
        <v>0.13400000000000001</v>
      </c>
      <c r="H253" s="15" t="s">
        <v>1242</v>
      </c>
      <c r="I253" s="15" t="s">
        <v>1242</v>
      </c>
      <c r="J253" s="15">
        <v>0.64700000000000002</v>
      </c>
      <c r="K253" s="62">
        <v>2009</v>
      </c>
      <c r="L253" s="15">
        <v>0.125</v>
      </c>
      <c r="M253" s="15" t="s">
        <v>236</v>
      </c>
      <c r="N253" s="15">
        <v>0.125</v>
      </c>
      <c r="O253" s="15">
        <v>0.151</v>
      </c>
      <c r="P253" s="15">
        <v>2.7E-2</v>
      </c>
      <c r="Q253" s="15" t="s">
        <v>231</v>
      </c>
      <c r="R253" s="15">
        <v>2.7E-2</v>
      </c>
      <c r="S253" s="15" t="s">
        <v>1243</v>
      </c>
      <c r="T253" s="15">
        <v>0.05</v>
      </c>
      <c r="U253" s="15">
        <v>0.35299999999999998</v>
      </c>
      <c r="V253" s="15">
        <v>1</v>
      </c>
    </row>
    <row r="254" spans="1:22" ht="13.5" thickBot="1" x14ac:dyDescent="0.25">
      <c r="A254" s="62">
        <v>2010</v>
      </c>
      <c r="B254" s="15" t="s">
        <v>235</v>
      </c>
      <c r="C254" s="15" t="s">
        <v>235</v>
      </c>
      <c r="D254" s="15" t="s">
        <v>235</v>
      </c>
      <c r="E254" s="15">
        <v>0.52700000000000002</v>
      </c>
      <c r="F254" s="15">
        <v>8.9999999999999993E-3</v>
      </c>
      <c r="G254" s="15">
        <v>0.128</v>
      </c>
      <c r="H254" s="15" t="s">
        <v>1242</v>
      </c>
      <c r="I254" s="15" t="s">
        <v>1242</v>
      </c>
      <c r="J254" s="15">
        <v>0.66400000000000003</v>
      </c>
      <c r="K254" s="62">
        <v>2010</v>
      </c>
      <c r="L254" s="15">
        <v>0.121</v>
      </c>
      <c r="M254" s="15" t="s">
        <v>236</v>
      </c>
      <c r="N254" s="15">
        <v>0.121</v>
      </c>
      <c r="O254" s="15">
        <v>0.14299999999999999</v>
      </c>
      <c r="P254" s="15">
        <v>2.9000000000000001E-2</v>
      </c>
      <c r="Q254" s="15" t="s">
        <v>231</v>
      </c>
      <c r="R254" s="15">
        <v>2.9000000000000001E-2</v>
      </c>
      <c r="S254" s="15" t="s">
        <v>1243</v>
      </c>
      <c r="T254" s="15">
        <v>4.2999999999999997E-2</v>
      </c>
      <c r="U254" s="15">
        <v>0.33600000000000002</v>
      </c>
      <c r="V254" s="15">
        <v>1</v>
      </c>
    </row>
    <row r="255" spans="1:22" ht="13.5" thickBot="1" x14ac:dyDescent="0.25">
      <c r="A255" s="62">
        <v>2011</v>
      </c>
      <c r="B255" s="15">
        <v>0.50700000000000001</v>
      </c>
      <c r="C255" s="15">
        <v>0</v>
      </c>
      <c r="D255" s="15">
        <v>6.0000000000000001E-3</v>
      </c>
      <c r="E255" s="15">
        <v>0.51300000000000001</v>
      </c>
      <c r="F255" s="15">
        <v>6.0000000000000001E-3</v>
      </c>
      <c r="G255" s="15">
        <v>0.114</v>
      </c>
      <c r="H255" s="15">
        <v>0.01</v>
      </c>
      <c r="I255" s="15">
        <v>0</v>
      </c>
      <c r="J255" s="15">
        <v>0.64400000000000002</v>
      </c>
      <c r="K255" s="62">
        <v>2011</v>
      </c>
      <c r="L255" s="15">
        <v>0.11799999999999999</v>
      </c>
      <c r="M255" s="15">
        <v>3.0000000000000001E-3</v>
      </c>
      <c r="N255" s="15">
        <v>0.121</v>
      </c>
      <c r="O255" s="15">
        <v>0.17199999999999999</v>
      </c>
      <c r="P255" s="15">
        <v>2.5999999999999999E-2</v>
      </c>
      <c r="Q255" s="15">
        <v>6.0000000000000001E-3</v>
      </c>
      <c r="R255" s="15">
        <v>3.2000000000000001E-2</v>
      </c>
      <c r="S255" s="15">
        <v>2.7E-2</v>
      </c>
      <c r="T255" s="15">
        <v>5.0000000000000001E-3</v>
      </c>
      <c r="U255" s="15">
        <v>0.35599999999999998</v>
      </c>
      <c r="V255" s="15">
        <v>1</v>
      </c>
    </row>
    <row r="256" spans="1:22" ht="13.5" thickBot="1" x14ac:dyDescent="0.25">
      <c r="A256" s="62">
        <v>2012</v>
      </c>
      <c r="B256" s="15">
        <v>0.46800000000000003</v>
      </c>
      <c r="C256" s="15">
        <v>1E-3</v>
      </c>
      <c r="D256" s="15">
        <v>8.9999999999999993E-3</v>
      </c>
      <c r="E256" s="15">
        <v>0.47799999999999998</v>
      </c>
      <c r="F256" s="15">
        <v>3.0000000000000001E-3</v>
      </c>
      <c r="G256" s="15">
        <v>0.13</v>
      </c>
      <c r="H256" s="15">
        <v>1.2E-2</v>
      </c>
      <c r="I256" s="15">
        <v>0</v>
      </c>
      <c r="J256" s="15">
        <v>0.622</v>
      </c>
      <c r="K256" s="62">
        <v>2012</v>
      </c>
      <c r="L256" s="15">
        <v>0.16400000000000001</v>
      </c>
      <c r="M256" s="15">
        <v>4.0000000000000001E-3</v>
      </c>
      <c r="N256" s="15">
        <v>0.16900000000000001</v>
      </c>
      <c r="O256" s="15">
        <v>0.13400000000000001</v>
      </c>
      <c r="P256" s="15">
        <v>2.8000000000000001E-2</v>
      </c>
      <c r="Q256" s="15">
        <v>7.0000000000000001E-3</v>
      </c>
      <c r="R256" s="15">
        <v>3.4000000000000002E-2</v>
      </c>
      <c r="S256" s="15">
        <v>3.1E-2</v>
      </c>
      <c r="T256" s="15">
        <v>0.01</v>
      </c>
      <c r="U256" s="15">
        <v>0.378</v>
      </c>
      <c r="V256" s="15">
        <v>1</v>
      </c>
    </row>
    <row r="257" spans="1:22" ht="13.5" thickBot="1" x14ac:dyDescent="0.25">
      <c r="A257" s="62">
        <v>2013</v>
      </c>
      <c r="B257" s="15">
        <v>0.42199999999999999</v>
      </c>
      <c r="C257" s="15">
        <v>2E-3</v>
      </c>
      <c r="D257" s="15">
        <v>2.9000000000000001E-2</v>
      </c>
      <c r="E257" s="15">
        <v>0.45300000000000001</v>
      </c>
      <c r="F257" s="15">
        <v>4.0000000000000001E-3</v>
      </c>
      <c r="G257" s="15">
        <v>0.11600000000000001</v>
      </c>
      <c r="H257" s="15">
        <v>1.0999999999999999E-2</v>
      </c>
      <c r="I257" s="15">
        <v>0</v>
      </c>
      <c r="J257" s="15">
        <v>0.58399999999999996</v>
      </c>
      <c r="K257" s="62">
        <v>2013</v>
      </c>
      <c r="L257" s="15">
        <v>0.183</v>
      </c>
      <c r="M257" s="15">
        <v>4.0000000000000001E-3</v>
      </c>
      <c r="N257" s="15">
        <v>0.187</v>
      </c>
      <c r="O257" s="15">
        <v>0.16300000000000001</v>
      </c>
      <c r="P257" s="15">
        <v>2.9000000000000001E-2</v>
      </c>
      <c r="Q257" s="15">
        <v>5.0000000000000001E-3</v>
      </c>
      <c r="R257" s="15">
        <v>3.4000000000000002E-2</v>
      </c>
      <c r="S257" s="15">
        <v>2.1999999999999999E-2</v>
      </c>
      <c r="T257" s="15">
        <v>8.9999999999999993E-3</v>
      </c>
      <c r="U257" s="15">
        <v>0.41599999999999998</v>
      </c>
      <c r="V257" s="15">
        <v>1</v>
      </c>
    </row>
    <row r="258" spans="1:22" ht="13.5" thickBot="1" x14ac:dyDescent="0.25">
      <c r="A258" s="62">
        <v>2014</v>
      </c>
      <c r="B258" s="260">
        <v>0.45900000000000002</v>
      </c>
      <c r="C258" s="260">
        <v>3.0000000000000001E-3</v>
      </c>
      <c r="D258" s="260">
        <v>3.1E-2</v>
      </c>
      <c r="E258" s="260">
        <v>0.49299999999999999</v>
      </c>
      <c r="F258" s="260">
        <v>0.01</v>
      </c>
      <c r="G258" s="260">
        <v>0.111</v>
      </c>
      <c r="H258" s="260">
        <v>1.2E-2</v>
      </c>
      <c r="I258" s="260">
        <v>0</v>
      </c>
      <c r="J258" s="260">
        <v>0.626</v>
      </c>
      <c r="K258" s="62">
        <v>2014</v>
      </c>
      <c r="L258" s="260">
        <v>0.13</v>
      </c>
      <c r="M258" s="260">
        <v>3.0000000000000001E-3</v>
      </c>
      <c r="N258" s="260">
        <v>0.13300000000000001</v>
      </c>
      <c r="O258" s="260">
        <v>0.17100000000000001</v>
      </c>
      <c r="P258" s="260">
        <v>3.5000000000000003E-2</v>
      </c>
      <c r="Q258" s="260">
        <v>7.0000000000000001E-3</v>
      </c>
      <c r="R258" s="260">
        <v>4.2000000000000003E-2</v>
      </c>
      <c r="S258" s="260">
        <v>2.1999999999999999E-2</v>
      </c>
      <c r="T258" s="260">
        <v>7.0000000000000001E-3</v>
      </c>
      <c r="U258" s="260">
        <v>0.374</v>
      </c>
      <c r="V258" s="260">
        <v>1</v>
      </c>
    </row>
    <row r="259" spans="1:22" ht="13.5" thickBot="1" x14ac:dyDescent="0.25">
      <c r="A259" s="62">
        <v>2015</v>
      </c>
      <c r="B259" s="260">
        <v>0.43943748288823098</v>
      </c>
      <c r="C259" s="260">
        <v>2.2845911579069521E-3</v>
      </c>
      <c r="D259" s="260">
        <v>3.1105796515454535E-2</v>
      </c>
      <c r="E259" s="260">
        <v>0.47282696397779961</v>
      </c>
      <c r="F259" s="260">
        <v>6.5346559786481394E-3</v>
      </c>
      <c r="G259" s="260">
        <v>0.11113266765907373</v>
      </c>
      <c r="H259" s="260">
        <v>9.5445141708112666E-3</v>
      </c>
      <c r="I259" s="260">
        <v>0</v>
      </c>
      <c r="J259" s="260">
        <v>0.60003880178633284</v>
      </c>
      <c r="K259" s="62">
        <v>2015</v>
      </c>
      <c r="L259" s="260">
        <v>0.14310878461563567</v>
      </c>
      <c r="M259" s="260">
        <v>2.983567262171341E-3</v>
      </c>
      <c r="N259" s="260">
        <v>0.146092351877807</v>
      </c>
      <c r="O259" s="260">
        <v>0.18462306965645914</v>
      </c>
      <c r="P259" s="260">
        <v>3.7339466674886364E-2</v>
      </c>
      <c r="Q259" s="260">
        <v>4.109544332854053E-3</v>
      </c>
      <c r="R259" s="260">
        <v>4.1448104423947599E-2</v>
      </c>
      <c r="S259" s="260">
        <v>2.2378114341974287E-2</v>
      </c>
      <c r="T259" s="260">
        <v>5.41865132968645E-3</v>
      </c>
      <c r="U259" s="260">
        <v>0.39996210479746014</v>
      </c>
      <c r="V259" s="260">
        <v>1</v>
      </c>
    </row>
    <row r="260" spans="1:22" ht="13.5" thickBot="1" x14ac:dyDescent="0.25">
      <c r="A260" s="62">
        <v>2016</v>
      </c>
      <c r="B260" s="260">
        <v>0.4561831031834182</v>
      </c>
      <c r="C260" s="260">
        <v>3.6644002958675643E-3</v>
      </c>
      <c r="D260" s="260">
        <v>3.1058200181088635E-2</v>
      </c>
      <c r="E260" s="260">
        <v>0.49090570366037439</v>
      </c>
      <c r="F260" s="260">
        <v>4.6866748290749095E-3</v>
      </c>
      <c r="G260" s="260">
        <v>0.10997700474351173</v>
      </c>
      <c r="H260" s="260">
        <v>8.2918700361466809E-3</v>
      </c>
      <c r="I260" s="260">
        <v>0</v>
      </c>
      <c r="J260" s="260">
        <v>0.61386125326910768</v>
      </c>
      <c r="K260" s="62">
        <v>2016</v>
      </c>
      <c r="L260" s="260">
        <v>0.13009726211987374</v>
      </c>
      <c r="M260" s="260">
        <v>2.6137073200382388E-3</v>
      </c>
      <c r="N260" s="260">
        <v>0.13271096943991198</v>
      </c>
      <c r="O260" s="260">
        <v>0.19593726786671437</v>
      </c>
      <c r="P260" s="260">
        <v>2.9708324156544574E-2</v>
      </c>
      <c r="Q260" s="260">
        <v>3.9675303505020201E-3</v>
      </c>
      <c r="R260" s="260">
        <v>3.367585450704659E-2</v>
      </c>
      <c r="S260" s="260">
        <v>1.8351998724327689E-2</v>
      </c>
      <c r="T260" s="260">
        <v>5.461866791707814E-3</v>
      </c>
      <c r="U260" s="260">
        <v>0.38613795732970846</v>
      </c>
      <c r="V260" s="260">
        <v>1</v>
      </c>
    </row>
    <row r="261" spans="1:22" ht="13.5" thickBot="1" x14ac:dyDescent="0.25">
      <c r="A261" s="62">
        <v>2017</v>
      </c>
      <c r="B261" s="260">
        <v>0.44091355738362459</v>
      </c>
      <c r="C261" s="260">
        <v>3.9834310738936524E-3</v>
      </c>
      <c r="D261" s="260">
        <v>2.9345279898844855E-2</v>
      </c>
      <c r="E261" s="260">
        <v>0.47424152281433163</v>
      </c>
      <c r="F261" s="260">
        <v>7.0453721969483468E-4</v>
      </c>
      <c r="G261" s="260">
        <v>0.11062501770662325</v>
      </c>
      <c r="H261" s="260">
        <v>8.7198595995246417E-3</v>
      </c>
      <c r="I261" s="260">
        <v>0</v>
      </c>
      <c r="J261" s="260">
        <v>0.59429093734017435</v>
      </c>
      <c r="K261" s="62">
        <v>2017</v>
      </c>
      <c r="L261" s="260">
        <v>0.13656988040014731</v>
      </c>
      <c r="M261" s="260">
        <v>1.8817480873119183E-3</v>
      </c>
      <c r="N261" s="260">
        <v>0.13845088294542782</v>
      </c>
      <c r="O261" s="260">
        <v>0.21669701022734555</v>
      </c>
      <c r="P261" s="260">
        <v>2.8030143755414499E-2</v>
      </c>
      <c r="Q261" s="260">
        <v>4.8460232042501859E-3</v>
      </c>
      <c r="R261" s="260">
        <v>3.2876166959664686E-2</v>
      </c>
      <c r="S261" s="260">
        <v>1.2805429931723259E-2</v>
      </c>
      <c r="T261" s="260">
        <v>4.8795725956642258E-3</v>
      </c>
      <c r="U261" s="260">
        <v>0.40570906265982554</v>
      </c>
      <c r="V261" s="260">
        <v>1</v>
      </c>
    </row>
    <row r="262" spans="1:22" ht="13.5" thickBot="1" x14ac:dyDescent="0.25">
      <c r="A262" s="62">
        <v>2018</v>
      </c>
      <c r="B262" s="260">
        <v>0.44359999999999999</v>
      </c>
      <c r="C262" s="260">
        <v>3.5899999999999999E-3</v>
      </c>
      <c r="D262" s="260">
        <v>2.5049999999999999E-2</v>
      </c>
      <c r="E262" s="260">
        <v>0.47223999999999999</v>
      </c>
      <c r="F262" s="260">
        <v>6.1000000000000004E-3</v>
      </c>
      <c r="G262" s="260">
        <v>0.10754</v>
      </c>
      <c r="H262" s="260">
        <v>7.28E-3</v>
      </c>
      <c r="I262" s="260">
        <v>0</v>
      </c>
      <c r="J262" s="260">
        <v>0.59316000000000002</v>
      </c>
      <c r="K262" s="62">
        <v>2018</v>
      </c>
      <c r="L262" s="260">
        <v>0.13980000000000001</v>
      </c>
      <c r="M262" s="260">
        <v>2.98E-3</v>
      </c>
      <c r="N262" s="260">
        <v>0.14279</v>
      </c>
      <c r="O262" s="260">
        <v>0.20566999999999999</v>
      </c>
      <c r="P262" s="260">
        <v>3.5020000000000003E-2</v>
      </c>
      <c r="Q262" s="260">
        <v>3.96E-3</v>
      </c>
      <c r="R262" s="260">
        <v>3.8980000000000001E-2</v>
      </c>
      <c r="S262" s="260">
        <v>1.537E-2</v>
      </c>
      <c r="T262" s="260">
        <v>4.0299999999999997E-3</v>
      </c>
      <c r="U262" s="260">
        <v>0.40683999999999998</v>
      </c>
      <c r="V262" s="260">
        <v>1</v>
      </c>
    </row>
    <row r="263" spans="1:22" ht="13.5" thickBot="1" x14ac:dyDescent="0.25">
      <c r="A263" s="62">
        <v>2019</v>
      </c>
      <c r="B263" s="260">
        <v>0.46479999999999999</v>
      </c>
      <c r="C263" s="260">
        <v>4.15E-3</v>
      </c>
      <c r="D263" s="260">
        <v>2.63E-2</v>
      </c>
      <c r="E263" s="260">
        <v>0.49525000000000002</v>
      </c>
      <c r="F263" s="260">
        <v>2.5699999999999998E-3</v>
      </c>
      <c r="G263" s="260">
        <v>0.11049</v>
      </c>
      <c r="H263" s="260">
        <v>8.0499999999999999E-3</v>
      </c>
      <c r="I263" s="260">
        <v>0</v>
      </c>
      <c r="J263" s="260">
        <v>0.61636000000000002</v>
      </c>
      <c r="K263" s="62">
        <v>2019</v>
      </c>
      <c r="L263" s="260">
        <v>0.13159999999999999</v>
      </c>
      <c r="M263" s="260">
        <v>2.0999999999999999E-3</v>
      </c>
      <c r="N263" s="260">
        <v>0.13371</v>
      </c>
      <c r="O263" s="260">
        <v>0.19989000000000001</v>
      </c>
      <c r="P263" s="260">
        <v>2.8469999999999999E-2</v>
      </c>
      <c r="Q263" s="260">
        <v>2.6900000000000001E-3</v>
      </c>
      <c r="R263" s="260">
        <v>3.116E-2</v>
      </c>
      <c r="S263" s="260">
        <v>1.448E-2</v>
      </c>
      <c r="T263" s="260">
        <v>4.4099999999999999E-3</v>
      </c>
      <c r="U263" s="260">
        <v>0.38363999999999998</v>
      </c>
      <c r="V263" s="260">
        <v>1</v>
      </c>
    </row>
    <row r="264" spans="1:22" ht="13.5" thickBot="1" x14ac:dyDescent="0.25">
      <c r="A264" s="62">
        <v>2020</v>
      </c>
      <c r="B264" s="260">
        <v>0.44597999999999999</v>
      </c>
      <c r="C264" s="260">
        <v>3.4299999999999999E-3</v>
      </c>
      <c r="D264" s="260">
        <v>2.164E-2</v>
      </c>
      <c r="E264" s="260">
        <v>0.47105000000000002</v>
      </c>
      <c r="F264" s="260">
        <v>8.7600000000000004E-3</v>
      </c>
      <c r="G264" s="260">
        <v>0.12798999999999999</v>
      </c>
      <c r="H264" s="260">
        <v>9.3100000000000006E-3</v>
      </c>
      <c r="I264" s="260">
        <v>0</v>
      </c>
      <c r="J264" s="260">
        <v>0.61711000000000005</v>
      </c>
      <c r="K264" s="62">
        <v>2020</v>
      </c>
      <c r="L264" s="260">
        <v>0.16211999999999999</v>
      </c>
      <c r="M264" s="260">
        <v>3.2599999999999999E-3</v>
      </c>
      <c r="N264" s="260">
        <v>0.16538</v>
      </c>
      <c r="O264" s="260">
        <v>0.15375</v>
      </c>
      <c r="P264" s="260">
        <v>3.3649999999999999E-2</v>
      </c>
      <c r="Q264" s="260">
        <v>5.4799999999999996E-3</v>
      </c>
      <c r="R264" s="260">
        <v>3.9129999999999998E-2</v>
      </c>
      <c r="S264" s="260">
        <v>2.0400000000000001E-2</v>
      </c>
      <c r="T264" s="260">
        <v>4.2300000000000003E-3</v>
      </c>
      <c r="U264" s="260">
        <v>0.38289000000000001</v>
      </c>
      <c r="V264" s="260">
        <v>1</v>
      </c>
    </row>
    <row r="265" spans="1:22" ht="13.5" customHeight="1" thickBot="1" x14ac:dyDescent="0.25">
      <c r="A265" s="762" t="s">
        <v>1208</v>
      </c>
      <c r="B265" s="763"/>
      <c r="C265" s="763"/>
      <c r="D265" s="763"/>
      <c r="E265" s="763"/>
      <c r="F265" s="763"/>
      <c r="G265" s="763"/>
      <c r="H265" s="763"/>
      <c r="I265" s="763"/>
      <c r="J265" s="764"/>
      <c r="K265" s="762" t="s">
        <v>1208</v>
      </c>
      <c r="L265" s="763"/>
      <c r="M265" s="763"/>
      <c r="N265" s="763"/>
      <c r="O265" s="763"/>
      <c r="P265" s="763"/>
      <c r="Q265" s="763"/>
      <c r="R265" s="763"/>
      <c r="S265" s="763"/>
      <c r="T265" s="763"/>
      <c r="U265" s="763"/>
      <c r="V265" s="764"/>
    </row>
    <row r="266" spans="1:22" ht="13.5" thickBot="1" x14ac:dyDescent="0.25">
      <c r="A266" s="62">
        <v>2007</v>
      </c>
      <c r="B266" s="15" t="s">
        <v>235</v>
      </c>
      <c r="C266" s="15" t="s">
        <v>235</v>
      </c>
      <c r="D266" s="15" t="s">
        <v>235</v>
      </c>
      <c r="E266" s="15">
        <v>0.374</v>
      </c>
      <c r="F266" s="15">
        <v>0</v>
      </c>
      <c r="G266" s="15">
        <v>0.51200000000000001</v>
      </c>
      <c r="H266" s="15" t="s">
        <v>1242</v>
      </c>
      <c r="I266" s="15" t="s">
        <v>1242</v>
      </c>
      <c r="J266" s="15">
        <v>0.88600000000000001</v>
      </c>
      <c r="K266" s="62">
        <v>2007</v>
      </c>
      <c r="L266" s="15">
        <v>5.5E-2</v>
      </c>
      <c r="M266" s="15" t="s">
        <v>236</v>
      </c>
      <c r="N266" s="15">
        <v>5.5E-2</v>
      </c>
      <c r="O266" s="15">
        <v>1.2E-2</v>
      </c>
      <c r="P266" s="15">
        <v>1.6E-2</v>
      </c>
      <c r="Q266" s="15" t="s">
        <v>231</v>
      </c>
      <c r="R266" s="15">
        <v>1.6E-2</v>
      </c>
      <c r="S266" s="15" t="s">
        <v>1243</v>
      </c>
      <c r="T266" s="15">
        <v>3.1E-2</v>
      </c>
      <c r="U266" s="15">
        <v>0.114</v>
      </c>
      <c r="V266" s="15">
        <v>1</v>
      </c>
    </row>
    <row r="267" spans="1:22" ht="13.5" thickBot="1" x14ac:dyDescent="0.25">
      <c r="A267" s="62">
        <v>2008</v>
      </c>
      <c r="B267" s="15" t="s">
        <v>235</v>
      </c>
      <c r="C267" s="15" t="s">
        <v>235</v>
      </c>
      <c r="D267" s="15" t="s">
        <v>235</v>
      </c>
      <c r="E267" s="15">
        <v>0.34100000000000003</v>
      </c>
      <c r="F267" s="15">
        <v>0</v>
      </c>
      <c r="G267" s="15">
        <v>0.50600000000000001</v>
      </c>
      <c r="H267" s="15" t="s">
        <v>1242</v>
      </c>
      <c r="I267" s="15" t="s">
        <v>1242</v>
      </c>
      <c r="J267" s="15">
        <v>0.84699999999999998</v>
      </c>
      <c r="K267" s="62">
        <v>2008</v>
      </c>
      <c r="L267" s="15">
        <v>9.6000000000000002E-2</v>
      </c>
      <c r="M267" s="15" t="s">
        <v>236</v>
      </c>
      <c r="N267" s="15">
        <v>9.6000000000000002E-2</v>
      </c>
      <c r="O267" s="15">
        <v>1.2E-2</v>
      </c>
      <c r="P267" s="15">
        <v>1.6E-2</v>
      </c>
      <c r="Q267" s="15" t="s">
        <v>231</v>
      </c>
      <c r="R267" s="15">
        <v>1.6E-2</v>
      </c>
      <c r="S267" s="15" t="s">
        <v>1243</v>
      </c>
      <c r="T267" s="15">
        <v>2.9000000000000001E-2</v>
      </c>
      <c r="U267" s="15">
        <v>0.153</v>
      </c>
      <c r="V267" s="15">
        <v>1</v>
      </c>
    </row>
    <row r="268" spans="1:22" ht="13.5" thickBot="1" x14ac:dyDescent="0.25">
      <c r="A268" s="62">
        <v>2009</v>
      </c>
      <c r="B268" s="15" t="s">
        <v>235</v>
      </c>
      <c r="C268" s="15" t="s">
        <v>235</v>
      </c>
      <c r="D268" s="15" t="s">
        <v>235</v>
      </c>
      <c r="E268" s="15">
        <v>0.33300000000000002</v>
      </c>
      <c r="F268" s="15">
        <v>0</v>
      </c>
      <c r="G268" s="15">
        <v>0.49299999999999999</v>
      </c>
      <c r="H268" s="15" t="s">
        <v>1242</v>
      </c>
      <c r="I268" s="15" t="s">
        <v>1242</v>
      </c>
      <c r="J268" s="15">
        <v>0.82699999999999996</v>
      </c>
      <c r="K268" s="62">
        <v>2009</v>
      </c>
      <c r="L268" s="15">
        <v>0.105</v>
      </c>
      <c r="M268" s="15" t="s">
        <v>236</v>
      </c>
      <c r="N268" s="15">
        <v>0.105</v>
      </c>
      <c r="O268" s="15">
        <v>1.2E-2</v>
      </c>
      <c r="P268" s="15">
        <v>2.1000000000000001E-2</v>
      </c>
      <c r="Q268" s="15" t="s">
        <v>231</v>
      </c>
      <c r="R268" s="15">
        <v>2.1000000000000001E-2</v>
      </c>
      <c r="S268" s="15" t="s">
        <v>1243</v>
      </c>
      <c r="T268" s="15">
        <v>3.5000000000000003E-2</v>
      </c>
      <c r="U268" s="15">
        <v>0.17299999999999999</v>
      </c>
      <c r="V268" s="15">
        <v>1</v>
      </c>
    </row>
    <row r="269" spans="1:22" ht="13.5" thickBot="1" x14ac:dyDescent="0.25">
      <c r="A269" s="62">
        <v>2010</v>
      </c>
      <c r="B269" s="15" t="s">
        <v>235</v>
      </c>
      <c r="C269" s="15" t="s">
        <v>235</v>
      </c>
      <c r="D269" s="15" t="s">
        <v>235</v>
      </c>
      <c r="E269" s="15">
        <v>0.32900000000000001</v>
      </c>
      <c r="F269" s="15">
        <v>0</v>
      </c>
      <c r="G269" s="15">
        <v>0.49</v>
      </c>
      <c r="H269" s="15" t="s">
        <v>1242</v>
      </c>
      <c r="I269" s="15" t="s">
        <v>1242</v>
      </c>
      <c r="J269" s="15">
        <v>0.81799999999999995</v>
      </c>
      <c r="K269" s="62">
        <v>2010</v>
      </c>
      <c r="L269" s="15">
        <v>0.111</v>
      </c>
      <c r="M269" s="15" t="s">
        <v>236</v>
      </c>
      <c r="N269" s="15">
        <v>0.111</v>
      </c>
      <c r="O269" s="15">
        <v>1.0999999999999999E-2</v>
      </c>
      <c r="P269" s="15">
        <v>2.5000000000000001E-2</v>
      </c>
      <c r="Q269" s="15" t="s">
        <v>231</v>
      </c>
      <c r="R269" s="15">
        <v>2.5000000000000001E-2</v>
      </c>
      <c r="S269" s="15" t="s">
        <v>1243</v>
      </c>
      <c r="T269" s="15">
        <v>3.5000000000000003E-2</v>
      </c>
      <c r="U269" s="15">
        <v>0.182</v>
      </c>
      <c r="V269" s="15">
        <v>1</v>
      </c>
    </row>
    <row r="270" spans="1:22" ht="13.5" thickBot="1" x14ac:dyDescent="0.25">
      <c r="A270" s="62">
        <v>2011</v>
      </c>
      <c r="B270" s="15">
        <v>0.31900000000000001</v>
      </c>
      <c r="C270" s="15">
        <v>0</v>
      </c>
      <c r="D270" s="15">
        <v>2.1999999999999999E-2</v>
      </c>
      <c r="E270" s="15">
        <v>0.34200000000000003</v>
      </c>
      <c r="F270" s="15">
        <v>0</v>
      </c>
      <c r="G270" s="15">
        <v>0.46899999999999997</v>
      </c>
      <c r="H270" s="15">
        <v>1.2E-2</v>
      </c>
      <c r="I270" s="15">
        <v>1.0999999999999999E-2</v>
      </c>
      <c r="J270" s="15">
        <v>0.83399999999999996</v>
      </c>
      <c r="K270" s="62">
        <v>2011</v>
      </c>
      <c r="L270" s="15">
        <v>0.11600000000000001</v>
      </c>
      <c r="M270" s="15">
        <v>7.0000000000000001E-3</v>
      </c>
      <c r="N270" s="15">
        <v>0.123</v>
      </c>
      <c r="O270" s="15">
        <v>1.0999999999999999E-2</v>
      </c>
      <c r="P270" s="15">
        <v>1.7000000000000001E-2</v>
      </c>
      <c r="Q270" s="15">
        <v>3.0000000000000001E-3</v>
      </c>
      <c r="R270" s="15">
        <v>0.02</v>
      </c>
      <c r="S270" s="15">
        <v>0.01</v>
      </c>
      <c r="T270" s="15">
        <v>2E-3</v>
      </c>
      <c r="U270" s="15">
        <v>0.16600000000000001</v>
      </c>
      <c r="V270" s="15">
        <v>1</v>
      </c>
    </row>
    <row r="271" spans="1:22" ht="13.5" thickBot="1" x14ac:dyDescent="0.25">
      <c r="A271" s="62">
        <v>2012</v>
      </c>
      <c r="B271" s="15">
        <v>0.34599999999999997</v>
      </c>
      <c r="C271" s="15">
        <v>0</v>
      </c>
      <c r="D271" s="15">
        <v>2.5000000000000001E-2</v>
      </c>
      <c r="E271" s="15">
        <v>0.371</v>
      </c>
      <c r="F271" s="15">
        <v>0</v>
      </c>
      <c r="G271" s="15">
        <v>0.45</v>
      </c>
      <c r="H271" s="15">
        <v>1.2E-2</v>
      </c>
      <c r="I271" s="15">
        <v>8.0000000000000002E-3</v>
      </c>
      <c r="J271" s="15">
        <v>0.84199999999999997</v>
      </c>
      <c r="K271" s="62">
        <v>2012</v>
      </c>
      <c r="L271" s="15">
        <v>0.112</v>
      </c>
      <c r="M271" s="15">
        <v>7.0000000000000001E-3</v>
      </c>
      <c r="N271" s="15">
        <v>0.11799999999999999</v>
      </c>
      <c r="O271" s="15">
        <v>0.01</v>
      </c>
      <c r="P271" s="15">
        <v>1.2E-2</v>
      </c>
      <c r="Q271" s="15">
        <v>3.0000000000000001E-3</v>
      </c>
      <c r="R271" s="15">
        <v>1.4999999999999999E-2</v>
      </c>
      <c r="S271" s="15">
        <v>8.9999999999999993E-3</v>
      </c>
      <c r="T271" s="15">
        <v>5.0000000000000001E-3</v>
      </c>
      <c r="U271" s="15">
        <v>0.158</v>
      </c>
      <c r="V271" s="15">
        <v>1</v>
      </c>
    </row>
    <row r="272" spans="1:22" ht="13.5" thickBot="1" x14ac:dyDescent="0.25">
      <c r="A272" s="62">
        <v>2013</v>
      </c>
      <c r="B272" s="15">
        <v>0.34200000000000003</v>
      </c>
      <c r="C272" s="15">
        <v>1E-3</v>
      </c>
      <c r="D272" s="15">
        <v>3.1E-2</v>
      </c>
      <c r="E272" s="15">
        <v>0.374</v>
      </c>
      <c r="F272" s="15">
        <v>0</v>
      </c>
      <c r="G272" s="15">
        <v>0.44700000000000001</v>
      </c>
      <c r="H272" s="15">
        <v>1.0999999999999999E-2</v>
      </c>
      <c r="I272" s="15">
        <v>7.0000000000000001E-3</v>
      </c>
      <c r="J272" s="15">
        <v>0.83899999999999997</v>
      </c>
      <c r="K272" s="62">
        <v>2013</v>
      </c>
      <c r="L272" s="15">
        <v>0.112</v>
      </c>
      <c r="M272" s="15">
        <v>8.9999999999999993E-3</v>
      </c>
      <c r="N272" s="15">
        <v>0.121</v>
      </c>
      <c r="O272" s="15">
        <v>0.01</v>
      </c>
      <c r="P272" s="15">
        <v>1.0999999999999999E-2</v>
      </c>
      <c r="Q272" s="15">
        <v>5.0000000000000001E-3</v>
      </c>
      <c r="R272" s="15">
        <v>1.6E-2</v>
      </c>
      <c r="S272" s="15">
        <v>8.9999999999999993E-3</v>
      </c>
      <c r="T272" s="15">
        <v>5.0000000000000001E-3</v>
      </c>
      <c r="U272" s="15">
        <v>0.161</v>
      </c>
      <c r="V272" s="15">
        <v>1</v>
      </c>
    </row>
    <row r="273" spans="1:22" ht="13.5" thickBot="1" x14ac:dyDescent="0.25">
      <c r="A273" s="62">
        <v>2014</v>
      </c>
      <c r="B273" s="260">
        <v>0.33800000000000002</v>
      </c>
      <c r="C273" s="260">
        <v>1E-3</v>
      </c>
      <c r="D273" s="260">
        <v>3.4000000000000002E-2</v>
      </c>
      <c r="E273" s="260">
        <v>0.373</v>
      </c>
      <c r="F273" s="260">
        <v>0</v>
      </c>
      <c r="G273" s="260">
        <v>0.437</v>
      </c>
      <c r="H273" s="260">
        <v>1.2E-2</v>
      </c>
      <c r="I273" s="260">
        <v>6.0000000000000001E-3</v>
      </c>
      <c r="J273" s="260">
        <v>0.82799999999999996</v>
      </c>
      <c r="K273" s="62">
        <v>2014</v>
      </c>
      <c r="L273" s="260">
        <v>0.121</v>
      </c>
      <c r="M273" s="260">
        <v>8.0000000000000002E-3</v>
      </c>
      <c r="N273" s="260">
        <v>0.129</v>
      </c>
      <c r="O273" s="260">
        <v>8.9999999999999993E-3</v>
      </c>
      <c r="P273" s="260">
        <v>1.0999999999999999E-2</v>
      </c>
      <c r="Q273" s="260">
        <v>4.0000000000000001E-3</v>
      </c>
      <c r="R273" s="260">
        <v>1.4999999999999999E-2</v>
      </c>
      <c r="S273" s="260">
        <v>1.2E-2</v>
      </c>
      <c r="T273" s="260">
        <v>6.0000000000000001E-3</v>
      </c>
      <c r="U273" s="260">
        <v>0.17199999999999999</v>
      </c>
      <c r="V273" s="260">
        <v>1</v>
      </c>
    </row>
    <row r="274" spans="1:22" ht="13.5" thickBot="1" x14ac:dyDescent="0.25">
      <c r="A274" s="62">
        <v>2015</v>
      </c>
      <c r="B274" s="260">
        <v>0.33240610121740255</v>
      </c>
      <c r="C274" s="260">
        <v>1.078667754306464E-3</v>
      </c>
      <c r="D274" s="260">
        <v>3.1884877383030363E-2</v>
      </c>
      <c r="E274" s="260">
        <v>0.3653698019392993</v>
      </c>
      <c r="F274" s="260">
        <v>0</v>
      </c>
      <c r="G274" s="260">
        <v>0.44492236563834087</v>
      </c>
      <c r="H274" s="260">
        <v>1.1187930123240087E-2</v>
      </c>
      <c r="I274" s="260">
        <v>5.873005969935151E-3</v>
      </c>
      <c r="J274" s="260">
        <v>0.8273532592553754</v>
      </c>
      <c r="K274" s="62">
        <v>2015</v>
      </c>
      <c r="L274" s="260">
        <v>0.12424562881289136</v>
      </c>
      <c r="M274" s="260">
        <v>8.4988065886327131E-3</v>
      </c>
      <c r="N274" s="260">
        <v>0.13274443540152409</v>
      </c>
      <c r="O274" s="260">
        <v>8.5226110263088833E-3</v>
      </c>
      <c r="P274" s="260">
        <v>1.068554757908091E-2</v>
      </c>
      <c r="Q274" s="260">
        <v>4.174333744128433E-3</v>
      </c>
      <c r="R274" s="260">
        <v>1.4860036907769318E-2</v>
      </c>
      <c r="S274" s="260">
        <v>1.3436127014878396E-2</v>
      </c>
      <c r="T274" s="260">
        <v>3.0836859787038966E-3</v>
      </c>
      <c r="U274" s="260">
        <v>0.1726467407446246</v>
      </c>
      <c r="V274" s="260">
        <v>1</v>
      </c>
    </row>
    <row r="275" spans="1:22" ht="13.5" thickBot="1" x14ac:dyDescent="0.25">
      <c r="A275" s="62">
        <v>2016</v>
      </c>
      <c r="B275" s="260">
        <v>0.33387381029782881</v>
      </c>
      <c r="C275" s="260">
        <v>1.0059533686715E-3</v>
      </c>
      <c r="D275" s="260">
        <v>3.1485122130110503E-2</v>
      </c>
      <c r="E275" s="260">
        <v>0.36636488579661086</v>
      </c>
      <c r="F275" s="260">
        <v>0</v>
      </c>
      <c r="G275" s="260">
        <v>0.43388435869740222</v>
      </c>
      <c r="H275" s="260">
        <v>1.0991154765995168E-2</v>
      </c>
      <c r="I275" s="260">
        <v>4.7136232888922887E-3</v>
      </c>
      <c r="J275" s="260">
        <v>0.81595386833253247</v>
      </c>
      <c r="K275" s="62">
        <v>2016</v>
      </c>
      <c r="L275" s="260">
        <v>0.13124337255158383</v>
      </c>
      <c r="M275" s="260">
        <v>8.9841829524291861E-3</v>
      </c>
      <c r="N275" s="260">
        <v>0.14022740128764499</v>
      </c>
      <c r="O275" s="260">
        <v>8.8386027010071578E-3</v>
      </c>
      <c r="P275" s="260">
        <v>1.0933323627983238E-2</v>
      </c>
      <c r="Q275" s="260">
        <v>6.3907262912382282E-3</v>
      </c>
      <c r="R275" s="260">
        <v>1.7324049919221467E-2</v>
      </c>
      <c r="S275" s="260">
        <v>1.4456550772037982E-2</v>
      </c>
      <c r="T275" s="260">
        <v>3.199372771187941E-3</v>
      </c>
      <c r="U275" s="260">
        <v>0.18404613166746758</v>
      </c>
      <c r="V275" s="260">
        <v>1</v>
      </c>
    </row>
    <row r="276" spans="1:22" ht="13.5" thickBot="1" x14ac:dyDescent="0.25">
      <c r="A276" s="62">
        <v>2017</v>
      </c>
      <c r="B276" s="260">
        <v>0.33482763168134999</v>
      </c>
      <c r="C276" s="260">
        <v>0</v>
      </c>
      <c r="D276" s="260">
        <v>3.6178008561449378E-2</v>
      </c>
      <c r="E276" s="260">
        <v>0.37100564024279942</v>
      </c>
      <c r="F276" s="260">
        <v>0</v>
      </c>
      <c r="G276" s="260">
        <v>0.43516748167360436</v>
      </c>
      <c r="H276" s="260">
        <v>9.7440499669424144E-3</v>
      </c>
      <c r="I276" s="260">
        <v>4.3146904895904415E-3</v>
      </c>
      <c r="J276" s="260">
        <v>0.82023186237293655</v>
      </c>
      <c r="K276" s="62">
        <v>2017</v>
      </c>
      <c r="L276" s="260">
        <v>0.12645718824895516</v>
      </c>
      <c r="M276" s="260">
        <v>8.6212587223808198E-3</v>
      </c>
      <c r="N276" s="260">
        <v>0.13507844697133597</v>
      </c>
      <c r="O276" s="260">
        <v>7.5135305722484344E-3</v>
      </c>
      <c r="P276" s="260">
        <v>1.01150155866108E-2</v>
      </c>
      <c r="Q276" s="260">
        <v>7.4064644598839519E-3</v>
      </c>
      <c r="R276" s="260">
        <v>1.7521480046494751E-2</v>
      </c>
      <c r="S276" s="260">
        <v>1.5987850285246276E-2</v>
      </c>
      <c r="T276" s="260">
        <v>3.6668297517380519E-3</v>
      </c>
      <c r="U276" s="260">
        <v>0.17976813762706351</v>
      </c>
      <c r="V276" s="260">
        <v>1</v>
      </c>
    </row>
    <row r="277" spans="1:22" ht="13.5" thickBot="1" x14ac:dyDescent="0.25">
      <c r="A277" s="62">
        <v>2018</v>
      </c>
      <c r="B277" s="260">
        <v>0.34984999999999999</v>
      </c>
      <c r="C277" s="260">
        <v>0</v>
      </c>
      <c r="D277" s="260">
        <v>3.3730000000000003E-2</v>
      </c>
      <c r="E277" s="260">
        <v>0.38358999999999999</v>
      </c>
      <c r="F277" s="260">
        <v>0</v>
      </c>
      <c r="G277" s="260">
        <v>0.41910999999999998</v>
      </c>
      <c r="H277" s="260">
        <v>9.1500000000000001E-3</v>
      </c>
      <c r="I277" s="260">
        <v>2.7100000000000002E-3</v>
      </c>
      <c r="J277" s="260">
        <v>0.81455</v>
      </c>
      <c r="K277" s="62">
        <v>2018</v>
      </c>
      <c r="L277" s="260">
        <v>0.12598999999999999</v>
      </c>
      <c r="M277" s="260">
        <v>8.4700000000000001E-3</v>
      </c>
      <c r="N277" s="260">
        <v>0.13446</v>
      </c>
      <c r="O277" s="260">
        <v>7.28E-3</v>
      </c>
      <c r="P277" s="260">
        <v>1.0070000000000001E-2</v>
      </c>
      <c r="Q277" s="260">
        <v>7.43E-3</v>
      </c>
      <c r="R277" s="260">
        <v>1.7500000000000002E-2</v>
      </c>
      <c r="S277" s="260">
        <v>2.181E-2</v>
      </c>
      <c r="T277" s="260">
        <v>4.3899999999999998E-3</v>
      </c>
      <c r="U277" s="260">
        <v>0.18545</v>
      </c>
      <c r="V277" s="260">
        <v>1</v>
      </c>
    </row>
    <row r="278" spans="1:22" ht="13.5" thickBot="1" x14ac:dyDescent="0.25">
      <c r="A278" s="62">
        <v>2019</v>
      </c>
      <c r="B278" s="260">
        <v>0.35500999999999999</v>
      </c>
      <c r="C278" s="260">
        <v>0</v>
      </c>
      <c r="D278" s="260">
        <v>3.2000000000000001E-2</v>
      </c>
      <c r="E278" s="260">
        <v>0.38701000000000002</v>
      </c>
      <c r="F278" s="260">
        <v>0</v>
      </c>
      <c r="G278" s="260">
        <v>0.41436000000000001</v>
      </c>
      <c r="H278" s="260">
        <v>9.1999999999999998E-3</v>
      </c>
      <c r="I278" s="260">
        <v>3.0899999999999999E-3</v>
      </c>
      <c r="J278" s="260">
        <v>0.81366000000000005</v>
      </c>
      <c r="K278" s="62">
        <v>2019</v>
      </c>
      <c r="L278" s="260">
        <v>0.12711</v>
      </c>
      <c r="M278" s="260">
        <v>7.6699999999999997E-3</v>
      </c>
      <c r="N278" s="260">
        <v>0.13478000000000001</v>
      </c>
      <c r="O278" s="260">
        <v>6.4000000000000003E-3</v>
      </c>
      <c r="P278" s="260">
        <v>9.5999999999999992E-3</v>
      </c>
      <c r="Q278" s="260">
        <v>8.2500000000000004E-3</v>
      </c>
      <c r="R278" s="260">
        <v>1.7850000000000001E-2</v>
      </c>
      <c r="S278" s="260">
        <v>2.3140000000000001E-2</v>
      </c>
      <c r="T278" s="260">
        <v>4.1799999999999997E-3</v>
      </c>
      <c r="U278" s="260">
        <v>0.18634000000000001</v>
      </c>
      <c r="V278" s="260">
        <v>1</v>
      </c>
    </row>
    <row r="279" spans="1:22" ht="13.5" thickBot="1" x14ac:dyDescent="0.25">
      <c r="A279" s="62">
        <v>2020</v>
      </c>
      <c r="B279" s="260">
        <v>0.37112000000000001</v>
      </c>
      <c r="C279" s="260">
        <v>0</v>
      </c>
      <c r="D279" s="260">
        <v>2.9000000000000001E-2</v>
      </c>
      <c r="E279" s="260">
        <v>0.40011999999999998</v>
      </c>
      <c r="F279" s="260">
        <v>0</v>
      </c>
      <c r="G279" s="260">
        <v>0.37308999999999998</v>
      </c>
      <c r="H279" s="260">
        <v>9.0500000000000008E-3</v>
      </c>
      <c r="I279" s="260">
        <v>1.81E-3</v>
      </c>
      <c r="J279" s="260">
        <v>0.78408</v>
      </c>
      <c r="K279" s="62">
        <v>2020</v>
      </c>
      <c r="L279" s="260">
        <v>0.15962000000000001</v>
      </c>
      <c r="M279" s="260">
        <v>8.1399999999999997E-3</v>
      </c>
      <c r="N279" s="260">
        <v>0.16775999999999999</v>
      </c>
      <c r="O279" s="260">
        <v>6.9800000000000001E-3</v>
      </c>
      <c r="P279" s="260">
        <v>9.4500000000000001E-3</v>
      </c>
      <c r="Q279" s="260">
        <v>8.0999999999999996E-3</v>
      </c>
      <c r="R279" s="260">
        <v>1.755E-2</v>
      </c>
      <c r="S279" s="260">
        <v>1.9949999999999999E-2</v>
      </c>
      <c r="T279" s="260">
        <v>3.6900000000000001E-3</v>
      </c>
      <c r="U279" s="260">
        <v>0.21592</v>
      </c>
      <c r="V279" s="260">
        <v>1</v>
      </c>
    </row>
    <row r="280" spans="1:22" ht="13.5" thickBot="1" x14ac:dyDescent="0.25">
      <c r="A280" s="762" t="s">
        <v>453</v>
      </c>
      <c r="B280" s="763"/>
      <c r="C280" s="763"/>
      <c r="D280" s="763"/>
      <c r="E280" s="763"/>
      <c r="F280" s="763"/>
      <c r="G280" s="763"/>
      <c r="H280" s="763"/>
      <c r="I280" s="763"/>
      <c r="J280" s="764"/>
      <c r="K280" s="762" t="s">
        <v>453</v>
      </c>
      <c r="L280" s="763"/>
      <c r="M280" s="763"/>
      <c r="N280" s="763"/>
      <c r="O280" s="763"/>
      <c r="P280" s="763"/>
      <c r="Q280" s="763"/>
      <c r="R280" s="763"/>
      <c r="S280" s="763"/>
      <c r="T280" s="763"/>
      <c r="U280" s="763"/>
      <c r="V280" s="764"/>
    </row>
    <row r="281" spans="1:22" ht="13.5" thickBot="1" x14ac:dyDescent="0.25">
      <c r="A281" s="62">
        <v>2007</v>
      </c>
      <c r="B281" s="15" t="s">
        <v>235</v>
      </c>
      <c r="C281" s="15" t="s">
        <v>235</v>
      </c>
      <c r="D281" s="15" t="s">
        <v>235</v>
      </c>
      <c r="E281" s="15">
        <v>0.441</v>
      </c>
      <c r="F281" s="15">
        <v>3.0000000000000001E-3</v>
      </c>
      <c r="G281" s="15">
        <v>0.13</v>
      </c>
      <c r="H281" s="15" t="s">
        <v>1242</v>
      </c>
      <c r="I281" s="15" t="s">
        <v>1242</v>
      </c>
      <c r="J281" s="15">
        <v>0.57299999999999995</v>
      </c>
      <c r="K281" s="62">
        <v>2007</v>
      </c>
      <c r="L281" s="15">
        <v>0.17699999999999999</v>
      </c>
      <c r="M281" s="15" t="s">
        <v>236</v>
      </c>
      <c r="N281" s="15">
        <v>0.17699999999999999</v>
      </c>
      <c r="O281" s="15">
        <v>0.151</v>
      </c>
      <c r="P281" s="15">
        <v>2.4E-2</v>
      </c>
      <c r="Q281" s="15" t="s">
        <v>231</v>
      </c>
      <c r="R281" s="15">
        <v>2.4E-2</v>
      </c>
      <c r="S281" s="15" t="s">
        <v>1243</v>
      </c>
      <c r="T281" s="15">
        <v>7.4999999999999997E-2</v>
      </c>
      <c r="U281" s="15">
        <v>0.42699999999999999</v>
      </c>
      <c r="V281" s="15">
        <v>1</v>
      </c>
    </row>
    <row r="282" spans="1:22" ht="13.5" thickBot="1" x14ac:dyDescent="0.25">
      <c r="A282" s="62">
        <v>2008</v>
      </c>
      <c r="B282" s="15" t="s">
        <v>235</v>
      </c>
      <c r="C282" s="15" t="s">
        <v>235</v>
      </c>
      <c r="D282" s="15" t="s">
        <v>235</v>
      </c>
      <c r="E282" s="15">
        <v>0.48199999999999998</v>
      </c>
      <c r="F282" s="15">
        <v>3.0000000000000001E-3</v>
      </c>
      <c r="G282" s="15">
        <v>0.14599999999999999</v>
      </c>
      <c r="H282" s="15" t="s">
        <v>1242</v>
      </c>
      <c r="I282" s="15" t="s">
        <v>1242</v>
      </c>
      <c r="J282" s="15">
        <v>0.63100000000000001</v>
      </c>
      <c r="K282" s="62">
        <v>2008</v>
      </c>
      <c r="L282" s="15">
        <v>0.16500000000000001</v>
      </c>
      <c r="M282" s="15" t="s">
        <v>236</v>
      </c>
      <c r="N282" s="15">
        <v>0.16500000000000001</v>
      </c>
      <c r="O282" s="15">
        <v>0.121</v>
      </c>
      <c r="P282" s="15">
        <v>2.4E-2</v>
      </c>
      <c r="Q282" s="15" t="s">
        <v>231</v>
      </c>
      <c r="R282" s="15">
        <v>2.4E-2</v>
      </c>
      <c r="S282" s="15" t="s">
        <v>1243</v>
      </c>
      <c r="T282" s="15">
        <v>5.8999999999999997E-2</v>
      </c>
      <c r="U282" s="15">
        <v>0.36899999999999999</v>
      </c>
      <c r="V282" s="15">
        <v>1</v>
      </c>
    </row>
    <row r="283" spans="1:22" ht="13.5" thickBot="1" x14ac:dyDescent="0.25">
      <c r="A283" s="62">
        <v>2009</v>
      </c>
      <c r="B283" s="15" t="s">
        <v>235</v>
      </c>
      <c r="C283" s="15" t="s">
        <v>235</v>
      </c>
      <c r="D283" s="15" t="s">
        <v>235</v>
      </c>
      <c r="E283" s="15">
        <v>0.47199999999999998</v>
      </c>
      <c r="F283" s="15">
        <v>2E-3</v>
      </c>
      <c r="G283" s="15">
        <v>0.14299999999999999</v>
      </c>
      <c r="H283" s="15" t="s">
        <v>1242</v>
      </c>
      <c r="I283" s="15" t="s">
        <v>1242</v>
      </c>
      <c r="J283" s="15">
        <v>0.61599999999999999</v>
      </c>
      <c r="K283" s="62">
        <v>2009</v>
      </c>
      <c r="L283" s="15">
        <v>0.19600000000000001</v>
      </c>
      <c r="M283" s="15" t="s">
        <v>236</v>
      </c>
      <c r="N283" s="15">
        <v>0.19600000000000001</v>
      </c>
      <c r="O283" s="15">
        <v>0.111</v>
      </c>
      <c r="P283" s="15">
        <v>2.4E-2</v>
      </c>
      <c r="Q283" s="15" t="s">
        <v>231</v>
      </c>
      <c r="R283" s="15">
        <v>2.4E-2</v>
      </c>
      <c r="S283" s="15" t="s">
        <v>1243</v>
      </c>
      <c r="T283" s="15">
        <v>5.1999999999999998E-2</v>
      </c>
      <c r="U283" s="15">
        <v>0.38400000000000001</v>
      </c>
      <c r="V283" s="15">
        <v>1</v>
      </c>
    </row>
    <row r="284" spans="1:22" ht="13.5" thickBot="1" x14ac:dyDescent="0.25">
      <c r="A284" s="62">
        <v>2010</v>
      </c>
      <c r="B284" s="15" t="s">
        <v>235</v>
      </c>
      <c r="C284" s="15" t="s">
        <v>235</v>
      </c>
      <c r="D284" s="15" t="s">
        <v>235</v>
      </c>
      <c r="E284" s="15">
        <v>0.42699999999999999</v>
      </c>
      <c r="F284" s="15">
        <v>2E-3</v>
      </c>
      <c r="G284" s="15">
        <v>0.14899999999999999</v>
      </c>
      <c r="H284" s="15" t="s">
        <v>1242</v>
      </c>
      <c r="I284" s="15" t="s">
        <v>1242</v>
      </c>
      <c r="J284" s="15">
        <v>0.57699999999999996</v>
      </c>
      <c r="K284" s="62">
        <v>2010</v>
      </c>
      <c r="L284" s="15">
        <v>0.16300000000000001</v>
      </c>
      <c r="M284" s="15" t="s">
        <v>236</v>
      </c>
      <c r="N284" s="15">
        <v>0.16300000000000001</v>
      </c>
      <c r="O284" s="15">
        <v>0.19500000000000001</v>
      </c>
      <c r="P284" s="15">
        <v>1.4999999999999999E-2</v>
      </c>
      <c r="Q284" s="15" t="s">
        <v>231</v>
      </c>
      <c r="R284" s="15">
        <v>1.4999999999999999E-2</v>
      </c>
      <c r="S284" s="15" t="s">
        <v>1243</v>
      </c>
      <c r="T284" s="15">
        <v>4.9000000000000002E-2</v>
      </c>
      <c r="U284" s="15">
        <v>0.42199999999999999</v>
      </c>
      <c r="V284" s="15">
        <v>1</v>
      </c>
    </row>
    <row r="285" spans="1:22" ht="13.5" thickBot="1" x14ac:dyDescent="0.25">
      <c r="A285" s="62">
        <v>2011</v>
      </c>
      <c r="B285" s="15">
        <v>0.42199999999999999</v>
      </c>
      <c r="C285" s="15">
        <v>0</v>
      </c>
      <c r="D285" s="15">
        <v>0.02</v>
      </c>
      <c r="E285" s="15">
        <v>0.442</v>
      </c>
      <c r="F285" s="15">
        <v>2E-3</v>
      </c>
      <c r="G285" s="15">
        <v>0.109</v>
      </c>
      <c r="H285" s="15">
        <v>2.3E-2</v>
      </c>
      <c r="I285" s="15">
        <v>0</v>
      </c>
      <c r="J285" s="15">
        <v>0.57599999999999996</v>
      </c>
      <c r="K285" s="62">
        <v>2011</v>
      </c>
      <c r="L285" s="15">
        <v>0.17</v>
      </c>
      <c r="M285" s="15">
        <v>0</v>
      </c>
      <c r="N285" s="15">
        <v>0.17100000000000001</v>
      </c>
      <c r="O285" s="15">
        <v>0.21199999999999999</v>
      </c>
      <c r="P285" s="15">
        <v>1.7999999999999999E-2</v>
      </c>
      <c r="Q285" s="15">
        <v>1E-3</v>
      </c>
      <c r="R285" s="15">
        <v>1.9E-2</v>
      </c>
      <c r="S285" s="15">
        <v>1.9E-2</v>
      </c>
      <c r="T285" s="15">
        <v>2E-3</v>
      </c>
      <c r="U285" s="15">
        <v>0.42399999999999999</v>
      </c>
      <c r="V285" s="15">
        <v>1</v>
      </c>
    </row>
    <row r="286" spans="1:22" ht="13.5" thickBot="1" x14ac:dyDescent="0.25">
      <c r="A286" s="62">
        <v>2012</v>
      </c>
      <c r="B286" s="15">
        <v>0.40600000000000003</v>
      </c>
      <c r="C286" s="15">
        <v>0</v>
      </c>
      <c r="D286" s="15">
        <v>0.02</v>
      </c>
      <c r="E286" s="15">
        <v>0.42599999999999999</v>
      </c>
      <c r="F286" s="15">
        <v>2E-3</v>
      </c>
      <c r="G286" s="15">
        <v>0.108</v>
      </c>
      <c r="H286" s="15">
        <v>2.4E-2</v>
      </c>
      <c r="I286" s="15">
        <v>0</v>
      </c>
      <c r="J286" s="15">
        <v>0.55900000000000005</v>
      </c>
      <c r="K286" s="62">
        <v>2012</v>
      </c>
      <c r="L286" s="15">
        <v>0.192</v>
      </c>
      <c r="M286" s="15">
        <v>1E-3</v>
      </c>
      <c r="N286" s="15">
        <v>0.192</v>
      </c>
      <c r="O286" s="15">
        <v>0.20300000000000001</v>
      </c>
      <c r="P286" s="15">
        <v>1.7999999999999999E-2</v>
      </c>
      <c r="Q286" s="15">
        <v>2E-3</v>
      </c>
      <c r="R286" s="15">
        <v>1.9E-2</v>
      </c>
      <c r="S286" s="15">
        <v>1.4E-2</v>
      </c>
      <c r="T286" s="15">
        <v>1.2E-2</v>
      </c>
      <c r="U286" s="15">
        <v>0.441</v>
      </c>
      <c r="V286" s="15">
        <v>1</v>
      </c>
    </row>
    <row r="287" spans="1:22" ht="13.5" thickBot="1" x14ac:dyDescent="0.25">
      <c r="A287" s="62">
        <v>2013</v>
      </c>
      <c r="B287" s="15">
        <v>0.376</v>
      </c>
      <c r="C287" s="15">
        <v>2E-3</v>
      </c>
      <c r="D287" s="15">
        <v>6.4000000000000001E-2</v>
      </c>
      <c r="E287" s="15">
        <v>0.441</v>
      </c>
      <c r="F287" s="15">
        <v>1E-3</v>
      </c>
      <c r="G287" s="15">
        <v>0.107</v>
      </c>
      <c r="H287" s="15">
        <v>1.4999999999999999E-2</v>
      </c>
      <c r="I287" s="15">
        <v>0</v>
      </c>
      <c r="J287" s="15">
        <v>0.56499999999999995</v>
      </c>
      <c r="K287" s="62">
        <v>2013</v>
      </c>
      <c r="L287" s="15">
        <v>0.161</v>
      </c>
      <c r="M287" s="15">
        <v>1E-3</v>
      </c>
      <c r="N287" s="15">
        <v>0.16200000000000001</v>
      </c>
      <c r="O287" s="15">
        <v>0.221</v>
      </c>
      <c r="P287" s="15">
        <v>2.7E-2</v>
      </c>
      <c r="Q287" s="15">
        <v>1E-3</v>
      </c>
      <c r="R287" s="15">
        <v>2.9000000000000001E-2</v>
      </c>
      <c r="S287" s="15">
        <v>1.7000000000000001E-2</v>
      </c>
      <c r="T287" s="15">
        <v>7.0000000000000001E-3</v>
      </c>
      <c r="U287" s="15">
        <v>0.435</v>
      </c>
      <c r="V287" s="15">
        <v>1</v>
      </c>
    </row>
    <row r="288" spans="1:22" ht="13.5" thickBot="1" x14ac:dyDescent="0.25">
      <c r="A288" s="62">
        <v>2014</v>
      </c>
      <c r="B288" s="260">
        <v>0.36399999999999999</v>
      </c>
      <c r="C288" s="260">
        <v>2E-3</v>
      </c>
      <c r="D288" s="260">
        <v>7.6999999999999999E-2</v>
      </c>
      <c r="E288" s="260">
        <v>0.44400000000000001</v>
      </c>
      <c r="F288" s="260">
        <v>2E-3</v>
      </c>
      <c r="G288" s="260">
        <v>9.7000000000000003E-2</v>
      </c>
      <c r="H288" s="260">
        <v>8.9999999999999993E-3</v>
      </c>
      <c r="I288" s="260">
        <v>0</v>
      </c>
      <c r="J288" s="260">
        <v>0.55200000000000005</v>
      </c>
      <c r="K288" s="62">
        <v>2014</v>
      </c>
      <c r="L288" s="260">
        <v>0.153</v>
      </c>
      <c r="M288" s="260">
        <v>3.0000000000000001E-3</v>
      </c>
      <c r="N288" s="260">
        <v>0.155</v>
      </c>
      <c r="O288" s="260">
        <v>0.22700000000000001</v>
      </c>
      <c r="P288" s="260">
        <v>0.04</v>
      </c>
      <c r="Q288" s="260">
        <v>2E-3</v>
      </c>
      <c r="R288" s="260">
        <v>4.2000000000000003E-2</v>
      </c>
      <c r="S288" s="260">
        <v>0.02</v>
      </c>
      <c r="T288" s="260">
        <v>5.0000000000000001E-3</v>
      </c>
      <c r="U288" s="260">
        <v>0.44800000000000001</v>
      </c>
      <c r="V288" s="260">
        <v>1</v>
      </c>
    </row>
    <row r="289" spans="1:22" ht="13.5" thickBot="1" x14ac:dyDescent="0.25">
      <c r="A289" s="62">
        <v>2015</v>
      </c>
      <c r="B289" s="260">
        <v>0.38305025420687333</v>
      </c>
      <c r="C289" s="260">
        <v>2.252289383676736E-3</v>
      </c>
      <c r="D289" s="260">
        <v>6.6654323038663033E-2</v>
      </c>
      <c r="E289" s="260">
        <v>0.45195686662921308</v>
      </c>
      <c r="F289" s="260">
        <v>3.8096156016694336E-3</v>
      </c>
      <c r="G289" s="260">
        <v>7.7151056838602419E-2</v>
      </c>
      <c r="H289" s="260">
        <v>8.4131124838465465E-3</v>
      </c>
      <c r="I289" s="260">
        <v>0</v>
      </c>
      <c r="J289" s="260">
        <v>0.54133191973429085</v>
      </c>
      <c r="K289" s="62">
        <v>2015</v>
      </c>
      <c r="L289" s="260">
        <v>0.17055131630842671</v>
      </c>
      <c r="M289" s="260">
        <v>2.589625518844535E-3</v>
      </c>
      <c r="N289" s="260">
        <v>0.17314094182727122</v>
      </c>
      <c r="O289" s="260">
        <v>0.20844075882875879</v>
      </c>
      <c r="P289" s="260">
        <v>3.4599781111966432E-2</v>
      </c>
      <c r="Q289" s="260">
        <v>1.5687398466261949E-3</v>
      </c>
      <c r="R289" s="260">
        <v>3.6169789139551906E-2</v>
      </c>
      <c r="S289" s="260">
        <v>3.5750021242031069E-2</v>
      </c>
      <c r="T289" s="260">
        <v>5.1678374090555739E-3</v>
      </c>
      <c r="U289" s="260">
        <v>0.45866808026570927</v>
      </c>
      <c r="V289" s="260">
        <v>1</v>
      </c>
    </row>
    <row r="290" spans="1:22" ht="13.5" thickBot="1" x14ac:dyDescent="0.25">
      <c r="A290" s="62">
        <v>2016</v>
      </c>
      <c r="B290" s="260">
        <v>0.3323655822533903</v>
      </c>
      <c r="C290" s="260">
        <v>2.293556975854196E-3</v>
      </c>
      <c r="D290" s="260">
        <v>7.1511091631068335E-2</v>
      </c>
      <c r="E290" s="260">
        <v>0.40617023086031279</v>
      </c>
      <c r="F290" s="260">
        <v>2.5905549413527142E-3</v>
      </c>
      <c r="G290" s="260">
        <v>7.3374197811111916E-2</v>
      </c>
      <c r="H290" s="260">
        <v>1.0071763605319795E-2</v>
      </c>
      <c r="I290" s="260">
        <v>0</v>
      </c>
      <c r="J290" s="260">
        <v>0.49220543885701573</v>
      </c>
      <c r="K290" s="62">
        <v>2016</v>
      </c>
      <c r="L290" s="260">
        <v>0.19181096799094616</v>
      </c>
      <c r="M290" s="260">
        <v>9.6557047814055711E-4</v>
      </c>
      <c r="N290" s="260">
        <v>0.19277784683016816</v>
      </c>
      <c r="O290" s="260">
        <v>0.22254567815625756</v>
      </c>
      <c r="P290" s="260">
        <v>2.7886408090904927E-2</v>
      </c>
      <c r="Q290" s="260">
        <v>1.9442245670960271E-3</v>
      </c>
      <c r="R290" s="260">
        <v>2.9830632658000955E-2</v>
      </c>
      <c r="S290" s="260">
        <v>5.160306941509718E-2</v>
      </c>
      <c r="T290" s="260">
        <v>1.1036025722378861E-2</v>
      </c>
      <c r="U290" s="260">
        <v>0.50779325278190268</v>
      </c>
      <c r="V290" s="260">
        <v>1</v>
      </c>
    </row>
    <row r="291" spans="1:22" ht="13.5" thickBot="1" x14ac:dyDescent="0.25">
      <c r="A291" s="62">
        <v>2017</v>
      </c>
      <c r="B291" s="260">
        <v>0.32851411253356916</v>
      </c>
      <c r="C291" s="260">
        <v>2.4981395399001284E-3</v>
      </c>
      <c r="D291" s="260">
        <v>6.2449444019025233E-2</v>
      </c>
      <c r="E291" s="260">
        <v>0.39346304425198719</v>
      </c>
      <c r="F291" s="260">
        <v>2.4469094791790247E-3</v>
      </c>
      <c r="G291" s="260">
        <v>6.6101608084642854E-2</v>
      </c>
      <c r="H291" s="260">
        <v>1.0275671653059244E-2</v>
      </c>
      <c r="I291" s="260">
        <v>0</v>
      </c>
      <c r="J291" s="260">
        <v>0.47228858162836101</v>
      </c>
      <c r="K291" s="62">
        <v>2017</v>
      </c>
      <c r="L291" s="260">
        <v>0.22340081320980598</v>
      </c>
      <c r="M291" s="260">
        <v>9.0057054109729409E-4</v>
      </c>
      <c r="N291" s="260">
        <v>0.22430138375090328</v>
      </c>
      <c r="O291" s="260">
        <v>0.23122553090520823</v>
      </c>
      <c r="P291" s="260">
        <v>2.3157335605431466E-2</v>
      </c>
      <c r="Q291" s="260">
        <v>2.6814892309019729E-3</v>
      </c>
      <c r="R291" s="260">
        <v>2.583882483633344E-2</v>
      </c>
      <c r="S291" s="260">
        <v>3.764600567305515E-2</v>
      </c>
      <c r="T291" s="260">
        <v>8.7010213656316393E-3</v>
      </c>
      <c r="U291" s="260">
        <v>0.52771276653113175</v>
      </c>
      <c r="V291" s="260">
        <v>1</v>
      </c>
    </row>
    <row r="292" spans="1:22" ht="13.5" thickBot="1" x14ac:dyDescent="0.25">
      <c r="A292" s="62">
        <v>2018</v>
      </c>
      <c r="B292" s="260">
        <v>0.31741000000000003</v>
      </c>
      <c r="C292" s="260">
        <v>2.7599999999999999E-3</v>
      </c>
      <c r="D292" s="260">
        <v>6.5790000000000001E-2</v>
      </c>
      <c r="E292" s="260">
        <v>0.38596000000000003</v>
      </c>
      <c r="F292" s="260">
        <v>3.4399999999999999E-3</v>
      </c>
      <c r="G292" s="260">
        <v>7.1349999999999997E-2</v>
      </c>
      <c r="H292" s="260">
        <v>5.0899999999999999E-3</v>
      </c>
      <c r="I292" s="260">
        <v>0</v>
      </c>
      <c r="J292" s="260">
        <v>0.46583999999999998</v>
      </c>
      <c r="K292" s="62">
        <v>2018</v>
      </c>
      <c r="L292" s="260">
        <v>0.22076000000000001</v>
      </c>
      <c r="M292" s="260">
        <v>1.06E-3</v>
      </c>
      <c r="N292" s="260">
        <v>0.22181999999999999</v>
      </c>
      <c r="O292" s="260">
        <v>0.23577000000000001</v>
      </c>
      <c r="P292" s="260">
        <v>2.3609999999999999E-2</v>
      </c>
      <c r="Q292" s="260">
        <v>2.63E-3</v>
      </c>
      <c r="R292" s="260">
        <v>2.6239999999999999E-2</v>
      </c>
      <c r="S292" s="260">
        <v>4.6629999999999998E-2</v>
      </c>
      <c r="T292" s="260">
        <v>3.7100000000000002E-3</v>
      </c>
      <c r="U292" s="260">
        <v>0.53415999999999997</v>
      </c>
      <c r="V292" s="260">
        <v>1</v>
      </c>
    </row>
    <row r="293" spans="1:22" ht="13.5" thickBot="1" x14ac:dyDescent="0.25">
      <c r="A293" s="62">
        <v>2019</v>
      </c>
      <c r="B293" s="260">
        <v>0.33617999999999998</v>
      </c>
      <c r="C293" s="260">
        <v>3.0699999999999998E-3</v>
      </c>
      <c r="D293" s="260">
        <v>6.9489999999999996E-2</v>
      </c>
      <c r="E293" s="260">
        <v>0.40872999999999998</v>
      </c>
      <c r="F293" s="260">
        <v>2.2399999999999998E-3</v>
      </c>
      <c r="G293" s="260">
        <v>7.3789999999999994E-2</v>
      </c>
      <c r="H293" s="260">
        <v>4.4600000000000004E-3</v>
      </c>
      <c r="I293" s="260">
        <v>0</v>
      </c>
      <c r="J293" s="260">
        <v>0.48923</v>
      </c>
      <c r="K293" s="62">
        <v>2019</v>
      </c>
      <c r="L293" s="260">
        <v>0.20347999999999999</v>
      </c>
      <c r="M293" s="260">
        <v>9.6000000000000002E-4</v>
      </c>
      <c r="N293" s="260">
        <v>0.20444000000000001</v>
      </c>
      <c r="O293" s="260">
        <v>0.24721000000000001</v>
      </c>
      <c r="P293" s="260">
        <v>2.7619999999999999E-2</v>
      </c>
      <c r="Q293" s="260">
        <v>2.2300000000000002E-3</v>
      </c>
      <c r="R293" s="260">
        <v>2.9860000000000001E-2</v>
      </c>
      <c r="S293" s="260">
        <v>2.5270000000000001E-2</v>
      </c>
      <c r="T293" s="260">
        <v>3.9899999999999996E-3</v>
      </c>
      <c r="U293" s="260">
        <v>0.51076999999999995</v>
      </c>
      <c r="V293" s="260">
        <v>1</v>
      </c>
    </row>
    <row r="294" spans="1:22" ht="13.5" thickBot="1" x14ac:dyDescent="0.25">
      <c r="A294" s="62">
        <v>2020</v>
      </c>
      <c r="B294" s="260">
        <v>0.37533</v>
      </c>
      <c r="C294" s="260">
        <v>2.49E-3</v>
      </c>
      <c r="D294" s="260">
        <v>4.5109999999999997E-2</v>
      </c>
      <c r="E294" s="260">
        <v>0.42293999999999998</v>
      </c>
      <c r="F294" s="260">
        <v>1.72E-3</v>
      </c>
      <c r="G294" s="260">
        <v>8.8389999999999996E-2</v>
      </c>
      <c r="H294" s="260">
        <v>6.2100000000000002E-3</v>
      </c>
      <c r="I294" s="260">
        <v>0</v>
      </c>
      <c r="J294" s="260">
        <v>0.51926000000000005</v>
      </c>
      <c r="K294" s="62">
        <v>2020</v>
      </c>
      <c r="L294" s="260">
        <v>0.29859000000000002</v>
      </c>
      <c r="M294" s="260">
        <v>8.5999999999999998E-4</v>
      </c>
      <c r="N294" s="260">
        <v>0.29944999999999999</v>
      </c>
      <c r="O294" s="260">
        <v>0.12238</v>
      </c>
      <c r="P294" s="260">
        <v>2.9090000000000001E-2</v>
      </c>
      <c r="Q294" s="260">
        <v>2.2399999999999998E-3</v>
      </c>
      <c r="R294" s="260">
        <v>3.1329999999999997E-2</v>
      </c>
      <c r="S294" s="260">
        <v>2.547E-2</v>
      </c>
      <c r="T294" s="260">
        <v>2.1199999999999999E-3</v>
      </c>
      <c r="U294" s="260">
        <v>0.48074</v>
      </c>
      <c r="V294" s="260">
        <v>1</v>
      </c>
    </row>
    <row r="295" spans="1:22" ht="13.5" customHeight="1" thickBot="1" x14ac:dyDescent="0.25">
      <c r="A295" s="808" t="s">
        <v>1253</v>
      </c>
      <c r="B295" s="809"/>
      <c r="C295" s="809"/>
      <c r="D295" s="809"/>
      <c r="E295" s="809"/>
      <c r="F295" s="809"/>
      <c r="G295" s="809"/>
      <c r="H295" s="809"/>
      <c r="I295" s="809"/>
      <c r="J295" s="810"/>
      <c r="K295" s="808" t="s">
        <v>1253</v>
      </c>
      <c r="L295" s="809"/>
      <c r="M295" s="809"/>
      <c r="N295" s="809"/>
      <c r="O295" s="809"/>
      <c r="P295" s="809"/>
      <c r="Q295" s="809"/>
      <c r="R295" s="809"/>
      <c r="S295" s="809"/>
      <c r="T295" s="809"/>
      <c r="U295" s="809"/>
      <c r="V295" s="810"/>
    </row>
    <row r="296" spans="1:22" ht="13.5" thickBot="1" x14ac:dyDescent="0.25">
      <c r="A296" s="62">
        <v>2007</v>
      </c>
      <c r="B296" s="15" t="s">
        <v>235</v>
      </c>
      <c r="C296" s="15" t="s">
        <v>235</v>
      </c>
      <c r="D296" s="15" t="s">
        <v>235</v>
      </c>
      <c r="E296" s="15">
        <v>0.20699999999999999</v>
      </c>
      <c r="F296" s="15">
        <v>4.0000000000000001E-3</v>
      </c>
      <c r="G296" s="15">
        <v>-4.0000000000000001E-3</v>
      </c>
      <c r="H296" s="15" t="s">
        <v>1242</v>
      </c>
      <c r="I296" s="15" t="s">
        <v>1242</v>
      </c>
      <c r="J296" s="15">
        <v>0.20699999999999999</v>
      </c>
      <c r="K296" s="62">
        <v>2007</v>
      </c>
      <c r="L296" s="15">
        <v>0.20699999999999999</v>
      </c>
      <c r="M296" s="15" t="s">
        <v>236</v>
      </c>
      <c r="N296" s="15">
        <v>0.20699999999999999</v>
      </c>
      <c r="O296" s="15">
        <v>0.57599999999999996</v>
      </c>
      <c r="P296" s="15">
        <v>0.01</v>
      </c>
      <c r="Q296" s="15" t="s">
        <v>231</v>
      </c>
      <c r="R296" s="15">
        <v>0.01</v>
      </c>
      <c r="S296" s="15" t="s">
        <v>1243</v>
      </c>
      <c r="T296" s="15">
        <v>0</v>
      </c>
      <c r="U296" s="15">
        <v>0.79300000000000004</v>
      </c>
      <c r="V296" s="15">
        <v>1</v>
      </c>
    </row>
    <row r="297" spans="1:22" ht="13.5" thickBot="1" x14ac:dyDescent="0.25">
      <c r="A297" s="62">
        <v>2008</v>
      </c>
      <c r="B297" s="15" t="s">
        <v>235</v>
      </c>
      <c r="C297" s="15" t="s">
        <v>235</v>
      </c>
      <c r="D297" s="15" t="s">
        <v>235</v>
      </c>
      <c r="E297" s="15">
        <v>0.20699999999999999</v>
      </c>
      <c r="F297" s="15">
        <v>4.0000000000000001E-3</v>
      </c>
      <c r="G297" s="15">
        <v>-3.0000000000000001E-3</v>
      </c>
      <c r="H297" s="15" t="s">
        <v>1242</v>
      </c>
      <c r="I297" s="15" t="s">
        <v>1242</v>
      </c>
      <c r="J297" s="15">
        <v>0.20799999999999999</v>
      </c>
      <c r="K297" s="62">
        <v>2008</v>
      </c>
      <c r="L297" s="15">
        <v>0.218</v>
      </c>
      <c r="M297" s="15" t="s">
        <v>236</v>
      </c>
      <c r="N297" s="15">
        <v>0.218</v>
      </c>
      <c r="O297" s="15">
        <v>0.56100000000000005</v>
      </c>
      <c r="P297" s="15">
        <v>1.2999999999999999E-2</v>
      </c>
      <c r="Q297" s="15" t="s">
        <v>231</v>
      </c>
      <c r="R297" s="15">
        <v>1.2999999999999999E-2</v>
      </c>
      <c r="S297" s="15" t="s">
        <v>1243</v>
      </c>
      <c r="T297" s="15">
        <v>0</v>
      </c>
      <c r="U297" s="15">
        <v>0.79200000000000004</v>
      </c>
      <c r="V297" s="15">
        <v>1</v>
      </c>
    </row>
    <row r="298" spans="1:22" ht="13.5" thickBot="1" x14ac:dyDescent="0.25">
      <c r="A298" s="62">
        <v>2009</v>
      </c>
      <c r="B298" s="15" t="s">
        <v>235</v>
      </c>
      <c r="C298" s="15" t="s">
        <v>235</v>
      </c>
      <c r="D298" s="15" t="s">
        <v>235</v>
      </c>
      <c r="E298" s="15">
        <v>0.19600000000000001</v>
      </c>
      <c r="F298" s="15">
        <v>7.0000000000000001E-3</v>
      </c>
      <c r="G298" s="15">
        <v>-1E-3</v>
      </c>
      <c r="H298" s="15" t="s">
        <v>1242</v>
      </c>
      <c r="I298" s="15" t="s">
        <v>1242</v>
      </c>
      <c r="J298" s="15">
        <v>0.20200000000000001</v>
      </c>
      <c r="K298" s="62">
        <v>2009</v>
      </c>
      <c r="L298" s="15">
        <v>0.17199999999999999</v>
      </c>
      <c r="M298" s="15" t="s">
        <v>236</v>
      </c>
      <c r="N298" s="15">
        <v>0.17199999999999999</v>
      </c>
      <c r="O298" s="15">
        <v>0.61499999999999999</v>
      </c>
      <c r="P298" s="15">
        <v>1.0999999999999999E-2</v>
      </c>
      <c r="Q298" s="15" t="s">
        <v>231</v>
      </c>
      <c r="R298" s="15">
        <v>1.0999999999999999E-2</v>
      </c>
      <c r="S298" s="15" t="s">
        <v>1243</v>
      </c>
      <c r="T298" s="15">
        <v>1E-3</v>
      </c>
      <c r="U298" s="15">
        <v>0.79800000000000004</v>
      </c>
      <c r="V298" s="15">
        <v>1</v>
      </c>
    </row>
    <row r="299" spans="1:22" ht="13.5" thickBot="1" x14ac:dyDescent="0.25">
      <c r="A299" s="62">
        <v>2010</v>
      </c>
      <c r="B299" s="15" t="s">
        <v>235</v>
      </c>
      <c r="C299" s="15" t="s">
        <v>235</v>
      </c>
      <c r="D299" s="15" t="s">
        <v>235</v>
      </c>
      <c r="E299" s="15">
        <v>0.17599999999999999</v>
      </c>
      <c r="F299" s="15">
        <v>6.0000000000000001E-3</v>
      </c>
      <c r="G299" s="15">
        <v>-4.0000000000000001E-3</v>
      </c>
      <c r="H299" s="15" t="s">
        <v>1242</v>
      </c>
      <c r="I299" s="15" t="s">
        <v>1242</v>
      </c>
      <c r="J299" s="15">
        <v>0.17799999999999999</v>
      </c>
      <c r="K299" s="62">
        <v>2010</v>
      </c>
      <c r="L299" s="15">
        <v>0.16500000000000001</v>
      </c>
      <c r="M299" s="15" t="s">
        <v>236</v>
      </c>
      <c r="N299" s="15">
        <v>0.16500000000000001</v>
      </c>
      <c r="O299" s="15">
        <v>0.64700000000000002</v>
      </c>
      <c r="P299" s="15">
        <v>0.01</v>
      </c>
      <c r="Q299" s="15" t="s">
        <v>231</v>
      </c>
      <c r="R299" s="15">
        <v>0.01</v>
      </c>
      <c r="S299" s="15" t="s">
        <v>1243</v>
      </c>
      <c r="T299" s="15">
        <v>0</v>
      </c>
      <c r="U299" s="15">
        <v>0.82199999999999995</v>
      </c>
      <c r="V299" s="15">
        <v>1</v>
      </c>
    </row>
    <row r="300" spans="1:22" ht="13.5" thickBot="1" x14ac:dyDescent="0.25">
      <c r="A300" s="62">
        <v>2011</v>
      </c>
      <c r="B300" s="15">
        <v>0.16300000000000001</v>
      </c>
      <c r="C300" s="15">
        <v>0</v>
      </c>
      <c r="D300" s="15">
        <v>-4.0000000000000001E-3</v>
      </c>
      <c r="E300" s="15">
        <v>0.159</v>
      </c>
      <c r="F300" s="15">
        <v>7.0000000000000001E-3</v>
      </c>
      <c r="G300" s="15">
        <v>0</v>
      </c>
      <c r="H300" s="15">
        <v>0</v>
      </c>
      <c r="I300" s="15">
        <v>0</v>
      </c>
      <c r="J300" s="15">
        <v>0.16500000000000001</v>
      </c>
      <c r="K300" s="62">
        <v>2011</v>
      </c>
      <c r="L300" s="15">
        <v>0.183</v>
      </c>
      <c r="M300" s="15">
        <v>-1E-3</v>
      </c>
      <c r="N300" s="15">
        <v>0.182</v>
      </c>
      <c r="O300" s="15">
        <v>0.64200000000000002</v>
      </c>
      <c r="P300" s="15">
        <v>5.0000000000000001E-3</v>
      </c>
      <c r="Q300" s="15">
        <v>5.0000000000000001E-3</v>
      </c>
      <c r="R300" s="15">
        <v>0.01</v>
      </c>
      <c r="S300" s="15">
        <v>0</v>
      </c>
      <c r="T300" s="15">
        <v>0</v>
      </c>
      <c r="U300" s="15">
        <v>0.83499999999999996</v>
      </c>
      <c r="V300" s="15">
        <v>1</v>
      </c>
    </row>
    <row r="301" spans="1:22" ht="13.5" thickBot="1" x14ac:dyDescent="0.25">
      <c r="A301" s="62">
        <v>2012</v>
      </c>
      <c r="B301" s="15">
        <v>0.17799999999999999</v>
      </c>
      <c r="C301" s="15">
        <v>0</v>
      </c>
      <c r="D301" s="15">
        <v>1E-3</v>
      </c>
      <c r="E301" s="15">
        <v>0.18</v>
      </c>
      <c r="F301" s="15">
        <v>7.0000000000000001E-3</v>
      </c>
      <c r="G301" s="15">
        <v>0</v>
      </c>
      <c r="H301" s="15">
        <v>0</v>
      </c>
      <c r="I301" s="15">
        <v>0</v>
      </c>
      <c r="J301" s="15">
        <v>0.188</v>
      </c>
      <c r="K301" s="62">
        <v>2012</v>
      </c>
      <c r="L301" s="15">
        <v>0.17899999999999999</v>
      </c>
      <c r="M301" s="15">
        <v>-1E-3</v>
      </c>
      <c r="N301" s="15">
        <v>0.17799999999999999</v>
      </c>
      <c r="O301" s="15">
        <v>0.623</v>
      </c>
      <c r="P301" s="15">
        <v>5.0000000000000001E-3</v>
      </c>
      <c r="Q301" s="15">
        <v>6.0000000000000001E-3</v>
      </c>
      <c r="R301" s="15">
        <v>1.0999999999999999E-2</v>
      </c>
      <c r="S301" s="15">
        <v>0</v>
      </c>
      <c r="T301" s="15">
        <v>1E-3</v>
      </c>
      <c r="U301" s="15">
        <v>0.81200000000000006</v>
      </c>
      <c r="V301" s="15">
        <v>1</v>
      </c>
    </row>
    <row r="302" spans="1:22" ht="13.5" thickBot="1" x14ac:dyDescent="0.25">
      <c r="A302" s="62" t="s">
        <v>1254</v>
      </c>
      <c r="B302" s="15" t="s">
        <v>229</v>
      </c>
      <c r="C302" s="15" t="s">
        <v>229</v>
      </c>
      <c r="D302" s="15" t="s">
        <v>229</v>
      </c>
      <c r="E302" s="15" t="s">
        <v>229</v>
      </c>
      <c r="F302" s="15" t="s">
        <v>229</v>
      </c>
      <c r="G302" s="15" t="s">
        <v>229</v>
      </c>
      <c r="H302" s="15" t="s">
        <v>229</v>
      </c>
      <c r="I302" s="15" t="s">
        <v>229</v>
      </c>
      <c r="J302" s="15" t="s">
        <v>229</v>
      </c>
      <c r="K302" s="62" t="s">
        <v>1254</v>
      </c>
      <c r="L302" s="15" t="s">
        <v>229</v>
      </c>
      <c r="M302" s="15" t="s">
        <v>229</v>
      </c>
      <c r="N302" s="15" t="s">
        <v>229</v>
      </c>
      <c r="O302" s="15" t="s">
        <v>229</v>
      </c>
      <c r="P302" s="15" t="s">
        <v>229</v>
      </c>
      <c r="Q302" s="15" t="s">
        <v>229</v>
      </c>
      <c r="R302" s="15" t="s">
        <v>229</v>
      </c>
      <c r="S302" s="15" t="s">
        <v>229</v>
      </c>
      <c r="T302" s="15" t="s">
        <v>229</v>
      </c>
      <c r="U302" s="15" t="s">
        <v>229</v>
      </c>
      <c r="V302" s="15" t="s">
        <v>229</v>
      </c>
    </row>
    <row r="303" spans="1:22" ht="13.5" thickBot="1" x14ac:dyDescent="0.25">
      <c r="A303" s="62" t="s">
        <v>1255</v>
      </c>
      <c r="B303" s="15" t="s">
        <v>229</v>
      </c>
      <c r="C303" s="15" t="s">
        <v>229</v>
      </c>
      <c r="D303" s="15" t="s">
        <v>229</v>
      </c>
      <c r="E303" s="15" t="s">
        <v>229</v>
      </c>
      <c r="F303" s="15" t="s">
        <v>229</v>
      </c>
      <c r="G303" s="15" t="s">
        <v>229</v>
      </c>
      <c r="H303" s="15" t="s">
        <v>229</v>
      </c>
      <c r="I303" s="15" t="s">
        <v>229</v>
      </c>
      <c r="J303" s="15" t="s">
        <v>229</v>
      </c>
      <c r="K303" s="62" t="s">
        <v>1255</v>
      </c>
      <c r="L303" s="15" t="s">
        <v>229</v>
      </c>
      <c r="M303" s="15" t="s">
        <v>229</v>
      </c>
      <c r="N303" s="15" t="s">
        <v>229</v>
      </c>
      <c r="O303" s="15" t="s">
        <v>229</v>
      </c>
      <c r="P303" s="15" t="s">
        <v>229</v>
      </c>
      <c r="Q303" s="15" t="s">
        <v>229</v>
      </c>
      <c r="R303" s="15" t="s">
        <v>229</v>
      </c>
      <c r="S303" s="15" t="s">
        <v>229</v>
      </c>
      <c r="T303" s="15" t="s">
        <v>229</v>
      </c>
      <c r="U303" s="15" t="s">
        <v>229</v>
      </c>
      <c r="V303" s="15" t="s">
        <v>229</v>
      </c>
    </row>
    <row r="304" spans="1:22" ht="13.5" thickBot="1" x14ac:dyDescent="0.25">
      <c r="A304" s="62" t="s">
        <v>1256</v>
      </c>
      <c r="B304" s="15" t="s">
        <v>229</v>
      </c>
      <c r="C304" s="15" t="s">
        <v>229</v>
      </c>
      <c r="D304" s="15" t="s">
        <v>229</v>
      </c>
      <c r="E304" s="15" t="s">
        <v>229</v>
      </c>
      <c r="F304" s="15" t="s">
        <v>229</v>
      </c>
      <c r="G304" s="15" t="s">
        <v>229</v>
      </c>
      <c r="H304" s="15" t="s">
        <v>229</v>
      </c>
      <c r="I304" s="15" t="s">
        <v>229</v>
      </c>
      <c r="J304" s="15" t="s">
        <v>229</v>
      </c>
      <c r="K304" s="62" t="s">
        <v>1256</v>
      </c>
      <c r="L304" s="15" t="s">
        <v>229</v>
      </c>
      <c r="M304" s="15" t="s">
        <v>229</v>
      </c>
      <c r="N304" s="15" t="s">
        <v>229</v>
      </c>
      <c r="O304" s="15" t="s">
        <v>229</v>
      </c>
      <c r="P304" s="15" t="s">
        <v>229</v>
      </c>
      <c r="Q304" s="15" t="s">
        <v>229</v>
      </c>
      <c r="R304" s="15" t="s">
        <v>229</v>
      </c>
      <c r="S304" s="15" t="s">
        <v>229</v>
      </c>
      <c r="T304" s="15" t="s">
        <v>229</v>
      </c>
      <c r="U304" s="15" t="s">
        <v>229</v>
      </c>
      <c r="V304" s="15" t="s">
        <v>229</v>
      </c>
    </row>
    <row r="305" spans="1:22" ht="13.5" thickBot="1" x14ac:dyDescent="0.25">
      <c r="A305" s="62" t="s">
        <v>1257</v>
      </c>
      <c r="B305" s="15" t="s">
        <v>229</v>
      </c>
      <c r="C305" s="15" t="s">
        <v>229</v>
      </c>
      <c r="D305" s="15" t="s">
        <v>229</v>
      </c>
      <c r="E305" s="15" t="s">
        <v>229</v>
      </c>
      <c r="F305" s="15" t="s">
        <v>229</v>
      </c>
      <c r="G305" s="15" t="s">
        <v>229</v>
      </c>
      <c r="H305" s="15" t="s">
        <v>229</v>
      </c>
      <c r="I305" s="15" t="s">
        <v>229</v>
      </c>
      <c r="J305" s="15" t="s">
        <v>229</v>
      </c>
      <c r="K305" s="62" t="s">
        <v>1257</v>
      </c>
      <c r="L305" s="15" t="s">
        <v>229</v>
      </c>
      <c r="M305" s="15" t="s">
        <v>229</v>
      </c>
      <c r="N305" s="15" t="s">
        <v>229</v>
      </c>
      <c r="O305" s="15" t="s">
        <v>229</v>
      </c>
      <c r="P305" s="15" t="s">
        <v>229</v>
      </c>
      <c r="Q305" s="15" t="s">
        <v>229</v>
      </c>
      <c r="R305" s="15" t="s">
        <v>229</v>
      </c>
      <c r="S305" s="15" t="s">
        <v>229</v>
      </c>
      <c r="T305" s="15" t="s">
        <v>229</v>
      </c>
      <c r="U305" s="15" t="s">
        <v>229</v>
      </c>
      <c r="V305" s="15" t="s">
        <v>229</v>
      </c>
    </row>
    <row r="306" spans="1:22" ht="13.5" thickBot="1" x14ac:dyDescent="0.25">
      <c r="A306" s="62" t="s">
        <v>1258</v>
      </c>
      <c r="B306" s="15" t="s">
        <v>229</v>
      </c>
      <c r="C306" s="15" t="s">
        <v>229</v>
      </c>
      <c r="D306" s="15" t="s">
        <v>229</v>
      </c>
      <c r="E306" s="15" t="s">
        <v>229</v>
      </c>
      <c r="F306" s="15" t="s">
        <v>229</v>
      </c>
      <c r="G306" s="15" t="s">
        <v>229</v>
      </c>
      <c r="H306" s="15" t="s">
        <v>229</v>
      </c>
      <c r="I306" s="15" t="s">
        <v>229</v>
      </c>
      <c r="J306" s="15" t="s">
        <v>229</v>
      </c>
      <c r="K306" s="62" t="s">
        <v>1258</v>
      </c>
      <c r="L306" s="15" t="s">
        <v>229</v>
      </c>
      <c r="M306" s="15" t="s">
        <v>229</v>
      </c>
      <c r="N306" s="15" t="s">
        <v>229</v>
      </c>
      <c r="O306" s="15" t="s">
        <v>229</v>
      </c>
      <c r="P306" s="15" t="s">
        <v>229</v>
      </c>
      <c r="Q306" s="15" t="s">
        <v>229</v>
      </c>
      <c r="R306" s="15" t="s">
        <v>229</v>
      </c>
      <c r="S306" s="15" t="s">
        <v>229</v>
      </c>
      <c r="T306" s="15" t="s">
        <v>229</v>
      </c>
      <c r="U306" s="15" t="s">
        <v>229</v>
      </c>
      <c r="V306" s="15" t="s">
        <v>229</v>
      </c>
    </row>
    <row r="307" spans="1:22" ht="13.5" thickBot="1" x14ac:dyDescent="0.25">
      <c r="A307" s="62" t="s">
        <v>1259</v>
      </c>
      <c r="B307" s="15" t="s">
        <v>229</v>
      </c>
      <c r="C307" s="15" t="s">
        <v>229</v>
      </c>
      <c r="D307" s="15" t="s">
        <v>229</v>
      </c>
      <c r="E307" s="15" t="s">
        <v>229</v>
      </c>
      <c r="F307" s="15" t="s">
        <v>229</v>
      </c>
      <c r="G307" s="15" t="s">
        <v>229</v>
      </c>
      <c r="H307" s="15" t="s">
        <v>229</v>
      </c>
      <c r="I307" s="15" t="s">
        <v>229</v>
      </c>
      <c r="J307" s="15" t="s">
        <v>229</v>
      </c>
      <c r="K307" s="62" t="s">
        <v>1259</v>
      </c>
      <c r="L307" s="15" t="s">
        <v>229</v>
      </c>
      <c r="M307" s="15" t="s">
        <v>229</v>
      </c>
      <c r="N307" s="15" t="s">
        <v>229</v>
      </c>
      <c r="O307" s="15" t="s">
        <v>229</v>
      </c>
      <c r="P307" s="15" t="s">
        <v>229</v>
      </c>
      <c r="Q307" s="15" t="s">
        <v>229</v>
      </c>
      <c r="R307" s="15" t="s">
        <v>229</v>
      </c>
      <c r="S307" s="15" t="s">
        <v>229</v>
      </c>
      <c r="T307" s="15" t="s">
        <v>229</v>
      </c>
      <c r="U307" s="15" t="s">
        <v>229</v>
      </c>
      <c r="V307" s="15" t="s">
        <v>229</v>
      </c>
    </row>
    <row r="308" spans="1:22" ht="13.5" thickBot="1" x14ac:dyDescent="0.25">
      <c r="A308" s="62" t="s">
        <v>1260</v>
      </c>
      <c r="B308" s="15" t="s">
        <v>229</v>
      </c>
      <c r="C308" s="15" t="s">
        <v>229</v>
      </c>
      <c r="D308" s="15" t="s">
        <v>229</v>
      </c>
      <c r="E308" s="15" t="s">
        <v>229</v>
      </c>
      <c r="F308" s="15" t="s">
        <v>229</v>
      </c>
      <c r="G308" s="15" t="s">
        <v>229</v>
      </c>
      <c r="H308" s="15" t="s">
        <v>229</v>
      </c>
      <c r="I308" s="15" t="s">
        <v>229</v>
      </c>
      <c r="J308" s="15" t="s">
        <v>229</v>
      </c>
      <c r="K308" s="62" t="s">
        <v>1260</v>
      </c>
      <c r="L308" s="15" t="s">
        <v>229</v>
      </c>
      <c r="M308" s="15" t="s">
        <v>229</v>
      </c>
      <c r="N308" s="15" t="s">
        <v>229</v>
      </c>
      <c r="O308" s="15" t="s">
        <v>229</v>
      </c>
      <c r="P308" s="15" t="s">
        <v>229</v>
      </c>
      <c r="Q308" s="15" t="s">
        <v>229</v>
      </c>
      <c r="R308" s="15" t="s">
        <v>229</v>
      </c>
      <c r="S308" s="15" t="s">
        <v>229</v>
      </c>
      <c r="T308" s="15" t="s">
        <v>229</v>
      </c>
      <c r="U308" s="15" t="s">
        <v>229</v>
      </c>
      <c r="V308" s="15" t="s">
        <v>229</v>
      </c>
    </row>
    <row r="309" spans="1:22" ht="13.5" thickBot="1" x14ac:dyDescent="0.25">
      <c r="A309" s="62" t="s">
        <v>3006</v>
      </c>
      <c r="B309" s="15" t="s">
        <v>229</v>
      </c>
      <c r="C309" s="15" t="s">
        <v>229</v>
      </c>
      <c r="D309" s="15" t="s">
        <v>229</v>
      </c>
      <c r="E309" s="15" t="s">
        <v>229</v>
      </c>
      <c r="F309" s="15" t="s">
        <v>229</v>
      </c>
      <c r="G309" s="15" t="s">
        <v>229</v>
      </c>
      <c r="H309" s="15" t="s">
        <v>229</v>
      </c>
      <c r="I309" s="15" t="s">
        <v>229</v>
      </c>
      <c r="J309" s="15" t="s">
        <v>229</v>
      </c>
      <c r="K309" s="62" t="s">
        <v>3006</v>
      </c>
      <c r="L309" s="15" t="s">
        <v>229</v>
      </c>
      <c r="M309" s="15" t="s">
        <v>229</v>
      </c>
      <c r="N309" s="15" t="s">
        <v>229</v>
      </c>
      <c r="O309" s="15" t="s">
        <v>229</v>
      </c>
      <c r="P309" s="15" t="s">
        <v>229</v>
      </c>
      <c r="Q309" s="15" t="s">
        <v>229</v>
      </c>
      <c r="R309" s="15" t="s">
        <v>229</v>
      </c>
      <c r="S309" s="15" t="s">
        <v>229</v>
      </c>
      <c r="T309" s="15" t="s">
        <v>229</v>
      </c>
      <c r="U309" s="15" t="s">
        <v>229</v>
      </c>
      <c r="V309" s="15" t="s">
        <v>229</v>
      </c>
    </row>
    <row r="310" spans="1:22" ht="13.5" customHeight="1" thickBot="1" x14ac:dyDescent="0.25">
      <c r="A310" s="805" t="s">
        <v>1244</v>
      </c>
      <c r="B310" s="806"/>
      <c r="C310" s="806"/>
      <c r="D310" s="806"/>
      <c r="E310" s="806"/>
      <c r="F310" s="806"/>
      <c r="G310" s="806"/>
      <c r="H310" s="806"/>
      <c r="I310" s="806"/>
      <c r="J310" s="807"/>
      <c r="K310" s="805" t="s">
        <v>1244</v>
      </c>
      <c r="L310" s="806"/>
      <c r="M310" s="806"/>
      <c r="N310" s="806"/>
      <c r="O310" s="806"/>
      <c r="P310" s="806"/>
      <c r="Q310" s="806"/>
      <c r="R310" s="806"/>
      <c r="S310" s="806"/>
      <c r="T310" s="806"/>
      <c r="U310" s="806"/>
      <c r="V310" s="807"/>
    </row>
    <row r="311" spans="1:22" ht="13.5" thickBot="1" x14ac:dyDescent="0.25">
      <c r="A311" s="62">
        <v>2007</v>
      </c>
      <c r="B311" s="15" t="s">
        <v>235</v>
      </c>
      <c r="C311" s="15" t="s">
        <v>235</v>
      </c>
      <c r="D311" s="15" t="s">
        <v>235</v>
      </c>
      <c r="E311" s="15">
        <v>0.51100000000000001</v>
      </c>
      <c r="F311" s="15">
        <v>6.0000000000000001E-3</v>
      </c>
      <c r="G311" s="15">
        <v>0.13</v>
      </c>
      <c r="H311" s="15" t="s">
        <v>1242</v>
      </c>
      <c r="I311" s="15" t="s">
        <v>1242</v>
      </c>
      <c r="J311" s="15">
        <v>0.64700000000000002</v>
      </c>
      <c r="K311" s="62">
        <v>2007</v>
      </c>
      <c r="L311" s="15">
        <v>0.11899999999999999</v>
      </c>
      <c r="M311" s="15" t="s">
        <v>236</v>
      </c>
      <c r="N311" s="15">
        <v>0.11899999999999999</v>
      </c>
      <c r="O311" s="15">
        <v>0.17399999999999999</v>
      </c>
      <c r="P311" s="15">
        <v>3.5000000000000003E-2</v>
      </c>
      <c r="Q311" s="15" t="s">
        <v>231</v>
      </c>
      <c r="R311" s="15">
        <v>3.5000000000000003E-2</v>
      </c>
      <c r="S311" s="15" t="s">
        <v>1243</v>
      </c>
      <c r="T311" s="15">
        <v>2.5999999999999999E-2</v>
      </c>
      <c r="U311" s="15">
        <v>0.35299999999999998</v>
      </c>
      <c r="V311" s="15">
        <v>1</v>
      </c>
    </row>
    <row r="312" spans="1:22" ht="13.5" thickBot="1" x14ac:dyDescent="0.25">
      <c r="A312" s="62">
        <v>2008</v>
      </c>
      <c r="B312" s="15" t="s">
        <v>235</v>
      </c>
      <c r="C312" s="15" t="s">
        <v>235</v>
      </c>
      <c r="D312" s="15" t="s">
        <v>235</v>
      </c>
      <c r="E312" s="15">
        <v>0.51200000000000001</v>
      </c>
      <c r="F312" s="15">
        <v>6.0000000000000001E-3</v>
      </c>
      <c r="G312" s="15">
        <v>0.13300000000000001</v>
      </c>
      <c r="H312" s="15" t="s">
        <v>1242</v>
      </c>
      <c r="I312" s="15" t="s">
        <v>1242</v>
      </c>
      <c r="J312" s="15">
        <v>0.65100000000000002</v>
      </c>
      <c r="K312" s="62">
        <v>2008</v>
      </c>
      <c r="L312" s="15">
        <v>0.11899999999999999</v>
      </c>
      <c r="M312" s="15" t="s">
        <v>236</v>
      </c>
      <c r="N312" s="15">
        <v>0.11899999999999999</v>
      </c>
      <c r="O312" s="15">
        <v>0.16800000000000001</v>
      </c>
      <c r="P312" s="15">
        <v>3.5000000000000003E-2</v>
      </c>
      <c r="Q312" s="15" t="s">
        <v>231</v>
      </c>
      <c r="R312" s="15">
        <v>3.5000000000000003E-2</v>
      </c>
      <c r="S312" s="15" t="s">
        <v>1243</v>
      </c>
      <c r="T312" s="15">
        <v>2.7E-2</v>
      </c>
      <c r="U312" s="15">
        <v>0.34899999999999998</v>
      </c>
      <c r="V312" s="15">
        <v>1</v>
      </c>
    </row>
    <row r="313" spans="1:22" ht="13.5" thickBot="1" x14ac:dyDescent="0.25">
      <c r="A313" s="62">
        <v>2009</v>
      </c>
      <c r="B313" s="15" t="s">
        <v>235</v>
      </c>
      <c r="C313" s="15" t="s">
        <v>235</v>
      </c>
      <c r="D313" s="15" t="s">
        <v>235</v>
      </c>
      <c r="E313" s="15">
        <v>0.502</v>
      </c>
      <c r="F313" s="15">
        <v>6.0000000000000001E-3</v>
      </c>
      <c r="G313" s="15">
        <v>0.13300000000000001</v>
      </c>
      <c r="H313" s="15" t="s">
        <v>1242</v>
      </c>
      <c r="I313" s="15" t="s">
        <v>1242</v>
      </c>
      <c r="J313" s="15">
        <v>0.64200000000000002</v>
      </c>
      <c r="K313" s="62">
        <v>2009</v>
      </c>
      <c r="L313" s="15">
        <v>0.124</v>
      </c>
      <c r="M313" s="15" t="s">
        <v>236</v>
      </c>
      <c r="N313" s="15">
        <v>0.124</v>
      </c>
      <c r="O313" s="15">
        <v>0.16900000000000001</v>
      </c>
      <c r="P313" s="15">
        <v>3.7999999999999999E-2</v>
      </c>
      <c r="Q313" s="15" t="s">
        <v>231</v>
      </c>
      <c r="R313" s="15">
        <v>3.7999999999999999E-2</v>
      </c>
      <c r="S313" s="15" t="s">
        <v>1243</v>
      </c>
      <c r="T313" s="15">
        <v>2.7E-2</v>
      </c>
      <c r="U313" s="15">
        <v>0.35799999999999998</v>
      </c>
      <c r="V313" s="15">
        <v>1</v>
      </c>
    </row>
    <row r="314" spans="1:22" ht="13.5" thickBot="1" x14ac:dyDescent="0.25">
      <c r="A314" s="62">
        <v>2010</v>
      </c>
      <c r="B314" s="15" t="s">
        <v>235</v>
      </c>
      <c r="C314" s="15" t="s">
        <v>235</v>
      </c>
      <c r="D314" s="15" t="s">
        <v>235</v>
      </c>
      <c r="E314" s="15">
        <v>0.499</v>
      </c>
      <c r="F314" s="15">
        <v>6.0000000000000001E-3</v>
      </c>
      <c r="G314" s="15">
        <v>0.13700000000000001</v>
      </c>
      <c r="H314" s="15" t="s">
        <v>1242</v>
      </c>
      <c r="I314" s="15" t="s">
        <v>1242</v>
      </c>
      <c r="J314" s="15">
        <v>0.64300000000000002</v>
      </c>
      <c r="K314" s="62">
        <v>2010</v>
      </c>
      <c r="L314" s="15">
        <v>0.123</v>
      </c>
      <c r="M314" s="15" t="s">
        <v>236</v>
      </c>
      <c r="N314" s="15">
        <v>0.123</v>
      </c>
      <c r="O314" s="15">
        <v>0.16900000000000001</v>
      </c>
      <c r="P314" s="15">
        <v>0.04</v>
      </c>
      <c r="Q314" s="15" t="s">
        <v>231</v>
      </c>
      <c r="R314" s="15">
        <v>0.04</v>
      </c>
      <c r="S314" s="15" t="s">
        <v>1243</v>
      </c>
      <c r="T314" s="15">
        <v>2.5999999999999999E-2</v>
      </c>
      <c r="U314" s="15">
        <v>0.35699999999999998</v>
      </c>
      <c r="V314" s="15">
        <v>1</v>
      </c>
    </row>
    <row r="315" spans="1:22" ht="13.5" thickBot="1" x14ac:dyDescent="0.25">
      <c r="A315" s="62">
        <v>2011</v>
      </c>
      <c r="B315" s="15">
        <v>0.496</v>
      </c>
      <c r="C315" s="15">
        <v>1E-3</v>
      </c>
      <c r="D315" s="15">
        <v>8.0000000000000002E-3</v>
      </c>
      <c r="E315" s="15">
        <v>0.505</v>
      </c>
      <c r="F315" s="15">
        <v>6.0000000000000001E-3</v>
      </c>
      <c r="G315" s="15">
        <v>0.124</v>
      </c>
      <c r="H315" s="15">
        <v>4.0000000000000001E-3</v>
      </c>
      <c r="I315" s="15">
        <v>1E-3</v>
      </c>
      <c r="J315" s="15">
        <v>0.64</v>
      </c>
      <c r="K315" s="62">
        <v>2011</v>
      </c>
      <c r="L315" s="15">
        <v>0.124</v>
      </c>
      <c r="M315" s="15">
        <v>2E-3</v>
      </c>
      <c r="N315" s="15">
        <v>0.125</v>
      </c>
      <c r="O315" s="15">
        <v>0.17399999999999999</v>
      </c>
      <c r="P315" s="15">
        <v>3.6999999999999998E-2</v>
      </c>
      <c r="Q315" s="15">
        <v>3.0000000000000001E-3</v>
      </c>
      <c r="R315" s="15">
        <v>3.9E-2</v>
      </c>
      <c r="S315" s="15">
        <v>1.4999999999999999E-2</v>
      </c>
      <c r="T315" s="15">
        <v>6.0000000000000001E-3</v>
      </c>
      <c r="U315" s="15">
        <v>0.36</v>
      </c>
      <c r="V315" s="15">
        <v>1</v>
      </c>
    </row>
    <row r="316" spans="1:22" ht="13.5" thickBot="1" x14ac:dyDescent="0.25">
      <c r="A316" s="62">
        <v>2012</v>
      </c>
      <c r="B316" s="15">
        <v>0.48899999999999999</v>
      </c>
      <c r="C316" s="15">
        <v>1E-3</v>
      </c>
      <c r="D316" s="15">
        <v>1.0999999999999999E-2</v>
      </c>
      <c r="E316" s="15">
        <v>0.5</v>
      </c>
      <c r="F316" s="15">
        <v>6.0000000000000001E-3</v>
      </c>
      <c r="G316" s="15">
        <v>0.124</v>
      </c>
      <c r="H316" s="15">
        <v>5.0000000000000001E-3</v>
      </c>
      <c r="I316" s="15">
        <v>1E-3</v>
      </c>
      <c r="J316" s="15">
        <v>0.63600000000000001</v>
      </c>
      <c r="K316" s="62">
        <v>2012</v>
      </c>
      <c r="L316" s="15">
        <v>0.125</v>
      </c>
      <c r="M316" s="15">
        <v>2E-3</v>
      </c>
      <c r="N316" s="15">
        <v>0.127</v>
      </c>
      <c r="O316" s="15">
        <v>0.17599999999999999</v>
      </c>
      <c r="P316" s="15">
        <v>3.7999999999999999E-2</v>
      </c>
      <c r="Q316" s="15">
        <v>3.0000000000000001E-3</v>
      </c>
      <c r="R316" s="15">
        <v>4.1000000000000002E-2</v>
      </c>
      <c r="S316" s="15">
        <v>1.4999999999999999E-2</v>
      </c>
      <c r="T316" s="15">
        <v>5.0000000000000001E-3</v>
      </c>
      <c r="U316" s="15">
        <v>0.36399999999999999</v>
      </c>
      <c r="V316" s="15">
        <v>1</v>
      </c>
    </row>
    <row r="317" spans="1:22" ht="13.5" thickBot="1" x14ac:dyDescent="0.25">
      <c r="A317" s="62">
        <v>2013</v>
      </c>
      <c r="B317" s="15">
        <v>0.46</v>
      </c>
      <c r="C317" s="15">
        <v>2E-3</v>
      </c>
      <c r="D317" s="15">
        <v>2.1999999999999999E-2</v>
      </c>
      <c r="E317" s="15">
        <v>0.48499999999999999</v>
      </c>
      <c r="F317" s="15">
        <v>6.0000000000000001E-3</v>
      </c>
      <c r="G317" s="15">
        <v>0.122</v>
      </c>
      <c r="H317" s="15">
        <v>4.0000000000000001E-3</v>
      </c>
      <c r="I317" s="15">
        <v>1E-3</v>
      </c>
      <c r="J317" s="15">
        <v>0.61799999999999999</v>
      </c>
      <c r="K317" s="62">
        <v>2013</v>
      </c>
      <c r="L317" s="15">
        <v>0.127</v>
      </c>
      <c r="M317" s="15">
        <v>2E-3</v>
      </c>
      <c r="N317" s="15">
        <v>0.129</v>
      </c>
      <c r="O317" s="15">
        <v>0.19400000000000001</v>
      </c>
      <c r="P317" s="15">
        <v>3.7999999999999999E-2</v>
      </c>
      <c r="Q317" s="15">
        <v>3.0000000000000001E-3</v>
      </c>
      <c r="R317" s="15">
        <v>4.1000000000000002E-2</v>
      </c>
      <c r="S317" s="15">
        <v>1.4E-2</v>
      </c>
      <c r="T317" s="15">
        <v>4.0000000000000001E-3</v>
      </c>
      <c r="U317" s="15">
        <v>0.38200000000000001</v>
      </c>
      <c r="V317" s="15">
        <v>1</v>
      </c>
    </row>
    <row r="318" spans="1:22" ht="13.5" thickBot="1" x14ac:dyDescent="0.25">
      <c r="A318" s="62">
        <v>2014</v>
      </c>
      <c r="B318" s="260">
        <v>0.45400000000000001</v>
      </c>
      <c r="C318" s="260">
        <v>3.0000000000000001E-3</v>
      </c>
      <c r="D318" s="260">
        <v>2.5000000000000001E-2</v>
      </c>
      <c r="E318" s="260">
        <v>0.48199999999999998</v>
      </c>
      <c r="F318" s="260">
        <v>6.0000000000000001E-3</v>
      </c>
      <c r="G318" s="260">
        <v>0.12</v>
      </c>
      <c r="H318" s="260">
        <v>4.0000000000000001E-3</v>
      </c>
      <c r="I318" s="260">
        <v>1E-3</v>
      </c>
      <c r="J318" s="260">
        <v>0.61199999999999999</v>
      </c>
      <c r="K318" s="62">
        <v>2014</v>
      </c>
      <c r="L318" s="260">
        <v>0.129</v>
      </c>
      <c r="M318" s="260">
        <v>2E-3</v>
      </c>
      <c r="N318" s="260">
        <v>0.13100000000000001</v>
      </c>
      <c r="O318" s="260">
        <v>0.19500000000000001</v>
      </c>
      <c r="P318" s="260">
        <v>3.9E-2</v>
      </c>
      <c r="Q318" s="260">
        <v>3.0000000000000001E-3</v>
      </c>
      <c r="R318" s="260">
        <v>4.2000000000000003E-2</v>
      </c>
      <c r="S318" s="260">
        <v>1.4999999999999999E-2</v>
      </c>
      <c r="T318" s="260">
        <v>4.0000000000000001E-3</v>
      </c>
      <c r="U318" s="260">
        <v>0.38800000000000001</v>
      </c>
      <c r="V318" s="260">
        <v>1</v>
      </c>
    </row>
    <row r="319" spans="1:22" ht="13.5" thickBot="1" x14ac:dyDescent="0.25">
      <c r="A319" s="62">
        <v>2015</v>
      </c>
      <c r="B319" s="260">
        <v>0.45263022026050181</v>
      </c>
      <c r="C319" s="260">
        <v>3.0202153806017755E-3</v>
      </c>
      <c r="D319" s="260">
        <v>2.3487925532707725E-2</v>
      </c>
      <c r="E319" s="260">
        <v>0.47913836117381131</v>
      </c>
      <c r="F319" s="260">
        <v>5.7856978623074427E-3</v>
      </c>
      <c r="G319" s="260">
        <v>0.1183692384789423</v>
      </c>
      <c r="H319" s="260">
        <v>3.6933073224871315E-3</v>
      </c>
      <c r="I319" s="260">
        <v>8.5027826366577074E-4</v>
      </c>
      <c r="J319" s="260">
        <v>0.60783688310121398</v>
      </c>
      <c r="K319" s="62">
        <v>2015</v>
      </c>
      <c r="L319" s="260">
        <v>0.12850325536870585</v>
      </c>
      <c r="M319" s="260">
        <v>1.9244648271921827E-3</v>
      </c>
      <c r="N319" s="260">
        <v>0.13042772019589804</v>
      </c>
      <c r="O319" s="260">
        <v>0.19734298571035092</v>
      </c>
      <c r="P319" s="260">
        <v>4.0404743301647054E-2</v>
      </c>
      <c r="Q319" s="260">
        <v>3.2504738124525556E-3</v>
      </c>
      <c r="R319" s="260">
        <v>4.3655195065030204E-2</v>
      </c>
      <c r="S319" s="260">
        <v>1.6319508478616858E-2</v>
      </c>
      <c r="T319" s="260">
        <v>4.417707448890037E-3</v>
      </c>
      <c r="U319" s="260">
        <v>0.39216311689878602</v>
      </c>
      <c r="V319" s="260">
        <v>1</v>
      </c>
    </row>
    <row r="320" spans="1:22" ht="13.5" thickBot="1" x14ac:dyDescent="0.25">
      <c r="A320" s="62">
        <v>2016</v>
      </c>
      <c r="B320" s="260">
        <v>0.45101423673779745</v>
      </c>
      <c r="C320" s="260">
        <v>4.265878829044948E-3</v>
      </c>
      <c r="D320" s="260">
        <v>2.3224360631793867E-2</v>
      </c>
      <c r="E320" s="260">
        <v>0.47850449729178707</v>
      </c>
      <c r="F320" s="260">
        <v>5.7862520495687358E-3</v>
      </c>
      <c r="G320" s="260">
        <v>0.11446919697573152</v>
      </c>
      <c r="H320" s="260">
        <v>3.4687686582102533E-3</v>
      </c>
      <c r="I320" s="260">
        <v>6.6472955606468797E-4</v>
      </c>
      <c r="J320" s="260">
        <v>0.60289344453136229</v>
      </c>
      <c r="K320" s="62">
        <v>2016</v>
      </c>
      <c r="L320" s="260">
        <v>0.12768428801145038</v>
      </c>
      <c r="M320" s="260">
        <v>1.9362035964919054E-3</v>
      </c>
      <c r="N320" s="260">
        <v>0.12962049160794228</v>
      </c>
      <c r="O320" s="260">
        <v>0.19986125347230177</v>
      </c>
      <c r="P320" s="260">
        <v>4.258236780489949E-2</v>
      </c>
      <c r="Q320" s="260">
        <v>3.8579161983459849E-3</v>
      </c>
      <c r="R320" s="260">
        <v>4.6440284003245472E-2</v>
      </c>
      <c r="S320" s="260">
        <v>1.6301208844256908E-2</v>
      </c>
      <c r="T320" s="260">
        <v>4.8833175408912874E-3</v>
      </c>
      <c r="U320" s="260">
        <v>0.39710655546863771</v>
      </c>
      <c r="V320" s="260">
        <v>1</v>
      </c>
    </row>
    <row r="321" spans="1:22" ht="13.5" thickBot="1" x14ac:dyDescent="0.25">
      <c r="A321" s="62">
        <v>2017</v>
      </c>
      <c r="B321" s="260">
        <v>0.45879759154775629</v>
      </c>
      <c r="C321" s="260">
        <v>4.0924489245240765E-3</v>
      </c>
      <c r="D321" s="260">
        <v>2.335951581083389E-2</v>
      </c>
      <c r="E321" s="260">
        <v>0.48624955628311417</v>
      </c>
      <c r="F321" s="260">
        <v>5.738300202928241E-3</v>
      </c>
      <c r="G321" s="260">
        <v>0.11921738069092608</v>
      </c>
      <c r="H321" s="260">
        <v>3.5007913551446546E-3</v>
      </c>
      <c r="I321" s="260">
        <v>6.3408107870890267E-4</v>
      </c>
      <c r="J321" s="260">
        <v>0.61534013064379656</v>
      </c>
      <c r="K321" s="62">
        <v>2017</v>
      </c>
      <c r="L321" s="260">
        <v>0.12923330412484182</v>
      </c>
      <c r="M321" s="260">
        <v>1.8643418162894625E-3</v>
      </c>
      <c r="N321" s="260">
        <v>0.13109762490815691</v>
      </c>
      <c r="O321" s="260">
        <v>0.183221668220688</v>
      </c>
      <c r="P321" s="260">
        <v>4.5074463354700944E-2</v>
      </c>
      <c r="Q321" s="260">
        <v>4.3561182913829611E-3</v>
      </c>
      <c r="R321" s="260">
        <v>4.9430539580135144E-2</v>
      </c>
      <c r="S321" s="260">
        <v>1.5663466352383554E-2</v>
      </c>
      <c r="T321" s="260">
        <v>5.2465702948400247E-3</v>
      </c>
      <c r="U321" s="260">
        <v>0.38465989038917797</v>
      </c>
      <c r="V321" s="260">
        <v>1</v>
      </c>
    </row>
    <row r="322" spans="1:22" ht="13.5" thickBot="1" x14ac:dyDescent="0.25">
      <c r="A322" s="62">
        <v>2018</v>
      </c>
      <c r="B322" s="260">
        <v>0.45301999999999998</v>
      </c>
      <c r="C322" s="260">
        <v>4.4400000000000004E-3</v>
      </c>
      <c r="D322" s="260">
        <v>2.3009999999999999E-2</v>
      </c>
      <c r="E322" s="260">
        <v>0.48047000000000001</v>
      </c>
      <c r="F322" s="260">
        <v>6.1399999999999996E-3</v>
      </c>
      <c r="G322" s="260">
        <v>0.11884</v>
      </c>
      <c r="H322" s="260">
        <v>3.48E-3</v>
      </c>
      <c r="I322" s="260">
        <v>4.0999999999999999E-4</v>
      </c>
      <c r="J322" s="260">
        <v>0.60933999999999999</v>
      </c>
      <c r="K322" s="62">
        <v>2018</v>
      </c>
      <c r="L322" s="260">
        <v>0.13103999999999999</v>
      </c>
      <c r="M322" s="260">
        <v>1.97E-3</v>
      </c>
      <c r="N322" s="260">
        <v>0.13300999999999999</v>
      </c>
      <c r="O322" s="260">
        <v>0.18340999999999999</v>
      </c>
      <c r="P322" s="260">
        <v>4.7079999999999997E-2</v>
      </c>
      <c r="Q322" s="260">
        <v>4.3800000000000002E-3</v>
      </c>
      <c r="R322" s="260">
        <v>5.1459999999999999E-2</v>
      </c>
      <c r="S322" s="260">
        <v>1.7780000000000001E-2</v>
      </c>
      <c r="T322" s="260">
        <v>4.9899999999999996E-3</v>
      </c>
      <c r="U322" s="260">
        <v>0.39066000000000001</v>
      </c>
      <c r="V322" s="260">
        <v>1</v>
      </c>
    </row>
    <row r="323" spans="1:22" ht="13.5" thickBot="1" x14ac:dyDescent="0.25">
      <c r="A323" s="62">
        <v>2019</v>
      </c>
      <c r="B323" s="260">
        <v>0.45800999999999997</v>
      </c>
      <c r="C323" s="260">
        <v>4.2199999999999998E-3</v>
      </c>
      <c r="D323" s="260">
        <v>2.2780000000000002E-2</v>
      </c>
      <c r="E323" s="260">
        <v>0.48501</v>
      </c>
      <c r="F323" s="260">
        <v>5.5599999999999998E-3</v>
      </c>
      <c r="G323" s="260">
        <v>0.12026000000000001</v>
      </c>
      <c r="H323" s="260">
        <v>3.3999999999999998E-3</v>
      </c>
      <c r="I323" s="260">
        <v>4.8000000000000001E-4</v>
      </c>
      <c r="J323" s="260">
        <v>0.61470999999999998</v>
      </c>
      <c r="K323" s="62">
        <v>2019</v>
      </c>
      <c r="L323" s="260">
        <v>0.12856999999999999</v>
      </c>
      <c r="M323" s="260">
        <v>2.15E-3</v>
      </c>
      <c r="N323" s="260">
        <v>0.13072</v>
      </c>
      <c r="O323" s="260">
        <v>0.18012</v>
      </c>
      <c r="P323" s="260">
        <v>4.7559999999999998E-2</v>
      </c>
      <c r="Q323" s="260">
        <v>4.5199999999999997E-3</v>
      </c>
      <c r="R323" s="260">
        <v>5.2080000000000001E-2</v>
      </c>
      <c r="S323" s="260">
        <v>1.7420000000000001E-2</v>
      </c>
      <c r="T323" s="260">
        <v>4.9500000000000004E-3</v>
      </c>
      <c r="U323" s="260">
        <v>0.38529000000000002</v>
      </c>
      <c r="V323" s="260">
        <v>1</v>
      </c>
    </row>
    <row r="324" spans="1:22" ht="13.5" thickBot="1" x14ac:dyDescent="0.25">
      <c r="A324" s="62">
        <v>2020</v>
      </c>
      <c r="B324" s="260">
        <v>0.46551999999999999</v>
      </c>
      <c r="C324" s="260">
        <v>4.5199999999999997E-3</v>
      </c>
      <c r="D324" s="260">
        <v>1.882E-2</v>
      </c>
      <c r="E324" s="260">
        <v>0.48885000000000001</v>
      </c>
      <c r="F324" s="260">
        <v>5.9699999999999996E-3</v>
      </c>
      <c r="G324" s="260">
        <v>0.11555</v>
      </c>
      <c r="H324" s="260">
        <v>3.2699999999999999E-3</v>
      </c>
      <c r="I324" s="260">
        <v>2.9E-4</v>
      </c>
      <c r="J324" s="260">
        <v>0.61392999999999998</v>
      </c>
      <c r="K324" s="62">
        <v>2020</v>
      </c>
      <c r="L324" s="260">
        <v>0.12898000000000001</v>
      </c>
      <c r="M324" s="260">
        <v>2.2899999999999999E-3</v>
      </c>
      <c r="N324" s="260">
        <v>0.13127</v>
      </c>
      <c r="O324" s="260">
        <v>0.18006</v>
      </c>
      <c r="P324" s="260">
        <v>4.8829999999999998E-2</v>
      </c>
      <c r="Q324" s="260">
        <v>4.5900000000000003E-3</v>
      </c>
      <c r="R324" s="260">
        <v>5.3420000000000002E-2</v>
      </c>
      <c r="S324" s="260">
        <v>1.678E-2</v>
      </c>
      <c r="T324" s="260">
        <v>4.5399999999999998E-3</v>
      </c>
      <c r="U324" s="260">
        <v>0.38607000000000002</v>
      </c>
      <c r="V324" s="260">
        <v>1</v>
      </c>
    </row>
    <row r="325" spans="1:22" x14ac:dyDescent="0.2">
      <c r="A325" s="199" t="s">
        <v>240</v>
      </c>
      <c r="K325" s="199" t="s">
        <v>240</v>
      </c>
    </row>
    <row r="326" spans="1:22" x14ac:dyDescent="0.2">
      <c r="A326" s="199" t="s">
        <v>241</v>
      </c>
      <c r="K326" s="199" t="s">
        <v>1245</v>
      </c>
    </row>
    <row r="327" spans="1:22" x14ac:dyDescent="0.2">
      <c r="A327" s="199" t="s">
        <v>242</v>
      </c>
      <c r="K327" s="199" t="s">
        <v>1246</v>
      </c>
    </row>
    <row r="328" spans="1:22" x14ac:dyDescent="0.2">
      <c r="A328" s="199" t="s">
        <v>1247</v>
      </c>
      <c r="K328" s="199" t="s">
        <v>246</v>
      </c>
    </row>
    <row r="329" spans="1:22" x14ac:dyDescent="0.2">
      <c r="A329" s="199" t="s">
        <v>1263</v>
      </c>
      <c r="K329" s="199" t="s">
        <v>247</v>
      </c>
    </row>
    <row r="330" spans="1:22" x14ac:dyDescent="0.2">
      <c r="A330" s="71" t="s">
        <v>1261</v>
      </c>
      <c r="K330" s="199" t="s">
        <v>1262</v>
      </c>
    </row>
    <row r="331" spans="1:22" x14ac:dyDescent="0.2">
      <c r="A331" s="199" t="s">
        <v>249</v>
      </c>
      <c r="K331" s="71" t="s">
        <v>1264</v>
      </c>
    </row>
    <row r="332" spans="1:22" x14ac:dyDescent="0.2">
      <c r="K332" s="199" t="s">
        <v>249</v>
      </c>
    </row>
    <row r="335" spans="1:22" ht="12.75" customHeight="1" x14ac:dyDescent="0.2">
      <c r="A335" s="556" t="s">
        <v>1197</v>
      </c>
      <c r="B335" s="556"/>
      <c r="C335" s="556"/>
      <c r="D335" s="556"/>
      <c r="E335" s="556"/>
      <c r="F335" s="556"/>
      <c r="G335" s="556"/>
      <c r="H335" s="556"/>
      <c r="I335" s="556"/>
      <c r="J335" s="556"/>
      <c r="K335" s="556" t="s">
        <v>1197</v>
      </c>
      <c r="L335" s="556"/>
      <c r="M335" s="556"/>
      <c r="N335" s="556"/>
      <c r="O335" s="556"/>
      <c r="P335" s="556"/>
      <c r="Q335" s="556"/>
      <c r="R335" s="556"/>
      <c r="S335" s="556"/>
      <c r="T335" s="556"/>
      <c r="U335" s="556"/>
      <c r="V335" s="556"/>
    </row>
    <row r="336" spans="1:22" ht="13.5" customHeight="1" thickBot="1" x14ac:dyDescent="0.25">
      <c r="A336" s="557" t="s">
        <v>200</v>
      </c>
      <c r="B336" s="557"/>
      <c r="C336" s="557"/>
      <c r="D336" s="557"/>
      <c r="E336" s="557"/>
      <c r="F336" s="557"/>
      <c r="G336" s="557"/>
      <c r="H336" s="557"/>
      <c r="I336" s="557"/>
      <c r="J336" s="557"/>
      <c r="K336" s="557" t="s">
        <v>200</v>
      </c>
      <c r="L336" s="557"/>
      <c r="M336" s="557"/>
      <c r="N336" s="557"/>
      <c r="O336" s="557"/>
      <c r="P336" s="557"/>
      <c r="Q336" s="557"/>
      <c r="R336" s="557"/>
      <c r="S336" s="557"/>
      <c r="T336" s="557"/>
      <c r="U336" s="557"/>
      <c r="V336" s="557"/>
    </row>
    <row r="337" spans="1:22" ht="12.75" customHeight="1" x14ac:dyDescent="0.2">
      <c r="A337" s="752" t="s">
        <v>1252</v>
      </c>
      <c r="B337" s="753"/>
      <c r="C337" s="753"/>
      <c r="D337" s="753"/>
      <c r="E337" s="753"/>
      <c r="F337" s="753"/>
      <c r="G337" s="753"/>
      <c r="H337" s="753"/>
      <c r="I337" s="753"/>
      <c r="J337" s="754"/>
      <c r="K337" s="785" t="s">
        <v>1252</v>
      </c>
      <c r="L337" s="786"/>
      <c r="M337" s="786"/>
      <c r="N337" s="786"/>
      <c r="O337" s="786"/>
      <c r="P337" s="786"/>
      <c r="Q337" s="786"/>
      <c r="R337" s="786"/>
      <c r="S337" s="786"/>
      <c r="T337" s="786"/>
      <c r="U337" s="786"/>
      <c r="V337" s="787"/>
    </row>
    <row r="338" spans="1:22" ht="12.75" customHeight="1" x14ac:dyDescent="0.2">
      <c r="A338" s="785" t="s">
        <v>202</v>
      </c>
      <c r="B338" s="786"/>
      <c r="C338" s="786"/>
      <c r="D338" s="786"/>
      <c r="E338" s="786"/>
      <c r="F338" s="786"/>
      <c r="G338" s="786"/>
      <c r="H338" s="786"/>
      <c r="I338" s="786"/>
      <c r="J338" s="787"/>
      <c r="K338" s="785" t="s">
        <v>1222</v>
      </c>
      <c r="L338" s="786"/>
      <c r="M338" s="786"/>
      <c r="N338" s="786"/>
      <c r="O338" s="786"/>
      <c r="P338" s="786"/>
      <c r="Q338" s="786"/>
      <c r="R338" s="786"/>
      <c r="S338" s="786"/>
      <c r="T338" s="786"/>
      <c r="U338" s="786"/>
      <c r="V338" s="787"/>
    </row>
    <row r="339" spans="1:22" ht="13.5" thickBot="1" x14ac:dyDescent="0.25">
      <c r="A339" s="755" t="s">
        <v>1265</v>
      </c>
      <c r="B339" s="756"/>
      <c r="C339" s="756"/>
      <c r="D339" s="756"/>
      <c r="E339" s="756"/>
      <c r="F339" s="756"/>
      <c r="G339" s="756"/>
      <c r="H339" s="756"/>
      <c r="I339" s="756"/>
      <c r="J339" s="757"/>
      <c r="K339" s="672" t="s">
        <v>1265</v>
      </c>
      <c r="L339" s="673"/>
      <c r="M339" s="673"/>
      <c r="N339" s="673"/>
      <c r="O339" s="673"/>
      <c r="P339" s="673"/>
      <c r="Q339" s="673"/>
      <c r="R339" s="673"/>
      <c r="S339" s="673"/>
      <c r="T339" s="673"/>
      <c r="U339" s="673"/>
      <c r="V339" s="674"/>
    </row>
    <row r="340" spans="1:22" ht="21.75" customHeight="1" thickBot="1" x14ac:dyDescent="0.25">
      <c r="A340" s="609" t="s">
        <v>1238</v>
      </c>
      <c r="B340" s="638" t="s">
        <v>205</v>
      </c>
      <c r="C340" s="643"/>
      <c r="D340" s="643"/>
      <c r="E340" s="639"/>
      <c r="F340" s="793" t="s">
        <v>206</v>
      </c>
      <c r="G340" s="793" t="s">
        <v>207</v>
      </c>
      <c r="H340" s="793" t="s">
        <v>208</v>
      </c>
      <c r="I340" s="793" t="s">
        <v>209</v>
      </c>
      <c r="J340" s="793" t="s">
        <v>1239</v>
      </c>
      <c r="K340" s="609" t="s">
        <v>1238</v>
      </c>
      <c r="L340" s="638" t="s">
        <v>211</v>
      </c>
      <c r="M340" s="643"/>
      <c r="N340" s="639"/>
      <c r="O340" s="793" t="s">
        <v>212</v>
      </c>
      <c r="P340" s="638" t="s">
        <v>213</v>
      </c>
      <c r="Q340" s="643"/>
      <c r="R340" s="639"/>
      <c r="S340" s="793" t="s">
        <v>214</v>
      </c>
      <c r="T340" s="793" t="s">
        <v>215</v>
      </c>
      <c r="U340" s="793" t="s">
        <v>1240</v>
      </c>
      <c r="V340" s="793" t="s">
        <v>217</v>
      </c>
    </row>
    <row r="341" spans="1:22" ht="34.5" thickBot="1" x14ac:dyDescent="0.25">
      <c r="A341" s="636"/>
      <c r="B341" s="167" t="s">
        <v>218</v>
      </c>
      <c r="C341" s="167" t="s">
        <v>219</v>
      </c>
      <c r="D341" s="168" t="s">
        <v>220</v>
      </c>
      <c r="E341" s="167" t="s">
        <v>221</v>
      </c>
      <c r="F341" s="794"/>
      <c r="G341" s="794"/>
      <c r="H341" s="794"/>
      <c r="I341" s="794"/>
      <c r="J341" s="794"/>
      <c r="K341" s="610"/>
      <c r="L341" s="160" t="s">
        <v>222</v>
      </c>
      <c r="M341" s="160" t="s">
        <v>223</v>
      </c>
      <c r="N341" s="160" t="s">
        <v>224</v>
      </c>
      <c r="O341" s="804"/>
      <c r="P341" s="160" t="s">
        <v>225</v>
      </c>
      <c r="Q341" s="160" t="s">
        <v>226</v>
      </c>
      <c r="R341" s="160" t="s">
        <v>227</v>
      </c>
      <c r="S341" s="804"/>
      <c r="T341" s="804"/>
      <c r="U341" s="804"/>
      <c r="V341" s="804"/>
    </row>
    <row r="342" spans="1:22" ht="13.5" thickBot="1" x14ac:dyDescent="0.25">
      <c r="A342" s="762" t="s">
        <v>1211</v>
      </c>
      <c r="B342" s="763"/>
      <c r="C342" s="763"/>
      <c r="D342" s="763"/>
      <c r="E342" s="763"/>
      <c r="F342" s="763"/>
      <c r="G342" s="763"/>
      <c r="H342" s="763"/>
      <c r="I342" s="763"/>
      <c r="J342" s="764"/>
      <c r="K342" s="762" t="s">
        <v>1211</v>
      </c>
      <c r="L342" s="763"/>
      <c r="M342" s="763"/>
      <c r="N342" s="763"/>
      <c r="O342" s="763"/>
      <c r="P342" s="763"/>
      <c r="Q342" s="763"/>
      <c r="R342" s="763"/>
      <c r="S342" s="763"/>
      <c r="T342" s="763"/>
      <c r="U342" s="763"/>
      <c r="V342" s="764"/>
    </row>
    <row r="343" spans="1:22" ht="13.5" thickBot="1" x14ac:dyDescent="0.25">
      <c r="A343" s="62">
        <v>2007</v>
      </c>
      <c r="B343" s="15" t="s">
        <v>235</v>
      </c>
      <c r="C343" s="15" t="s">
        <v>235</v>
      </c>
      <c r="D343" s="15" t="s">
        <v>235</v>
      </c>
      <c r="E343" s="15">
        <v>0.4</v>
      </c>
      <c r="F343" s="15">
        <v>0.504</v>
      </c>
      <c r="G343" s="15">
        <v>0.22</v>
      </c>
      <c r="H343" s="15" t="s">
        <v>1242</v>
      </c>
      <c r="I343" s="15" t="s">
        <v>1242</v>
      </c>
      <c r="J343" s="15">
        <v>0.36399999999999999</v>
      </c>
      <c r="K343" s="62">
        <v>2007</v>
      </c>
      <c r="L343" s="15">
        <v>0.376</v>
      </c>
      <c r="M343" s="15" t="s">
        <v>236</v>
      </c>
      <c r="N343" s="15">
        <v>0.376</v>
      </c>
      <c r="O343" s="15">
        <v>0.502</v>
      </c>
      <c r="P343" s="15">
        <v>0.39200000000000002</v>
      </c>
      <c r="Q343" s="15" t="s">
        <v>231</v>
      </c>
      <c r="R343" s="15">
        <v>0.39200000000000002</v>
      </c>
      <c r="S343" s="15" t="s">
        <v>1243</v>
      </c>
      <c r="T343" s="15">
        <v>0.33800000000000002</v>
      </c>
      <c r="U343" s="15">
        <v>0.437</v>
      </c>
      <c r="V343" s="15">
        <v>0.39</v>
      </c>
    </row>
    <row r="344" spans="1:22" ht="13.5" thickBot="1" x14ac:dyDescent="0.25">
      <c r="A344" s="62">
        <v>2008</v>
      </c>
      <c r="B344" s="15" t="s">
        <v>235</v>
      </c>
      <c r="C344" s="15" t="s">
        <v>235</v>
      </c>
      <c r="D344" s="15" t="s">
        <v>235</v>
      </c>
      <c r="E344" s="15">
        <v>0.39800000000000002</v>
      </c>
      <c r="F344" s="15">
        <v>0.48899999999999999</v>
      </c>
      <c r="G344" s="15">
        <v>0.20399999999999999</v>
      </c>
      <c r="H344" s="15" t="s">
        <v>1242</v>
      </c>
      <c r="I344" s="15" t="s">
        <v>1242</v>
      </c>
      <c r="J344" s="15">
        <v>0.35899999999999999</v>
      </c>
      <c r="K344" s="62">
        <v>2008</v>
      </c>
      <c r="L344" s="15">
        <v>0.35199999999999998</v>
      </c>
      <c r="M344" s="15" t="s">
        <v>236</v>
      </c>
      <c r="N344" s="15">
        <v>0.35199999999999998</v>
      </c>
      <c r="O344" s="15">
        <v>0.501</v>
      </c>
      <c r="P344" s="15">
        <v>0.39300000000000002</v>
      </c>
      <c r="Q344" s="15" t="s">
        <v>231</v>
      </c>
      <c r="R344" s="15">
        <v>0.39300000000000002</v>
      </c>
      <c r="S344" s="15" t="s">
        <v>1243</v>
      </c>
      <c r="T344" s="15">
        <v>0.32</v>
      </c>
      <c r="U344" s="15">
        <v>0.42599999999999999</v>
      </c>
      <c r="V344" s="15">
        <v>0.38200000000000001</v>
      </c>
    </row>
    <row r="345" spans="1:22" ht="13.5" thickBot="1" x14ac:dyDescent="0.25">
      <c r="A345" s="62">
        <v>2009</v>
      </c>
      <c r="B345" s="15" t="s">
        <v>235</v>
      </c>
      <c r="C345" s="15" t="s">
        <v>235</v>
      </c>
      <c r="D345" s="15" t="s">
        <v>235</v>
      </c>
      <c r="E345" s="15">
        <v>0.39900000000000002</v>
      </c>
      <c r="F345" s="15">
        <v>0.48599999999999999</v>
      </c>
      <c r="G345" s="15">
        <v>0.21</v>
      </c>
      <c r="H345" s="15" t="s">
        <v>1242</v>
      </c>
      <c r="I345" s="15" t="s">
        <v>1242</v>
      </c>
      <c r="J345" s="15">
        <v>0.36</v>
      </c>
      <c r="K345" s="62">
        <v>2009</v>
      </c>
      <c r="L345" s="15">
        <v>0.34499999999999997</v>
      </c>
      <c r="M345" s="15" t="s">
        <v>236</v>
      </c>
      <c r="N345" s="15">
        <v>0.34499999999999997</v>
      </c>
      <c r="O345" s="15">
        <v>0.501</v>
      </c>
      <c r="P345" s="15">
        <v>0.375</v>
      </c>
      <c r="Q345" s="15" t="s">
        <v>231</v>
      </c>
      <c r="R345" s="15">
        <v>0.375</v>
      </c>
      <c r="S345" s="15" t="s">
        <v>1243</v>
      </c>
      <c r="T345" s="15">
        <v>0.316</v>
      </c>
      <c r="U345" s="15">
        <v>0.42</v>
      </c>
      <c r="V345" s="15">
        <v>0.38200000000000001</v>
      </c>
    </row>
    <row r="346" spans="1:22" ht="13.5" thickBot="1" x14ac:dyDescent="0.25">
      <c r="A346" s="62">
        <v>2010</v>
      </c>
      <c r="B346" s="15" t="s">
        <v>235</v>
      </c>
      <c r="C346" s="15" t="s">
        <v>235</v>
      </c>
      <c r="D346" s="15" t="s">
        <v>235</v>
      </c>
      <c r="E346" s="15">
        <v>0.39700000000000002</v>
      </c>
      <c r="F346" s="15">
        <v>0.46400000000000002</v>
      </c>
      <c r="G346" s="15">
        <v>0.219</v>
      </c>
      <c r="H346" s="15" t="s">
        <v>1242</v>
      </c>
      <c r="I346" s="15" t="s">
        <v>1242</v>
      </c>
      <c r="J346" s="15">
        <v>0.36</v>
      </c>
      <c r="K346" s="62">
        <v>2010</v>
      </c>
      <c r="L346" s="15">
        <v>0.33900000000000002</v>
      </c>
      <c r="M346" s="15" t="s">
        <v>236</v>
      </c>
      <c r="N346" s="15">
        <v>0.33900000000000002</v>
      </c>
      <c r="O346" s="15">
        <v>0.49399999999999999</v>
      </c>
      <c r="P346" s="15">
        <v>0.35399999999999998</v>
      </c>
      <c r="Q346" s="15" t="s">
        <v>231</v>
      </c>
      <c r="R346" s="15">
        <v>0.35399999999999998</v>
      </c>
      <c r="S346" s="15" t="s">
        <v>1243</v>
      </c>
      <c r="T346" s="15">
        <v>0.311</v>
      </c>
      <c r="U346" s="15">
        <v>0.41199999999999998</v>
      </c>
      <c r="V346" s="15">
        <v>0.378</v>
      </c>
    </row>
    <row r="347" spans="1:22" ht="13.5" thickBot="1" x14ac:dyDescent="0.25">
      <c r="A347" s="62">
        <v>2011</v>
      </c>
      <c r="B347" s="15">
        <v>0.39300000000000002</v>
      </c>
      <c r="C347" s="15">
        <v>0.38100000000000001</v>
      </c>
      <c r="D347" s="15">
        <v>0.23599999999999999</v>
      </c>
      <c r="E347" s="15">
        <v>0.39</v>
      </c>
      <c r="F347" s="15">
        <v>0.46600000000000003</v>
      </c>
      <c r="G347" s="15">
        <v>0.20799999999999999</v>
      </c>
      <c r="H347" s="15">
        <v>0.126</v>
      </c>
      <c r="I347" s="15">
        <v>2E-3</v>
      </c>
      <c r="J347" s="15">
        <v>0.35299999999999998</v>
      </c>
      <c r="K347" s="62">
        <v>2011</v>
      </c>
      <c r="L347" s="15">
        <v>0.33500000000000002</v>
      </c>
      <c r="M347" s="15">
        <v>0.08</v>
      </c>
      <c r="N347" s="15">
        <v>0.33200000000000002</v>
      </c>
      <c r="O347" s="15">
        <v>0.48299999999999998</v>
      </c>
      <c r="P347" s="15">
        <v>0.36299999999999999</v>
      </c>
      <c r="Q347" s="15">
        <v>0.35399999999999998</v>
      </c>
      <c r="R347" s="15">
        <v>0.36199999999999999</v>
      </c>
      <c r="S347" s="15">
        <v>0.35099999999999998</v>
      </c>
      <c r="T347" s="15">
        <v>0.40400000000000003</v>
      </c>
      <c r="U347" s="15">
        <v>0.41</v>
      </c>
      <c r="V347" s="15">
        <v>0.374</v>
      </c>
    </row>
    <row r="348" spans="1:22" ht="13.5" thickBot="1" x14ac:dyDescent="0.25">
      <c r="A348" s="62">
        <v>2012</v>
      </c>
      <c r="B348" s="15">
        <v>0.38100000000000001</v>
      </c>
      <c r="C348" s="15">
        <v>0.28599999999999998</v>
      </c>
      <c r="D348" s="15">
        <v>0.26100000000000001</v>
      </c>
      <c r="E348" s="15">
        <v>0.378</v>
      </c>
      <c r="F348" s="15">
        <v>0.47</v>
      </c>
      <c r="G348" s="15">
        <v>0.19900000000000001</v>
      </c>
      <c r="H348" s="15">
        <v>0.125</v>
      </c>
      <c r="I348" s="15">
        <v>2E-3</v>
      </c>
      <c r="J348" s="15">
        <v>0.34100000000000003</v>
      </c>
      <c r="K348" s="62">
        <v>2012</v>
      </c>
      <c r="L348" s="15">
        <v>0.32300000000000001</v>
      </c>
      <c r="M348" s="15">
        <v>8.6999999999999994E-2</v>
      </c>
      <c r="N348" s="15">
        <v>0.32</v>
      </c>
      <c r="O348" s="15">
        <v>0.47</v>
      </c>
      <c r="P348" s="15">
        <v>0.35899999999999999</v>
      </c>
      <c r="Q348" s="15">
        <v>0.35799999999999998</v>
      </c>
      <c r="R348" s="15">
        <v>0.35899999999999999</v>
      </c>
      <c r="S348" s="15">
        <v>0.34</v>
      </c>
      <c r="T348" s="15">
        <v>0.34399999999999997</v>
      </c>
      <c r="U348" s="15">
        <v>0.39800000000000002</v>
      </c>
      <c r="V348" s="15">
        <v>0.36199999999999999</v>
      </c>
    </row>
    <row r="349" spans="1:22" ht="13.5" thickBot="1" x14ac:dyDescent="0.25">
      <c r="A349" s="62">
        <v>2013</v>
      </c>
      <c r="B349" s="15">
        <v>0.373</v>
      </c>
      <c r="C349" s="15">
        <v>0.35299999999999998</v>
      </c>
      <c r="D349" s="15">
        <v>0.311</v>
      </c>
      <c r="E349" s="15">
        <v>0.37</v>
      </c>
      <c r="F349" s="15">
        <v>0.45</v>
      </c>
      <c r="G349" s="15">
        <v>0.2</v>
      </c>
      <c r="H349" s="15">
        <v>0.11899999999999999</v>
      </c>
      <c r="I349" s="15">
        <v>3.0000000000000001E-3</v>
      </c>
      <c r="J349" s="15">
        <v>0.33500000000000002</v>
      </c>
      <c r="K349" s="62">
        <v>2013</v>
      </c>
      <c r="L349" s="15">
        <v>0.29399999999999998</v>
      </c>
      <c r="M349" s="15">
        <v>8.3000000000000004E-2</v>
      </c>
      <c r="N349" s="15">
        <v>0.29099999999999998</v>
      </c>
      <c r="O349" s="15">
        <v>0.41099999999999998</v>
      </c>
      <c r="P349" s="15">
        <v>0.35799999999999998</v>
      </c>
      <c r="Q349" s="15">
        <v>0.318</v>
      </c>
      <c r="R349" s="15">
        <v>0.35499999999999998</v>
      </c>
      <c r="S349" s="15">
        <v>0.34300000000000003</v>
      </c>
      <c r="T349" s="15">
        <v>0.34100000000000003</v>
      </c>
      <c r="U349" s="15">
        <v>0.36099999999999999</v>
      </c>
      <c r="V349" s="15">
        <v>0.34499999999999997</v>
      </c>
    </row>
    <row r="350" spans="1:22" ht="13.5" thickBot="1" x14ac:dyDescent="0.25">
      <c r="A350" s="62">
        <v>2014</v>
      </c>
      <c r="B350" s="260">
        <v>0.372</v>
      </c>
      <c r="C350" s="260">
        <v>0.34799999999999998</v>
      </c>
      <c r="D350" s="260">
        <v>0.313</v>
      </c>
      <c r="E350" s="260">
        <v>0.36899999999999999</v>
      </c>
      <c r="F350" s="260">
        <v>0.44500000000000001</v>
      </c>
      <c r="G350" s="260">
        <v>0.20599999999999999</v>
      </c>
      <c r="H350" s="260">
        <v>0.13900000000000001</v>
      </c>
      <c r="I350" s="260">
        <v>3.0000000000000001E-3</v>
      </c>
      <c r="J350" s="260">
        <v>0.33600000000000002</v>
      </c>
      <c r="K350" s="62">
        <v>2014</v>
      </c>
      <c r="L350" s="260">
        <v>0.30599999999999999</v>
      </c>
      <c r="M350" s="260">
        <v>8.5999999999999993E-2</v>
      </c>
      <c r="N350" s="260">
        <v>0.30199999999999999</v>
      </c>
      <c r="O350" s="260">
        <v>0.41</v>
      </c>
      <c r="P350" s="260">
        <v>0.35799999999999998</v>
      </c>
      <c r="Q350" s="260">
        <v>0.32100000000000001</v>
      </c>
      <c r="R350" s="260">
        <v>0.35499999999999998</v>
      </c>
      <c r="S350" s="260">
        <v>0.33600000000000002</v>
      </c>
      <c r="T350" s="260">
        <v>0.32300000000000001</v>
      </c>
      <c r="U350" s="260">
        <v>0.36399999999999999</v>
      </c>
      <c r="V350" s="260">
        <v>0.34699999999999998</v>
      </c>
    </row>
    <row r="351" spans="1:22" ht="13.5" thickBot="1" x14ac:dyDescent="0.25">
      <c r="A351" s="62">
        <v>2015</v>
      </c>
      <c r="B351" s="260">
        <v>0.38138840822485476</v>
      </c>
      <c r="C351" s="260">
        <v>0.36636077589668337</v>
      </c>
      <c r="D351" s="260">
        <v>0.31455320171564227</v>
      </c>
      <c r="E351" s="260">
        <v>0.37801734222257072</v>
      </c>
      <c r="F351" s="260">
        <v>0.44425135574940644</v>
      </c>
      <c r="G351" s="260">
        <v>0.1957989332480945</v>
      </c>
      <c r="H351" s="260">
        <v>0.13606242238991309</v>
      </c>
      <c r="I351" s="260">
        <v>3.3192438347638929E-3</v>
      </c>
      <c r="J351" s="260">
        <v>0.34116854863171664</v>
      </c>
      <c r="K351" s="62">
        <v>2015</v>
      </c>
      <c r="L351" s="260">
        <v>0.3042169449926545</v>
      </c>
      <c r="M351" s="260">
        <v>8.8335376542431912E-2</v>
      </c>
      <c r="N351" s="260">
        <v>0.30103177518651086</v>
      </c>
      <c r="O351" s="260">
        <v>0.41075820545591685</v>
      </c>
      <c r="P351" s="260">
        <v>0.36311154427959302</v>
      </c>
      <c r="Q351" s="260">
        <v>0.3267806267806268</v>
      </c>
      <c r="R351" s="260">
        <v>0.36040660413523634</v>
      </c>
      <c r="S351" s="260">
        <v>0.357578582575036</v>
      </c>
      <c r="T351" s="260">
        <v>0.35982591161820338</v>
      </c>
      <c r="U351" s="260">
        <v>0.3658729379622967</v>
      </c>
      <c r="V351" s="260">
        <v>0.35085669895267807</v>
      </c>
    </row>
    <row r="352" spans="1:22" ht="13.5" thickBot="1" x14ac:dyDescent="0.25">
      <c r="A352" s="62">
        <v>2016</v>
      </c>
      <c r="B352" s="260">
        <v>0.38308638990800825</v>
      </c>
      <c r="C352" s="260">
        <v>0.35916238132911393</v>
      </c>
      <c r="D352" s="260">
        <v>0.31772654531451233</v>
      </c>
      <c r="E352" s="260">
        <v>0.37970083007931749</v>
      </c>
      <c r="F352" s="260">
        <v>0.44918871824408807</v>
      </c>
      <c r="G352" s="260">
        <v>0.20327826017414918</v>
      </c>
      <c r="H352" s="260">
        <v>0.1369352386743691</v>
      </c>
      <c r="I352" s="260">
        <v>2.8241416513295676E-3</v>
      </c>
      <c r="J352" s="260">
        <v>0.34505869638012193</v>
      </c>
      <c r="K352" s="62">
        <v>2016</v>
      </c>
      <c r="L352" s="260">
        <v>0.30664410286332217</v>
      </c>
      <c r="M352" s="260">
        <v>9.3285980412449745E-2</v>
      </c>
      <c r="N352" s="260">
        <v>0.30345707001916639</v>
      </c>
      <c r="O352" s="260">
        <v>0.40732934374918534</v>
      </c>
      <c r="P352" s="260">
        <v>0.36185968039065236</v>
      </c>
      <c r="Q352" s="260">
        <v>0.30316185435677617</v>
      </c>
      <c r="R352" s="260">
        <v>0.3569839522254864</v>
      </c>
      <c r="S352" s="260">
        <v>0.36621723040293985</v>
      </c>
      <c r="T352" s="260">
        <v>0.35974809081170739</v>
      </c>
      <c r="U352" s="260">
        <v>0.36526360133869978</v>
      </c>
      <c r="V352" s="260">
        <v>0.35308219659179402</v>
      </c>
    </row>
    <row r="353" spans="1:22" ht="13.5" thickBot="1" x14ac:dyDescent="0.25">
      <c r="A353" s="62">
        <v>2017</v>
      </c>
      <c r="B353" s="260">
        <v>0.38384554564145018</v>
      </c>
      <c r="C353" s="260">
        <v>0.39022372066011218</v>
      </c>
      <c r="D353" s="260">
        <v>0.31130977999557002</v>
      </c>
      <c r="E353" s="260">
        <v>0.38041455219296805</v>
      </c>
      <c r="F353" s="260">
        <v>0.46660484414860859</v>
      </c>
      <c r="G353" s="260">
        <v>0.20373376136488336</v>
      </c>
      <c r="H353" s="260">
        <v>0.14354463690272345</v>
      </c>
      <c r="I353" s="260">
        <v>2.9522008823431849E-3</v>
      </c>
      <c r="J353" s="260">
        <v>0.34525124151570685</v>
      </c>
      <c r="K353" s="62">
        <v>2017</v>
      </c>
      <c r="L353" s="260">
        <v>0.31086537010855064</v>
      </c>
      <c r="M353" s="260">
        <v>0.10033957964327216</v>
      </c>
      <c r="N353" s="260">
        <v>0.30787152871422024</v>
      </c>
      <c r="O353" s="260">
        <v>0.39718600145583316</v>
      </c>
      <c r="P353" s="260">
        <v>0.36551055090950324</v>
      </c>
      <c r="Q353" s="260">
        <v>0.29485440033991761</v>
      </c>
      <c r="R353" s="260">
        <v>0.35928421437826175</v>
      </c>
      <c r="S353" s="260">
        <v>0.36506425319923191</v>
      </c>
      <c r="T353" s="260">
        <v>0.36892300908015796</v>
      </c>
      <c r="U353" s="260">
        <v>0.36018227051969115</v>
      </c>
      <c r="V353" s="260">
        <v>0.35099461675743765</v>
      </c>
    </row>
    <row r="354" spans="1:22" ht="13.5" thickBot="1" x14ac:dyDescent="0.25">
      <c r="A354" s="62">
        <v>2018</v>
      </c>
      <c r="B354" s="260">
        <v>0.37392999999999998</v>
      </c>
      <c r="C354" s="260">
        <v>0.38202999999999998</v>
      </c>
      <c r="D354" s="260">
        <v>0.30924000000000001</v>
      </c>
      <c r="E354" s="260">
        <v>0.37091000000000002</v>
      </c>
      <c r="F354" s="260">
        <v>0.44197999999999998</v>
      </c>
      <c r="G354" s="260">
        <v>0.20057</v>
      </c>
      <c r="H354" s="260">
        <v>0.16414999999999999</v>
      </c>
      <c r="I354" s="260">
        <v>1.67E-3</v>
      </c>
      <c r="J354" s="260">
        <v>0.33696999999999999</v>
      </c>
      <c r="K354" s="62">
        <v>2018</v>
      </c>
      <c r="L354" s="260">
        <v>0.31061</v>
      </c>
      <c r="M354" s="260">
        <v>9.3899999999999997E-2</v>
      </c>
      <c r="N354" s="260">
        <v>0.30741000000000002</v>
      </c>
      <c r="O354" s="260">
        <v>0.38796999999999998</v>
      </c>
      <c r="P354" s="260">
        <v>0.35015000000000002</v>
      </c>
      <c r="Q354" s="260">
        <v>0.31591000000000002</v>
      </c>
      <c r="R354" s="260">
        <v>0.34723999999999999</v>
      </c>
      <c r="S354" s="260">
        <v>0.31026999999999999</v>
      </c>
      <c r="T354" s="260">
        <v>0.34333999999999998</v>
      </c>
      <c r="U354" s="260">
        <v>0.35106999999999999</v>
      </c>
      <c r="V354" s="260">
        <v>0.34248000000000001</v>
      </c>
    </row>
    <row r="355" spans="1:22" ht="13.5" thickBot="1" x14ac:dyDescent="0.25">
      <c r="A355" s="62">
        <v>2019</v>
      </c>
      <c r="B355" s="260">
        <v>0.36698999999999998</v>
      </c>
      <c r="C355" s="260">
        <v>0.39506000000000002</v>
      </c>
      <c r="D355" s="260">
        <v>0.30079</v>
      </c>
      <c r="E355" s="260">
        <v>0.36412</v>
      </c>
      <c r="F355" s="260">
        <v>0.45146999999999998</v>
      </c>
      <c r="G355" s="260">
        <v>0.18892999999999999</v>
      </c>
      <c r="H355" s="260">
        <v>0.15329999999999999</v>
      </c>
      <c r="I355" s="260">
        <v>1.3699999999999999E-3</v>
      </c>
      <c r="J355" s="260">
        <v>0.32918999999999998</v>
      </c>
      <c r="K355" s="62">
        <v>2019</v>
      </c>
      <c r="L355" s="260">
        <v>0.30793999999999999</v>
      </c>
      <c r="M355" s="260">
        <v>0.14785000000000001</v>
      </c>
      <c r="N355" s="260">
        <v>0.30530000000000002</v>
      </c>
      <c r="O355" s="260">
        <v>0.39295000000000002</v>
      </c>
      <c r="P355" s="260">
        <v>0.35254000000000002</v>
      </c>
      <c r="Q355" s="260">
        <v>0.30575999999999998</v>
      </c>
      <c r="R355" s="260">
        <v>0.34849000000000002</v>
      </c>
      <c r="S355" s="260">
        <v>0.29980000000000001</v>
      </c>
      <c r="T355" s="260">
        <v>0.34974</v>
      </c>
      <c r="U355" s="260">
        <v>0.35243999999999998</v>
      </c>
      <c r="V355" s="260">
        <v>0.33815000000000001</v>
      </c>
    </row>
    <row r="356" spans="1:22" ht="13.5" thickBot="1" x14ac:dyDescent="0.25">
      <c r="A356" s="62">
        <v>2020</v>
      </c>
      <c r="B356" s="260">
        <v>0.36803999999999998</v>
      </c>
      <c r="C356" s="260">
        <v>0.40212999999999999</v>
      </c>
      <c r="D356" s="260">
        <v>0.29504999999999998</v>
      </c>
      <c r="E356" s="260">
        <v>0.36553999999999998</v>
      </c>
      <c r="F356" s="260">
        <v>0.42853999999999998</v>
      </c>
      <c r="G356" s="260">
        <v>0.20347999999999999</v>
      </c>
      <c r="H356" s="260">
        <v>0.16545000000000001</v>
      </c>
      <c r="I356" s="260">
        <v>2.7499999999999998E-3</v>
      </c>
      <c r="J356" s="260">
        <v>0.33442</v>
      </c>
      <c r="K356" s="62">
        <v>2020</v>
      </c>
      <c r="L356" s="260">
        <v>0.29014000000000001</v>
      </c>
      <c r="M356" s="260">
        <v>0.14243</v>
      </c>
      <c r="N356" s="260">
        <v>0.28756999999999999</v>
      </c>
      <c r="O356" s="260">
        <v>0.39246999999999999</v>
      </c>
      <c r="P356" s="260">
        <v>0.34788000000000002</v>
      </c>
      <c r="Q356" s="260">
        <v>0.30668000000000001</v>
      </c>
      <c r="R356" s="260">
        <v>0.34433999999999998</v>
      </c>
      <c r="S356" s="260">
        <v>0.31970999999999999</v>
      </c>
      <c r="T356" s="260">
        <v>0.34087000000000001</v>
      </c>
      <c r="U356" s="260">
        <v>0.34637000000000001</v>
      </c>
      <c r="V356" s="260">
        <v>0.33903</v>
      </c>
    </row>
    <row r="357" spans="1:22" ht="13.5" customHeight="1" thickBot="1" x14ac:dyDescent="0.25">
      <c r="A357" s="762" t="s">
        <v>1212</v>
      </c>
      <c r="B357" s="763"/>
      <c r="C357" s="763"/>
      <c r="D357" s="763"/>
      <c r="E357" s="763"/>
      <c r="F357" s="763"/>
      <c r="G357" s="763"/>
      <c r="H357" s="763"/>
      <c r="I357" s="763"/>
      <c r="J357" s="764"/>
      <c r="K357" s="762" t="s">
        <v>1212</v>
      </c>
      <c r="L357" s="763"/>
      <c r="M357" s="763"/>
      <c r="N357" s="763"/>
      <c r="O357" s="763"/>
      <c r="P357" s="763"/>
      <c r="Q357" s="763"/>
      <c r="R357" s="763"/>
      <c r="S357" s="763"/>
      <c r="T357" s="763"/>
      <c r="U357" s="763"/>
      <c r="V357" s="764"/>
    </row>
    <row r="358" spans="1:22" ht="13.5" thickBot="1" x14ac:dyDescent="0.25">
      <c r="A358" s="62">
        <v>2007</v>
      </c>
      <c r="B358" s="15" t="s">
        <v>235</v>
      </c>
      <c r="C358" s="15" t="s">
        <v>235</v>
      </c>
      <c r="D358" s="15" t="s">
        <v>235</v>
      </c>
      <c r="E358" s="15">
        <v>0.27300000000000002</v>
      </c>
      <c r="F358" s="15">
        <v>0.33100000000000002</v>
      </c>
      <c r="G358" s="15">
        <v>0.104</v>
      </c>
      <c r="H358" s="15" t="s">
        <v>1242</v>
      </c>
      <c r="I358" s="15" t="s">
        <v>1242</v>
      </c>
      <c r="J358" s="15">
        <v>0.23899999999999999</v>
      </c>
      <c r="K358" s="62">
        <v>2007</v>
      </c>
      <c r="L358" s="15">
        <v>0.29299999999999998</v>
      </c>
      <c r="M358" s="15" t="s">
        <v>236</v>
      </c>
      <c r="N358" s="15">
        <v>0.29299999999999998</v>
      </c>
      <c r="O358" s="15">
        <v>0.38200000000000001</v>
      </c>
      <c r="P358" s="15">
        <v>0.26</v>
      </c>
      <c r="Q358" s="15" t="s">
        <v>231</v>
      </c>
      <c r="R358" s="15">
        <v>0.26</v>
      </c>
      <c r="S358" s="15" t="s">
        <v>1243</v>
      </c>
      <c r="T358" s="15">
        <v>0.126</v>
      </c>
      <c r="U358" s="15">
        <v>0.32200000000000001</v>
      </c>
      <c r="V358" s="15">
        <v>0.26800000000000002</v>
      </c>
    </row>
    <row r="359" spans="1:22" ht="13.5" thickBot="1" x14ac:dyDescent="0.25">
      <c r="A359" s="62">
        <v>2008</v>
      </c>
      <c r="B359" s="15" t="s">
        <v>235</v>
      </c>
      <c r="C359" s="15" t="s">
        <v>235</v>
      </c>
      <c r="D359" s="15" t="s">
        <v>235</v>
      </c>
      <c r="E359" s="15">
        <v>0.26300000000000001</v>
      </c>
      <c r="F359" s="15">
        <v>0.35699999999999998</v>
      </c>
      <c r="G359" s="15">
        <v>0.1</v>
      </c>
      <c r="H359" s="15" t="s">
        <v>1242</v>
      </c>
      <c r="I359" s="15" t="s">
        <v>1242</v>
      </c>
      <c r="J359" s="15">
        <v>0.23</v>
      </c>
      <c r="K359" s="62">
        <v>2008</v>
      </c>
      <c r="L359" s="15">
        <v>0.26400000000000001</v>
      </c>
      <c r="M359" s="15" t="s">
        <v>236</v>
      </c>
      <c r="N359" s="15">
        <v>0.26400000000000001</v>
      </c>
      <c r="O359" s="15">
        <v>0.376</v>
      </c>
      <c r="P359" s="15">
        <v>0.26400000000000001</v>
      </c>
      <c r="Q359" s="15" t="s">
        <v>231</v>
      </c>
      <c r="R359" s="15">
        <v>0.26400000000000001</v>
      </c>
      <c r="S359" s="15" t="s">
        <v>1243</v>
      </c>
      <c r="T359" s="15">
        <v>0.13300000000000001</v>
      </c>
      <c r="U359" s="15">
        <v>0.308</v>
      </c>
      <c r="V359" s="15">
        <v>0.25700000000000001</v>
      </c>
    </row>
    <row r="360" spans="1:22" ht="13.5" thickBot="1" x14ac:dyDescent="0.25">
      <c r="A360" s="62">
        <v>2009</v>
      </c>
      <c r="B360" s="15" t="s">
        <v>235</v>
      </c>
      <c r="C360" s="15" t="s">
        <v>235</v>
      </c>
      <c r="D360" s="15" t="s">
        <v>235</v>
      </c>
      <c r="E360" s="15">
        <v>0.27400000000000002</v>
      </c>
      <c r="F360" s="15">
        <v>0.35399999999999998</v>
      </c>
      <c r="G360" s="15">
        <v>0.10299999999999999</v>
      </c>
      <c r="H360" s="15" t="s">
        <v>1242</v>
      </c>
      <c r="I360" s="15" t="s">
        <v>1242</v>
      </c>
      <c r="J360" s="15">
        <v>0.23899999999999999</v>
      </c>
      <c r="K360" s="62">
        <v>2009</v>
      </c>
      <c r="L360" s="15">
        <v>0.27100000000000002</v>
      </c>
      <c r="M360" s="15" t="s">
        <v>236</v>
      </c>
      <c r="N360" s="15">
        <v>0.27100000000000002</v>
      </c>
      <c r="O360" s="15">
        <v>0.39100000000000001</v>
      </c>
      <c r="P360" s="15">
        <v>0.25600000000000001</v>
      </c>
      <c r="Q360" s="15" t="s">
        <v>231</v>
      </c>
      <c r="R360" s="15">
        <v>0.25600000000000001</v>
      </c>
      <c r="S360" s="15" t="s">
        <v>1243</v>
      </c>
      <c r="T360" s="15">
        <v>0.13400000000000001</v>
      </c>
      <c r="U360" s="15">
        <v>0.316</v>
      </c>
      <c r="V360" s="15">
        <v>0.26700000000000002</v>
      </c>
    </row>
    <row r="361" spans="1:22" ht="13.5" thickBot="1" x14ac:dyDescent="0.25">
      <c r="A361" s="62">
        <v>2010</v>
      </c>
      <c r="B361" s="15" t="s">
        <v>235</v>
      </c>
      <c r="C361" s="15" t="s">
        <v>235</v>
      </c>
      <c r="D361" s="15" t="s">
        <v>235</v>
      </c>
      <c r="E361" s="15">
        <v>0.28399999999999997</v>
      </c>
      <c r="F361" s="15">
        <v>0.34699999999999998</v>
      </c>
      <c r="G361" s="15">
        <v>0.11</v>
      </c>
      <c r="H361" s="15" t="s">
        <v>1242</v>
      </c>
      <c r="I361" s="15" t="s">
        <v>1242</v>
      </c>
      <c r="J361" s="15">
        <v>0.247</v>
      </c>
      <c r="K361" s="62">
        <v>2010</v>
      </c>
      <c r="L361" s="15">
        <v>0.27400000000000002</v>
      </c>
      <c r="M361" s="15" t="s">
        <v>236</v>
      </c>
      <c r="N361" s="15">
        <v>0.27400000000000002</v>
      </c>
      <c r="O361" s="15">
        <v>0.40100000000000002</v>
      </c>
      <c r="P361" s="15">
        <v>0.254</v>
      </c>
      <c r="Q361" s="15" t="s">
        <v>231</v>
      </c>
      <c r="R361" s="15">
        <v>0.254</v>
      </c>
      <c r="S361" s="15" t="s">
        <v>1243</v>
      </c>
      <c r="T361" s="15">
        <v>0.14299999999999999</v>
      </c>
      <c r="U361" s="15">
        <v>0.32200000000000001</v>
      </c>
      <c r="V361" s="15">
        <v>0.27400000000000002</v>
      </c>
    </row>
    <row r="362" spans="1:22" ht="13.5" thickBot="1" x14ac:dyDescent="0.25">
      <c r="A362" s="62">
        <v>2011</v>
      </c>
      <c r="B362" s="15">
        <v>0.28599999999999998</v>
      </c>
      <c r="C362" s="15">
        <v>0.28599999999999998</v>
      </c>
      <c r="D362" s="15">
        <v>0.11799999999999999</v>
      </c>
      <c r="E362" s="15">
        <v>0.28299999999999997</v>
      </c>
      <c r="F362" s="15">
        <v>0.36299999999999999</v>
      </c>
      <c r="G362" s="15">
        <v>0.112</v>
      </c>
      <c r="H362" s="15">
        <v>6.5000000000000002E-2</v>
      </c>
      <c r="I362" s="15">
        <v>0</v>
      </c>
      <c r="J362" s="15">
        <v>0.249</v>
      </c>
      <c r="K362" s="62">
        <v>2011</v>
      </c>
      <c r="L362" s="15">
        <v>0.27100000000000002</v>
      </c>
      <c r="M362" s="15">
        <v>5.8999999999999997E-2</v>
      </c>
      <c r="N362" s="15">
        <v>0.26800000000000002</v>
      </c>
      <c r="O362" s="15">
        <v>0.40100000000000002</v>
      </c>
      <c r="P362" s="15">
        <v>0.255</v>
      </c>
      <c r="Q362" s="15">
        <v>0.34300000000000003</v>
      </c>
      <c r="R362" s="15">
        <v>0.26100000000000001</v>
      </c>
      <c r="S362" s="15">
        <v>0.13600000000000001</v>
      </c>
      <c r="T362" s="15">
        <v>0.22900000000000001</v>
      </c>
      <c r="U362" s="15">
        <v>0.32600000000000001</v>
      </c>
      <c r="V362" s="15">
        <v>0.27600000000000002</v>
      </c>
    </row>
    <row r="363" spans="1:22" ht="13.5" thickBot="1" x14ac:dyDescent="0.25">
      <c r="A363" s="62">
        <v>2012</v>
      </c>
      <c r="B363" s="15">
        <v>0.28699999999999998</v>
      </c>
      <c r="C363" s="15">
        <v>0.214</v>
      </c>
      <c r="D363" s="15">
        <v>0.151</v>
      </c>
      <c r="E363" s="15">
        <v>0.28399999999999997</v>
      </c>
      <c r="F363" s="15">
        <v>0.36299999999999999</v>
      </c>
      <c r="G363" s="15">
        <v>0.108</v>
      </c>
      <c r="H363" s="15">
        <v>7.3999999999999996E-2</v>
      </c>
      <c r="I363" s="15">
        <v>0</v>
      </c>
      <c r="J363" s="15">
        <v>0.248</v>
      </c>
      <c r="K363" s="62">
        <v>2012</v>
      </c>
      <c r="L363" s="15">
        <v>0.27400000000000002</v>
      </c>
      <c r="M363" s="15">
        <v>6.8000000000000005E-2</v>
      </c>
      <c r="N363" s="15">
        <v>0.27200000000000002</v>
      </c>
      <c r="O363" s="15">
        <v>0.40899999999999997</v>
      </c>
      <c r="P363" s="15">
        <v>0.25800000000000001</v>
      </c>
      <c r="Q363" s="15">
        <v>0.316</v>
      </c>
      <c r="R363" s="15">
        <v>0.26300000000000001</v>
      </c>
      <c r="S363" s="15">
        <v>0.13600000000000001</v>
      </c>
      <c r="T363" s="15">
        <v>0.20599999999999999</v>
      </c>
      <c r="U363" s="15">
        <v>0.33100000000000002</v>
      </c>
      <c r="V363" s="15">
        <v>0.27800000000000002</v>
      </c>
    </row>
    <row r="364" spans="1:22" ht="13.5" thickBot="1" x14ac:dyDescent="0.25">
      <c r="A364" s="62">
        <v>2013</v>
      </c>
      <c r="B364" s="15">
        <v>0.27700000000000002</v>
      </c>
      <c r="C364" s="15">
        <v>0.29799999999999999</v>
      </c>
      <c r="D364" s="15">
        <v>0.19800000000000001</v>
      </c>
      <c r="E364" s="15">
        <v>0.27400000000000002</v>
      </c>
      <c r="F364" s="15">
        <v>0.34499999999999997</v>
      </c>
      <c r="G364" s="15">
        <v>0.104</v>
      </c>
      <c r="H364" s="15">
        <v>6.9000000000000006E-2</v>
      </c>
      <c r="I364" s="15">
        <v>0</v>
      </c>
      <c r="J364" s="15">
        <v>0.23899999999999999</v>
      </c>
      <c r="K364" s="62">
        <v>2013</v>
      </c>
      <c r="L364" s="15">
        <v>0.252</v>
      </c>
      <c r="M364" s="15">
        <v>0.06</v>
      </c>
      <c r="N364" s="15">
        <v>0.249</v>
      </c>
      <c r="O364" s="15">
        <v>0.35899999999999999</v>
      </c>
      <c r="P364" s="15">
        <v>0.251</v>
      </c>
      <c r="Q364" s="15">
        <v>0.26800000000000002</v>
      </c>
      <c r="R364" s="15">
        <v>0.253</v>
      </c>
      <c r="S364" s="15">
        <v>0.13700000000000001</v>
      </c>
      <c r="T364" s="15">
        <v>0.183</v>
      </c>
      <c r="U364" s="15">
        <v>0.3</v>
      </c>
      <c r="V364" s="15">
        <v>0.26200000000000001</v>
      </c>
    </row>
    <row r="365" spans="1:22" ht="13.5" thickBot="1" x14ac:dyDescent="0.25">
      <c r="A365" s="62">
        <v>2014</v>
      </c>
      <c r="B365" s="260">
        <v>0.27900000000000003</v>
      </c>
      <c r="C365" s="260">
        <v>0.28599999999999998</v>
      </c>
      <c r="D365" s="260">
        <v>0.20300000000000001</v>
      </c>
      <c r="E365" s="260">
        <v>0.27500000000000002</v>
      </c>
      <c r="F365" s="260">
        <v>0.312</v>
      </c>
      <c r="G365" s="260">
        <v>0.109</v>
      </c>
      <c r="H365" s="260">
        <v>6.9000000000000006E-2</v>
      </c>
      <c r="I365" s="260">
        <v>1E-3</v>
      </c>
      <c r="J365" s="260">
        <v>0.24099999999999999</v>
      </c>
      <c r="K365" s="62">
        <v>2014</v>
      </c>
      <c r="L365" s="260">
        <v>0.249</v>
      </c>
      <c r="M365" s="260">
        <v>6.0999999999999999E-2</v>
      </c>
      <c r="N365" s="260">
        <v>0.246</v>
      </c>
      <c r="O365" s="260">
        <v>0.36</v>
      </c>
      <c r="P365" s="260">
        <v>0.253</v>
      </c>
      <c r="Q365" s="260">
        <v>0.27700000000000002</v>
      </c>
      <c r="R365" s="260">
        <v>0.255</v>
      </c>
      <c r="S365" s="260">
        <v>0.13600000000000001</v>
      </c>
      <c r="T365" s="260">
        <v>0.18099999999999999</v>
      </c>
      <c r="U365" s="260">
        <v>0.29899999999999999</v>
      </c>
      <c r="V365" s="260">
        <v>0.26400000000000001</v>
      </c>
    </row>
    <row r="366" spans="1:22" ht="13.5" thickBot="1" x14ac:dyDescent="0.25">
      <c r="A366" s="62">
        <v>2015</v>
      </c>
      <c r="B366" s="260">
        <v>0.27967893515268721</v>
      </c>
      <c r="C366" s="260">
        <v>0.29596209582630661</v>
      </c>
      <c r="D366" s="260">
        <v>0.21525228184372408</v>
      </c>
      <c r="E366" s="260">
        <v>0.27662330466769641</v>
      </c>
      <c r="F366" s="260">
        <v>0.31187762241759748</v>
      </c>
      <c r="G366" s="260">
        <v>0.10857387780374433</v>
      </c>
      <c r="H366" s="260">
        <v>7.0726669213869525E-2</v>
      </c>
      <c r="I366" s="260">
        <v>1.0891268832819024E-3</v>
      </c>
      <c r="J366" s="260">
        <v>0.24259668880653576</v>
      </c>
      <c r="K366" s="62">
        <v>2015</v>
      </c>
      <c r="L366" s="260">
        <v>0.23646882031716226</v>
      </c>
      <c r="M366" s="260">
        <v>6.3587722413812844E-2</v>
      </c>
      <c r="N366" s="260">
        <v>0.23391795465991044</v>
      </c>
      <c r="O366" s="260">
        <v>0.36649347448367753</v>
      </c>
      <c r="P366" s="260">
        <v>0.24753286781060982</v>
      </c>
      <c r="Q366" s="260">
        <v>0.26494369827703163</v>
      </c>
      <c r="R366" s="260">
        <v>0.24882936657253787</v>
      </c>
      <c r="S366" s="260">
        <v>0.1438191165244648</v>
      </c>
      <c r="T366" s="260">
        <v>0.20801265734335539</v>
      </c>
      <c r="U366" s="260">
        <v>0.29825098788783899</v>
      </c>
      <c r="V366" s="260">
        <v>0.26442223015400745</v>
      </c>
    </row>
    <row r="367" spans="1:22" ht="13.5" thickBot="1" x14ac:dyDescent="0.25">
      <c r="A367" s="62">
        <v>2016</v>
      </c>
      <c r="B367" s="260">
        <v>0.29156048517953609</v>
      </c>
      <c r="C367" s="260">
        <v>0.3313192246835443</v>
      </c>
      <c r="D367" s="260">
        <v>0.22199506284070122</v>
      </c>
      <c r="E367" s="260">
        <v>0.28853854359091186</v>
      </c>
      <c r="F367" s="260">
        <v>0.31987211968547563</v>
      </c>
      <c r="G367" s="260">
        <v>0.11619722851706388</v>
      </c>
      <c r="H367" s="260">
        <v>7.7561568865916697E-2</v>
      </c>
      <c r="I367" s="260">
        <v>9.2022593133210648E-4</v>
      </c>
      <c r="J367" s="260">
        <v>0.25458646321391809</v>
      </c>
      <c r="K367" s="62">
        <v>2016</v>
      </c>
      <c r="L367" s="260">
        <v>0.24238368388560852</v>
      </c>
      <c r="M367" s="260">
        <v>6.4743498959615647E-2</v>
      </c>
      <c r="N367" s="260">
        <v>0.23973018704518981</v>
      </c>
      <c r="O367" s="260">
        <v>0.37519008887753286</v>
      </c>
      <c r="P367" s="260">
        <v>0.25572958281177166</v>
      </c>
      <c r="Q367" s="260">
        <v>0.25439723563278094</v>
      </c>
      <c r="R367" s="260">
        <v>0.25561890123705761</v>
      </c>
      <c r="S367" s="260">
        <v>0.15331124970885845</v>
      </c>
      <c r="T367" s="260">
        <v>0.20700006911088842</v>
      </c>
      <c r="U367" s="260">
        <v>0.30581445865675233</v>
      </c>
      <c r="V367" s="260">
        <v>0.27492943602778508</v>
      </c>
    </row>
    <row r="368" spans="1:22" ht="13.5" thickBot="1" x14ac:dyDescent="0.25">
      <c r="A368" s="62">
        <v>2017</v>
      </c>
      <c r="B368" s="260">
        <v>0.29195943401930924</v>
      </c>
      <c r="C368" s="260">
        <v>0.34497592163352575</v>
      </c>
      <c r="D368" s="260">
        <v>0.20674959977093751</v>
      </c>
      <c r="E368" s="260">
        <v>0.28831214389898285</v>
      </c>
      <c r="F368" s="260">
        <v>0.31948802158167905</v>
      </c>
      <c r="G368" s="260">
        <v>0.11555758013506423</v>
      </c>
      <c r="H368" s="260">
        <v>6.9405141700161613E-2</v>
      </c>
      <c r="I368" s="260">
        <v>9.6195309649384697E-4</v>
      </c>
      <c r="J368" s="260">
        <v>0.25359149736705044</v>
      </c>
      <c r="K368" s="62">
        <v>2017</v>
      </c>
      <c r="L368" s="260">
        <v>0.23580872021781421</v>
      </c>
      <c r="M368" s="260">
        <v>7.3455251074583422E-2</v>
      </c>
      <c r="N368" s="260">
        <v>0.23350008671646538</v>
      </c>
      <c r="O368" s="260">
        <v>0.35417348980842167</v>
      </c>
      <c r="P368" s="260">
        <v>0.26002385398672351</v>
      </c>
      <c r="Q368" s="260">
        <v>0.22536442163305309</v>
      </c>
      <c r="R368" s="260">
        <v>0.25696925083345917</v>
      </c>
      <c r="S368" s="260">
        <v>0.15194773804568221</v>
      </c>
      <c r="T368" s="260">
        <v>0.21019463208322478</v>
      </c>
      <c r="U368" s="260">
        <v>0.29035655948646416</v>
      </c>
      <c r="V368" s="260">
        <v>0.26773354746583894</v>
      </c>
    </row>
    <row r="369" spans="1:22" ht="13.5" thickBot="1" x14ac:dyDescent="0.25">
      <c r="A369" s="62">
        <v>2018</v>
      </c>
      <c r="B369" s="260">
        <v>0.29313</v>
      </c>
      <c r="C369" s="260">
        <v>0.35310999999999998</v>
      </c>
      <c r="D369" s="260">
        <v>0.21590999999999999</v>
      </c>
      <c r="E369" s="260">
        <v>0.28999000000000003</v>
      </c>
      <c r="F369" s="260">
        <v>0.35015000000000002</v>
      </c>
      <c r="G369" s="260">
        <v>0.12304</v>
      </c>
      <c r="H369" s="260">
        <v>0.10481</v>
      </c>
      <c r="I369" s="260">
        <v>8.8999999999999995E-4</v>
      </c>
      <c r="J369" s="260">
        <v>0.25678000000000001</v>
      </c>
      <c r="K369" s="62">
        <v>2018</v>
      </c>
      <c r="L369" s="260">
        <v>0.24006</v>
      </c>
      <c r="M369" s="260">
        <v>7.1059999999999998E-2</v>
      </c>
      <c r="N369" s="260">
        <v>0.23755999999999999</v>
      </c>
      <c r="O369" s="260">
        <v>0.35874</v>
      </c>
      <c r="P369" s="260">
        <v>0.27306000000000002</v>
      </c>
      <c r="Q369" s="260">
        <v>0.22728999999999999</v>
      </c>
      <c r="R369" s="260">
        <v>0.26917000000000002</v>
      </c>
      <c r="S369" s="260">
        <v>0.19472999999999999</v>
      </c>
      <c r="T369" s="260">
        <v>0.23663000000000001</v>
      </c>
      <c r="U369" s="260">
        <v>0.29665999999999998</v>
      </c>
      <c r="V369" s="260">
        <v>0.27235999999999999</v>
      </c>
    </row>
    <row r="370" spans="1:22" ht="13.5" thickBot="1" x14ac:dyDescent="0.25">
      <c r="A370" s="62">
        <v>2019</v>
      </c>
      <c r="B370" s="260">
        <v>0.29258000000000001</v>
      </c>
      <c r="C370" s="260">
        <v>0.36545</v>
      </c>
      <c r="D370" s="260">
        <v>0.22187999999999999</v>
      </c>
      <c r="E370" s="260">
        <v>0.28988999999999998</v>
      </c>
      <c r="F370" s="260">
        <v>0.35372999999999999</v>
      </c>
      <c r="G370" s="260">
        <v>0.12063</v>
      </c>
      <c r="H370" s="260">
        <v>9.4380000000000006E-2</v>
      </c>
      <c r="I370" s="260">
        <v>7.2000000000000005E-4</v>
      </c>
      <c r="J370" s="260">
        <v>0.25605</v>
      </c>
      <c r="K370" s="62">
        <v>2019</v>
      </c>
      <c r="L370" s="260">
        <v>0.24229000000000001</v>
      </c>
      <c r="M370" s="260">
        <v>0.10994</v>
      </c>
      <c r="N370" s="260">
        <v>0.24010999999999999</v>
      </c>
      <c r="O370" s="260">
        <v>0.35926000000000002</v>
      </c>
      <c r="P370" s="260">
        <v>0.26002999999999998</v>
      </c>
      <c r="Q370" s="260">
        <v>0.24323</v>
      </c>
      <c r="R370" s="260">
        <v>0.25857000000000002</v>
      </c>
      <c r="S370" s="260">
        <v>0.17369999999999999</v>
      </c>
      <c r="T370" s="260">
        <v>0.23630000000000001</v>
      </c>
      <c r="U370" s="260">
        <v>0.29525000000000001</v>
      </c>
      <c r="V370" s="260">
        <v>0.27116000000000001</v>
      </c>
    </row>
    <row r="371" spans="1:22" ht="13.5" thickBot="1" x14ac:dyDescent="0.25">
      <c r="A371" s="62">
        <v>2020</v>
      </c>
      <c r="B371" s="260">
        <v>0.29891000000000001</v>
      </c>
      <c r="C371" s="260">
        <v>0.37469999999999998</v>
      </c>
      <c r="D371" s="260">
        <v>0.24865000000000001</v>
      </c>
      <c r="E371" s="260">
        <v>0.29766999999999999</v>
      </c>
      <c r="F371" s="260">
        <v>0.36680000000000001</v>
      </c>
      <c r="G371" s="260">
        <v>0.13436000000000001</v>
      </c>
      <c r="H371" s="260">
        <v>0.10166</v>
      </c>
      <c r="I371" s="260">
        <v>5.5000000000000003E-4</v>
      </c>
      <c r="J371" s="260">
        <v>0.26641999999999999</v>
      </c>
      <c r="K371" s="62">
        <v>2020</v>
      </c>
      <c r="L371" s="260">
        <v>0.2472</v>
      </c>
      <c r="M371" s="260">
        <v>0.10524</v>
      </c>
      <c r="N371" s="260">
        <v>0.24471999999999999</v>
      </c>
      <c r="O371" s="260">
        <v>0.37078</v>
      </c>
      <c r="P371" s="260">
        <v>0.26132</v>
      </c>
      <c r="Q371" s="260">
        <v>0.22534000000000001</v>
      </c>
      <c r="R371" s="260">
        <v>0.25823000000000002</v>
      </c>
      <c r="S371" s="260">
        <v>0.18539</v>
      </c>
      <c r="T371" s="260">
        <v>0.26019999999999999</v>
      </c>
      <c r="U371" s="260">
        <v>0.30298999999999998</v>
      </c>
      <c r="V371" s="260">
        <v>0.28054000000000001</v>
      </c>
    </row>
    <row r="372" spans="1:22" ht="13.5" thickBot="1" x14ac:dyDescent="0.25">
      <c r="A372" s="762" t="s">
        <v>1213</v>
      </c>
      <c r="B372" s="763"/>
      <c r="C372" s="763"/>
      <c r="D372" s="763"/>
      <c r="E372" s="763"/>
      <c r="F372" s="763"/>
      <c r="G372" s="763"/>
      <c r="H372" s="763"/>
      <c r="I372" s="763"/>
      <c r="J372" s="764"/>
      <c r="K372" s="762" t="s">
        <v>1213</v>
      </c>
      <c r="L372" s="763"/>
      <c r="M372" s="763"/>
      <c r="N372" s="763"/>
      <c r="O372" s="763"/>
      <c r="P372" s="763"/>
      <c r="Q372" s="763"/>
      <c r="R372" s="763"/>
      <c r="S372" s="763"/>
      <c r="T372" s="763"/>
      <c r="U372" s="763"/>
      <c r="V372" s="764"/>
    </row>
    <row r="373" spans="1:22" ht="13.5" thickBot="1" x14ac:dyDescent="0.25">
      <c r="A373" s="62">
        <v>2007</v>
      </c>
      <c r="B373" s="15" t="s">
        <v>235</v>
      </c>
      <c r="C373" s="15" t="s">
        <v>235</v>
      </c>
      <c r="D373" s="15" t="s">
        <v>235</v>
      </c>
      <c r="E373" s="15">
        <v>5.7000000000000002E-2</v>
      </c>
      <c r="F373" s="15">
        <v>8.6999999999999994E-2</v>
      </c>
      <c r="G373" s="15">
        <v>4.1000000000000002E-2</v>
      </c>
      <c r="H373" s="15" t="s">
        <v>1242</v>
      </c>
      <c r="I373" s="15" t="s">
        <v>1242</v>
      </c>
      <c r="J373" s="15">
        <v>5.3999999999999999E-2</v>
      </c>
      <c r="K373" s="62">
        <v>2007</v>
      </c>
      <c r="L373" s="15">
        <v>8.5000000000000006E-2</v>
      </c>
      <c r="M373" s="15" t="s">
        <v>236</v>
      </c>
      <c r="N373" s="15">
        <v>8.5000000000000006E-2</v>
      </c>
      <c r="O373" s="15">
        <v>5.2999999999999999E-2</v>
      </c>
      <c r="P373" s="15">
        <v>0.122</v>
      </c>
      <c r="Q373" s="15" t="s">
        <v>231</v>
      </c>
      <c r="R373" s="15">
        <v>0.122</v>
      </c>
      <c r="S373" s="15" t="s">
        <v>1243</v>
      </c>
      <c r="T373" s="15">
        <v>0.1</v>
      </c>
      <c r="U373" s="15">
        <v>7.3999999999999996E-2</v>
      </c>
      <c r="V373" s="15">
        <v>6.0999999999999999E-2</v>
      </c>
    </row>
    <row r="374" spans="1:22" ht="13.5" thickBot="1" x14ac:dyDescent="0.25">
      <c r="A374" s="62">
        <v>2008</v>
      </c>
      <c r="B374" s="15" t="s">
        <v>235</v>
      </c>
      <c r="C374" s="15" t="s">
        <v>235</v>
      </c>
      <c r="D374" s="15" t="s">
        <v>235</v>
      </c>
      <c r="E374" s="15">
        <v>5.8000000000000003E-2</v>
      </c>
      <c r="F374" s="15">
        <v>8.2000000000000003E-2</v>
      </c>
      <c r="G374" s="15">
        <v>4.1000000000000002E-2</v>
      </c>
      <c r="H374" s="15" t="s">
        <v>1242</v>
      </c>
      <c r="I374" s="15" t="s">
        <v>1242</v>
      </c>
      <c r="J374" s="15">
        <v>5.3999999999999999E-2</v>
      </c>
      <c r="K374" s="62">
        <v>2008</v>
      </c>
      <c r="L374" s="15">
        <v>9.2999999999999999E-2</v>
      </c>
      <c r="M374" s="15" t="s">
        <v>236</v>
      </c>
      <c r="N374" s="15">
        <v>9.2999999999999999E-2</v>
      </c>
      <c r="O374" s="15">
        <v>5.8999999999999997E-2</v>
      </c>
      <c r="P374" s="15">
        <v>0.121</v>
      </c>
      <c r="Q374" s="15" t="s">
        <v>231</v>
      </c>
      <c r="R374" s="15">
        <v>0.121</v>
      </c>
      <c r="S374" s="15" t="s">
        <v>1243</v>
      </c>
      <c r="T374" s="15">
        <v>9.6000000000000002E-2</v>
      </c>
      <c r="U374" s="15">
        <v>0.08</v>
      </c>
      <c r="V374" s="15">
        <v>6.3E-2</v>
      </c>
    </row>
    <row r="375" spans="1:22" ht="13.5" thickBot="1" x14ac:dyDescent="0.25">
      <c r="A375" s="62">
        <v>2009</v>
      </c>
      <c r="B375" s="15" t="s">
        <v>235</v>
      </c>
      <c r="C375" s="15" t="s">
        <v>235</v>
      </c>
      <c r="D375" s="15" t="s">
        <v>235</v>
      </c>
      <c r="E375" s="15">
        <v>0.06</v>
      </c>
      <c r="F375" s="15">
        <v>0.10100000000000001</v>
      </c>
      <c r="G375" s="15">
        <v>4.4999999999999998E-2</v>
      </c>
      <c r="H375" s="15" t="s">
        <v>1242</v>
      </c>
      <c r="I375" s="15" t="s">
        <v>1242</v>
      </c>
      <c r="J375" s="15">
        <v>5.7000000000000002E-2</v>
      </c>
      <c r="K375" s="62">
        <v>2009</v>
      </c>
      <c r="L375" s="15">
        <v>9.1999999999999998E-2</v>
      </c>
      <c r="M375" s="15" t="s">
        <v>236</v>
      </c>
      <c r="N375" s="15">
        <v>9.1999999999999998E-2</v>
      </c>
      <c r="O375" s="15">
        <v>5.8000000000000003E-2</v>
      </c>
      <c r="P375" s="15">
        <v>0.13900000000000001</v>
      </c>
      <c r="Q375" s="15" t="s">
        <v>231</v>
      </c>
      <c r="R375" s="15">
        <v>0.13900000000000001</v>
      </c>
      <c r="S375" s="15" t="s">
        <v>1243</v>
      </c>
      <c r="T375" s="15">
        <v>9.6000000000000002E-2</v>
      </c>
      <c r="U375" s="15">
        <v>8.1000000000000003E-2</v>
      </c>
      <c r="V375" s="15">
        <v>6.6000000000000003E-2</v>
      </c>
    </row>
    <row r="376" spans="1:22" ht="13.5" thickBot="1" x14ac:dyDescent="0.25">
      <c r="A376" s="62">
        <v>2010</v>
      </c>
      <c r="B376" s="15" t="s">
        <v>235</v>
      </c>
      <c r="C376" s="15" t="s">
        <v>235</v>
      </c>
      <c r="D376" s="15" t="s">
        <v>235</v>
      </c>
      <c r="E376" s="15">
        <v>5.8999999999999997E-2</v>
      </c>
      <c r="F376" s="15">
        <v>9.8000000000000004E-2</v>
      </c>
      <c r="G376" s="15">
        <v>5.1999999999999998E-2</v>
      </c>
      <c r="H376" s="15" t="s">
        <v>1242</v>
      </c>
      <c r="I376" s="15" t="s">
        <v>1242</v>
      </c>
      <c r="J376" s="15">
        <v>5.8000000000000003E-2</v>
      </c>
      <c r="K376" s="62">
        <v>2010</v>
      </c>
      <c r="L376" s="15">
        <v>8.8999999999999996E-2</v>
      </c>
      <c r="M376" s="15" t="s">
        <v>236</v>
      </c>
      <c r="N376" s="15">
        <v>8.8999999999999996E-2</v>
      </c>
      <c r="O376" s="15">
        <v>5.7000000000000002E-2</v>
      </c>
      <c r="P376" s="15">
        <v>0.14799999999999999</v>
      </c>
      <c r="Q376" s="15" t="s">
        <v>231</v>
      </c>
      <c r="R376" s="15">
        <v>0.14799999999999999</v>
      </c>
      <c r="S376" s="15" t="s">
        <v>1243</v>
      </c>
      <c r="T376" s="15">
        <v>9.1999999999999998E-2</v>
      </c>
      <c r="U376" s="15">
        <v>8.1000000000000003E-2</v>
      </c>
      <c r="V376" s="15">
        <v>6.6000000000000003E-2</v>
      </c>
    </row>
    <row r="377" spans="1:22" ht="13.5" thickBot="1" x14ac:dyDescent="0.25">
      <c r="A377" s="62">
        <v>2011</v>
      </c>
      <c r="B377" s="15">
        <v>0.06</v>
      </c>
      <c r="C377" s="15">
        <v>0.11</v>
      </c>
      <c r="D377" s="15">
        <v>6.3E-2</v>
      </c>
      <c r="E377" s="15">
        <v>0.06</v>
      </c>
      <c r="F377" s="15">
        <v>9.5000000000000001E-2</v>
      </c>
      <c r="G377" s="15">
        <v>5.1999999999999998E-2</v>
      </c>
      <c r="H377" s="15">
        <v>8.8999999999999996E-2</v>
      </c>
      <c r="I377" s="15">
        <v>1.6E-2</v>
      </c>
      <c r="J377" s="15">
        <v>5.8999999999999997E-2</v>
      </c>
      <c r="K377" s="62">
        <v>2011</v>
      </c>
      <c r="L377" s="15">
        <v>9.1999999999999998E-2</v>
      </c>
      <c r="M377" s="15">
        <v>0.125</v>
      </c>
      <c r="N377" s="15">
        <v>9.1999999999999998E-2</v>
      </c>
      <c r="O377" s="15">
        <v>5.6000000000000001E-2</v>
      </c>
      <c r="P377" s="15">
        <v>0.14799999999999999</v>
      </c>
      <c r="Q377" s="15">
        <v>7.8E-2</v>
      </c>
      <c r="R377" s="15">
        <v>0.14299999999999999</v>
      </c>
      <c r="S377" s="15">
        <v>7.6999999999999999E-2</v>
      </c>
      <c r="T377" s="15">
        <v>0.14599999999999999</v>
      </c>
      <c r="U377" s="15">
        <v>0.08</v>
      </c>
      <c r="V377" s="15">
        <v>6.6000000000000003E-2</v>
      </c>
    </row>
    <row r="378" spans="1:22" ht="13.5" thickBot="1" x14ac:dyDescent="0.25">
      <c r="A378" s="62">
        <v>2012</v>
      </c>
      <c r="B378" s="15">
        <v>6.2E-2</v>
      </c>
      <c r="C378" s="15">
        <v>0.29899999999999999</v>
      </c>
      <c r="D378" s="15">
        <v>6.4000000000000001E-2</v>
      </c>
      <c r="E378" s="15">
        <v>6.2E-2</v>
      </c>
      <c r="F378" s="15">
        <v>0.1</v>
      </c>
      <c r="G378" s="15">
        <v>5.7000000000000002E-2</v>
      </c>
      <c r="H378" s="15">
        <v>8.5000000000000006E-2</v>
      </c>
      <c r="I378" s="15">
        <v>0.02</v>
      </c>
      <c r="J378" s="15">
        <v>6.0999999999999999E-2</v>
      </c>
      <c r="K378" s="62">
        <v>2012</v>
      </c>
      <c r="L378" s="15">
        <v>0.09</v>
      </c>
      <c r="M378" s="15">
        <v>0.11600000000000001</v>
      </c>
      <c r="N378" s="15">
        <v>9.0999999999999998E-2</v>
      </c>
      <c r="O378" s="15">
        <v>0.06</v>
      </c>
      <c r="P378" s="15">
        <v>0.16</v>
      </c>
      <c r="Q378" s="15">
        <v>8.8999999999999996E-2</v>
      </c>
      <c r="R378" s="15">
        <v>0.155</v>
      </c>
      <c r="S378" s="15">
        <v>9.2999999999999999E-2</v>
      </c>
      <c r="T378" s="15">
        <v>9.0999999999999998E-2</v>
      </c>
      <c r="U378" s="15">
        <v>8.3000000000000004E-2</v>
      </c>
      <c r="V378" s="15">
        <v>6.9000000000000006E-2</v>
      </c>
    </row>
    <row r="379" spans="1:22" ht="13.5" thickBot="1" x14ac:dyDescent="0.25">
      <c r="A379" s="62">
        <v>2013</v>
      </c>
      <c r="B379" s="15">
        <v>6.6000000000000003E-2</v>
      </c>
      <c r="C379" s="15">
        <v>0.16200000000000001</v>
      </c>
      <c r="D379" s="15">
        <v>5.8000000000000003E-2</v>
      </c>
      <c r="E379" s="15">
        <v>6.6000000000000003E-2</v>
      </c>
      <c r="F379" s="15">
        <v>9.9000000000000005E-2</v>
      </c>
      <c r="G379" s="15">
        <v>0.06</v>
      </c>
      <c r="H379" s="15">
        <v>0.10199999999999999</v>
      </c>
      <c r="I379" s="15">
        <v>2.3E-2</v>
      </c>
      <c r="J379" s="15">
        <v>6.5000000000000002E-2</v>
      </c>
      <c r="K379" s="62">
        <v>2013</v>
      </c>
      <c r="L379" s="15">
        <v>9.8000000000000004E-2</v>
      </c>
      <c r="M379" s="15">
        <v>0.13400000000000001</v>
      </c>
      <c r="N379" s="15">
        <v>9.9000000000000005E-2</v>
      </c>
      <c r="O379" s="15">
        <v>5.2999999999999999E-2</v>
      </c>
      <c r="P379" s="15">
        <v>0.156</v>
      </c>
      <c r="Q379" s="15">
        <v>5.3999999999999999E-2</v>
      </c>
      <c r="R379" s="15">
        <v>0.14799999999999999</v>
      </c>
      <c r="S379" s="15">
        <v>8.4000000000000005E-2</v>
      </c>
      <c r="T379" s="15">
        <v>8.8999999999999996E-2</v>
      </c>
      <c r="U379" s="15">
        <v>0.08</v>
      </c>
      <c r="V379" s="15">
        <v>7.0999999999999994E-2</v>
      </c>
    </row>
    <row r="380" spans="1:22" ht="13.5" thickBot="1" x14ac:dyDescent="0.25">
      <c r="A380" s="62">
        <v>2014</v>
      </c>
      <c r="B380" s="260">
        <v>6.4000000000000001E-2</v>
      </c>
      <c r="C380" s="260">
        <v>0.14899999999999999</v>
      </c>
      <c r="D380" s="260">
        <v>0.06</v>
      </c>
      <c r="E380" s="260">
        <v>6.4000000000000001E-2</v>
      </c>
      <c r="F380" s="260">
        <v>0.10199999999999999</v>
      </c>
      <c r="G380" s="260">
        <v>5.6000000000000001E-2</v>
      </c>
      <c r="H380" s="260">
        <v>8.5999999999999993E-2</v>
      </c>
      <c r="I380" s="260">
        <v>2.1999999999999999E-2</v>
      </c>
      <c r="J380" s="260">
        <v>6.3E-2</v>
      </c>
      <c r="K380" s="62">
        <v>2014</v>
      </c>
      <c r="L380" s="260">
        <v>9.7000000000000003E-2</v>
      </c>
      <c r="M380" s="260">
        <v>0.13600000000000001</v>
      </c>
      <c r="N380" s="260">
        <v>9.8000000000000004E-2</v>
      </c>
      <c r="O380" s="260">
        <v>0.05</v>
      </c>
      <c r="P380" s="260">
        <v>0.159</v>
      </c>
      <c r="Q380" s="260">
        <v>5.5E-2</v>
      </c>
      <c r="R380" s="260">
        <v>0.151</v>
      </c>
      <c r="S380" s="260">
        <v>8.5000000000000006E-2</v>
      </c>
      <c r="T380" s="260">
        <v>9.8000000000000004E-2</v>
      </c>
      <c r="U380" s="260">
        <v>7.9000000000000001E-2</v>
      </c>
      <c r="V380" s="260">
        <v>6.9000000000000006E-2</v>
      </c>
    </row>
    <row r="381" spans="1:22" ht="13.5" thickBot="1" x14ac:dyDescent="0.25">
      <c r="A381" s="62">
        <v>2015</v>
      </c>
      <c r="B381" s="260">
        <v>6.6755798844464295E-2</v>
      </c>
      <c r="C381" s="260">
        <v>0.14830957021981794</v>
      </c>
      <c r="D381" s="260">
        <v>6.2054508911933925E-2</v>
      </c>
      <c r="E381" s="260">
        <v>6.703940462062899E-2</v>
      </c>
      <c r="F381" s="260">
        <v>9.9488950118330338E-2</v>
      </c>
      <c r="G381" s="260">
        <v>5.4849205896827499E-2</v>
      </c>
      <c r="H381" s="260">
        <v>9.3949995223994651E-2</v>
      </c>
      <c r="I381" s="260">
        <v>1.6699945543655836E-2</v>
      </c>
      <c r="J381" s="260">
        <v>6.5067469758369481E-2</v>
      </c>
      <c r="K381" s="62">
        <v>2015</v>
      </c>
      <c r="L381" s="260">
        <v>0.10894435161764005</v>
      </c>
      <c r="M381" s="260">
        <v>0.11724201143433279</v>
      </c>
      <c r="N381" s="260">
        <v>0.10906678383098585</v>
      </c>
      <c r="O381" s="260">
        <v>5.3467011196319886E-2</v>
      </c>
      <c r="P381" s="260">
        <v>0.15992320839599847</v>
      </c>
      <c r="Q381" s="260">
        <v>7.8320444987111659E-2</v>
      </c>
      <c r="R381" s="260">
        <v>0.15384731939971039</v>
      </c>
      <c r="S381" s="260">
        <v>9.2284619905559057E-2</v>
      </c>
      <c r="T381" s="260">
        <v>0.12840016370696453</v>
      </c>
      <c r="U381" s="260">
        <v>8.5592451019980628E-2</v>
      </c>
      <c r="V381" s="260">
        <v>7.3116610384212091E-2</v>
      </c>
    </row>
    <row r="382" spans="1:22" ht="13.5" thickBot="1" x14ac:dyDescent="0.25">
      <c r="A382" s="62">
        <v>2016</v>
      </c>
      <c r="B382" s="260">
        <v>7.122235346954775E-2</v>
      </c>
      <c r="C382" s="260">
        <v>0.15627966772151899</v>
      </c>
      <c r="D382" s="260">
        <v>6.7155720329361929E-2</v>
      </c>
      <c r="E382" s="260">
        <v>7.1783263013205645E-2</v>
      </c>
      <c r="F382" s="260">
        <v>0.11517612706374694</v>
      </c>
      <c r="G382" s="260">
        <v>5.7259267913088323E-2</v>
      </c>
      <c r="H382" s="260">
        <v>9.3840072970507768E-2</v>
      </c>
      <c r="I382" s="260">
        <v>2.6400964650631464E-2</v>
      </c>
      <c r="J382" s="260">
        <v>6.9518939032014324E-2</v>
      </c>
      <c r="K382" s="62">
        <v>2016</v>
      </c>
      <c r="L382" s="260">
        <v>0.10690141480267217</v>
      </c>
      <c r="M382" s="260">
        <v>0.11259028466222915</v>
      </c>
      <c r="N382" s="260">
        <v>0.10698639218661364</v>
      </c>
      <c r="O382" s="260">
        <v>5.3231429125357395E-2</v>
      </c>
      <c r="P382" s="260">
        <v>0.16685894479677546</v>
      </c>
      <c r="Q382" s="260">
        <v>9.1033849282937576E-2</v>
      </c>
      <c r="R382" s="260">
        <v>0.16055995523410346</v>
      </c>
      <c r="S382" s="260">
        <v>8.3222483890168467E-2</v>
      </c>
      <c r="T382" s="260">
        <v>0.13287864127993365</v>
      </c>
      <c r="U382" s="260">
        <v>8.5539946267798275E-2</v>
      </c>
      <c r="V382" s="260">
        <v>7.5880986030554598E-2</v>
      </c>
    </row>
    <row r="383" spans="1:22" ht="13.5" thickBot="1" x14ac:dyDescent="0.25">
      <c r="A383" s="62">
        <v>2017</v>
      </c>
      <c r="B383" s="260">
        <v>7.2355187004891006E-2</v>
      </c>
      <c r="C383" s="260">
        <v>0.13538363493393224</v>
      </c>
      <c r="D383" s="260">
        <v>6.8153291782743597E-2</v>
      </c>
      <c r="E383" s="260">
        <v>7.2683797003604056E-2</v>
      </c>
      <c r="F383" s="260">
        <v>0.11669427909568073</v>
      </c>
      <c r="G383" s="260">
        <v>6.0054501335363872E-2</v>
      </c>
      <c r="H383" s="260">
        <v>0.1163641607036643</v>
      </c>
      <c r="I383" s="260">
        <v>2.6934686701827713E-2</v>
      </c>
      <c r="J383" s="260">
        <v>7.0848711816899751E-2</v>
      </c>
      <c r="K383" s="62">
        <v>2017</v>
      </c>
      <c r="L383" s="260">
        <v>0.11312970566795115</v>
      </c>
      <c r="M383" s="260">
        <v>7.6117735985288648E-2</v>
      </c>
      <c r="N383" s="260">
        <v>0.11260337589365689</v>
      </c>
      <c r="O383" s="260">
        <v>6.6754691652538237E-2</v>
      </c>
      <c r="P383" s="260">
        <v>0.16318376062393666</v>
      </c>
      <c r="Q383" s="260">
        <v>0.11777856104756432</v>
      </c>
      <c r="R383" s="260">
        <v>0.15918251852545268</v>
      </c>
      <c r="S383" s="260">
        <v>8.9211907991030057E-2</v>
      </c>
      <c r="T383" s="260">
        <v>0.13011685942793</v>
      </c>
      <c r="U383" s="260">
        <v>9.6036667134904649E-2</v>
      </c>
      <c r="V383" s="260">
        <v>8.0537509438810176E-2</v>
      </c>
    </row>
    <row r="384" spans="1:22" ht="13.5" thickBot="1" x14ac:dyDescent="0.25">
      <c r="A384" s="62">
        <v>2018</v>
      </c>
      <c r="B384" s="260">
        <v>7.4810000000000001E-2</v>
      </c>
      <c r="C384" s="260">
        <v>0.14377000000000001</v>
      </c>
      <c r="D384" s="260">
        <v>7.2459999999999997E-2</v>
      </c>
      <c r="E384" s="260">
        <v>7.5340000000000004E-2</v>
      </c>
      <c r="F384" s="260">
        <v>0.11047999999999999</v>
      </c>
      <c r="G384" s="260">
        <v>5.8139999999999997E-2</v>
      </c>
      <c r="H384" s="260">
        <v>0.12808</v>
      </c>
      <c r="I384" s="260">
        <v>0.04</v>
      </c>
      <c r="J384" s="260">
        <v>7.2620000000000004E-2</v>
      </c>
      <c r="K384" s="62">
        <v>2018</v>
      </c>
      <c r="L384" s="260">
        <v>0.11498999999999999</v>
      </c>
      <c r="M384" s="260">
        <v>0.10785</v>
      </c>
      <c r="N384" s="260">
        <v>0.11488</v>
      </c>
      <c r="O384" s="260">
        <v>7.2260000000000005E-2</v>
      </c>
      <c r="P384" s="260">
        <v>0.1668</v>
      </c>
      <c r="Q384" s="260">
        <v>0.10516</v>
      </c>
      <c r="R384" s="260">
        <v>0.16155</v>
      </c>
      <c r="S384" s="260">
        <v>8.3640000000000006E-2</v>
      </c>
      <c r="T384" s="260">
        <v>0.13200999999999999</v>
      </c>
      <c r="U384" s="260">
        <v>9.9820000000000006E-2</v>
      </c>
      <c r="V384" s="260">
        <v>8.3239999999999995E-2</v>
      </c>
    </row>
    <row r="385" spans="1:22" ht="13.5" thickBot="1" x14ac:dyDescent="0.25">
      <c r="A385" s="62">
        <v>2019</v>
      </c>
      <c r="B385" s="260">
        <v>7.9259999999999997E-2</v>
      </c>
      <c r="C385" s="260">
        <v>0.10438</v>
      </c>
      <c r="D385" s="260">
        <v>7.1849999999999997E-2</v>
      </c>
      <c r="E385" s="260">
        <v>7.9130000000000006E-2</v>
      </c>
      <c r="F385" s="260">
        <v>0.11369</v>
      </c>
      <c r="G385" s="260">
        <v>7.2120000000000004E-2</v>
      </c>
      <c r="H385" s="260">
        <v>0.11471000000000001</v>
      </c>
      <c r="I385" s="260">
        <v>3.2910000000000002E-2</v>
      </c>
      <c r="J385" s="260">
        <v>7.8229999999999994E-2</v>
      </c>
      <c r="K385" s="62">
        <v>2019</v>
      </c>
      <c r="L385" s="260">
        <v>0.10811</v>
      </c>
      <c r="M385" s="260">
        <v>0.11776</v>
      </c>
      <c r="N385" s="260">
        <v>0.10827000000000001</v>
      </c>
      <c r="O385" s="260">
        <v>7.7780000000000002E-2</v>
      </c>
      <c r="P385" s="260">
        <v>0.19275</v>
      </c>
      <c r="Q385" s="260">
        <v>8.795E-2</v>
      </c>
      <c r="R385" s="260">
        <v>0.18365999999999999</v>
      </c>
      <c r="S385" s="260">
        <v>9.4219999999999998E-2</v>
      </c>
      <c r="T385" s="260">
        <v>0.15547</v>
      </c>
      <c r="U385" s="260">
        <v>0.10417</v>
      </c>
      <c r="V385" s="260">
        <v>8.8230000000000003E-2</v>
      </c>
    </row>
    <row r="386" spans="1:22" ht="13.5" thickBot="1" x14ac:dyDescent="0.25">
      <c r="A386" s="62">
        <v>2020</v>
      </c>
      <c r="B386" s="260">
        <v>8.2100000000000006E-2</v>
      </c>
      <c r="C386" s="260">
        <v>9.7930000000000003E-2</v>
      </c>
      <c r="D386" s="260">
        <v>7.4090000000000003E-2</v>
      </c>
      <c r="E386" s="260">
        <v>8.1939999999999999E-2</v>
      </c>
      <c r="F386" s="260">
        <v>0.11068</v>
      </c>
      <c r="G386" s="260">
        <v>7.8189999999999996E-2</v>
      </c>
      <c r="H386" s="260">
        <v>0.11858</v>
      </c>
      <c r="I386" s="260">
        <v>4.2700000000000002E-2</v>
      </c>
      <c r="J386" s="260">
        <v>8.1689999999999999E-2</v>
      </c>
      <c r="K386" s="62">
        <v>2020</v>
      </c>
      <c r="L386" s="260">
        <v>0.10012</v>
      </c>
      <c r="M386" s="260">
        <v>0.11451</v>
      </c>
      <c r="N386" s="260">
        <v>0.10037</v>
      </c>
      <c r="O386" s="260">
        <v>9.2579999999999996E-2</v>
      </c>
      <c r="P386" s="260">
        <v>0.19661999999999999</v>
      </c>
      <c r="Q386" s="260">
        <v>9.5759999999999998E-2</v>
      </c>
      <c r="R386" s="260">
        <v>0.18795000000000001</v>
      </c>
      <c r="S386" s="260">
        <v>8.9020000000000002E-2</v>
      </c>
      <c r="T386" s="260">
        <v>0.13385</v>
      </c>
      <c r="U386" s="260">
        <v>0.10876</v>
      </c>
      <c r="V386" s="260">
        <v>9.214E-2</v>
      </c>
    </row>
    <row r="387" spans="1:22" ht="13.5" customHeight="1" thickBot="1" x14ac:dyDescent="0.25">
      <c r="A387" s="762" t="s">
        <v>1214</v>
      </c>
      <c r="B387" s="763"/>
      <c r="C387" s="763"/>
      <c r="D387" s="763"/>
      <c r="E387" s="763"/>
      <c r="F387" s="763"/>
      <c r="G387" s="763"/>
      <c r="H387" s="763"/>
      <c r="I387" s="763"/>
      <c r="J387" s="764"/>
      <c r="K387" s="762" t="s">
        <v>1214</v>
      </c>
      <c r="L387" s="763"/>
      <c r="M387" s="763"/>
      <c r="N387" s="763"/>
      <c r="O387" s="763"/>
      <c r="P387" s="763"/>
      <c r="Q387" s="763"/>
      <c r="R387" s="763"/>
      <c r="S387" s="763"/>
      <c r="T387" s="763"/>
      <c r="U387" s="763"/>
      <c r="V387" s="764"/>
    </row>
    <row r="388" spans="1:22" ht="13.5" thickBot="1" x14ac:dyDescent="0.25">
      <c r="A388" s="62">
        <v>2007</v>
      </c>
      <c r="B388" s="15" t="s">
        <v>235</v>
      </c>
      <c r="C388" s="15" t="s">
        <v>235</v>
      </c>
      <c r="D388" s="15" t="s">
        <v>235</v>
      </c>
      <c r="E388" s="15">
        <v>0.13900000000000001</v>
      </c>
      <c r="F388" s="15">
        <v>6.0999999999999999E-2</v>
      </c>
      <c r="G388" s="15">
        <v>8.1000000000000003E-2</v>
      </c>
      <c r="H388" s="15" t="s">
        <v>1242</v>
      </c>
      <c r="I388" s="15" t="s">
        <v>1242</v>
      </c>
      <c r="J388" s="15">
        <v>0.127</v>
      </c>
      <c r="K388" s="62">
        <v>2007</v>
      </c>
      <c r="L388" s="15">
        <v>0.127</v>
      </c>
      <c r="M388" s="15" t="s">
        <v>236</v>
      </c>
      <c r="N388" s="15">
        <v>0.127</v>
      </c>
      <c r="O388" s="15">
        <v>6.9000000000000006E-2</v>
      </c>
      <c r="P388" s="15">
        <v>6.4000000000000001E-2</v>
      </c>
      <c r="Q388" s="15" t="s">
        <v>231</v>
      </c>
      <c r="R388" s="15">
        <v>6.4000000000000001E-2</v>
      </c>
      <c r="S388" s="15" t="s">
        <v>1243</v>
      </c>
      <c r="T388" s="15">
        <v>0.17699999999999999</v>
      </c>
      <c r="U388" s="15">
        <v>9.6000000000000002E-2</v>
      </c>
      <c r="V388" s="15">
        <v>0.11600000000000001</v>
      </c>
    </row>
    <row r="389" spans="1:22" ht="13.5" thickBot="1" x14ac:dyDescent="0.25">
      <c r="A389" s="62">
        <v>2008</v>
      </c>
      <c r="B389" s="15" t="s">
        <v>235</v>
      </c>
      <c r="C389" s="15" t="s">
        <v>235</v>
      </c>
      <c r="D389" s="15" t="s">
        <v>235</v>
      </c>
      <c r="E389" s="15">
        <v>0.156</v>
      </c>
      <c r="F389" s="15">
        <v>5.1999999999999998E-2</v>
      </c>
      <c r="G389" s="15">
        <v>8.6999999999999994E-2</v>
      </c>
      <c r="H389" s="15" t="s">
        <v>1242</v>
      </c>
      <c r="I389" s="15" t="s">
        <v>1242</v>
      </c>
      <c r="J389" s="15">
        <v>0.14099999999999999</v>
      </c>
      <c r="K389" s="62">
        <v>2008</v>
      </c>
      <c r="L389" s="15">
        <v>0.13600000000000001</v>
      </c>
      <c r="M389" s="15" t="s">
        <v>236</v>
      </c>
      <c r="N389" s="15">
        <v>0.13600000000000001</v>
      </c>
      <c r="O389" s="15">
        <v>7.1999999999999995E-2</v>
      </c>
      <c r="P389" s="15">
        <v>6.5000000000000002E-2</v>
      </c>
      <c r="Q389" s="15" t="s">
        <v>231</v>
      </c>
      <c r="R389" s="15">
        <v>6.5000000000000002E-2</v>
      </c>
      <c r="S389" s="15" t="s">
        <v>1243</v>
      </c>
      <c r="T389" s="15">
        <v>0.20300000000000001</v>
      </c>
      <c r="U389" s="15">
        <v>0.10299999999999999</v>
      </c>
      <c r="V389" s="15">
        <v>0.128</v>
      </c>
    </row>
    <row r="390" spans="1:22" ht="13.5" thickBot="1" x14ac:dyDescent="0.25">
      <c r="A390" s="62">
        <v>2009</v>
      </c>
      <c r="B390" s="15" t="s">
        <v>235</v>
      </c>
      <c r="C390" s="15" t="s">
        <v>235</v>
      </c>
      <c r="D390" s="15" t="s">
        <v>235</v>
      </c>
      <c r="E390" s="15">
        <v>0.14000000000000001</v>
      </c>
      <c r="F390" s="15">
        <v>0.06</v>
      </c>
      <c r="G390" s="15">
        <v>7.3999999999999996E-2</v>
      </c>
      <c r="H390" s="15" t="s">
        <v>1242</v>
      </c>
      <c r="I390" s="15" t="s">
        <v>1242</v>
      </c>
      <c r="J390" s="15">
        <v>0.125</v>
      </c>
      <c r="K390" s="62">
        <v>2009</v>
      </c>
      <c r="L390" s="15">
        <v>0.112</v>
      </c>
      <c r="M390" s="15" t="s">
        <v>236</v>
      </c>
      <c r="N390" s="15">
        <v>0.112</v>
      </c>
      <c r="O390" s="15">
        <v>6.7000000000000004E-2</v>
      </c>
      <c r="P390" s="15">
        <v>6.5000000000000002E-2</v>
      </c>
      <c r="Q390" s="15" t="s">
        <v>231</v>
      </c>
      <c r="R390" s="15">
        <v>6.5000000000000002E-2</v>
      </c>
      <c r="S390" s="15" t="s">
        <v>1243</v>
      </c>
      <c r="T390" s="15">
        <v>0.17199999999999999</v>
      </c>
      <c r="U390" s="15">
        <v>0.09</v>
      </c>
      <c r="V390" s="15">
        <v>0.113</v>
      </c>
    </row>
    <row r="391" spans="1:22" ht="13.5" thickBot="1" x14ac:dyDescent="0.25">
      <c r="A391" s="62">
        <v>2010</v>
      </c>
      <c r="B391" s="15" t="s">
        <v>235</v>
      </c>
      <c r="C391" s="15" t="s">
        <v>235</v>
      </c>
      <c r="D391" s="15" t="s">
        <v>235</v>
      </c>
      <c r="E391" s="15">
        <v>0.129</v>
      </c>
      <c r="F391" s="15">
        <v>6.6000000000000003E-2</v>
      </c>
      <c r="G391" s="15">
        <v>7.4999999999999997E-2</v>
      </c>
      <c r="H391" s="15" t="s">
        <v>1242</v>
      </c>
      <c r="I391" s="15" t="s">
        <v>1242</v>
      </c>
      <c r="J391" s="15">
        <v>0.11700000000000001</v>
      </c>
      <c r="K391" s="62">
        <v>2010</v>
      </c>
      <c r="L391" s="15">
        <v>0.11</v>
      </c>
      <c r="M391" s="15" t="s">
        <v>236</v>
      </c>
      <c r="N391" s="15">
        <v>0.11</v>
      </c>
      <c r="O391" s="15">
        <v>6.4000000000000001E-2</v>
      </c>
      <c r="P391" s="15">
        <v>7.1999999999999995E-2</v>
      </c>
      <c r="Q391" s="15" t="s">
        <v>231</v>
      </c>
      <c r="R391" s="15">
        <v>7.1999999999999995E-2</v>
      </c>
      <c r="S391" s="15" t="s">
        <v>1243</v>
      </c>
      <c r="T391" s="15">
        <v>0.17899999999999999</v>
      </c>
      <c r="U391" s="15">
        <v>8.8999999999999996E-2</v>
      </c>
      <c r="V391" s="15">
        <v>0.107</v>
      </c>
    </row>
    <row r="392" spans="1:22" ht="13.5" thickBot="1" x14ac:dyDescent="0.25">
      <c r="A392" s="62">
        <v>2011</v>
      </c>
      <c r="B392" s="15">
        <v>0.13700000000000001</v>
      </c>
      <c r="C392" s="15">
        <v>0.14799999999999999</v>
      </c>
      <c r="D392" s="15">
        <v>0.13100000000000001</v>
      </c>
      <c r="E392" s="15">
        <v>0.13600000000000001</v>
      </c>
      <c r="F392" s="15">
        <v>6.4000000000000001E-2</v>
      </c>
      <c r="G392" s="15">
        <v>8.1000000000000003E-2</v>
      </c>
      <c r="H392" s="15">
        <v>0.191</v>
      </c>
      <c r="I392" s="15">
        <v>0</v>
      </c>
      <c r="J392" s="15">
        <v>0.125</v>
      </c>
      <c r="K392" s="62">
        <v>2011</v>
      </c>
      <c r="L392" s="15">
        <v>0.12</v>
      </c>
      <c r="M392" s="15">
        <v>3.5999999999999997E-2</v>
      </c>
      <c r="N392" s="15">
        <v>0.11899999999999999</v>
      </c>
      <c r="O392" s="15">
        <v>6.4000000000000001E-2</v>
      </c>
      <c r="P392" s="15">
        <v>7.4999999999999997E-2</v>
      </c>
      <c r="Q392" s="15">
        <v>4.4999999999999998E-2</v>
      </c>
      <c r="R392" s="15">
        <v>7.2999999999999995E-2</v>
      </c>
      <c r="S392" s="15">
        <v>0.26700000000000002</v>
      </c>
      <c r="T392" s="15">
        <v>0.11</v>
      </c>
      <c r="U392" s="15">
        <v>9.4E-2</v>
      </c>
      <c r="V392" s="15">
        <v>0.114</v>
      </c>
    </row>
    <row r="393" spans="1:22" ht="13.5" thickBot="1" x14ac:dyDescent="0.25">
      <c r="A393" s="62">
        <v>2012</v>
      </c>
      <c r="B393" s="15">
        <v>0.14000000000000001</v>
      </c>
      <c r="C393" s="15">
        <v>0.17299999999999999</v>
      </c>
      <c r="D393" s="15">
        <v>0.14799999999999999</v>
      </c>
      <c r="E393" s="15">
        <v>0.14000000000000001</v>
      </c>
      <c r="F393" s="15">
        <v>7.2999999999999995E-2</v>
      </c>
      <c r="G393" s="15">
        <v>8.7999999999999995E-2</v>
      </c>
      <c r="H393" s="15">
        <v>0.19800000000000001</v>
      </c>
      <c r="I393" s="15">
        <v>0</v>
      </c>
      <c r="J393" s="15">
        <v>0.129</v>
      </c>
      <c r="K393" s="62">
        <v>2012</v>
      </c>
      <c r="L393" s="15">
        <v>0.125</v>
      </c>
      <c r="M393" s="15">
        <v>4.4999999999999998E-2</v>
      </c>
      <c r="N393" s="15">
        <v>0.124</v>
      </c>
      <c r="O393" s="15">
        <v>6.3E-2</v>
      </c>
      <c r="P393" s="15">
        <v>8.6999999999999994E-2</v>
      </c>
      <c r="Q393" s="15">
        <v>7.2999999999999995E-2</v>
      </c>
      <c r="R393" s="15">
        <v>8.5999999999999993E-2</v>
      </c>
      <c r="S393" s="15">
        <v>0.27300000000000002</v>
      </c>
      <c r="T393" s="15">
        <v>9.8000000000000004E-2</v>
      </c>
      <c r="U393" s="15">
        <v>9.6000000000000002E-2</v>
      </c>
      <c r="V393" s="15">
        <v>0.11700000000000001</v>
      </c>
    </row>
    <row r="394" spans="1:22" ht="13.5" thickBot="1" x14ac:dyDescent="0.25">
      <c r="A394" s="62">
        <v>2013</v>
      </c>
      <c r="B394" s="15">
        <v>0.13400000000000001</v>
      </c>
      <c r="C394" s="15">
        <v>0.107</v>
      </c>
      <c r="D394" s="15">
        <v>0.14899999999999999</v>
      </c>
      <c r="E394" s="15">
        <v>0.13400000000000001</v>
      </c>
      <c r="F394" s="15">
        <v>6.4000000000000001E-2</v>
      </c>
      <c r="G394" s="15">
        <v>8.7999999999999995E-2</v>
      </c>
      <c r="H394" s="15">
        <v>0.21</v>
      </c>
      <c r="I394" s="15">
        <v>0</v>
      </c>
      <c r="J394" s="15">
        <v>0.125</v>
      </c>
      <c r="K394" s="62">
        <v>2013</v>
      </c>
      <c r="L394" s="15">
        <v>0.12</v>
      </c>
      <c r="M394" s="15">
        <v>3.2000000000000001E-2</v>
      </c>
      <c r="N394" s="15">
        <v>0.11899999999999999</v>
      </c>
      <c r="O394" s="15">
        <v>5.8000000000000003E-2</v>
      </c>
      <c r="P394" s="15">
        <v>8.5999999999999993E-2</v>
      </c>
      <c r="Q394" s="15">
        <v>0.06</v>
      </c>
      <c r="R394" s="15">
        <v>8.4000000000000005E-2</v>
      </c>
      <c r="S394" s="15">
        <v>0.27600000000000002</v>
      </c>
      <c r="T394" s="15">
        <v>9.8000000000000004E-2</v>
      </c>
      <c r="U394" s="15">
        <v>0.09</v>
      </c>
      <c r="V394" s="15">
        <v>0.112</v>
      </c>
    </row>
    <row r="395" spans="1:22" ht="13.5" thickBot="1" x14ac:dyDescent="0.25">
      <c r="A395" s="62">
        <v>2014</v>
      </c>
      <c r="B395" s="260">
        <v>0.13200000000000001</v>
      </c>
      <c r="C395" s="260">
        <v>0.11799999999999999</v>
      </c>
      <c r="D395" s="260">
        <v>0.14499999999999999</v>
      </c>
      <c r="E395" s="260">
        <v>0.13300000000000001</v>
      </c>
      <c r="F395" s="260">
        <v>6.8000000000000005E-2</v>
      </c>
      <c r="G395" s="260">
        <v>8.5999999999999993E-2</v>
      </c>
      <c r="H395" s="260">
        <v>0.20300000000000001</v>
      </c>
      <c r="I395" s="260">
        <v>0</v>
      </c>
      <c r="J395" s="260">
        <v>0.123</v>
      </c>
      <c r="K395" s="62">
        <v>2014</v>
      </c>
      <c r="L395" s="260">
        <v>0.11899999999999999</v>
      </c>
      <c r="M395" s="260">
        <v>4.3999999999999997E-2</v>
      </c>
      <c r="N395" s="260">
        <v>0.11799999999999999</v>
      </c>
      <c r="O395" s="260">
        <v>5.8000000000000003E-2</v>
      </c>
      <c r="P395" s="260">
        <v>8.2000000000000003E-2</v>
      </c>
      <c r="Q395" s="260">
        <v>5.5E-2</v>
      </c>
      <c r="R395" s="260">
        <v>0.08</v>
      </c>
      <c r="S395" s="260">
        <v>0.25700000000000001</v>
      </c>
      <c r="T395" s="260">
        <v>0.111</v>
      </c>
      <c r="U395" s="260">
        <v>8.8999999999999996E-2</v>
      </c>
      <c r="V395" s="260">
        <v>0.11</v>
      </c>
    </row>
    <row r="396" spans="1:22" ht="13.5" thickBot="1" x14ac:dyDescent="0.25">
      <c r="A396" s="62">
        <v>2015</v>
      </c>
      <c r="B396" s="260">
        <v>0.11788717768054406</v>
      </c>
      <c r="C396" s="260">
        <v>9.0934974484767506E-2</v>
      </c>
      <c r="D396" s="260">
        <v>0.12558941175697508</v>
      </c>
      <c r="E396" s="260">
        <v>0.11809485890553705</v>
      </c>
      <c r="F396" s="260">
        <v>8.5799977896425697E-2</v>
      </c>
      <c r="G396" s="260">
        <v>6.6187682618023908E-2</v>
      </c>
      <c r="H396" s="260">
        <v>0.15534554398700928</v>
      </c>
      <c r="I396" s="260">
        <v>0</v>
      </c>
      <c r="J396" s="260">
        <v>0.10774031356241645</v>
      </c>
      <c r="K396" s="62">
        <v>2015</v>
      </c>
      <c r="L396" s="260">
        <v>0.11079007792990393</v>
      </c>
      <c r="M396" s="260">
        <v>2.9227437815790378E-2</v>
      </c>
      <c r="N396" s="260">
        <v>0.1095866187888809</v>
      </c>
      <c r="O396" s="260">
        <v>5.5981264272768796E-2</v>
      </c>
      <c r="P396" s="260">
        <v>8.3339517989710191E-2</v>
      </c>
      <c r="Q396" s="260">
        <v>7.1082621082621089E-2</v>
      </c>
      <c r="R396" s="260">
        <v>8.2426937372437448E-2</v>
      </c>
      <c r="S396" s="260">
        <v>0.20652980159293111</v>
      </c>
      <c r="T396" s="260">
        <v>0.10186765689415946</v>
      </c>
      <c r="U396" s="260">
        <v>8.3535375105012799E-2</v>
      </c>
      <c r="V396" s="260">
        <v>9.8248007403548332E-2</v>
      </c>
    </row>
    <row r="397" spans="1:22" ht="13.5" thickBot="1" x14ac:dyDescent="0.25">
      <c r="A397" s="62">
        <v>2016</v>
      </c>
      <c r="B397" s="260">
        <v>0.10282006524826955</v>
      </c>
      <c r="C397" s="260">
        <v>7.4327531645569614E-2</v>
      </c>
      <c r="D397" s="260">
        <v>0.11349744513813328</v>
      </c>
      <c r="E397" s="260">
        <v>0.1030842348935888</v>
      </c>
      <c r="F397" s="260">
        <v>6.5533193107294788E-2</v>
      </c>
      <c r="G397" s="260">
        <v>6.0468132294988507E-2</v>
      </c>
      <c r="H397" s="260">
        <v>0.13646093037397386</v>
      </c>
      <c r="I397" s="260">
        <v>0</v>
      </c>
      <c r="J397" s="260">
        <v>9.4710851531257301E-2</v>
      </c>
      <c r="K397" s="62">
        <v>2016</v>
      </c>
      <c r="L397" s="260">
        <v>0.10550797219326215</v>
      </c>
      <c r="M397" s="260">
        <v>3.3978625821141042E-2</v>
      </c>
      <c r="N397" s="260">
        <v>0.10443950395971065</v>
      </c>
      <c r="O397" s="260">
        <v>5.6331003138412349E-2</v>
      </c>
      <c r="P397" s="260">
        <v>8.7205273291700872E-2</v>
      </c>
      <c r="Q397" s="260">
        <v>5.7928146135298723E-2</v>
      </c>
      <c r="R397" s="260">
        <v>8.4773145549118037E-2</v>
      </c>
      <c r="S397" s="260">
        <v>0.18357055976812192</v>
      </c>
      <c r="T397" s="260">
        <v>0.10621047721068454</v>
      </c>
      <c r="U397" s="260">
        <v>8.1196985476774092E-2</v>
      </c>
      <c r="V397" s="260">
        <v>8.9344427824447764E-2</v>
      </c>
    </row>
    <row r="398" spans="1:22" ht="13.5" thickBot="1" x14ac:dyDescent="0.25">
      <c r="A398" s="62">
        <v>2017</v>
      </c>
      <c r="B398" s="260">
        <v>9.8762756751595002E-2</v>
      </c>
      <c r="C398" s="260">
        <v>7.9425202880152951E-2</v>
      </c>
      <c r="D398" s="260">
        <v>0.10847062975975451</v>
      </c>
      <c r="E398" s="260">
        <v>9.9066372990565116E-2</v>
      </c>
      <c r="F398" s="260">
        <v>6.1937366214116059E-2</v>
      </c>
      <c r="G398" s="260">
        <v>5.8280367487056541E-2</v>
      </c>
      <c r="H398" s="260">
        <v>0.14746189386156222</v>
      </c>
      <c r="I398" s="260">
        <v>0</v>
      </c>
      <c r="J398" s="260">
        <v>9.0991401995072926E-2</v>
      </c>
      <c r="K398" s="62">
        <v>2017</v>
      </c>
      <c r="L398" s="260">
        <v>9.7748342818789177E-2</v>
      </c>
      <c r="M398" s="260">
        <v>3.7726057378806167E-2</v>
      </c>
      <c r="N398" s="260">
        <v>9.689478043888318E-2</v>
      </c>
      <c r="O398" s="260">
        <v>5.6787365820155131E-2</v>
      </c>
      <c r="P398" s="260">
        <v>8.8203755603027109E-2</v>
      </c>
      <c r="Q398" s="260">
        <v>4.7646408412961291E-2</v>
      </c>
      <c r="R398" s="260">
        <v>8.4629671786208935E-2</v>
      </c>
      <c r="S398" s="260">
        <v>0.17594365591975397</v>
      </c>
      <c r="T398" s="260">
        <v>0.10175790254364689</v>
      </c>
      <c r="U398" s="260">
        <v>7.9499864969206469E-2</v>
      </c>
      <c r="V398" s="260">
        <v>8.6571070536119801E-2</v>
      </c>
    </row>
    <row r="399" spans="1:22" ht="13.5" thickBot="1" x14ac:dyDescent="0.25">
      <c r="A399" s="62">
        <v>2018</v>
      </c>
      <c r="B399" s="260">
        <v>9.894E-2</v>
      </c>
      <c r="C399" s="260">
        <v>7.4160000000000004E-2</v>
      </c>
      <c r="D399" s="260">
        <v>0.11049</v>
      </c>
      <c r="E399" s="260">
        <v>9.9269999999999997E-2</v>
      </c>
      <c r="F399" s="260">
        <v>4.0620000000000003E-2</v>
      </c>
      <c r="G399" s="260">
        <v>6.633E-2</v>
      </c>
      <c r="H399" s="260">
        <v>0.13038</v>
      </c>
      <c r="I399" s="260">
        <v>0</v>
      </c>
      <c r="J399" s="260">
        <v>9.2359999999999998E-2</v>
      </c>
      <c r="K399" s="62">
        <v>2018</v>
      </c>
      <c r="L399" s="260">
        <v>9.4570000000000001E-2</v>
      </c>
      <c r="M399" s="260">
        <v>4.0500000000000001E-2</v>
      </c>
      <c r="N399" s="260">
        <v>9.3770000000000006E-2</v>
      </c>
      <c r="O399" s="260">
        <v>5.8029999999999998E-2</v>
      </c>
      <c r="P399" s="260">
        <v>8.924E-2</v>
      </c>
      <c r="Q399" s="260">
        <v>4.3279999999999999E-2</v>
      </c>
      <c r="R399" s="260">
        <v>8.5330000000000003E-2</v>
      </c>
      <c r="S399" s="260">
        <v>0.16006999999999999</v>
      </c>
      <c r="T399" s="260">
        <v>9.0179999999999996E-2</v>
      </c>
      <c r="U399" s="260">
        <v>7.8850000000000003E-2</v>
      </c>
      <c r="V399" s="260">
        <v>8.7080000000000005E-2</v>
      </c>
    </row>
    <row r="400" spans="1:22" ht="13.5" thickBot="1" x14ac:dyDescent="0.25">
      <c r="A400" s="62">
        <v>2019</v>
      </c>
      <c r="B400" s="260">
        <v>9.6659999999999996E-2</v>
      </c>
      <c r="C400" s="260">
        <v>8.1420000000000006E-2</v>
      </c>
      <c r="D400" s="260">
        <v>0.11453000000000001</v>
      </c>
      <c r="E400" s="260">
        <v>9.7369999999999998E-2</v>
      </c>
      <c r="F400" s="260">
        <v>4.2909999999999997E-2</v>
      </c>
      <c r="G400" s="260">
        <v>6.0749999999999998E-2</v>
      </c>
      <c r="H400" s="260">
        <v>0.13641</v>
      </c>
      <c r="I400" s="260">
        <v>0</v>
      </c>
      <c r="J400" s="260">
        <v>8.9849999999999999E-2</v>
      </c>
      <c r="K400" s="62">
        <v>2019</v>
      </c>
      <c r="L400" s="260">
        <v>9.9959999999999993E-2</v>
      </c>
      <c r="M400" s="260">
        <v>4.2299999999999997E-2</v>
      </c>
      <c r="N400" s="260">
        <v>9.9010000000000001E-2</v>
      </c>
      <c r="O400" s="260">
        <v>5.287E-2</v>
      </c>
      <c r="P400" s="260">
        <v>8.1780000000000005E-2</v>
      </c>
      <c r="Q400" s="260">
        <v>3.7859999999999998E-2</v>
      </c>
      <c r="R400" s="260">
        <v>7.7969999999999998E-2</v>
      </c>
      <c r="S400" s="260">
        <v>0.17816000000000001</v>
      </c>
      <c r="T400" s="260">
        <v>6.1859999999999998E-2</v>
      </c>
      <c r="U400" s="260">
        <v>7.7700000000000005E-2</v>
      </c>
      <c r="V400" s="260">
        <v>8.5169999999999996E-2</v>
      </c>
    </row>
    <row r="401" spans="1:22" ht="13.5" thickBot="1" x14ac:dyDescent="0.25">
      <c r="A401" s="62">
        <v>2020</v>
      </c>
      <c r="B401" s="260">
        <v>8.7779999999999997E-2</v>
      </c>
      <c r="C401" s="260">
        <v>7.6359999999999997E-2</v>
      </c>
      <c r="D401" s="260">
        <v>8.8520000000000001E-2</v>
      </c>
      <c r="E401" s="260">
        <v>8.77E-2</v>
      </c>
      <c r="F401" s="260">
        <v>3.5560000000000001E-2</v>
      </c>
      <c r="G401" s="260">
        <v>5.2540000000000003E-2</v>
      </c>
      <c r="H401" s="260">
        <v>9.2100000000000001E-2</v>
      </c>
      <c r="I401" s="260">
        <v>0</v>
      </c>
      <c r="J401" s="260">
        <v>8.0560000000000007E-2</v>
      </c>
      <c r="K401" s="62">
        <v>2020</v>
      </c>
      <c r="L401" s="260">
        <v>7.9769999999999994E-2</v>
      </c>
      <c r="M401" s="260">
        <v>4.4560000000000002E-2</v>
      </c>
      <c r="N401" s="260">
        <v>7.9159999999999994E-2</v>
      </c>
      <c r="O401" s="260">
        <v>5.2299999999999999E-2</v>
      </c>
      <c r="P401" s="260">
        <v>8.4659999999999999E-2</v>
      </c>
      <c r="Q401" s="260">
        <v>4.4990000000000002E-2</v>
      </c>
      <c r="R401" s="260">
        <v>8.1250000000000003E-2</v>
      </c>
      <c r="S401" s="260">
        <v>0.16521</v>
      </c>
      <c r="T401" s="260">
        <v>8.0189999999999997E-2</v>
      </c>
      <c r="U401" s="260">
        <v>7.0669999999999997E-2</v>
      </c>
      <c r="V401" s="260">
        <v>7.6740000000000003E-2</v>
      </c>
    </row>
    <row r="402" spans="1:22" ht="13.5" thickBot="1" x14ac:dyDescent="0.25">
      <c r="A402" s="762" t="s">
        <v>1215</v>
      </c>
      <c r="B402" s="763"/>
      <c r="C402" s="763"/>
      <c r="D402" s="763"/>
      <c r="E402" s="763"/>
      <c r="F402" s="763"/>
      <c r="G402" s="763"/>
      <c r="H402" s="763"/>
      <c r="I402" s="763"/>
      <c r="J402" s="764"/>
      <c r="K402" s="762" t="s">
        <v>1215</v>
      </c>
      <c r="L402" s="763"/>
      <c r="M402" s="763"/>
      <c r="N402" s="763"/>
      <c r="O402" s="763"/>
      <c r="P402" s="763"/>
      <c r="Q402" s="763"/>
      <c r="R402" s="763"/>
      <c r="S402" s="763"/>
      <c r="T402" s="763"/>
      <c r="U402" s="763"/>
      <c r="V402" s="764"/>
    </row>
    <row r="403" spans="1:22" ht="13.5" thickBot="1" x14ac:dyDescent="0.25">
      <c r="A403" s="62">
        <v>2007</v>
      </c>
      <c r="B403" s="15" t="s">
        <v>235</v>
      </c>
      <c r="C403" s="15" t="s">
        <v>235</v>
      </c>
      <c r="D403" s="15" t="s">
        <v>235</v>
      </c>
      <c r="E403" s="15">
        <v>1.2999999999999999E-2</v>
      </c>
      <c r="F403" s="15">
        <v>2.1000000000000001E-2</v>
      </c>
      <c r="G403" s="15">
        <v>8.0000000000000002E-3</v>
      </c>
      <c r="H403" s="15" t="s">
        <v>1242</v>
      </c>
      <c r="I403" s="15" t="s">
        <v>1242</v>
      </c>
      <c r="J403" s="15">
        <v>1.2E-2</v>
      </c>
      <c r="K403" s="62">
        <v>2007</v>
      </c>
      <c r="L403" s="15">
        <v>7.3999999999999996E-2</v>
      </c>
      <c r="M403" s="15" t="s">
        <v>236</v>
      </c>
      <c r="N403" s="15">
        <v>7.3999999999999996E-2</v>
      </c>
      <c r="O403" s="15">
        <v>8.2000000000000003E-2</v>
      </c>
      <c r="P403" s="15">
        <v>7.4999999999999997E-2</v>
      </c>
      <c r="Q403" s="15" t="s">
        <v>231</v>
      </c>
      <c r="R403" s="15">
        <v>7.4999999999999997E-2</v>
      </c>
      <c r="S403" s="15" t="s">
        <v>1243</v>
      </c>
      <c r="T403" s="15">
        <v>0.02</v>
      </c>
      <c r="U403" s="15">
        <v>7.3999999999999996E-2</v>
      </c>
      <c r="V403" s="15">
        <v>3.4000000000000002E-2</v>
      </c>
    </row>
    <row r="404" spans="1:22" ht="13.5" thickBot="1" x14ac:dyDescent="0.25">
      <c r="A404" s="62">
        <v>2008</v>
      </c>
      <c r="B404" s="15" t="s">
        <v>235</v>
      </c>
      <c r="C404" s="15" t="s">
        <v>235</v>
      </c>
      <c r="D404" s="15" t="s">
        <v>235</v>
      </c>
      <c r="E404" s="15">
        <v>1.2999999999999999E-2</v>
      </c>
      <c r="F404" s="15">
        <v>2.1000000000000001E-2</v>
      </c>
      <c r="G404" s="15">
        <v>8.0000000000000002E-3</v>
      </c>
      <c r="H404" s="15" t="s">
        <v>1242</v>
      </c>
      <c r="I404" s="15" t="s">
        <v>1242</v>
      </c>
      <c r="J404" s="15">
        <v>1.2E-2</v>
      </c>
      <c r="K404" s="62">
        <v>2008</v>
      </c>
      <c r="L404" s="15">
        <v>7.1999999999999995E-2</v>
      </c>
      <c r="M404" s="15" t="s">
        <v>236</v>
      </c>
      <c r="N404" s="15">
        <v>7.1999999999999995E-2</v>
      </c>
      <c r="O404" s="15">
        <v>8.6999999999999994E-2</v>
      </c>
      <c r="P404" s="15">
        <v>7.2999999999999995E-2</v>
      </c>
      <c r="Q404" s="15" t="s">
        <v>231</v>
      </c>
      <c r="R404" s="15">
        <v>7.2999999999999995E-2</v>
      </c>
      <c r="S404" s="15" t="s">
        <v>1243</v>
      </c>
      <c r="T404" s="15">
        <v>2.1000000000000001E-2</v>
      </c>
      <c r="U404" s="15">
        <v>7.4999999999999997E-2</v>
      </c>
      <c r="V404" s="15">
        <v>3.4000000000000002E-2</v>
      </c>
    </row>
    <row r="405" spans="1:22" ht="13.5" thickBot="1" x14ac:dyDescent="0.25">
      <c r="A405" s="62">
        <v>2009</v>
      </c>
      <c r="B405" s="15" t="s">
        <v>235</v>
      </c>
      <c r="C405" s="15" t="s">
        <v>235</v>
      </c>
      <c r="D405" s="15" t="s">
        <v>235</v>
      </c>
      <c r="E405" s="15">
        <v>1.2E-2</v>
      </c>
      <c r="F405" s="15">
        <v>2.1999999999999999E-2</v>
      </c>
      <c r="G405" s="15">
        <v>8.0000000000000002E-3</v>
      </c>
      <c r="H405" s="15" t="s">
        <v>1242</v>
      </c>
      <c r="I405" s="15" t="s">
        <v>1242</v>
      </c>
      <c r="J405" s="15">
        <v>1.2E-2</v>
      </c>
      <c r="K405" s="62">
        <v>2009</v>
      </c>
      <c r="L405" s="15">
        <v>6.9000000000000006E-2</v>
      </c>
      <c r="M405" s="15" t="s">
        <v>236</v>
      </c>
      <c r="N405" s="15">
        <v>6.9000000000000006E-2</v>
      </c>
      <c r="O405" s="15">
        <v>9.1999999999999998E-2</v>
      </c>
      <c r="P405" s="15">
        <v>7.0999999999999994E-2</v>
      </c>
      <c r="Q405" s="15" t="s">
        <v>231</v>
      </c>
      <c r="R405" s="15">
        <v>7.0999999999999994E-2</v>
      </c>
      <c r="S405" s="15" t="s">
        <v>1243</v>
      </c>
      <c r="T405" s="15">
        <v>2.1999999999999999E-2</v>
      </c>
      <c r="U405" s="15">
        <v>7.6999999999999999E-2</v>
      </c>
      <c r="V405" s="15">
        <v>3.5000000000000003E-2</v>
      </c>
    </row>
    <row r="406" spans="1:22" ht="13.5" thickBot="1" x14ac:dyDescent="0.25">
      <c r="A406" s="62">
        <v>2010</v>
      </c>
      <c r="B406" s="15" t="s">
        <v>235</v>
      </c>
      <c r="C406" s="15" t="s">
        <v>235</v>
      </c>
      <c r="D406" s="15" t="s">
        <v>235</v>
      </c>
      <c r="E406" s="15">
        <v>1.2E-2</v>
      </c>
      <c r="F406" s="15">
        <v>2.1000000000000001E-2</v>
      </c>
      <c r="G406" s="15">
        <v>7.0000000000000001E-3</v>
      </c>
      <c r="H406" s="15" t="s">
        <v>1242</v>
      </c>
      <c r="I406" s="15" t="s">
        <v>1242</v>
      </c>
      <c r="J406" s="15">
        <v>1.0999999999999999E-2</v>
      </c>
      <c r="K406" s="62">
        <v>2010</v>
      </c>
      <c r="L406" s="15">
        <v>6.9000000000000006E-2</v>
      </c>
      <c r="M406" s="15" t="s">
        <v>236</v>
      </c>
      <c r="N406" s="15">
        <v>6.9000000000000006E-2</v>
      </c>
      <c r="O406" s="15">
        <v>8.6999999999999994E-2</v>
      </c>
      <c r="P406" s="15">
        <v>6.9000000000000006E-2</v>
      </c>
      <c r="Q406" s="15" t="s">
        <v>231</v>
      </c>
      <c r="R406" s="15">
        <v>6.9000000000000006E-2</v>
      </c>
      <c r="S406" s="15" t="s">
        <v>1243</v>
      </c>
      <c r="T406" s="15">
        <v>1.7000000000000001E-2</v>
      </c>
      <c r="U406" s="15">
        <v>7.3999999999999996E-2</v>
      </c>
      <c r="V406" s="15">
        <v>3.4000000000000002E-2</v>
      </c>
    </row>
    <row r="407" spans="1:22" ht="13.5" thickBot="1" x14ac:dyDescent="0.25">
      <c r="A407" s="62">
        <v>2011</v>
      </c>
      <c r="B407" s="15">
        <v>1.2E-2</v>
      </c>
      <c r="C407" s="15">
        <v>0.01</v>
      </c>
      <c r="D407" s="15">
        <v>8.9999999999999993E-3</v>
      </c>
      <c r="E407" s="15">
        <v>1.2E-2</v>
      </c>
      <c r="F407" s="15">
        <v>2.1000000000000001E-2</v>
      </c>
      <c r="G407" s="15">
        <v>7.0000000000000001E-3</v>
      </c>
      <c r="H407" s="15">
        <v>1.2999999999999999E-2</v>
      </c>
      <c r="I407" s="15">
        <v>0</v>
      </c>
      <c r="J407" s="15">
        <v>1.0999999999999999E-2</v>
      </c>
      <c r="K407" s="62">
        <v>2011</v>
      </c>
      <c r="L407" s="15">
        <v>6.8000000000000005E-2</v>
      </c>
      <c r="M407" s="15">
        <v>0.01</v>
      </c>
      <c r="N407" s="15">
        <v>6.7000000000000004E-2</v>
      </c>
      <c r="O407" s="15">
        <v>8.4000000000000005E-2</v>
      </c>
      <c r="P407" s="15">
        <v>7.4999999999999997E-2</v>
      </c>
      <c r="Q407" s="15">
        <v>4.2999999999999997E-2</v>
      </c>
      <c r="R407" s="15">
        <v>7.2999999999999995E-2</v>
      </c>
      <c r="S407" s="15">
        <v>1.0999999999999999E-2</v>
      </c>
      <c r="T407" s="15">
        <v>3.5000000000000003E-2</v>
      </c>
      <c r="U407" s="15">
        <v>7.2999999999999995E-2</v>
      </c>
      <c r="V407" s="15">
        <v>3.3000000000000002E-2</v>
      </c>
    </row>
    <row r="408" spans="1:22" ht="13.5" thickBot="1" x14ac:dyDescent="0.25">
      <c r="A408" s="62">
        <v>2012</v>
      </c>
      <c r="B408" s="15">
        <v>1.0999999999999999E-2</v>
      </c>
      <c r="C408" s="15">
        <v>8.0000000000000002E-3</v>
      </c>
      <c r="D408" s="15">
        <v>1.0999999999999999E-2</v>
      </c>
      <c r="E408" s="15">
        <v>1.0999999999999999E-2</v>
      </c>
      <c r="F408" s="15">
        <v>2.1000000000000001E-2</v>
      </c>
      <c r="G408" s="15">
        <v>8.0000000000000002E-3</v>
      </c>
      <c r="H408" s="15">
        <v>1.0999999999999999E-2</v>
      </c>
      <c r="I408" s="15">
        <v>0</v>
      </c>
      <c r="J408" s="15">
        <v>0.01</v>
      </c>
      <c r="K408" s="62">
        <v>2012</v>
      </c>
      <c r="L408" s="15">
        <v>6.0999999999999999E-2</v>
      </c>
      <c r="M408" s="15">
        <v>0.01</v>
      </c>
      <c r="N408" s="15">
        <v>6.0999999999999999E-2</v>
      </c>
      <c r="O408" s="15">
        <v>0.08</v>
      </c>
      <c r="P408" s="15">
        <v>7.1999999999999995E-2</v>
      </c>
      <c r="Q408" s="15">
        <v>3.9E-2</v>
      </c>
      <c r="R408" s="15">
        <v>6.9000000000000006E-2</v>
      </c>
      <c r="S408" s="15">
        <v>1.2E-2</v>
      </c>
      <c r="T408" s="15">
        <v>3.5999999999999997E-2</v>
      </c>
      <c r="U408" s="15">
        <v>6.9000000000000006E-2</v>
      </c>
      <c r="V408" s="15">
        <v>3.2000000000000001E-2</v>
      </c>
    </row>
    <row r="409" spans="1:22" ht="13.5" thickBot="1" x14ac:dyDescent="0.25">
      <c r="A409" s="62">
        <v>2013</v>
      </c>
      <c r="B409" s="15">
        <v>1.0999999999999999E-2</v>
      </c>
      <c r="C409" s="15">
        <v>7.0000000000000001E-3</v>
      </c>
      <c r="D409" s="15">
        <v>8.9999999999999993E-3</v>
      </c>
      <c r="E409" s="15">
        <v>1.0999999999999999E-2</v>
      </c>
      <c r="F409" s="15">
        <v>0.02</v>
      </c>
      <c r="G409" s="15">
        <v>8.0000000000000002E-3</v>
      </c>
      <c r="H409" s="15">
        <v>1.2999999999999999E-2</v>
      </c>
      <c r="I409" s="15">
        <v>0</v>
      </c>
      <c r="J409" s="15">
        <v>1.0999999999999999E-2</v>
      </c>
      <c r="K409" s="62">
        <v>2013</v>
      </c>
      <c r="L409" s="15">
        <v>5.7000000000000002E-2</v>
      </c>
      <c r="M409" s="15">
        <v>1.2E-2</v>
      </c>
      <c r="N409" s="15">
        <v>5.7000000000000002E-2</v>
      </c>
      <c r="O409" s="15">
        <v>7.0999999999999994E-2</v>
      </c>
      <c r="P409" s="15">
        <v>7.3999999999999996E-2</v>
      </c>
      <c r="Q409" s="15">
        <v>4.1000000000000002E-2</v>
      </c>
      <c r="R409" s="15">
        <v>7.1999999999999995E-2</v>
      </c>
      <c r="S409" s="15">
        <v>1.2E-2</v>
      </c>
      <c r="T409" s="15">
        <v>4.9000000000000002E-2</v>
      </c>
      <c r="U409" s="15">
        <v>6.4000000000000001E-2</v>
      </c>
      <c r="V409" s="15">
        <v>3.1E-2</v>
      </c>
    </row>
    <row r="410" spans="1:22" ht="13.5" thickBot="1" x14ac:dyDescent="0.25">
      <c r="A410" s="62">
        <v>2014</v>
      </c>
      <c r="B410" s="260">
        <v>1.2E-2</v>
      </c>
      <c r="C410" s="260">
        <v>1.7999999999999999E-2</v>
      </c>
      <c r="D410" s="260">
        <v>8.9999999999999993E-3</v>
      </c>
      <c r="E410" s="260">
        <v>1.2E-2</v>
      </c>
      <c r="F410" s="260">
        <v>2.1000000000000001E-2</v>
      </c>
      <c r="G410" s="260">
        <v>8.9999999999999993E-3</v>
      </c>
      <c r="H410" s="260">
        <v>1.2999999999999999E-2</v>
      </c>
      <c r="I410" s="260">
        <v>0</v>
      </c>
      <c r="J410" s="260">
        <v>1.2E-2</v>
      </c>
      <c r="K410" s="62">
        <v>2014</v>
      </c>
      <c r="L410" s="260">
        <v>5.7000000000000002E-2</v>
      </c>
      <c r="M410" s="260">
        <v>1.2999999999999999E-2</v>
      </c>
      <c r="N410" s="260">
        <v>5.7000000000000002E-2</v>
      </c>
      <c r="O410" s="260">
        <v>7.2999999999999995E-2</v>
      </c>
      <c r="P410" s="260">
        <v>7.0999999999999994E-2</v>
      </c>
      <c r="Q410" s="260">
        <v>4.2000000000000003E-2</v>
      </c>
      <c r="R410" s="260">
        <v>6.9000000000000006E-2</v>
      </c>
      <c r="S410" s="260">
        <v>1.2E-2</v>
      </c>
      <c r="T410" s="260">
        <v>5.8000000000000003E-2</v>
      </c>
      <c r="U410" s="260">
        <v>6.5000000000000002E-2</v>
      </c>
      <c r="V410" s="260">
        <v>3.2000000000000001E-2</v>
      </c>
    </row>
    <row r="411" spans="1:22" ht="13.5" thickBot="1" x14ac:dyDescent="0.25">
      <c r="A411" s="62">
        <v>2015</v>
      </c>
      <c r="B411" s="260">
        <v>1.1888214492432258E-2</v>
      </c>
      <c r="C411" s="260">
        <v>1.645531731604576E-2</v>
      </c>
      <c r="D411" s="260">
        <v>8.6195162294169392E-3</v>
      </c>
      <c r="E411" s="260">
        <v>1.175681349591368E-2</v>
      </c>
      <c r="F411" s="260">
        <v>1.9664559205185957E-2</v>
      </c>
      <c r="G411" s="260">
        <v>7.7406012838724652E-3</v>
      </c>
      <c r="H411" s="260">
        <v>1.2154933613525648E-2</v>
      </c>
      <c r="I411" s="260">
        <v>0</v>
      </c>
      <c r="J411" s="260">
        <v>1.103590892770615E-2</v>
      </c>
      <c r="K411" s="62">
        <v>2015</v>
      </c>
      <c r="L411" s="260">
        <v>5.239652728232972E-2</v>
      </c>
      <c r="M411" s="260">
        <v>1.4665276520663144E-2</v>
      </c>
      <c r="N411" s="260">
        <v>5.1839801573502375E-2</v>
      </c>
      <c r="O411" s="260">
        <v>6.6062298460599578E-2</v>
      </c>
      <c r="P411" s="260">
        <v>7.1249969986226402E-2</v>
      </c>
      <c r="Q411" s="260">
        <v>3.7728937728937734E-2</v>
      </c>
      <c r="R411" s="260">
        <v>6.8753595489898289E-2</v>
      </c>
      <c r="S411" s="260">
        <v>1.1667983976112788E-2</v>
      </c>
      <c r="T411" s="260">
        <v>5.2795496062048926E-2</v>
      </c>
      <c r="U411" s="260">
        <v>5.9218732834039681E-2</v>
      </c>
      <c r="V411" s="260">
        <v>2.9931435331799247E-2</v>
      </c>
    </row>
    <row r="412" spans="1:22" ht="13.5" thickBot="1" x14ac:dyDescent="0.25">
      <c r="A412" s="62">
        <v>2016</v>
      </c>
      <c r="B412" s="260">
        <v>1.1151564096624534E-2</v>
      </c>
      <c r="C412" s="260">
        <v>1.5036590189873416E-2</v>
      </c>
      <c r="D412" s="260">
        <v>8.8234920138996111E-3</v>
      </c>
      <c r="E412" s="260">
        <v>1.1073205020589984E-2</v>
      </c>
      <c r="F412" s="260">
        <v>2.1372927139571084E-2</v>
      </c>
      <c r="G412" s="260">
        <v>8.3540298390850521E-3</v>
      </c>
      <c r="H412" s="260">
        <v>1.1128002432350259E-2</v>
      </c>
      <c r="I412" s="260">
        <v>0</v>
      </c>
      <c r="J412" s="260">
        <v>1.0643917677109784E-2</v>
      </c>
      <c r="K412" s="62">
        <v>2016</v>
      </c>
      <c r="L412" s="260">
        <v>4.6529914908316095E-2</v>
      </c>
      <c r="M412" s="260">
        <v>1.6646149488523089E-2</v>
      </c>
      <c r="N412" s="260">
        <v>4.6083526738014038E-2</v>
      </c>
      <c r="O412" s="260">
        <v>5.7721795686474529E-2</v>
      </c>
      <c r="P412" s="260">
        <v>6.4028865000938684E-2</v>
      </c>
      <c r="Q412" s="260">
        <v>3.1295961158890974E-2</v>
      </c>
      <c r="R412" s="260">
        <v>6.1309202625636113E-2</v>
      </c>
      <c r="S412" s="260">
        <v>1.1261354519810562E-2</v>
      </c>
      <c r="T412" s="260">
        <v>3.8235599018625388E-2</v>
      </c>
      <c r="U412" s="260">
        <v>5.2195630087589574E-2</v>
      </c>
      <c r="V412" s="260">
        <v>2.7144353973108007E-2</v>
      </c>
    </row>
    <row r="413" spans="1:22" ht="13.5" thickBot="1" x14ac:dyDescent="0.25">
      <c r="A413" s="62">
        <v>2017</v>
      </c>
      <c r="B413" s="260">
        <v>1.0853126766557926E-2</v>
      </c>
      <c r="C413" s="260">
        <v>1.3007971301259682E-2</v>
      </c>
      <c r="D413" s="260">
        <v>7.5867943317840403E-3</v>
      </c>
      <c r="E413" s="260">
        <v>1.071439076339061E-2</v>
      </c>
      <c r="F413" s="260">
        <v>2.515907691405448E-2</v>
      </c>
      <c r="G413" s="260">
        <v>7.664625189524989E-3</v>
      </c>
      <c r="H413" s="260">
        <v>1.0736408259884764E-2</v>
      </c>
      <c r="I413" s="260">
        <v>0</v>
      </c>
      <c r="J413" s="260">
        <v>1.0247309156321684E-2</v>
      </c>
      <c r="K413" s="62">
        <v>2017</v>
      </c>
      <c r="L413" s="260">
        <v>4.6299679427451605E-2</v>
      </c>
      <c r="M413" s="260">
        <v>1.7734857117070367E-2</v>
      </c>
      <c r="N413" s="260">
        <v>4.5893305537002736E-2</v>
      </c>
      <c r="O413" s="260">
        <v>6.6203100550408706E-2</v>
      </c>
      <c r="P413" s="260">
        <v>6.5557866916032284E-2</v>
      </c>
      <c r="Q413" s="260">
        <v>3.121061856317205E-2</v>
      </c>
      <c r="R413" s="260">
        <v>6.2530609813437041E-2</v>
      </c>
      <c r="S413" s="260">
        <v>1.1897248593412199E-2</v>
      </c>
      <c r="T413" s="260">
        <v>3.7354927940026858E-2</v>
      </c>
      <c r="U413" s="260">
        <v>5.6204524163130327E-2</v>
      </c>
      <c r="V413" s="260">
        <v>2.7925206658963971E-2</v>
      </c>
    </row>
    <row r="414" spans="1:22" ht="13.5" thickBot="1" x14ac:dyDescent="0.25">
      <c r="A414" s="62">
        <v>2018</v>
      </c>
      <c r="B414" s="260">
        <v>1.1220000000000001E-2</v>
      </c>
      <c r="C414" s="260">
        <v>1.6449999999999999E-2</v>
      </c>
      <c r="D414" s="260">
        <v>7.8700000000000003E-3</v>
      </c>
      <c r="E414" s="260">
        <v>1.111E-2</v>
      </c>
      <c r="F414" s="260">
        <v>2.239E-2</v>
      </c>
      <c r="G414" s="260">
        <v>8.5800000000000008E-3</v>
      </c>
      <c r="H414" s="260">
        <v>1.4999999999999999E-2</v>
      </c>
      <c r="I414" s="260">
        <v>0</v>
      </c>
      <c r="J414" s="260">
        <v>1.0749999999999999E-2</v>
      </c>
      <c r="K414" s="62">
        <v>2018</v>
      </c>
      <c r="L414" s="260">
        <v>4.7160000000000001E-2</v>
      </c>
      <c r="M414" s="260">
        <v>1.617E-2</v>
      </c>
      <c r="N414" s="260">
        <v>4.6699999999999998E-2</v>
      </c>
      <c r="O414" s="260">
        <v>6.8519999999999998E-2</v>
      </c>
      <c r="P414" s="260">
        <v>6.2799999999999995E-2</v>
      </c>
      <c r="Q414" s="260">
        <v>3.0120000000000001E-2</v>
      </c>
      <c r="R414" s="260">
        <v>6.0010000000000001E-2</v>
      </c>
      <c r="S414" s="260">
        <v>1.1310000000000001E-2</v>
      </c>
      <c r="T414" s="260">
        <v>3.8260000000000002E-2</v>
      </c>
      <c r="U414" s="260">
        <v>5.6980000000000003E-2</v>
      </c>
      <c r="V414" s="260">
        <v>2.8809999999999999E-2</v>
      </c>
    </row>
    <row r="415" spans="1:22" ht="13.5" thickBot="1" x14ac:dyDescent="0.25">
      <c r="A415" s="62">
        <v>2019</v>
      </c>
      <c r="B415" s="260">
        <v>1.112E-2</v>
      </c>
      <c r="C415" s="260">
        <v>1.738E-2</v>
      </c>
      <c r="D415" s="260">
        <v>7.5599999999999999E-3</v>
      </c>
      <c r="E415" s="260">
        <v>1.1010000000000001E-2</v>
      </c>
      <c r="F415" s="260">
        <v>2.0289999999999999E-2</v>
      </c>
      <c r="G415" s="260">
        <v>8.2900000000000005E-3</v>
      </c>
      <c r="H415" s="260">
        <v>1.451E-2</v>
      </c>
      <c r="I415" s="260">
        <v>0</v>
      </c>
      <c r="J415" s="260">
        <v>1.057E-2</v>
      </c>
      <c r="K415" s="62">
        <v>2019</v>
      </c>
      <c r="L415" s="260">
        <v>4.4389999999999999E-2</v>
      </c>
      <c r="M415" s="260">
        <v>1.6670000000000001E-2</v>
      </c>
      <c r="N415" s="260">
        <v>4.3929999999999997E-2</v>
      </c>
      <c r="O415" s="260">
        <v>6.3229999999999995E-2</v>
      </c>
      <c r="P415" s="260">
        <v>5.8659999999999997E-2</v>
      </c>
      <c r="Q415" s="260">
        <v>2.8709999999999999E-2</v>
      </c>
      <c r="R415" s="260">
        <v>5.6059999999999999E-2</v>
      </c>
      <c r="S415" s="260">
        <v>1.2970000000000001E-2</v>
      </c>
      <c r="T415" s="260">
        <v>3.524E-2</v>
      </c>
      <c r="U415" s="260">
        <v>5.3080000000000002E-2</v>
      </c>
      <c r="V415" s="260">
        <v>2.6950000000000002E-2</v>
      </c>
    </row>
    <row r="416" spans="1:22" ht="13.5" thickBot="1" x14ac:dyDescent="0.25">
      <c r="A416" s="62">
        <v>2020</v>
      </c>
      <c r="B416" s="260">
        <v>1.1209999999999999E-2</v>
      </c>
      <c r="C416" s="260">
        <v>2.4930000000000001E-2</v>
      </c>
      <c r="D416" s="260">
        <v>7.7600000000000004E-3</v>
      </c>
      <c r="E416" s="260">
        <v>1.12E-2</v>
      </c>
      <c r="F416" s="260">
        <v>2.0369999999999999E-2</v>
      </c>
      <c r="G416" s="260">
        <v>8.4899999999999993E-3</v>
      </c>
      <c r="H416" s="260">
        <v>1.542E-2</v>
      </c>
      <c r="I416" s="260">
        <v>0</v>
      </c>
      <c r="J416" s="260">
        <v>1.0800000000000001E-2</v>
      </c>
      <c r="K416" s="62">
        <v>2020</v>
      </c>
      <c r="L416" s="260">
        <v>4.1119999999999997E-2</v>
      </c>
      <c r="M416" s="260">
        <v>1.7180000000000001E-2</v>
      </c>
      <c r="N416" s="260">
        <v>4.07E-2</v>
      </c>
      <c r="O416" s="260">
        <v>5.8450000000000002E-2</v>
      </c>
      <c r="P416" s="260">
        <v>5.7529999999999998E-2</v>
      </c>
      <c r="Q416" s="260">
        <v>2.6710000000000001E-2</v>
      </c>
      <c r="R416" s="260">
        <v>5.4879999999999998E-2</v>
      </c>
      <c r="S416" s="260">
        <v>1.5779999999999999E-2</v>
      </c>
      <c r="T416" s="260">
        <v>3.4790000000000001E-2</v>
      </c>
      <c r="U416" s="260">
        <v>4.9790000000000001E-2</v>
      </c>
      <c r="V416" s="260">
        <v>2.5850000000000001E-2</v>
      </c>
    </row>
    <row r="417" spans="1:22" ht="13.5" customHeight="1" thickBot="1" x14ac:dyDescent="0.25">
      <c r="A417" s="762" t="s">
        <v>1216</v>
      </c>
      <c r="B417" s="763"/>
      <c r="C417" s="763"/>
      <c r="D417" s="763"/>
      <c r="E417" s="763"/>
      <c r="F417" s="763"/>
      <c r="G417" s="763"/>
      <c r="H417" s="763"/>
      <c r="I417" s="763"/>
      <c r="J417" s="764"/>
      <c r="K417" s="762" t="s">
        <v>1216</v>
      </c>
      <c r="L417" s="763"/>
      <c r="M417" s="763"/>
      <c r="N417" s="763"/>
      <c r="O417" s="763"/>
      <c r="P417" s="763"/>
      <c r="Q417" s="763"/>
      <c r="R417" s="763"/>
      <c r="S417" s="763"/>
      <c r="T417" s="763"/>
      <c r="U417" s="763"/>
      <c r="V417" s="764"/>
    </row>
    <row r="418" spans="1:22" ht="13.5" thickBot="1" x14ac:dyDescent="0.25">
      <c r="A418" s="62">
        <v>2007</v>
      </c>
      <c r="B418" s="15" t="s">
        <v>235</v>
      </c>
      <c r="C418" s="15" t="s">
        <v>235</v>
      </c>
      <c r="D418" s="15" t="s">
        <v>235</v>
      </c>
      <c r="E418" s="15">
        <v>2.5999999999999999E-2</v>
      </c>
      <c r="F418" s="15">
        <v>1.7000000000000001E-2</v>
      </c>
      <c r="G418" s="15">
        <v>1.7999999999999999E-2</v>
      </c>
      <c r="H418" s="15" t="s">
        <v>1242</v>
      </c>
      <c r="I418" s="15" t="s">
        <v>1242</v>
      </c>
      <c r="J418" s="15">
        <v>2.4E-2</v>
      </c>
      <c r="K418" s="62">
        <v>2007</v>
      </c>
      <c r="L418" s="15">
        <v>2.9000000000000001E-2</v>
      </c>
      <c r="M418" s="15" t="s">
        <v>236</v>
      </c>
      <c r="N418" s="15">
        <v>2.9000000000000001E-2</v>
      </c>
      <c r="O418" s="15">
        <v>2.1000000000000001E-2</v>
      </c>
      <c r="P418" s="15">
        <v>2.4E-2</v>
      </c>
      <c r="Q418" s="15" t="s">
        <v>231</v>
      </c>
      <c r="R418" s="15">
        <v>2.4E-2</v>
      </c>
      <c r="S418" s="15" t="s">
        <v>1243</v>
      </c>
      <c r="T418" s="15">
        <v>3.6999999999999998E-2</v>
      </c>
      <c r="U418" s="15">
        <v>2.5000000000000001E-2</v>
      </c>
      <c r="V418" s="15">
        <v>2.4E-2</v>
      </c>
    </row>
    <row r="419" spans="1:22" ht="13.5" thickBot="1" x14ac:dyDescent="0.25">
      <c r="A419" s="62">
        <v>2008</v>
      </c>
      <c r="B419" s="15" t="s">
        <v>235</v>
      </c>
      <c r="C419" s="15" t="s">
        <v>235</v>
      </c>
      <c r="D419" s="15" t="s">
        <v>235</v>
      </c>
      <c r="E419" s="15">
        <v>2.3E-2</v>
      </c>
      <c r="F419" s="15">
        <v>0.02</v>
      </c>
      <c r="G419" s="15">
        <v>2.1000000000000001E-2</v>
      </c>
      <c r="H419" s="15" t="s">
        <v>1242</v>
      </c>
      <c r="I419" s="15" t="s">
        <v>1242</v>
      </c>
      <c r="J419" s="15">
        <v>2.1999999999999999E-2</v>
      </c>
      <c r="K419" s="62">
        <v>2008</v>
      </c>
      <c r="L419" s="15">
        <v>2.3E-2</v>
      </c>
      <c r="M419" s="15" t="s">
        <v>236</v>
      </c>
      <c r="N419" s="15">
        <v>2.3E-2</v>
      </c>
      <c r="O419" s="15">
        <v>1.7999999999999999E-2</v>
      </c>
      <c r="P419" s="15">
        <v>2.4E-2</v>
      </c>
      <c r="Q419" s="15" t="s">
        <v>231</v>
      </c>
      <c r="R419" s="15">
        <v>2.4E-2</v>
      </c>
      <c r="S419" s="15" t="s">
        <v>1243</v>
      </c>
      <c r="T419" s="15">
        <v>4.4999999999999998E-2</v>
      </c>
      <c r="U419" s="15">
        <v>2.3E-2</v>
      </c>
      <c r="V419" s="15">
        <v>2.1999999999999999E-2</v>
      </c>
    </row>
    <row r="420" spans="1:22" ht="13.5" thickBot="1" x14ac:dyDescent="0.25">
      <c r="A420" s="62">
        <v>2009</v>
      </c>
      <c r="B420" s="15" t="s">
        <v>235</v>
      </c>
      <c r="C420" s="15" t="s">
        <v>235</v>
      </c>
      <c r="D420" s="15" t="s">
        <v>235</v>
      </c>
      <c r="E420" s="15">
        <v>2.3E-2</v>
      </c>
      <c r="F420" s="15">
        <v>0.02</v>
      </c>
      <c r="G420" s="15">
        <v>2.3E-2</v>
      </c>
      <c r="H420" s="15" t="s">
        <v>1242</v>
      </c>
      <c r="I420" s="15" t="s">
        <v>1242</v>
      </c>
      <c r="J420" s="15">
        <v>2.3E-2</v>
      </c>
      <c r="K420" s="62">
        <v>2009</v>
      </c>
      <c r="L420" s="15">
        <v>2.3E-2</v>
      </c>
      <c r="M420" s="15" t="s">
        <v>236</v>
      </c>
      <c r="N420" s="15">
        <v>2.3E-2</v>
      </c>
      <c r="O420" s="15">
        <v>0.02</v>
      </c>
      <c r="P420" s="15">
        <v>1.6E-2</v>
      </c>
      <c r="Q420" s="15" t="s">
        <v>231</v>
      </c>
      <c r="R420" s="15">
        <v>1.6E-2</v>
      </c>
      <c r="S420" s="15" t="s">
        <v>1243</v>
      </c>
      <c r="T420" s="15">
        <v>4.2999999999999997E-2</v>
      </c>
      <c r="U420" s="15">
        <v>2.3E-2</v>
      </c>
      <c r="V420" s="15">
        <v>2.3E-2</v>
      </c>
    </row>
    <row r="421" spans="1:22" ht="13.5" thickBot="1" x14ac:dyDescent="0.25">
      <c r="A421" s="62">
        <v>2010</v>
      </c>
      <c r="B421" s="15" t="s">
        <v>235</v>
      </c>
      <c r="C421" s="15" t="s">
        <v>235</v>
      </c>
      <c r="D421" s="15" t="s">
        <v>235</v>
      </c>
      <c r="E421" s="15">
        <v>2.7E-2</v>
      </c>
      <c r="F421" s="15">
        <v>3.6999999999999998E-2</v>
      </c>
      <c r="G421" s="15">
        <v>2.4E-2</v>
      </c>
      <c r="H421" s="15" t="s">
        <v>1242</v>
      </c>
      <c r="I421" s="15" t="s">
        <v>1242</v>
      </c>
      <c r="J421" s="15">
        <v>2.7E-2</v>
      </c>
      <c r="K421" s="62">
        <v>2010</v>
      </c>
      <c r="L421" s="15">
        <v>2.5000000000000001E-2</v>
      </c>
      <c r="M421" s="15" t="s">
        <v>236</v>
      </c>
      <c r="N421" s="15">
        <v>2.5000000000000001E-2</v>
      </c>
      <c r="O421" s="15">
        <v>2.1999999999999999E-2</v>
      </c>
      <c r="P421" s="15">
        <v>1.9E-2</v>
      </c>
      <c r="Q421" s="15" t="s">
        <v>231</v>
      </c>
      <c r="R421" s="15">
        <v>1.9E-2</v>
      </c>
      <c r="S421" s="15" t="s">
        <v>1243</v>
      </c>
      <c r="T421" s="15">
        <v>4.2000000000000003E-2</v>
      </c>
      <c r="U421" s="15">
        <v>2.4E-2</v>
      </c>
      <c r="V421" s="15">
        <v>2.5999999999999999E-2</v>
      </c>
    </row>
    <row r="422" spans="1:22" ht="13.5" thickBot="1" x14ac:dyDescent="0.25">
      <c r="A422" s="62">
        <v>2011</v>
      </c>
      <c r="B422" s="15">
        <v>2.7E-2</v>
      </c>
      <c r="C422" s="15">
        <v>1.9E-2</v>
      </c>
      <c r="D422" s="15">
        <v>1.7999999999999999E-2</v>
      </c>
      <c r="E422" s="15">
        <v>2.7E-2</v>
      </c>
      <c r="F422" s="15">
        <v>2.5999999999999999E-2</v>
      </c>
      <c r="G422" s="15">
        <v>2.4E-2</v>
      </c>
      <c r="H422" s="15">
        <v>6.3E-2</v>
      </c>
      <c r="I422" s="15">
        <v>0</v>
      </c>
      <c r="J422" s="15">
        <v>2.5999999999999999E-2</v>
      </c>
      <c r="K422" s="62">
        <v>2011</v>
      </c>
      <c r="L422" s="15">
        <v>2.5000000000000001E-2</v>
      </c>
      <c r="M422" s="15">
        <v>4.4999999999999998E-2</v>
      </c>
      <c r="N422" s="15">
        <v>2.5000000000000001E-2</v>
      </c>
      <c r="O422" s="15">
        <v>2.5999999999999999E-2</v>
      </c>
      <c r="P422" s="15">
        <v>1.9E-2</v>
      </c>
      <c r="Q422" s="15">
        <v>5.2999999999999999E-2</v>
      </c>
      <c r="R422" s="15">
        <v>2.1000000000000001E-2</v>
      </c>
      <c r="S422" s="15">
        <v>4.7E-2</v>
      </c>
      <c r="T422" s="15">
        <v>2.3E-2</v>
      </c>
      <c r="U422" s="15">
        <v>2.5999999999999999E-2</v>
      </c>
      <c r="V422" s="15">
        <v>2.5999999999999999E-2</v>
      </c>
    </row>
    <row r="423" spans="1:22" ht="13.5" thickBot="1" x14ac:dyDescent="0.25">
      <c r="A423" s="62">
        <v>2012</v>
      </c>
      <c r="B423" s="15">
        <v>2.1000000000000001E-2</v>
      </c>
      <c r="C423" s="15">
        <v>1.9E-2</v>
      </c>
      <c r="D423" s="15">
        <v>1.7999999999999999E-2</v>
      </c>
      <c r="E423" s="15">
        <v>2.1000000000000001E-2</v>
      </c>
      <c r="F423" s="15">
        <v>1.2E-2</v>
      </c>
      <c r="G423" s="15">
        <v>2.3E-2</v>
      </c>
      <c r="H423" s="15">
        <v>5.7000000000000002E-2</v>
      </c>
      <c r="I423" s="15">
        <v>0</v>
      </c>
      <c r="J423" s="15">
        <v>2.1999999999999999E-2</v>
      </c>
      <c r="K423" s="62">
        <v>2012</v>
      </c>
      <c r="L423" s="15">
        <v>2.9000000000000001E-2</v>
      </c>
      <c r="M423" s="15">
        <v>6.2E-2</v>
      </c>
      <c r="N423" s="15">
        <v>2.9000000000000001E-2</v>
      </c>
      <c r="O423" s="15">
        <v>1.7000000000000001E-2</v>
      </c>
      <c r="P423" s="15">
        <v>1.6E-2</v>
      </c>
      <c r="Q423" s="15">
        <v>4.3999999999999997E-2</v>
      </c>
      <c r="R423" s="15">
        <v>1.7999999999999999E-2</v>
      </c>
      <c r="S423" s="15">
        <v>4.3999999999999997E-2</v>
      </c>
      <c r="T423" s="15">
        <v>4.3999999999999997E-2</v>
      </c>
      <c r="U423" s="15">
        <v>2.3E-2</v>
      </c>
      <c r="V423" s="15">
        <v>2.1999999999999999E-2</v>
      </c>
    </row>
    <row r="424" spans="1:22" ht="13.5" thickBot="1" x14ac:dyDescent="0.25">
      <c r="A424" s="62">
        <v>2013</v>
      </c>
      <c r="B424" s="15">
        <v>2.1999999999999999E-2</v>
      </c>
      <c r="C424" s="15">
        <v>0.02</v>
      </c>
      <c r="D424" s="15">
        <v>3.1E-2</v>
      </c>
      <c r="E424" s="15">
        <v>2.1999999999999999E-2</v>
      </c>
      <c r="F424" s="15">
        <v>1.7000000000000001E-2</v>
      </c>
      <c r="G424" s="15">
        <v>2.1999999999999999E-2</v>
      </c>
      <c r="H424" s="15">
        <v>6.2E-2</v>
      </c>
      <c r="I424" s="15">
        <v>0</v>
      </c>
      <c r="J424" s="15">
        <v>2.1999999999999999E-2</v>
      </c>
      <c r="K424" s="62">
        <v>2013</v>
      </c>
      <c r="L424" s="15">
        <v>3.4000000000000002E-2</v>
      </c>
      <c r="M424" s="15">
        <v>0.05</v>
      </c>
      <c r="N424" s="15">
        <v>3.4000000000000002E-2</v>
      </c>
      <c r="O424" s="15">
        <v>0.02</v>
      </c>
      <c r="P424" s="15">
        <v>1.7999999999999999E-2</v>
      </c>
      <c r="Q424" s="15">
        <v>4.1000000000000002E-2</v>
      </c>
      <c r="R424" s="15">
        <v>0.02</v>
      </c>
      <c r="S424" s="15">
        <v>3.7999999999999999E-2</v>
      </c>
      <c r="T424" s="15">
        <v>4.8000000000000001E-2</v>
      </c>
      <c r="U424" s="15">
        <v>2.5999999999999999E-2</v>
      </c>
      <c r="V424" s="15">
        <v>2.4E-2</v>
      </c>
    </row>
    <row r="425" spans="1:22" ht="13.5" thickBot="1" x14ac:dyDescent="0.25">
      <c r="A425" s="62">
        <v>2014</v>
      </c>
      <c r="B425" s="260">
        <v>2.5000000000000001E-2</v>
      </c>
      <c r="C425" s="260">
        <v>2.1999999999999999E-2</v>
      </c>
      <c r="D425" s="260">
        <v>3.1E-2</v>
      </c>
      <c r="E425" s="260">
        <v>2.5000000000000001E-2</v>
      </c>
      <c r="F425" s="260">
        <v>4.4999999999999998E-2</v>
      </c>
      <c r="G425" s="260">
        <v>2.3E-2</v>
      </c>
      <c r="H425" s="260">
        <v>7.0000000000000007E-2</v>
      </c>
      <c r="I425" s="260">
        <v>0</v>
      </c>
      <c r="J425" s="260">
        <v>2.5000000000000001E-2</v>
      </c>
      <c r="K425" s="62">
        <v>2014</v>
      </c>
      <c r="L425" s="260">
        <v>2.5000000000000001E-2</v>
      </c>
      <c r="M425" s="260">
        <v>4.1000000000000002E-2</v>
      </c>
      <c r="N425" s="260">
        <v>2.5000000000000001E-2</v>
      </c>
      <c r="O425" s="260">
        <v>2.1999999999999999E-2</v>
      </c>
      <c r="P425" s="260">
        <v>2.1999999999999999E-2</v>
      </c>
      <c r="Q425" s="260">
        <v>5.0999999999999997E-2</v>
      </c>
      <c r="R425" s="260">
        <v>2.4E-2</v>
      </c>
      <c r="S425" s="260">
        <v>3.6999999999999998E-2</v>
      </c>
      <c r="T425" s="260">
        <v>3.6999999999999998E-2</v>
      </c>
      <c r="U425" s="260">
        <v>2.4E-2</v>
      </c>
      <c r="V425" s="260">
        <v>2.5000000000000001E-2</v>
      </c>
    </row>
    <row r="426" spans="1:22" ht="13.5" thickBot="1" x14ac:dyDescent="0.25">
      <c r="A426" s="62">
        <v>2015</v>
      </c>
      <c r="B426" s="260">
        <v>2.3612168052378781E-2</v>
      </c>
      <c r="C426" s="260">
        <v>1.839724917321886E-2</v>
      </c>
      <c r="D426" s="260">
        <v>3.2209128876881349E-2</v>
      </c>
      <c r="E426" s="260">
        <v>2.400068327775259E-2</v>
      </c>
      <c r="F426" s="260">
        <v>2.7469407509879917E-2</v>
      </c>
      <c r="G426" s="260">
        <v>2.2834168398080189E-2</v>
      </c>
      <c r="H426" s="260">
        <v>6.2852230394498054E-2</v>
      </c>
      <c r="I426" s="260">
        <v>0</v>
      </c>
      <c r="J426" s="260">
        <v>2.4009029195360822E-2</v>
      </c>
      <c r="K426" s="62">
        <v>2015</v>
      </c>
      <c r="L426" s="260">
        <v>2.7085351587098135E-2</v>
      </c>
      <c r="M426" s="260">
        <v>3.7705800804298757E-2</v>
      </c>
      <c r="N426" s="260">
        <v>2.7242056626002327E-2</v>
      </c>
      <c r="O426" s="260">
        <v>2.2753414933990659E-2</v>
      </c>
      <c r="P426" s="260">
        <v>2.2475950781776947E-2</v>
      </c>
      <c r="Q426" s="260">
        <v>3.0748880748880755E-2</v>
      </c>
      <c r="R426" s="260">
        <v>2.3091441989059103E-2</v>
      </c>
      <c r="S426" s="260">
        <v>3.3350221915975926E-2</v>
      </c>
      <c r="T426" s="260">
        <v>2.9831601433434152E-2</v>
      </c>
      <c r="U426" s="260">
        <v>2.4804724814440363E-2</v>
      </c>
      <c r="V426" s="260">
        <v>2.4321049620372352E-2</v>
      </c>
    </row>
    <row r="427" spans="1:22" ht="13.5" thickBot="1" x14ac:dyDescent="0.25">
      <c r="A427" s="62">
        <v>2016</v>
      </c>
      <c r="B427" s="260">
        <v>2.7026675633077375E-2</v>
      </c>
      <c r="C427" s="260">
        <v>2.2952927215189874E-2</v>
      </c>
      <c r="D427" s="260">
        <v>3.57335532470269E-2</v>
      </c>
      <c r="E427" s="260">
        <v>2.7412947819694004E-2</v>
      </c>
      <c r="F427" s="260">
        <v>2.1642686069867561E-2</v>
      </c>
      <c r="G427" s="260">
        <v>2.5671836401354602E-2</v>
      </c>
      <c r="H427" s="260">
        <v>6.3873517786561265E-2</v>
      </c>
      <c r="I427" s="260">
        <v>0</v>
      </c>
      <c r="J427" s="260">
        <v>2.7206541977698395E-2</v>
      </c>
      <c r="K427" s="62">
        <v>2016</v>
      </c>
      <c r="L427" s="260">
        <v>2.7225407142124375E-2</v>
      </c>
      <c r="M427" s="260">
        <v>3.6070288584096825E-2</v>
      </c>
      <c r="N427" s="260">
        <v>2.7357527388283374E-2</v>
      </c>
      <c r="O427" s="260">
        <v>2.6195827770110369E-2</v>
      </c>
      <c r="P427" s="260">
        <v>1.864197977290211E-2</v>
      </c>
      <c r="Q427" s="260">
        <v>2.7479647236999655E-2</v>
      </c>
      <c r="R427" s="260">
        <v>1.937614798907741E-2</v>
      </c>
      <c r="S427" s="260">
        <v>3.0082037214357805E-2</v>
      </c>
      <c r="T427" s="260">
        <v>2.9886139811327272E-2</v>
      </c>
      <c r="U427" s="260">
        <v>2.5982391573247398E-2</v>
      </c>
      <c r="V427" s="260">
        <v>2.6720444920362175E-2</v>
      </c>
    </row>
    <row r="428" spans="1:22" ht="13.5" thickBot="1" x14ac:dyDescent="0.25">
      <c r="A428" s="62">
        <v>2017</v>
      </c>
      <c r="B428" s="260">
        <v>2.7111958037620523E-2</v>
      </c>
      <c r="C428" s="260">
        <v>2.7460130645053527E-2</v>
      </c>
      <c r="D428" s="260">
        <v>3.5440756194321334E-2</v>
      </c>
      <c r="E428" s="260">
        <v>2.7514962082216619E-2</v>
      </c>
      <c r="F428" s="260">
        <v>3.4637715157024304E-3</v>
      </c>
      <c r="G428" s="260">
        <v>2.6178354085077269E-2</v>
      </c>
      <c r="H428" s="260">
        <v>7.0270302746285512E-2</v>
      </c>
      <c r="I428" s="260">
        <v>0</v>
      </c>
      <c r="J428" s="260">
        <v>2.7246607043286509E-2</v>
      </c>
      <c r="K428" s="62">
        <v>2017</v>
      </c>
      <c r="L428" s="260">
        <v>2.9813230725813548E-2</v>
      </c>
      <c r="M428" s="260">
        <v>2.8475050485677864E-2</v>
      </c>
      <c r="N428" s="260">
        <v>2.9794044784842894E-2</v>
      </c>
      <c r="O428" s="260">
        <v>3.3366038495663546E-2</v>
      </c>
      <c r="P428" s="260">
        <v>1.7543785971130703E-2</v>
      </c>
      <c r="Q428" s="260">
        <v>3.1384440077447139E-2</v>
      </c>
      <c r="R428" s="260">
        <v>1.8763523101766062E-2</v>
      </c>
      <c r="S428" s="260">
        <v>2.3064011494407215E-2</v>
      </c>
      <c r="T428" s="260">
        <v>2.623824891258594E-2</v>
      </c>
      <c r="U428" s="260">
        <v>2.9755439247598249E-2</v>
      </c>
      <c r="V428" s="260">
        <v>2.8211654737079095E-2</v>
      </c>
    </row>
    <row r="429" spans="1:22" ht="13.5" thickBot="1" x14ac:dyDescent="0.25">
      <c r="A429" s="62">
        <v>2018</v>
      </c>
      <c r="B429" s="260">
        <v>2.5479999999999999E-2</v>
      </c>
      <c r="C429" s="260">
        <v>2.102E-2</v>
      </c>
      <c r="D429" s="260">
        <v>2.8320000000000001E-2</v>
      </c>
      <c r="E429" s="260">
        <v>2.5579999999999999E-2</v>
      </c>
      <c r="F429" s="260">
        <v>2.5860000000000001E-2</v>
      </c>
      <c r="G429" s="260">
        <v>2.3550000000000001E-2</v>
      </c>
      <c r="H429" s="260">
        <v>5.4449999999999998E-2</v>
      </c>
      <c r="I429" s="260">
        <v>0</v>
      </c>
      <c r="J429" s="260">
        <v>2.5329999999999998E-2</v>
      </c>
      <c r="K429" s="62">
        <v>2018</v>
      </c>
      <c r="L429" s="260">
        <v>2.776E-2</v>
      </c>
      <c r="M429" s="260">
        <v>3.9469999999999998E-2</v>
      </c>
      <c r="N429" s="260">
        <v>2.794E-2</v>
      </c>
      <c r="O429" s="260">
        <v>2.9180000000000001E-2</v>
      </c>
      <c r="P429" s="260">
        <v>1.9359999999999999E-2</v>
      </c>
      <c r="Q429" s="260">
        <v>2.3529999999999999E-2</v>
      </c>
      <c r="R429" s="260">
        <v>1.9709999999999998E-2</v>
      </c>
      <c r="S429" s="260">
        <v>2.2499999999999999E-2</v>
      </c>
      <c r="T429" s="260">
        <v>2.0990000000000002E-2</v>
      </c>
      <c r="U429" s="260">
        <v>2.7099999999999999E-2</v>
      </c>
      <c r="V429" s="260">
        <v>2.6020000000000001E-2</v>
      </c>
    </row>
    <row r="430" spans="1:22" ht="13.5" thickBot="1" x14ac:dyDescent="0.25">
      <c r="A430" s="62">
        <v>2019</v>
      </c>
      <c r="B430" s="260">
        <v>2.7150000000000001E-2</v>
      </c>
      <c r="C430" s="260">
        <v>2.63E-2</v>
      </c>
      <c r="D430" s="260">
        <v>3.0890000000000001E-2</v>
      </c>
      <c r="E430" s="260">
        <v>2.7310000000000001E-2</v>
      </c>
      <c r="F430" s="260">
        <v>1.2370000000000001E-2</v>
      </c>
      <c r="G430" s="260">
        <v>2.4580000000000001E-2</v>
      </c>
      <c r="H430" s="260">
        <v>6.3270000000000007E-2</v>
      </c>
      <c r="I430" s="260">
        <v>0</v>
      </c>
      <c r="J430" s="260">
        <v>2.682E-2</v>
      </c>
      <c r="K430" s="62">
        <v>2019</v>
      </c>
      <c r="L430" s="260">
        <v>2.7380000000000002E-2</v>
      </c>
      <c r="M430" s="260">
        <v>2.6079999999999999E-2</v>
      </c>
      <c r="N430" s="260">
        <v>2.7359999999999999E-2</v>
      </c>
      <c r="O430" s="260">
        <v>2.9690000000000001E-2</v>
      </c>
      <c r="P430" s="260">
        <v>1.601E-2</v>
      </c>
      <c r="Q430" s="260">
        <v>1.592E-2</v>
      </c>
      <c r="R430" s="260">
        <v>1.6E-2</v>
      </c>
      <c r="S430" s="260">
        <v>2.223E-2</v>
      </c>
      <c r="T430" s="260">
        <v>2.383E-2</v>
      </c>
      <c r="U430" s="260">
        <v>2.664E-2</v>
      </c>
      <c r="V430" s="260">
        <v>2.6749999999999999E-2</v>
      </c>
    </row>
    <row r="431" spans="1:22" ht="13.5" thickBot="1" x14ac:dyDescent="0.25">
      <c r="A431" s="62">
        <v>2020</v>
      </c>
      <c r="B431" s="260">
        <v>2.2849999999999999E-2</v>
      </c>
      <c r="C431" s="260">
        <v>1.8110000000000001E-2</v>
      </c>
      <c r="D431" s="260">
        <v>2.742E-2</v>
      </c>
      <c r="E431" s="260">
        <v>2.298E-2</v>
      </c>
      <c r="F431" s="260">
        <v>3.5009999999999999E-2</v>
      </c>
      <c r="G431" s="260">
        <v>2.6409999999999999E-2</v>
      </c>
      <c r="H431" s="260">
        <v>6.7890000000000006E-2</v>
      </c>
      <c r="I431" s="260">
        <v>0</v>
      </c>
      <c r="J431" s="260">
        <v>2.3970000000000002E-2</v>
      </c>
      <c r="K431" s="62">
        <v>2020</v>
      </c>
      <c r="L431" s="260">
        <v>2.997E-2</v>
      </c>
      <c r="M431" s="260">
        <v>3.3950000000000001E-2</v>
      </c>
      <c r="N431" s="260">
        <v>3.0040000000000001E-2</v>
      </c>
      <c r="O431" s="260">
        <v>2.036E-2</v>
      </c>
      <c r="P431" s="260">
        <v>1.643E-2</v>
      </c>
      <c r="Q431" s="260">
        <v>2.8459999999999999E-2</v>
      </c>
      <c r="R431" s="260">
        <v>1.7469999999999999E-2</v>
      </c>
      <c r="S431" s="260">
        <v>2.9000000000000001E-2</v>
      </c>
      <c r="T431" s="260">
        <v>2.223E-2</v>
      </c>
      <c r="U431" s="260">
        <v>2.3650000000000001E-2</v>
      </c>
      <c r="V431" s="260">
        <v>2.385E-2</v>
      </c>
    </row>
    <row r="432" spans="1:22" ht="13.5" customHeight="1" thickBot="1" x14ac:dyDescent="0.25">
      <c r="A432" s="762" t="s">
        <v>1208</v>
      </c>
      <c r="B432" s="763"/>
      <c r="C432" s="763"/>
      <c r="D432" s="763"/>
      <c r="E432" s="763"/>
      <c r="F432" s="763"/>
      <c r="G432" s="763"/>
      <c r="H432" s="763"/>
      <c r="I432" s="763"/>
      <c r="J432" s="764"/>
      <c r="K432" s="762" t="s">
        <v>1208</v>
      </c>
      <c r="L432" s="763"/>
      <c r="M432" s="763"/>
      <c r="N432" s="763"/>
      <c r="O432" s="763"/>
      <c r="P432" s="763"/>
      <c r="Q432" s="763"/>
      <c r="R432" s="763"/>
      <c r="S432" s="763"/>
      <c r="T432" s="763"/>
      <c r="U432" s="763"/>
      <c r="V432" s="764"/>
    </row>
    <row r="433" spans="1:22" ht="13.5" thickBot="1" x14ac:dyDescent="0.25">
      <c r="A433" s="62">
        <v>2007</v>
      </c>
      <c r="B433" s="15" t="s">
        <v>235</v>
      </c>
      <c r="C433" s="15" t="s">
        <v>235</v>
      </c>
      <c r="D433" s="15" t="s">
        <v>235</v>
      </c>
      <c r="E433" s="15">
        <v>9.5000000000000001E-2</v>
      </c>
      <c r="F433" s="15">
        <v>0</v>
      </c>
      <c r="G433" s="15">
        <v>0.51</v>
      </c>
      <c r="H433" s="15" t="s">
        <v>1242</v>
      </c>
      <c r="I433" s="15" t="s">
        <v>1242</v>
      </c>
      <c r="J433" s="15">
        <v>0.17799999999999999</v>
      </c>
      <c r="K433" s="62">
        <v>2007</v>
      </c>
      <c r="L433" s="15">
        <v>0.06</v>
      </c>
      <c r="M433" s="15" t="s">
        <v>236</v>
      </c>
      <c r="N433" s="15">
        <v>0.06</v>
      </c>
      <c r="O433" s="15">
        <v>8.9999999999999993E-3</v>
      </c>
      <c r="P433" s="15">
        <v>6.0999999999999999E-2</v>
      </c>
      <c r="Q433" s="15" t="s">
        <v>231</v>
      </c>
      <c r="R433" s="15">
        <v>6.0999999999999999E-2</v>
      </c>
      <c r="S433" s="15" t="s">
        <v>1243</v>
      </c>
      <c r="T433" s="15">
        <v>0.153</v>
      </c>
      <c r="U433" s="15">
        <v>4.2000000000000003E-2</v>
      </c>
      <c r="V433" s="15">
        <v>0.13</v>
      </c>
    </row>
    <row r="434" spans="1:22" ht="13.5" thickBot="1" x14ac:dyDescent="0.25">
      <c r="A434" s="62">
        <v>2008</v>
      </c>
      <c r="B434" s="15" t="s">
        <v>235</v>
      </c>
      <c r="C434" s="15" t="s">
        <v>235</v>
      </c>
      <c r="D434" s="15" t="s">
        <v>235</v>
      </c>
      <c r="E434" s="15">
        <v>9.0999999999999998E-2</v>
      </c>
      <c r="F434" s="15">
        <v>0</v>
      </c>
      <c r="G434" s="15">
        <v>0.52100000000000002</v>
      </c>
      <c r="H434" s="15" t="s">
        <v>1242</v>
      </c>
      <c r="I434" s="15" t="s">
        <v>1242</v>
      </c>
      <c r="J434" s="15">
        <v>0.17799999999999999</v>
      </c>
      <c r="K434" s="62">
        <v>2008</v>
      </c>
      <c r="L434" s="15">
        <v>0.111</v>
      </c>
      <c r="M434" s="15" t="s">
        <v>236</v>
      </c>
      <c r="N434" s="15">
        <v>0.111</v>
      </c>
      <c r="O434" s="15">
        <v>8.9999999999999993E-3</v>
      </c>
      <c r="P434" s="15">
        <v>6.2E-2</v>
      </c>
      <c r="Q434" s="15" t="s">
        <v>231</v>
      </c>
      <c r="R434" s="15">
        <v>6.2E-2</v>
      </c>
      <c r="S434" s="15" t="s">
        <v>1243</v>
      </c>
      <c r="T434" s="15">
        <v>0.14699999999999999</v>
      </c>
      <c r="U434" s="15">
        <v>0.06</v>
      </c>
      <c r="V434" s="15">
        <v>0.13700000000000001</v>
      </c>
    </row>
    <row r="435" spans="1:22" ht="13.5" thickBot="1" x14ac:dyDescent="0.25">
      <c r="A435" s="62">
        <v>2009</v>
      </c>
      <c r="B435" s="15" t="s">
        <v>235</v>
      </c>
      <c r="C435" s="15" t="s">
        <v>235</v>
      </c>
      <c r="D435" s="15" t="s">
        <v>235</v>
      </c>
      <c r="E435" s="15">
        <v>9.2999999999999999E-2</v>
      </c>
      <c r="F435" s="15">
        <v>0</v>
      </c>
      <c r="G435" s="15">
        <v>0.51900000000000002</v>
      </c>
      <c r="H435" s="15" t="s">
        <v>1242</v>
      </c>
      <c r="I435" s="15" t="s">
        <v>1242</v>
      </c>
      <c r="J435" s="15">
        <v>0.18099999999999999</v>
      </c>
      <c r="K435" s="62">
        <v>2009</v>
      </c>
      <c r="L435" s="15">
        <v>0.11799999999999999</v>
      </c>
      <c r="M435" s="15" t="s">
        <v>236</v>
      </c>
      <c r="N435" s="15">
        <v>0.11799999999999999</v>
      </c>
      <c r="O435" s="15">
        <v>0.01</v>
      </c>
      <c r="P435" s="15">
        <v>7.9000000000000001E-2</v>
      </c>
      <c r="Q435" s="15" t="s">
        <v>231</v>
      </c>
      <c r="R435" s="15">
        <v>7.9000000000000001E-2</v>
      </c>
      <c r="S435" s="15" t="s">
        <v>1243</v>
      </c>
      <c r="T435" s="15">
        <v>0.186</v>
      </c>
      <c r="U435" s="15">
        <v>6.8000000000000005E-2</v>
      </c>
      <c r="V435" s="15">
        <v>0.14000000000000001</v>
      </c>
    </row>
    <row r="436" spans="1:22" ht="13.5" thickBot="1" x14ac:dyDescent="0.25">
      <c r="A436" s="62">
        <v>2010</v>
      </c>
      <c r="B436" s="15" t="s">
        <v>235</v>
      </c>
      <c r="C436" s="15" t="s">
        <v>235</v>
      </c>
      <c r="D436" s="15" t="s">
        <v>235</v>
      </c>
      <c r="E436" s="15">
        <v>9.0999999999999998E-2</v>
      </c>
      <c r="F436" s="15">
        <v>0</v>
      </c>
      <c r="G436" s="15">
        <v>0.49299999999999999</v>
      </c>
      <c r="H436" s="15" t="s">
        <v>1242</v>
      </c>
      <c r="I436" s="15" t="s">
        <v>1242</v>
      </c>
      <c r="J436" s="15">
        <v>0.17599999999999999</v>
      </c>
      <c r="K436" s="62">
        <v>2010</v>
      </c>
      <c r="L436" s="15">
        <v>0.125</v>
      </c>
      <c r="M436" s="15" t="s">
        <v>236</v>
      </c>
      <c r="N436" s="15">
        <v>0.125</v>
      </c>
      <c r="O436" s="15">
        <v>8.9999999999999993E-3</v>
      </c>
      <c r="P436" s="15">
        <v>8.6999999999999994E-2</v>
      </c>
      <c r="Q436" s="15" t="s">
        <v>231</v>
      </c>
      <c r="R436" s="15">
        <v>8.6999999999999994E-2</v>
      </c>
      <c r="S436" s="15" t="s">
        <v>1243</v>
      </c>
      <c r="T436" s="15">
        <v>0.185</v>
      </c>
      <c r="U436" s="15">
        <v>7.0000000000000007E-2</v>
      </c>
      <c r="V436" s="15">
        <v>0.13800000000000001</v>
      </c>
    </row>
    <row r="437" spans="1:22" ht="13.5" thickBot="1" x14ac:dyDescent="0.25">
      <c r="A437" s="62">
        <v>2011</v>
      </c>
      <c r="B437" s="15">
        <v>8.5000000000000006E-2</v>
      </c>
      <c r="C437" s="15">
        <v>5.1999999999999998E-2</v>
      </c>
      <c r="D437" s="15">
        <v>0.36599999999999999</v>
      </c>
      <c r="E437" s="15">
        <v>0.09</v>
      </c>
      <c r="F437" s="15">
        <v>0</v>
      </c>
      <c r="G437" s="15">
        <v>0.501</v>
      </c>
      <c r="H437" s="15">
        <v>0.36599999999999999</v>
      </c>
      <c r="I437" s="15">
        <v>0.98</v>
      </c>
      <c r="J437" s="15">
        <v>0.17199999999999999</v>
      </c>
      <c r="K437" s="62">
        <v>2011</v>
      </c>
      <c r="L437" s="15">
        <v>0.124</v>
      </c>
      <c r="M437" s="15">
        <v>0.60799999999999998</v>
      </c>
      <c r="N437" s="15">
        <v>0.13</v>
      </c>
      <c r="O437" s="15">
        <v>8.0000000000000002E-3</v>
      </c>
      <c r="P437" s="15">
        <v>6.2E-2</v>
      </c>
      <c r="Q437" s="15">
        <v>0.151</v>
      </c>
      <c r="R437" s="15">
        <v>6.9000000000000006E-2</v>
      </c>
      <c r="S437" s="15">
        <v>9.0999999999999998E-2</v>
      </c>
      <c r="T437" s="15">
        <v>4.8000000000000001E-2</v>
      </c>
      <c r="U437" s="15">
        <v>6.0999999999999999E-2</v>
      </c>
      <c r="V437" s="15">
        <v>0.13300000000000001</v>
      </c>
    </row>
    <row r="438" spans="1:22" ht="13.5" thickBot="1" x14ac:dyDescent="0.25">
      <c r="A438" s="62">
        <v>2012</v>
      </c>
      <c r="B438" s="15">
        <v>9.8000000000000004E-2</v>
      </c>
      <c r="C438" s="15">
        <v>0</v>
      </c>
      <c r="D438" s="15">
        <v>0.32</v>
      </c>
      <c r="E438" s="15">
        <v>0.10299999999999999</v>
      </c>
      <c r="F438" s="15">
        <v>0</v>
      </c>
      <c r="G438" s="15">
        <v>0.503</v>
      </c>
      <c r="H438" s="15">
        <v>0.36399999999999999</v>
      </c>
      <c r="I438" s="15">
        <v>0.97599999999999998</v>
      </c>
      <c r="J438" s="15">
        <v>0.183</v>
      </c>
      <c r="K438" s="62">
        <v>2012</v>
      </c>
      <c r="L438" s="15">
        <v>0.123</v>
      </c>
      <c r="M438" s="15">
        <v>0.57599999999999996</v>
      </c>
      <c r="N438" s="15">
        <v>0.129</v>
      </c>
      <c r="O438" s="15">
        <v>8.0000000000000002E-3</v>
      </c>
      <c r="P438" s="15">
        <v>4.4999999999999998E-2</v>
      </c>
      <c r="Q438" s="15">
        <v>0.13300000000000001</v>
      </c>
      <c r="R438" s="15">
        <v>5.1999999999999998E-2</v>
      </c>
      <c r="S438" s="15">
        <v>8.5000000000000006E-2</v>
      </c>
      <c r="T438" s="15">
        <v>0.14199999999999999</v>
      </c>
      <c r="U438" s="15">
        <v>0.06</v>
      </c>
      <c r="V438" s="15">
        <v>0.13800000000000001</v>
      </c>
    </row>
    <row r="439" spans="1:22" ht="13.5" thickBot="1" x14ac:dyDescent="0.25">
      <c r="A439" s="62">
        <v>2013</v>
      </c>
      <c r="B439" s="15">
        <v>0.10199999999999999</v>
      </c>
      <c r="C439" s="15">
        <v>3.9E-2</v>
      </c>
      <c r="D439" s="15">
        <v>0.191</v>
      </c>
      <c r="E439" s="15">
        <v>0.106</v>
      </c>
      <c r="F439" s="15">
        <v>0</v>
      </c>
      <c r="G439" s="15">
        <v>0.502</v>
      </c>
      <c r="H439" s="15">
        <v>0.36</v>
      </c>
      <c r="I439" s="15">
        <v>0.97199999999999998</v>
      </c>
      <c r="J439" s="15">
        <v>0.186</v>
      </c>
      <c r="K439" s="62">
        <v>2013</v>
      </c>
      <c r="L439" s="15">
        <v>0.121</v>
      </c>
      <c r="M439" s="15">
        <v>0.62</v>
      </c>
      <c r="N439" s="15">
        <v>0.128</v>
      </c>
      <c r="O439" s="15">
        <v>7.0000000000000001E-3</v>
      </c>
      <c r="P439" s="15">
        <v>4.2000000000000003E-2</v>
      </c>
      <c r="Q439" s="15">
        <v>0.20899999999999999</v>
      </c>
      <c r="R439" s="15">
        <v>5.5E-2</v>
      </c>
      <c r="S439" s="15">
        <v>8.7999999999999995E-2</v>
      </c>
      <c r="T439" s="15">
        <v>0.16</v>
      </c>
      <c r="U439" s="15">
        <v>5.8000000000000003E-2</v>
      </c>
      <c r="V439" s="15">
        <v>0.13700000000000001</v>
      </c>
    </row>
    <row r="440" spans="1:22" ht="13.5" thickBot="1" x14ac:dyDescent="0.25">
      <c r="A440" s="62">
        <v>2014</v>
      </c>
      <c r="B440" s="260">
        <v>0.10199999999999999</v>
      </c>
      <c r="C440" s="260">
        <v>4.4999999999999998E-2</v>
      </c>
      <c r="D440" s="260">
        <v>0.186</v>
      </c>
      <c r="E440" s="260">
        <v>0.106</v>
      </c>
      <c r="F440" s="260">
        <v>0</v>
      </c>
      <c r="G440" s="260">
        <v>0.497</v>
      </c>
      <c r="H440" s="260">
        <v>0.38300000000000001</v>
      </c>
      <c r="I440" s="260">
        <v>0.97399999999999998</v>
      </c>
      <c r="J440" s="260">
        <v>0.185</v>
      </c>
      <c r="K440" s="62">
        <v>2014</v>
      </c>
      <c r="L440" s="260">
        <v>0.127</v>
      </c>
      <c r="M440" s="260">
        <v>0.59499999999999997</v>
      </c>
      <c r="N440" s="260">
        <v>0.13400000000000001</v>
      </c>
      <c r="O440" s="260">
        <v>7.0000000000000001E-3</v>
      </c>
      <c r="P440" s="260">
        <v>3.6999999999999998E-2</v>
      </c>
      <c r="Q440" s="260">
        <v>0.19</v>
      </c>
      <c r="R440" s="260">
        <v>4.9000000000000002E-2</v>
      </c>
      <c r="S440" s="260">
        <v>0.114</v>
      </c>
      <c r="T440" s="260">
        <v>0.17399999999999999</v>
      </c>
      <c r="U440" s="260">
        <v>0.06</v>
      </c>
      <c r="V440" s="260">
        <v>0.13600000000000001</v>
      </c>
    </row>
    <row r="441" spans="1:22" ht="13.5" thickBot="1" x14ac:dyDescent="0.25">
      <c r="A441" s="62">
        <v>2015</v>
      </c>
      <c r="B441" s="260">
        <v>0.10407566836711482</v>
      </c>
      <c r="C441" s="260">
        <v>5.061433671346284E-2</v>
      </c>
      <c r="D441" s="260">
        <v>0.19238174449921475</v>
      </c>
      <c r="E441" s="260">
        <v>0.10806759222086806</v>
      </c>
      <c r="F441" s="260">
        <v>0</v>
      </c>
      <c r="G441" s="260">
        <v>0.53268338733406273</v>
      </c>
      <c r="H441" s="260">
        <v>0.4292972108128762</v>
      </c>
      <c r="I441" s="260">
        <v>0.97886575214583915</v>
      </c>
      <c r="J441" s="260">
        <v>0.19289798966622315</v>
      </c>
      <c r="K441" s="62">
        <v>2015</v>
      </c>
      <c r="L441" s="260">
        <v>0.13702214356823492</v>
      </c>
      <c r="M441" s="260">
        <v>0.62585213276658147</v>
      </c>
      <c r="N441" s="260">
        <v>0.14423484435972309</v>
      </c>
      <c r="O441" s="260">
        <v>6.1203286238154277E-3</v>
      </c>
      <c r="P441" s="260">
        <v>3.7479017643733237E-2</v>
      </c>
      <c r="Q441" s="260">
        <v>0.18199701533034868</v>
      </c>
      <c r="R441" s="260">
        <v>4.8240047153634683E-2</v>
      </c>
      <c r="S441" s="260">
        <v>0.11667848867451648</v>
      </c>
      <c r="T441" s="260">
        <v>9.8922927958953466E-2</v>
      </c>
      <c r="U441" s="260">
        <v>6.2390060545624668E-2</v>
      </c>
      <c r="V441" s="260">
        <v>0.1417175934022834</v>
      </c>
    </row>
    <row r="442" spans="1:22" ht="13.5" thickBot="1" x14ac:dyDescent="0.25">
      <c r="A442" s="62">
        <v>2016</v>
      </c>
      <c r="B442" s="260">
        <v>0.10125187873944386</v>
      </c>
      <c r="C442" s="260">
        <v>3.22537579113924E-2</v>
      </c>
      <c r="D442" s="260">
        <v>0.18542684267028023</v>
      </c>
      <c r="E442" s="260">
        <v>0.10472221176513322</v>
      </c>
      <c r="F442" s="260">
        <v>0</v>
      </c>
      <c r="G442" s="260">
        <v>0.51843742640747603</v>
      </c>
      <c r="H442" s="260">
        <v>0.43339008817269692</v>
      </c>
      <c r="I442" s="260">
        <v>0.96988639969537349</v>
      </c>
      <c r="J442" s="260">
        <v>0.18511262182179281</v>
      </c>
      <c r="K442" s="62">
        <v>2016</v>
      </c>
      <c r="L442" s="260">
        <v>0.14058886042165392</v>
      </c>
      <c r="M442" s="260">
        <v>0.63465623740372357</v>
      </c>
      <c r="N442" s="260">
        <v>0.14796881961795538</v>
      </c>
      <c r="O442" s="260">
        <v>6.0487549937082944E-3</v>
      </c>
      <c r="P442" s="260">
        <v>3.5118291916343407E-2</v>
      </c>
      <c r="Q442" s="260">
        <v>0.22657313599308906</v>
      </c>
      <c r="R442" s="260">
        <v>5.1022947972362877E-2</v>
      </c>
      <c r="S442" s="260">
        <v>0.1212986206361119</v>
      </c>
      <c r="T442" s="260">
        <v>8.9610905698192744E-2</v>
      </c>
      <c r="U442" s="260">
        <v>6.3391441145158059E-2</v>
      </c>
      <c r="V442" s="260">
        <v>0.13677634303571867</v>
      </c>
    </row>
    <row r="443" spans="1:22" ht="13.5" thickBot="1" x14ac:dyDescent="0.25">
      <c r="A443" s="62">
        <v>2017</v>
      </c>
      <c r="B443" s="260">
        <v>0.10394098486823584</v>
      </c>
      <c r="C443" s="260">
        <v>0</v>
      </c>
      <c r="D443" s="260">
        <v>0.22058068779972159</v>
      </c>
      <c r="E443" s="260">
        <v>0.10866957286045253</v>
      </c>
      <c r="F443" s="260">
        <v>0</v>
      </c>
      <c r="G443" s="260">
        <v>0.51988049648931089</v>
      </c>
      <c r="H443" s="260">
        <v>0.39642400100935454</v>
      </c>
      <c r="I443" s="260">
        <v>0.96915115931933526</v>
      </c>
      <c r="J443" s="260">
        <v>0.1898488900027355</v>
      </c>
      <c r="K443" s="62">
        <v>2017</v>
      </c>
      <c r="L443" s="260">
        <v>0.13936564817028543</v>
      </c>
      <c r="M443" s="260">
        <v>0.65861528221211885</v>
      </c>
      <c r="N443" s="260">
        <v>0.14674992944761212</v>
      </c>
      <c r="O443" s="260">
        <v>5.8405519446714516E-3</v>
      </c>
      <c r="P443" s="260">
        <v>3.1961169143990914E-2</v>
      </c>
      <c r="Q443" s="260">
        <v>0.2421575112621856</v>
      </c>
      <c r="R443" s="260">
        <v>5.0484970076314445E-2</v>
      </c>
      <c r="S443" s="260">
        <v>0.14537470961850921</v>
      </c>
      <c r="T443" s="260">
        <v>9.9540980977770643E-2</v>
      </c>
      <c r="U443" s="260">
        <v>6.6561405164502735E-2</v>
      </c>
      <c r="V443" s="260">
        <v>0.14242514359159028</v>
      </c>
    </row>
    <row r="444" spans="1:22" ht="13.5" thickBot="1" x14ac:dyDescent="0.25">
      <c r="A444" s="62">
        <v>2018</v>
      </c>
      <c r="B444" s="260">
        <v>0.11182</v>
      </c>
      <c r="C444" s="260">
        <v>0</v>
      </c>
      <c r="D444" s="260">
        <v>0.21223</v>
      </c>
      <c r="E444" s="260">
        <v>0.11559999999999999</v>
      </c>
      <c r="F444" s="260">
        <v>0</v>
      </c>
      <c r="G444" s="260">
        <v>0.51066</v>
      </c>
      <c r="H444" s="260">
        <v>0.38088</v>
      </c>
      <c r="I444" s="260">
        <v>0.95743999999999996</v>
      </c>
      <c r="J444" s="260">
        <v>0.19356000000000001</v>
      </c>
      <c r="K444" s="62">
        <v>2018</v>
      </c>
      <c r="L444" s="260">
        <v>0.13922000000000001</v>
      </c>
      <c r="M444" s="260">
        <v>0.62287999999999999</v>
      </c>
      <c r="N444" s="260">
        <v>0.14638000000000001</v>
      </c>
      <c r="O444" s="260">
        <v>5.7499999999999999E-3</v>
      </c>
      <c r="P444" s="260">
        <v>3.0970000000000001E-2</v>
      </c>
      <c r="Q444" s="260">
        <v>0.24559</v>
      </c>
      <c r="R444" s="260">
        <v>4.9239999999999999E-2</v>
      </c>
      <c r="S444" s="260">
        <v>0.17760000000000001</v>
      </c>
      <c r="T444" s="260">
        <v>0.1273</v>
      </c>
      <c r="U444" s="260">
        <v>6.8729999999999999E-2</v>
      </c>
      <c r="V444" s="260">
        <v>0.14480000000000001</v>
      </c>
    </row>
    <row r="445" spans="1:22" ht="13.5" thickBot="1" x14ac:dyDescent="0.25">
      <c r="A445" s="62">
        <v>2019</v>
      </c>
      <c r="B445" s="260">
        <v>0.11613999999999999</v>
      </c>
      <c r="C445" s="260">
        <v>0</v>
      </c>
      <c r="D445" s="260">
        <v>0.21049000000000001</v>
      </c>
      <c r="E445" s="260">
        <v>0.11956</v>
      </c>
      <c r="F445" s="260">
        <v>0</v>
      </c>
      <c r="G445" s="260">
        <v>0.51627000000000001</v>
      </c>
      <c r="H445" s="260">
        <v>0.40536</v>
      </c>
      <c r="I445" s="260">
        <v>0.96499999999999997</v>
      </c>
      <c r="J445" s="260">
        <v>0.19832</v>
      </c>
      <c r="K445" s="62">
        <v>2019</v>
      </c>
      <c r="L445" s="260">
        <v>0.14813000000000001</v>
      </c>
      <c r="M445" s="260">
        <v>0.5333</v>
      </c>
      <c r="N445" s="260">
        <v>0.15448000000000001</v>
      </c>
      <c r="O445" s="260">
        <v>5.3299999999999997E-3</v>
      </c>
      <c r="P445" s="260">
        <v>3.024E-2</v>
      </c>
      <c r="Q445" s="260">
        <v>0.27374999999999999</v>
      </c>
      <c r="R445" s="260">
        <v>5.135E-2</v>
      </c>
      <c r="S445" s="260">
        <v>0.19896</v>
      </c>
      <c r="T445" s="260">
        <v>0.12644</v>
      </c>
      <c r="U445" s="260">
        <v>7.2470000000000007E-2</v>
      </c>
      <c r="V445" s="260">
        <v>0.14982999999999999</v>
      </c>
    </row>
    <row r="446" spans="1:22" ht="13.5" thickBot="1" x14ac:dyDescent="0.25">
      <c r="A446" s="62">
        <v>2020</v>
      </c>
      <c r="B446" s="260">
        <v>0.1206</v>
      </c>
      <c r="C446" s="260">
        <v>0</v>
      </c>
      <c r="D446" s="260">
        <v>0.23316999999999999</v>
      </c>
      <c r="E446" s="260">
        <v>0.12382</v>
      </c>
      <c r="F446" s="260">
        <v>0</v>
      </c>
      <c r="G446" s="260">
        <v>0.48843999999999999</v>
      </c>
      <c r="H446" s="260">
        <v>0.41882999999999998</v>
      </c>
      <c r="I446" s="260">
        <v>0.95399999999999996</v>
      </c>
      <c r="J446" s="260">
        <v>0.19320000000000001</v>
      </c>
      <c r="K446" s="62">
        <v>2020</v>
      </c>
      <c r="L446" s="260">
        <v>0.18720999999999999</v>
      </c>
      <c r="M446" s="260">
        <v>0.53818999999999995</v>
      </c>
      <c r="N446" s="260">
        <v>0.19333</v>
      </c>
      <c r="O446" s="260">
        <v>5.8599999999999998E-3</v>
      </c>
      <c r="P446" s="260">
        <v>2.9260000000000001E-2</v>
      </c>
      <c r="Q446" s="260">
        <v>0.26689000000000002</v>
      </c>
      <c r="R446" s="260">
        <v>4.9689999999999998E-2</v>
      </c>
      <c r="S446" s="260">
        <v>0.17984</v>
      </c>
      <c r="T446" s="260">
        <v>0.12293</v>
      </c>
      <c r="U446" s="260">
        <v>8.4610000000000005E-2</v>
      </c>
      <c r="V446" s="260">
        <v>0.15128</v>
      </c>
    </row>
    <row r="447" spans="1:22" ht="13.5" thickBot="1" x14ac:dyDescent="0.25">
      <c r="A447" s="762" t="s">
        <v>453</v>
      </c>
      <c r="B447" s="763"/>
      <c r="C447" s="763"/>
      <c r="D447" s="763"/>
      <c r="E447" s="763"/>
      <c r="F447" s="763"/>
      <c r="G447" s="763"/>
      <c r="H447" s="763"/>
      <c r="I447" s="763"/>
      <c r="J447" s="764"/>
      <c r="K447" s="762" t="s">
        <v>453</v>
      </c>
      <c r="L447" s="763"/>
      <c r="M447" s="763"/>
      <c r="N447" s="763"/>
      <c r="O447" s="763"/>
      <c r="P447" s="763"/>
      <c r="Q447" s="763"/>
      <c r="R447" s="763"/>
      <c r="S447" s="763"/>
      <c r="T447" s="763"/>
      <c r="U447" s="763"/>
      <c r="V447" s="764"/>
    </row>
    <row r="448" spans="1:22" ht="13.5" thickBot="1" x14ac:dyDescent="0.25">
      <c r="A448" s="62">
        <v>2007</v>
      </c>
      <c r="B448" s="15" t="s">
        <v>235</v>
      </c>
      <c r="C448" s="15" t="s">
        <v>235</v>
      </c>
      <c r="D448" s="15" t="s">
        <v>235</v>
      </c>
      <c r="E448" s="15">
        <v>1.4999999999999999E-2</v>
      </c>
      <c r="F448" s="15">
        <v>8.0000000000000002E-3</v>
      </c>
      <c r="G448" s="15">
        <v>1.7000000000000001E-2</v>
      </c>
      <c r="H448" s="15" t="s">
        <v>1242</v>
      </c>
      <c r="I448" s="15" t="s">
        <v>1242</v>
      </c>
      <c r="J448" s="15">
        <v>1.4999999999999999E-2</v>
      </c>
      <c r="K448" s="62">
        <v>2007</v>
      </c>
      <c r="L448" s="15">
        <v>2.5000000000000001E-2</v>
      </c>
      <c r="M448" s="15" t="s">
        <v>236</v>
      </c>
      <c r="N448" s="15">
        <v>2.5000000000000001E-2</v>
      </c>
      <c r="O448" s="15">
        <v>1.4999999999999999E-2</v>
      </c>
      <c r="P448" s="15">
        <v>1.2E-2</v>
      </c>
      <c r="Q448" s="15" t="s">
        <v>231</v>
      </c>
      <c r="R448" s="15">
        <v>1.2E-2</v>
      </c>
      <c r="S448" s="15" t="s">
        <v>1243</v>
      </c>
      <c r="T448" s="15">
        <v>4.9000000000000002E-2</v>
      </c>
      <c r="U448" s="15">
        <v>2.1000000000000001E-2</v>
      </c>
      <c r="V448" s="15">
        <v>1.7000000000000001E-2</v>
      </c>
    </row>
    <row r="449" spans="1:22" ht="13.5" thickBot="1" x14ac:dyDescent="0.25">
      <c r="A449" s="62">
        <v>2008</v>
      </c>
      <c r="B449" s="15" t="s">
        <v>235</v>
      </c>
      <c r="C449" s="15" t="s">
        <v>235</v>
      </c>
      <c r="D449" s="15" t="s">
        <v>235</v>
      </c>
      <c r="E449" s="15">
        <v>1.4999999999999999E-2</v>
      </c>
      <c r="F449" s="15">
        <v>8.9999999999999993E-3</v>
      </c>
      <c r="G449" s="15">
        <v>1.7999999999999999E-2</v>
      </c>
      <c r="H449" s="15" t="s">
        <v>1242</v>
      </c>
      <c r="I449" s="15" t="s">
        <v>1242</v>
      </c>
      <c r="J449" s="15">
        <v>1.6E-2</v>
      </c>
      <c r="K449" s="62">
        <v>2008</v>
      </c>
      <c r="L449" s="15">
        <v>2.3E-2</v>
      </c>
      <c r="M449" s="15" t="s">
        <v>236</v>
      </c>
      <c r="N449" s="15">
        <v>2.3E-2</v>
      </c>
      <c r="O449" s="15">
        <v>1.2E-2</v>
      </c>
      <c r="P449" s="15">
        <v>1.0999999999999999E-2</v>
      </c>
      <c r="Q449" s="15" t="s">
        <v>231</v>
      </c>
      <c r="R449" s="15">
        <v>1.0999999999999999E-2</v>
      </c>
      <c r="S449" s="15" t="s">
        <v>1243</v>
      </c>
      <c r="T449" s="15">
        <v>3.5000000000000003E-2</v>
      </c>
      <c r="U449" s="15">
        <v>1.7000000000000001E-2</v>
      </c>
      <c r="V449" s="15">
        <v>1.6E-2</v>
      </c>
    </row>
    <row r="450" spans="1:22" ht="13.5" thickBot="1" x14ac:dyDescent="0.25">
      <c r="A450" s="62">
        <v>2009</v>
      </c>
      <c r="B450" s="15" t="s">
        <v>235</v>
      </c>
      <c r="C450" s="15" t="s">
        <v>235</v>
      </c>
      <c r="D450" s="15" t="s">
        <v>235</v>
      </c>
      <c r="E450" s="15">
        <v>1.6E-2</v>
      </c>
      <c r="F450" s="15">
        <v>5.0000000000000001E-3</v>
      </c>
      <c r="G450" s="15">
        <v>1.7999999999999999E-2</v>
      </c>
      <c r="H450" s="15" t="s">
        <v>1242</v>
      </c>
      <c r="I450" s="15" t="s">
        <v>1242</v>
      </c>
      <c r="J450" s="15">
        <v>1.6E-2</v>
      </c>
      <c r="K450" s="62">
        <v>2009</v>
      </c>
      <c r="L450" s="15">
        <v>2.5999999999999999E-2</v>
      </c>
      <c r="M450" s="15" t="s">
        <v>236</v>
      </c>
      <c r="N450" s="15">
        <v>2.5999999999999999E-2</v>
      </c>
      <c r="O450" s="15">
        <v>1.0999999999999999E-2</v>
      </c>
      <c r="P450" s="15">
        <v>1.0999999999999999E-2</v>
      </c>
      <c r="Q450" s="15" t="s">
        <v>231</v>
      </c>
      <c r="R450" s="15">
        <v>1.0999999999999999E-2</v>
      </c>
      <c r="S450" s="15" t="s">
        <v>1243</v>
      </c>
      <c r="T450" s="15">
        <v>3.3000000000000002E-2</v>
      </c>
      <c r="U450" s="15">
        <v>1.7999999999999999E-2</v>
      </c>
      <c r="V450" s="15">
        <v>1.7000000000000001E-2</v>
      </c>
    </row>
    <row r="451" spans="1:22" ht="13.5" thickBot="1" x14ac:dyDescent="0.25">
      <c r="A451" s="62">
        <v>2010</v>
      </c>
      <c r="B451" s="15" t="s">
        <v>235</v>
      </c>
      <c r="C451" s="15" t="s">
        <v>235</v>
      </c>
      <c r="D451" s="15" t="s">
        <v>235</v>
      </c>
      <c r="E451" s="15">
        <v>1.4E-2</v>
      </c>
      <c r="F451" s="15">
        <v>5.0000000000000001E-3</v>
      </c>
      <c r="G451" s="15">
        <v>1.7999999999999999E-2</v>
      </c>
      <c r="H451" s="15" t="s">
        <v>1242</v>
      </c>
      <c r="I451" s="15" t="s">
        <v>1242</v>
      </c>
      <c r="J451" s="15">
        <v>1.4999999999999999E-2</v>
      </c>
      <c r="K451" s="62">
        <v>2010</v>
      </c>
      <c r="L451" s="15">
        <v>2.1999999999999999E-2</v>
      </c>
      <c r="M451" s="15" t="s">
        <v>236</v>
      </c>
      <c r="N451" s="15">
        <v>2.1999999999999999E-2</v>
      </c>
      <c r="O451" s="15">
        <v>1.9E-2</v>
      </c>
      <c r="P451" s="15">
        <v>6.0000000000000001E-3</v>
      </c>
      <c r="Q451" s="15" t="s">
        <v>231</v>
      </c>
      <c r="R451" s="15">
        <v>6.0000000000000001E-3</v>
      </c>
      <c r="S451" s="15" t="s">
        <v>1243</v>
      </c>
      <c r="T451" s="15">
        <v>3.2000000000000001E-2</v>
      </c>
      <c r="U451" s="15">
        <v>0.02</v>
      </c>
      <c r="V451" s="15">
        <v>1.7000000000000001E-2</v>
      </c>
    </row>
    <row r="452" spans="1:22" ht="13.5" thickBot="1" x14ac:dyDescent="0.25">
      <c r="A452" s="62">
        <v>2011</v>
      </c>
      <c r="B452" s="15">
        <v>1.4E-2</v>
      </c>
      <c r="C452" s="15">
        <v>0.01</v>
      </c>
      <c r="D452" s="15">
        <v>0.04</v>
      </c>
      <c r="E452" s="15">
        <v>1.4E-2</v>
      </c>
      <c r="F452" s="15">
        <v>5.0000000000000001E-3</v>
      </c>
      <c r="G452" s="15">
        <v>1.4E-2</v>
      </c>
      <c r="H452" s="15">
        <v>8.6999999999999994E-2</v>
      </c>
      <c r="I452" s="15">
        <v>0</v>
      </c>
      <c r="J452" s="15">
        <v>1.4999999999999999E-2</v>
      </c>
      <c r="K452" s="62">
        <v>2011</v>
      </c>
      <c r="L452" s="15">
        <v>2.1999999999999999E-2</v>
      </c>
      <c r="M452" s="15">
        <v>5.0000000000000001E-3</v>
      </c>
      <c r="N452" s="15">
        <v>2.1999999999999999E-2</v>
      </c>
      <c r="O452" s="15">
        <v>0.02</v>
      </c>
      <c r="P452" s="15">
        <v>8.0000000000000002E-3</v>
      </c>
      <c r="Q452" s="15">
        <v>4.0000000000000001E-3</v>
      </c>
      <c r="R452" s="15">
        <v>8.0000000000000002E-3</v>
      </c>
      <c r="S452" s="15">
        <v>0.02</v>
      </c>
      <c r="T452" s="15">
        <v>7.0000000000000001E-3</v>
      </c>
      <c r="U452" s="15">
        <v>1.9E-2</v>
      </c>
      <c r="V452" s="15">
        <v>1.6E-2</v>
      </c>
    </row>
    <row r="453" spans="1:22" ht="13.5" thickBot="1" x14ac:dyDescent="0.25">
      <c r="A453" s="62">
        <v>2012</v>
      </c>
      <c r="B453" s="15">
        <v>1.4E-2</v>
      </c>
      <c r="C453" s="15">
        <v>5.0000000000000001E-3</v>
      </c>
      <c r="D453" s="15">
        <v>3.1E-2</v>
      </c>
      <c r="E453" s="15">
        <v>1.4999999999999999E-2</v>
      </c>
      <c r="F453" s="15">
        <v>6.0000000000000001E-3</v>
      </c>
      <c r="G453" s="15">
        <v>1.4999999999999999E-2</v>
      </c>
      <c r="H453" s="15">
        <v>8.6999999999999994E-2</v>
      </c>
      <c r="I453" s="15">
        <v>0</v>
      </c>
      <c r="J453" s="15">
        <v>1.4999999999999999E-2</v>
      </c>
      <c r="K453" s="62">
        <v>2012</v>
      </c>
      <c r="L453" s="15">
        <v>2.5999999999999999E-2</v>
      </c>
      <c r="M453" s="15">
        <v>6.0000000000000001E-3</v>
      </c>
      <c r="N453" s="15">
        <v>2.5999999999999999E-2</v>
      </c>
      <c r="O453" s="15">
        <v>0.02</v>
      </c>
      <c r="P453" s="15">
        <v>8.0000000000000002E-3</v>
      </c>
      <c r="Q453" s="15">
        <v>8.0000000000000002E-3</v>
      </c>
      <c r="R453" s="15">
        <v>8.0000000000000002E-3</v>
      </c>
      <c r="S453" s="15">
        <v>1.6E-2</v>
      </c>
      <c r="T453" s="15">
        <v>4.2000000000000003E-2</v>
      </c>
      <c r="U453" s="15">
        <v>2.1000000000000001E-2</v>
      </c>
      <c r="V453" s="15">
        <v>1.7000000000000001E-2</v>
      </c>
    </row>
    <row r="454" spans="1:22" ht="13.5" thickBot="1" x14ac:dyDescent="0.25">
      <c r="A454" s="62">
        <v>2013</v>
      </c>
      <c r="B454" s="15">
        <v>1.4999999999999999E-2</v>
      </c>
      <c r="C454" s="15">
        <v>1.4999999999999999E-2</v>
      </c>
      <c r="D454" s="15">
        <v>5.1999999999999998E-2</v>
      </c>
      <c r="E454" s="15">
        <v>1.7000000000000001E-2</v>
      </c>
      <c r="F454" s="15">
        <v>4.0000000000000001E-3</v>
      </c>
      <c r="G454" s="15">
        <v>1.6E-2</v>
      </c>
      <c r="H454" s="15">
        <v>6.6000000000000003E-2</v>
      </c>
      <c r="I454" s="15">
        <v>0</v>
      </c>
      <c r="J454" s="15">
        <v>1.7000000000000001E-2</v>
      </c>
      <c r="K454" s="62">
        <v>2013</v>
      </c>
      <c r="L454" s="15">
        <v>2.3E-2</v>
      </c>
      <c r="M454" s="15">
        <v>7.0000000000000001E-3</v>
      </c>
      <c r="N454" s="15">
        <v>2.3E-2</v>
      </c>
      <c r="O454" s="15">
        <v>2.1000000000000001E-2</v>
      </c>
      <c r="P454" s="15">
        <v>1.2999999999999999E-2</v>
      </c>
      <c r="Q454" s="15">
        <v>8.0000000000000002E-3</v>
      </c>
      <c r="R454" s="15">
        <v>1.2999999999999999E-2</v>
      </c>
      <c r="S454" s="15">
        <v>2.1999999999999999E-2</v>
      </c>
      <c r="T454" s="15">
        <v>3.1E-2</v>
      </c>
      <c r="U454" s="15">
        <v>2.1000000000000001E-2</v>
      </c>
      <c r="V454" s="15">
        <v>1.7999999999999999E-2</v>
      </c>
    </row>
    <row r="455" spans="1:22" ht="13.5" thickBot="1" x14ac:dyDescent="0.25">
      <c r="A455" s="62">
        <v>2014</v>
      </c>
      <c r="B455" s="260">
        <v>1.4E-2</v>
      </c>
      <c r="C455" s="260">
        <v>1.4E-2</v>
      </c>
      <c r="D455" s="260">
        <v>5.2999999999999999E-2</v>
      </c>
      <c r="E455" s="260">
        <v>1.6E-2</v>
      </c>
      <c r="F455" s="260">
        <v>6.0000000000000001E-3</v>
      </c>
      <c r="G455" s="260">
        <v>1.4E-2</v>
      </c>
      <c r="H455" s="260">
        <v>3.7999999999999999E-2</v>
      </c>
      <c r="I455" s="260">
        <v>0</v>
      </c>
      <c r="J455" s="260">
        <v>1.4999999999999999E-2</v>
      </c>
      <c r="K455" s="62">
        <v>2014</v>
      </c>
      <c r="L455" s="260">
        <v>0.02</v>
      </c>
      <c r="M455" s="260">
        <v>2.3E-2</v>
      </c>
      <c r="N455" s="260">
        <v>0.02</v>
      </c>
      <c r="O455" s="260">
        <v>0.02</v>
      </c>
      <c r="P455" s="260">
        <v>1.7000000000000001E-2</v>
      </c>
      <c r="Q455" s="260">
        <v>8.9999999999999993E-3</v>
      </c>
      <c r="R455" s="260">
        <v>1.7000000000000001E-2</v>
      </c>
      <c r="S455" s="260">
        <v>2.3E-2</v>
      </c>
      <c r="T455" s="260">
        <v>1.7000000000000001E-2</v>
      </c>
      <c r="U455" s="260">
        <v>0.02</v>
      </c>
      <c r="V455" s="260">
        <v>1.7000000000000001E-2</v>
      </c>
    </row>
    <row r="456" spans="1:22" ht="13.5" thickBot="1" x14ac:dyDescent="0.25">
      <c r="A456" s="62">
        <v>2015</v>
      </c>
      <c r="B456" s="260">
        <v>1.4713677898730506E-2</v>
      </c>
      <c r="C456" s="260">
        <v>1.2965680369697103E-2</v>
      </c>
      <c r="D456" s="260">
        <v>4.9339267425607146E-2</v>
      </c>
      <c r="E456" s="260">
        <v>1.6400046607200149E-2</v>
      </c>
      <c r="F456" s="260">
        <v>1.1448127103174149E-2</v>
      </c>
      <c r="G456" s="260">
        <v>1.1332143417294315E-2</v>
      </c>
      <c r="H456" s="260">
        <v>3.9605024357627285E-2</v>
      </c>
      <c r="I456" s="260">
        <v>0</v>
      </c>
      <c r="J456" s="260">
        <v>1.5484087726320254E-2</v>
      </c>
      <c r="K456" s="62">
        <v>2015</v>
      </c>
      <c r="L456" s="260">
        <v>2.3075439537492595E-2</v>
      </c>
      <c r="M456" s="260">
        <v>2.3395698949370422E-2</v>
      </c>
      <c r="N456" s="260">
        <v>2.3080164974484133E-2</v>
      </c>
      <c r="O456" s="260">
        <v>1.8364114302595044E-2</v>
      </c>
      <c r="P456" s="260">
        <v>1.4888468817326353E-2</v>
      </c>
      <c r="Q456" s="260">
        <v>8.3909917243250587E-3</v>
      </c>
      <c r="R456" s="260">
        <v>1.4405192960693688E-2</v>
      </c>
      <c r="S456" s="260">
        <v>3.8087131575569658E-2</v>
      </c>
      <c r="T456" s="260">
        <v>2.0338593916888768E-2</v>
      </c>
      <c r="U456" s="260">
        <v>2.0334842279226845E-2</v>
      </c>
      <c r="V456" s="260">
        <v>1.7386374751099078E-2</v>
      </c>
    </row>
    <row r="457" spans="1:22" ht="13.5" thickBot="1" x14ac:dyDescent="0.25">
      <c r="A457" s="62">
        <v>2016</v>
      </c>
      <c r="B457" s="260">
        <v>1.1880634493752065E-2</v>
      </c>
      <c r="C457" s="260">
        <v>8.6679193037974677E-3</v>
      </c>
      <c r="D457" s="260">
        <v>4.964133844608451E-2</v>
      </c>
      <c r="E457" s="260">
        <v>1.3684719736153391E-2</v>
      </c>
      <c r="F457" s="260">
        <v>7.2178740809058064E-3</v>
      </c>
      <c r="G457" s="260">
        <v>1.0334002722025075E-2</v>
      </c>
      <c r="H457" s="260">
        <v>4.6810580723624207E-2</v>
      </c>
      <c r="I457" s="260">
        <v>0</v>
      </c>
      <c r="J457" s="260">
        <v>1.3161933379555207E-2</v>
      </c>
      <c r="K457" s="62">
        <v>2016</v>
      </c>
      <c r="L457" s="260">
        <v>2.4218643783040575E-2</v>
      </c>
      <c r="M457" s="260">
        <v>8.0398287451112823E-3</v>
      </c>
      <c r="N457" s="260">
        <v>2.3977135775130484E-2</v>
      </c>
      <c r="O457" s="260">
        <v>1.7951651120248675E-2</v>
      </c>
      <c r="P457" s="260">
        <v>1.0557877368327457E-2</v>
      </c>
      <c r="Q457" s="260">
        <v>8.1247027047714852E-3</v>
      </c>
      <c r="R457" s="260">
        <v>1.035574716715811E-2</v>
      </c>
      <c r="S457" s="260">
        <v>5.103516989725939E-2</v>
      </c>
      <c r="T457" s="260">
        <v>3.6434396489166868E-2</v>
      </c>
      <c r="U457" s="260">
        <v>2.0615492336874843E-2</v>
      </c>
      <c r="V457" s="260">
        <v>1.6121811596229677E-2</v>
      </c>
    </row>
    <row r="458" spans="1:22" ht="13.5" thickBot="1" x14ac:dyDescent="0.25">
      <c r="A458" s="62">
        <v>2017</v>
      </c>
      <c r="B458" s="260">
        <v>1.117100691034024E-2</v>
      </c>
      <c r="C458" s="260">
        <v>9.5234179459637251E-3</v>
      </c>
      <c r="D458" s="260">
        <v>4.1708460365167378E-2</v>
      </c>
      <c r="E458" s="260">
        <v>1.262420820782025E-2</v>
      </c>
      <c r="F458" s="260">
        <v>6.6526405301586362E-3</v>
      </c>
      <c r="G458" s="260">
        <v>8.6503139137188035E-3</v>
      </c>
      <c r="H458" s="260">
        <v>4.5793454816363557E-2</v>
      </c>
      <c r="I458" s="260">
        <v>0</v>
      </c>
      <c r="J458" s="260">
        <v>1.1974341102926229E-2</v>
      </c>
      <c r="K458" s="62">
        <v>2017</v>
      </c>
      <c r="L458" s="260">
        <v>2.6969302863344171E-2</v>
      </c>
      <c r="M458" s="260">
        <v>7.536186103182573E-3</v>
      </c>
      <c r="N458" s="260">
        <v>2.6692948467316555E-2</v>
      </c>
      <c r="O458" s="260">
        <v>1.9688760272308072E-2</v>
      </c>
      <c r="P458" s="260">
        <v>8.0152568456555596E-3</v>
      </c>
      <c r="Q458" s="260">
        <v>9.6036386636988245E-3</v>
      </c>
      <c r="R458" s="260">
        <v>8.155241485099855E-3</v>
      </c>
      <c r="S458" s="260">
        <v>3.7496475137973169E-2</v>
      </c>
      <c r="T458" s="260">
        <v>2.5873439034656939E-2</v>
      </c>
      <c r="U458" s="260">
        <v>2.1403269314502333E-2</v>
      </c>
      <c r="V458" s="260">
        <v>1.5601250814160148E-2</v>
      </c>
    </row>
    <row r="459" spans="1:22" ht="13.5" thickBot="1" x14ac:dyDescent="0.25">
      <c r="A459" s="62">
        <v>2018</v>
      </c>
      <c r="B459" s="260">
        <v>1.0659999999999999E-2</v>
      </c>
      <c r="C459" s="260">
        <v>9.4599999999999997E-3</v>
      </c>
      <c r="D459" s="260">
        <v>4.3470000000000002E-2</v>
      </c>
      <c r="E459" s="260">
        <v>1.222E-2</v>
      </c>
      <c r="F459" s="260">
        <v>8.5299999999999994E-3</v>
      </c>
      <c r="G459" s="260">
        <v>9.1299999999999992E-3</v>
      </c>
      <c r="H459" s="260">
        <v>2.2249999999999999E-2</v>
      </c>
      <c r="I459" s="260">
        <v>0</v>
      </c>
      <c r="J459" s="260">
        <v>1.163E-2</v>
      </c>
      <c r="K459" s="62">
        <v>2018</v>
      </c>
      <c r="L459" s="260">
        <v>2.562E-2</v>
      </c>
      <c r="M459" s="260">
        <v>8.1600000000000006E-3</v>
      </c>
      <c r="N459" s="260">
        <v>2.5360000000000001E-2</v>
      </c>
      <c r="O459" s="260">
        <v>1.9550000000000001E-2</v>
      </c>
      <c r="P459" s="260">
        <v>7.6299999999999996E-3</v>
      </c>
      <c r="Q459" s="260">
        <v>9.1199999999999996E-3</v>
      </c>
      <c r="R459" s="260">
        <v>7.7499999999999999E-3</v>
      </c>
      <c r="S459" s="260">
        <v>3.9879999999999999E-2</v>
      </c>
      <c r="T459" s="260">
        <v>1.129E-2</v>
      </c>
      <c r="U459" s="260">
        <v>2.0789999999999999E-2</v>
      </c>
      <c r="V459" s="260">
        <v>1.521E-2</v>
      </c>
    </row>
    <row r="460" spans="1:22" ht="13.5" thickBot="1" x14ac:dyDescent="0.25">
      <c r="A460" s="62">
        <v>2019</v>
      </c>
      <c r="B460" s="260">
        <v>1.01E-2</v>
      </c>
      <c r="C460" s="260">
        <v>0.01</v>
      </c>
      <c r="D460" s="260">
        <v>4.199E-2</v>
      </c>
      <c r="E460" s="260">
        <v>1.1599999999999999E-2</v>
      </c>
      <c r="F460" s="260">
        <v>5.5500000000000002E-3</v>
      </c>
      <c r="G460" s="260">
        <v>8.4499999999999992E-3</v>
      </c>
      <c r="H460" s="260">
        <v>1.806E-2</v>
      </c>
      <c r="I460" s="260">
        <v>0</v>
      </c>
      <c r="J460" s="260">
        <v>1.0959999999999999E-2</v>
      </c>
      <c r="K460" s="62">
        <v>2019</v>
      </c>
      <c r="L460" s="260">
        <v>2.179E-2</v>
      </c>
      <c r="M460" s="260">
        <v>6.1000000000000004E-3</v>
      </c>
      <c r="N460" s="260">
        <v>2.1530000000000001E-2</v>
      </c>
      <c r="O460" s="260">
        <v>1.8890000000000001E-2</v>
      </c>
      <c r="P460" s="260">
        <v>8.0000000000000002E-3</v>
      </c>
      <c r="Q460" s="260">
        <v>6.8100000000000001E-3</v>
      </c>
      <c r="R460" s="260">
        <v>7.8899999999999994E-3</v>
      </c>
      <c r="S460" s="260">
        <v>1.9970000000000002E-2</v>
      </c>
      <c r="T460" s="260">
        <v>1.111E-2</v>
      </c>
      <c r="U460" s="260">
        <v>1.8249999999999999E-2</v>
      </c>
      <c r="V460" s="260">
        <v>1.376E-2</v>
      </c>
    </row>
    <row r="461" spans="1:22" ht="13.5" thickBot="1" x14ac:dyDescent="0.25">
      <c r="A461" s="62">
        <v>2020</v>
      </c>
      <c r="B461" s="260">
        <v>8.5199999999999998E-3</v>
      </c>
      <c r="C461" s="260">
        <v>5.8300000000000001E-3</v>
      </c>
      <c r="D461" s="260">
        <v>2.5329999999999998E-2</v>
      </c>
      <c r="E461" s="260">
        <v>9.1400000000000006E-3</v>
      </c>
      <c r="F461" s="260">
        <v>3.0400000000000002E-3</v>
      </c>
      <c r="G461" s="260">
        <v>8.0800000000000004E-3</v>
      </c>
      <c r="H461" s="260">
        <v>2.0070000000000001E-2</v>
      </c>
      <c r="I461" s="260">
        <v>0</v>
      </c>
      <c r="J461" s="260">
        <v>8.94E-3</v>
      </c>
      <c r="K461" s="62">
        <v>2020</v>
      </c>
      <c r="L461" s="260">
        <v>2.4459999999999999E-2</v>
      </c>
      <c r="M461" s="260">
        <v>3.9500000000000004E-3</v>
      </c>
      <c r="N461" s="260">
        <v>2.4109999999999999E-2</v>
      </c>
      <c r="O461" s="260">
        <v>7.1799999999999998E-3</v>
      </c>
      <c r="P461" s="260">
        <v>6.2899999999999996E-3</v>
      </c>
      <c r="Q461" s="260">
        <v>5.1599999999999997E-3</v>
      </c>
      <c r="R461" s="260">
        <v>6.1999999999999998E-3</v>
      </c>
      <c r="S461" s="260">
        <v>1.6039999999999999E-2</v>
      </c>
      <c r="T461" s="260">
        <v>4.9399999999999999E-3</v>
      </c>
      <c r="U461" s="260">
        <v>1.316E-2</v>
      </c>
      <c r="V461" s="260">
        <v>1.057E-2</v>
      </c>
    </row>
    <row r="462" spans="1:22" ht="13.5" customHeight="1" thickBot="1" x14ac:dyDescent="0.25">
      <c r="A462" s="808" t="s">
        <v>1253</v>
      </c>
      <c r="B462" s="809"/>
      <c r="C462" s="809"/>
      <c r="D462" s="809"/>
      <c r="E462" s="809"/>
      <c r="F462" s="809"/>
      <c r="G462" s="809"/>
      <c r="H462" s="809"/>
      <c r="I462" s="809"/>
      <c r="J462" s="810"/>
      <c r="K462" s="808" t="s">
        <v>1253</v>
      </c>
      <c r="L462" s="809"/>
      <c r="M462" s="809"/>
      <c r="N462" s="809"/>
      <c r="O462" s="809"/>
      <c r="P462" s="809"/>
      <c r="Q462" s="809"/>
      <c r="R462" s="809"/>
      <c r="S462" s="809"/>
      <c r="T462" s="809"/>
      <c r="U462" s="809"/>
      <c r="V462" s="810"/>
    </row>
    <row r="463" spans="1:22" ht="13.5" thickBot="1" x14ac:dyDescent="0.25">
      <c r="A463" s="62">
        <v>2007</v>
      </c>
      <c r="B463" s="15" t="s">
        <v>235</v>
      </c>
      <c r="C463" s="15" t="s">
        <v>235</v>
      </c>
      <c r="D463" s="15" t="s">
        <v>235</v>
      </c>
      <c r="E463" s="15">
        <v>-1.6E-2</v>
      </c>
      <c r="F463" s="15">
        <v>-2.8000000000000001E-2</v>
      </c>
      <c r="G463" s="15">
        <v>1E-3</v>
      </c>
      <c r="H463" s="15" t="s">
        <v>1242</v>
      </c>
      <c r="I463" s="15" t="s">
        <v>1242</v>
      </c>
      <c r="J463" s="15">
        <v>-1.2999999999999999E-2</v>
      </c>
      <c r="K463" s="62">
        <v>2007</v>
      </c>
      <c r="L463" s="15">
        <v>-7.0000000000000007E-2</v>
      </c>
      <c r="M463" s="15" t="s">
        <v>236</v>
      </c>
      <c r="N463" s="15">
        <v>-7.0000000000000007E-2</v>
      </c>
      <c r="O463" s="15">
        <v>-0.13200000000000001</v>
      </c>
      <c r="P463" s="15">
        <v>-1.0999999999999999E-2</v>
      </c>
      <c r="Q463" s="15" t="s">
        <v>231</v>
      </c>
      <c r="R463" s="15">
        <v>-1.0999999999999999E-2</v>
      </c>
      <c r="S463" s="15" t="s">
        <v>1243</v>
      </c>
      <c r="T463" s="15">
        <v>-1E-3</v>
      </c>
      <c r="U463" s="15">
        <v>-0.09</v>
      </c>
      <c r="V463" s="15">
        <v>-0.04</v>
      </c>
    </row>
    <row r="464" spans="1:22" ht="13.5" thickBot="1" x14ac:dyDescent="0.25">
      <c r="A464" s="62">
        <v>2008</v>
      </c>
      <c r="B464" s="15" t="s">
        <v>235</v>
      </c>
      <c r="C464" s="15" t="s">
        <v>235</v>
      </c>
      <c r="D464" s="15" t="s">
        <v>235</v>
      </c>
      <c r="E464" s="15">
        <v>-1.6E-2</v>
      </c>
      <c r="F464" s="15">
        <v>-0.03</v>
      </c>
      <c r="G464" s="15">
        <v>1E-3</v>
      </c>
      <c r="H464" s="15" t="s">
        <v>1242</v>
      </c>
      <c r="I464" s="15" t="s">
        <v>1242</v>
      </c>
      <c r="J464" s="15">
        <v>-1.2999999999999999E-2</v>
      </c>
      <c r="K464" s="62">
        <v>2008</v>
      </c>
      <c r="L464" s="15">
        <v>-7.3999999999999996E-2</v>
      </c>
      <c r="M464" s="15" t="s">
        <v>236</v>
      </c>
      <c r="N464" s="15">
        <v>-7.3999999999999996E-2</v>
      </c>
      <c r="O464" s="15">
        <v>-0.13400000000000001</v>
      </c>
      <c r="P464" s="15">
        <v>-1.4999999999999999E-2</v>
      </c>
      <c r="Q464" s="15" t="s">
        <v>231</v>
      </c>
      <c r="R464" s="15">
        <v>-1.4999999999999999E-2</v>
      </c>
      <c r="S464" s="15" t="s">
        <v>1243</v>
      </c>
      <c r="T464" s="15">
        <v>-1E-3</v>
      </c>
      <c r="U464" s="15">
        <v>-9.0999999999999998E-2</v>
      </c>
      <c r="V464" s="15">
        <v>-0.04</v>
      </c>
    </row>
    <row r="465" spans="1:22" ht="13.5" thickBot="1" x14ac:dyDescent="0.25">
      <c r="A465" s="62">
        <v>2009</v>
      </c>
      <c r="B465" s="15" t="s">
        <v>235</v>
      </c>
      <c r="C465" s="15" t="s">
        <v>235</v>
      </c>
      <c r="D465" s="15" t="s">
        <v>235</v>
      </c>
      <c r="E465" s="15">
        <v>-1.6E-2</v>
      </c>
      <c r="F465" s="15">
        <v>-4.8000000000000001E-2</v>
      </c>
      <c r="G465" s="15">
        <v>0</v>
      </c>
      <c r="H465" s="15" t="s">
        <v>1242</v>
      </c>
      <c r="I465" s="15" t="s">
        <v>1242</v>
      </c>
      <c r="J465" s="15">
        <v>-1.2999999999999999E-2</v>
      </c>
      <c r="K465" s="62">
        <v>2009</v>
      </c>
      <c r="L465" s="15">
        <v>-5.7000000000000002E-2</v>
      </c>
      <c r="M465" s="15" t="s">
        <v>236</v>
      </c>
      <c r="N465" s="15">
        <v>-5.7000000000000002E-2</v>
      </c>
      <c r="O465" s="15">
        <v>-0.14899999999999999</v>
      </c>
      <c r="P465" s="15">
        <v>-1.2E-2</v>
      </c>
      <c r="Q465" s="15" t="s">
        <v>231</v>
      </c>
      <c r="R465" s="15">
        <v>-1.2E-2</v>
      </c>
      <c r="S465" s="15" t="s">
        <v>1243</v>
      </c>
      <c r="T465" s="15">
        <v>-1E-3</v>
      </c>
      <c r="U465" s="15">
        <v>-9.1999999999999998E-2</v>
      </c>
      <c r="V465" s="15">
        <v>-4.1000000000000002E-2</v>
      </c>
    </row>
    <row r="466" spans="1:22" ht="13.5" thickBot="1" x14ac:dyDescent="0.25">
      <c r="A466" s="62">
        <v>2010</v>
      </c>
      <c r="B466" s="15" t="s">
        <v>235</v>
      </c>
      <c r="C466" s="15" t="s">
        <v>235</v>
      </c>
      <c r="D466" s="15" t="s">
        <v>235</v>
      </c>
      <c r="E466" s="15">
        <v>-1.4E-2</v>
      </c>
      <c r="F466" s="15">
        <v>-3.6999999999999998E-2</v>
      </c>
      <c r="G466" s="15">
        <v>1E-3</v>
      </c>
      <c r="H466" s="15" t="s">
        <v>1242</v>
      </c>
      <c r="I466" s="15" t="s">
        <v>1242</v>
      </c>
      <c r="J466" s="15">
        <v>-1.0999999999999999E-2</v>
      </c>
      <c r="K466" s="62">
        <v>2010</v>
      </c>
      <c r="L466" s="15">
        <v>-5.3999999999999999E-2</v>
      </c>
      <c r="M466" s="15" t="s">
        <v>236</v>
      </c>
      <c r="N466" s="15">
        <v>-5.3999999999999999E-2</v>
      </c>
      <c r="O466" s="15">
        <v>-0.153</v>
      </c>
      <c r="P466" s="15">
        <v>-0.01</v>
      </c>
      <c r="Q466" s="15" t="s">
        <v>231</v>
      </c>
      <c r="R466" s="15">
        <v>-0.01</v>
      </c>
      <c r="S466" s="15" t="s">
        <v>1243</v>
      </c>
      <c r="T466" s="15">
        <v>-1E-3</v>
      </c>
      <c r="U466" s="15">
        <v>-9.1999999999999998E-2</v>
      </c>
      <c r="V466" s="15">
        <v>-0.04</v>
      </c>
    </row>
    <row r="467" spans="1:22" ht="13.5" thickBot="1" x14ac:dyDescent="0.25">
      <c r="A467" s="62">
        <v>2011</v>
      </c>
      <c r="B467" s="15">
        <v>-1.2999999999999999E-2</v>
      </c>
      <c r="C467" s="15">
        <v>-1.9E-2</v>
      </c>
      <c r="D467" s="15">
        <v>1.9E-2</v>
      </c>
      <c r="E467" s="15">
        <v>-1.2E-2</v>
      </c>
      <c r="F467" s="15">
        <v>-4.1000000000000002E-2</v>
      </c>
      <c r="G467" s="15">
        <v>0</v>
      </c>
      <c r="H467" s="15">
        <v>0</v>
      </c>
      <c r="I467" s="15">
        <v>0</v>
      </c>
      <c r="J467" s="15">
        <v>-0.01</v>
      </c>
      <c r="K467" s="62">
        <v>2011</v>
      </c>
      <c r="L467" s="15">
        <v>-5.7000000000000002E-2</v>
      </c>
      <c r="M467" s="15">
        <v>3.5000000000000003E-2</v>
      </c>
      <c r="N467" s="15">
        <v>-5.6000000000000001E-2</v>
      </c>
      <c r="O467" s="15">
        <v>-0.14199999999999999</v>
      </c>
      <c r="P467" s="15">
        <v>-5.0000000000000001E-3</v>
      </c>
      <c r="Q467" s="15">
        <v>-7.0999999999999994E-2</v>
      </c>
      <c r="R467" s="15">
        <v>-0.01</v>
      </c>
      <c r="S467" s="15">
        <v>0</v>
      </c>
      <c r="T467" s="15">
        <v>-1E-3</v>
      </c>
      <c r="U467" s="15">
        <v>-8.8999999999999996E-2</v>
      </c>
      <c r="V467" s="15">
        <v>-3.7999999999999999E-2</v>
      </c>
    </row>
    <row r="468" spans="1:22" ht="13.5" thickBot="1" x14ac:dyDescent="0.25">
      <c r="A468" s="62">
        <v>2012</v>
      </c>
      <c r="B468" s="15">
        <v>-1.2999999999999999E-2</v>
      </c>
      <c r="C468" s="15">
        <v>-3.0000000000000001E-3</v>
      </c>
      <c r="D468" s="15">
        <v>-5.0000000000000001E-3</v>
      </c>
      <c r="E468" s="15">
        <v>-1.2999999999999999E-2</v>
      </c>
      <c r="F468" s="15">
        <v>-4.4999999999999998E-2</v>
      </c>
      <c r="G468" s="15">
        <v>0</v>
      </c>
      <c r="H468" s="15">
        <v>0</v>
      </c>
      <c r="I468" s="15">
        <v>0</v>
      </c>
      <c r="J468" s="15">
        <v>-1.0999999999999999E-2</v>
      </c>
      <c r="K468" s="62">
        <v>2012</v>
      </c>
      <c r="L468" s="15">
        <v>-5.0999999999999997E-2</v>
      </c>
      <c r="M468" s="15">
        <v>3.2000000000000001E-2</v>
      </c>
      <c r="N468" s="15">
        <v>-0.05</v>
      </c>
      <c r="O468" s="15">
        <v>-0.127</v>
      </c>
      <c r="P468" s="15">
        <v>-5.0000000000000001E-3</v>
      </c>
      <c r="Q468" s="15">
        <v>-0.06</v>
      </c>
      <c r="R468" s="15">
        <v>-0.01</v>
      </c>
      <c r="S468" s="15">
        <v>1E-3</v>
      </c>
      <c r="T468" s="15">
        <v>-5.0000000000000001E-3</v>
      </c>
      <c r="U468" s="15">
        <v>-0.08</v>
      </c>
      <c r="V468" s="15">
        <v>-3.5999999999999997E-2</v>
      </c>
    </row>
    <row r="469" spans="1:22" ht="13.5" thickBot="1" x14ac:dyDescent="0.25">
      <c r="A469" s="62" t="s">
        <v>1254</v>
      </c>
      <c r="B469" s="15" t="s">
        <v>229</v>
      </c>
      <c r="C469" s="15" t="s">
        <v>229</v>
      </c>
      <c r="D469" s="15" t="s">
        <v>229</v>
      </c>
      <c r="E469" s="15" t="s">
        <v>229</v>
      </c>
      <c r="F469" s="15" t="s">
        <v>229</v>
      </c>
      <c r="G469" s="15" t="s">
        <v>229</v>
      </c>
      <c r="H469" s="15" t="s">
        <v>229</v>
      </c>
      <c r="I469" s="15" t="s">
        <v>229</v>
      </c>
      <c r="J469" s="15" t="s">
        <v>229</v>
      </c>
      <c r="K469" s="62" t="s">
        <v>1254</v>
      </c>
      <c r="L469" s="15" t="s">
        <v>229</v>
      </c>
      <c r="M469" s="15" t="s">
        <v>229</v>
      </c>
      <c r="N469" s="15" t="s">
        <v>229</v>
      </c>
      <c r="O469" s="15" t="s">
        <v>229</v>
      </c>
      <c r="P469" s="15" t="s">
        <v>229</v>
      </c>
      <c r="Q469" s="15" t="s">
        <v>229</v>
      </c>
      <c r="R469" s="15" t="s">
        <v>229</v>
      </c>
      <c r="S469" s="15" t="s">
        <v>229</v>
      </c>
      <c r="T469" s="15" t="s">
        <v>229</v>
      </c>
      <c r="U469" s="15" t="s">
        <v>229</v>
      </c>
      <c r="V469" s="15" t="s">
        <v>229</v>
      </c>
    </row>
    <row r="470" spans="1:22" ht="13.5" thickBot="1" x14ac:dyDescent="0.25">
      <c r="A470" s="62" t="s">
        <v>1255</v>
      </c>
      <c r="B470" s="15" t="s">
        <v>229</v>
      </c>
      <c r="C470" s="15" t="s">
        <v>229</v>
      </c>
      <c r="D470" s="15" t="s">
        <v>229</v>
      </c>
      <c r="E470" s="15" t="s">
        <v>229</v>
      </c>
      <c r="F470" s="15" t="s">
        <v>229</v>
      </c>
      <c r="G470" s="15" t="s">
        <v>229</v>
      </c>
      <c r="H470" s="15" t="s">
        <v>229</v>
      </c>
      <c r="I470" s="15" t="s">
        <v>229</v>
      </c>
      <c r="J470" s="15" t="s">
        <v>229</v>
      </c>
      <c r="K470" s="62" t="s">
        <v>1255</v>
      </c>
      <c r="L470" s="15" t="s">
        <v>229</v>
      </c>
      <c r="M470" s="15" t="s">
        <v>229</v>
      </c>
      <c r="N470" s="15" t="s">
        <v>229</v>
      </c>
      <c r="O470" s="15" t="s">
        <v>229</v>
      </c>
      <c r="P470" s="15" t="s">
        <v>229</v>
      </c>
      <c r="Q470" s="15" t="s">
        <v>229</v>
      </c>
      <c r="R470" s="15" t="s">
        <v>229</v>
      </c>
      <c r="S470" s="15" t="s">
        <v>229</v>
      </c>
      <c r="T470" s="15" t="s">
        <v>229</v>
      </c>
      <c r="U470" s="15" t="s">
        <v>229</v>
      </c>
      <c r="V470" s="15" t="s">
        <v>229</v>
      </c>
    </row>
    <row r="471" spans="1:22" ht="13.5" thickBot="1" x14ac:dyDescent="0.25">
      <c r="A471" s="62" t="s">
        <v>1256</v>
      </c>
      <c r="B471" s="15" t="s">
        <v>229</v>
      </c>
      <c r="C471" s="15" t="s">
        <v>229</v>
      </c>
      <c r="D471" s="15" t="s">
        <v>229</v>
      </c>
      <c r="E471" s="15" t="s">
        <v>229</v>
      </c>
      <c r="F471" s="15" t="s">
        <v>229</v>
      </c>
      <c r="G471" s="15" t="s">
        <v>229</v>
      </c>
      <c r="H471" s="15" t="s">
        <v>229</v>
      </c>
      <c r="I471" s="15" t="s">
        <v>229</v>
      </c>
      <c r="J471" s="15" t="s">
        <v>229</v>
      </c>
      <c r="K471" s="62" t="s">
        <v>1256</v>
      </c>
      <c r="L471" s="15" t="s">
        <v>229</v>
      </c>
      <c r="M471" s="15" t="s">
        <v>229</v>
      </c>
      <c r="N471" s="15" t="s">
        <v>229</v>
      </c>
      <c r="O471" s="15" t="s">
        <v>229</v>
      </c>
      <c r="P471" s="15" t="s">
        <v>229</v>
      </c>
      <c r="Q471" s="15" t="s">
        <v>229</v>
      </c>
      <c r="R471" s="15" t="s">
        <v>229</v>
      </c>
      <c r="S471" s="15" t="s">
        <v>229</v>
      </c>
      <c r="T471" s="15" t="s">
        <v>229</v>
      </c>
      <c r="U471" s="15" t="s">
        <v>229</v>
      </c>
      <c r="V471" s="15" t="s">
        <v>229</v>
      </c>
    </row>
    <row r="472" spans="1:22" ht="13.5" thickBot="1" x14ac:dyDescent="0.25">
      <c r="A472" s="62" t="s">
        <v>1257</v>
      </c>
      <c r="B472" s="15" t="s">
        <v>229</v>
      </c>
      <c r="C472" s="15" t="s">
        <v>229</v>
      </c>
      <c r="D472" s="15" t="s">
        <v>229</v>
      </c>
      <c r="E472" s="15" t="s">
        <v>229</v>
      </c>
      <c r="F472" s="15" t="s">
        <v>229</v>
      </c>
      <c r="G472" s="15" t="s">
        <v>229</v>
      </c>
      <c r="H472" s="15" t="s">
        <v>229</v>
      </c>
      <c r="I472" s="15" t="s">
        <v>229</v>
      </c>
      <c r="J472" s="15" t="s">
        <v>229</v>
      </c>
      <c r="K472" s="62" t="s">
        <v>1257</v>
      </c>
      <c r="L472" s="15" t="s">
        <v>229</v>
      </c>
      <c r="M472" s="15" t="s">
        <v>229</v>
      </c>
      <c r="N472" s="15" t="s">
        <v>229</v>
      </c>
      <c r="O472" s="15" t="s">
        <v>229</v>
      </c>
      <c r="P472" s="15" t="s">
        <v>229</v>
      </c>
      <c r="Q472" s="15" t="s">
        <v>229</v>
      </c>
      <c r="R472" s="15" t="s">
        <v>229</v>
      </c>
      <c r="S472" s="15" t="s">
        <v>229</v>
      </c>
      <c r="T472" s="15" t="s">
        <v>229</v>
      </c>
      <c r="U472" s="15" t="s">
        <v>229</v>
      </c>
      <c r="V472" s="15" t="s">
        <v>229</v>
      </c>
    </row>
    <row r="473" spans="1:22" ht="13.5" thickBot="1" x14ac:dyDescent="0.25">
      <c r="A473" s="62" t="s">
        <v>1258</v>
      </c>
      <c r="B473" s="15" t="s">
        <v>229</v>
      </c>
      <c r="C473" s="15" t="s">
        <v>229</v>
      </c>
      <c r="D473" s="15" t="s">
        <v>229</v>
      </c>
      <c r="E473" s="15" t="s">
        <v>229</v>
      </c>
      <c r="F473" s="15" t="s">
        <v>229</v>
      </c>
      <c r="G473" s="15" t="s">
        <v>229</v>
      </c>
      <c r="H473" s="15" t="s">
        <v>229</v>
      </c>
      <c r="I473" s="15" t="s">
        <v>229</v>
      </c>
      <c r="J473" s="15" t="s">
        <v>229</v>
      </c>
      <c r="K473" s="62" t="s">
        <v>1258</v>
      </c>
      <c r="L473" s="15" t="s">
        <v>229</v>
      </c>
      <c r="M473" s="15" t="s">
        <v>229</v>
      </c>
      <c r="N473" s="15" t="s">
        <v>229</v>
      </c>
      <c r="O473" s="15" t="s">
        <v>229</v>
      </c>
      <c r="P473" s="15" t="s">
        <v>229</v>
      </c>
      <c r="Q473" s="15" t="s">
        <v>229</v>
      </c>
      <c r="R473" s="15" t="s">
        <v>229</v>
      </c>
      <c r="S473" s="15" t="s">
        <v>229</v>
      </c>
      <c r="T473" s="15" t="s">
        <v>229</v>
      </c>
      <c r="U473" s="15" t="s">
        <v>229</v>
      </c>
      <c r="V473" s="15" t="s">
        <v>229</v>
      </c>
    </row>
    <row r="474" spans="1:22" ht="13.5" thickBot="1" x14ac:dyDescent="0.25">
      <c r="A474" s="62" t="s">
        <v>1259</v>
      </c>
      <c r="B474" s="15" t="s">
        <v>229</v>
      </c>
      <c r="C474" s="15" t="s">
        <v>229</v>
      </c>
      <c r="D474" s="15" t="s">
        <v>229</v>
      </c>
      <c r="E474" s="15" t="s">
        <v>229</v>
      </c>
      <c r="F474" s="15" t="s">
        <v>229</v>
      </c>
      <c r="G474" s="15" t="s">
        <v>229</v>
      </c>
      <c r="H474" s="15" t="s">
        <v>229</v>
      </c>
      <c r="I474" s="15" t="s">
        <v>229</v>
      </c>
      <c r="J474" s="15" t="s">
        <v>229</v>
      </c>
      <c r="K474" s="62" t="s">
        <v>1259</v>
      </c>
      <c r="L474" s="15" t="s">
        <v>229</v>
      </c>
      <c r="M474" s="15" t="s">
        <v>229</v>
      </c>
      <c r="N474" s="15" t="s">
        <v>229</v>
      </c>
      <c r="O474" s="15" t="s">
        <v>229</v>
      </c>
      <c r="P474" s="15" t="s">
        <v>229</v>
      </c>
      <c r="Q474" s="15" t="s">
        <v>229</v>
      </c>
      <c r="R474" s="15" t="s">
        <v>229</v>
      </c>
      <c r="S474" s="15" t="s">
        <v>229</v>
      </c>
      <c r="T474" s="15" t="s">
        <v>229</v>
      </c>
      <c r="U474" s="15" t="s">
        <v>229</v>
      </c>
      <c r="V474" s="15" t="s">
        <v>229</v>
      </c>
    </row>
    <row r="475" spans="1:22" ht="13.5" thickBot="1" x14ac:dyDescent="0.25">
      <c r="A475" s="62" t="s">
        <v>1260</v>
      </c>
      <c r="B475" s="15" t="s">
        <v>229</v>
      </c>
      <c r="C475" s="15" t="s">
        <v>229</v>
      </c>
      <c r="D475" s="15" t="s">
        <v>229</v>
      </c>
      <c r="E475" s="15" t="s">
        <v>229</v>
      </c>
      <c r="F475" s="15" t="s">
        <v>229</v>
      </c>
      <c r="G475" s="15" t="s">
        <v>229</v>
      </c>
      <c r="H475" s="15" t="s">
        <v>229</v>
      </c>
      <c r="I475" s="15" t="s">
        <v>229</v>
      </c>
      <c r="J475" s="15" t="s">
        <v>229</v>
      </c>
      <c r="K475" s="62" t="s">
        <v>1260</v>
      </c>
      <c r="L475" s="15" t="s">
        <v>229</v>
      </c>
      <c r="M475" s="15" t="s">
        <v>229</v>
      </c>
      <c r="N475" s="15" t="s">
        <v>229</v>
      </c>
      <c r="O475" s="15" t="s">
        <v>229</v>
      </c>
      <c r="P475" s="15" t="s">
        <v>229</v>
      </c>
      <c r="Q475" s="15" t="s">
        <v>229</v>
      </c>
      <c r="R475" s="15" t="s">
        <v>229</v>
      </c>
      <c r="S475" s="15" t="s">
        <v>229</v>
      </c>
      <c r="T475" s="15" t="s">
        <v>229</v>
      </c>
      <c r="U475" s="15" t="s">
        <v>229</v>
      </c>
      <c r="V475" s="15" t="s">
        <v>229</v>
      </c>
    </row>
    <row r="476" spans="1:22" ht="13.5" thickBot="1" x14ac:dyDescent="0.25">
      <c r="A476" s="62" t="s">
        <v>3006</v>
      </c>
      <c r="B476" s="15" t="s">
        <v>229</v>
      </c>
      <c r="C476" s="15" t="s">
        <v>229</v>
      </c>
      <c r="D476" s="15" t="s">
        <v>229</v>
      </c>
      <c r="E476" s="15" t="s">
        <v>229</v>
      </c>
      <c r="F476" s="15" t="s">
        <v>229</v>
      </c>
      <c r="G476" s="15" t="s">
        <v>229</v>
      </c>
      <c r="H476" s="15" t="s">
        <v>229</v>
      </c>
      <c r="I476" s="15" t="s">
        <v>229</v>
      </c>
      <c r="J476" s="15" t="s">
        <v>229</v>
      </c>
      <c r="K476" s="62" t="s">
        <v>3006</v>
      </c>
      <c r="L476" s="15" t="s">
        <v>229</v>
      </c>
      <c r="M476" s="15" t="s">
        <v>229</v>
      </c>
      <c r="N476" s="15" t="s">
        <v>229</v>
      </c>
      <c r="O476" s="15" t="s">
        <v>229</v>
      </c>
      <c r="P476" s="15" t="s">
        <v>229</v>
      </c>
      <c r="Q476" s="15" t="s">
        <v>229</v>
      </c>
      <c r="R476" s="15" t="s">
        <v>229</v>
      </c>
      <c r="S476" s="15" t="s">
        <v>229</v>
      </c>
      <c r="T476" s="15" t="s">
        <v>229</v>
      </c>
      <c r="U476" s="15" t="s">
        <v>229</v>
      </c>
      <c r="V476" s="15" t="s">
        <v>229</v>
      </c>
    </row>
    <row r="477" spans="1:22" ht="13.5" customHeight="1" thickBot="1" x14ac:dyDescent="0.25">
      <c r="A477" s="805" t="s">
        <v>1244</v>
      </c>
      <c r="B477" s="806"/>
      <c r="C477" s="806"/>
      <c r="D477" s="806"/>
      <c r="E477" s="806"/>
      <c r="F477" s="806"/>
      <c r="G477" s="806"/>
      <c r="H477" s="806"/>
      <c r="I477" s="806"/>
      <c r="J477" s="807"/>
      <c r="K477" s="805" t="s">
        <v>1244</v>
      </c>
      <c r="L477" s="806"/>
      <c r="M477" s="806"/>
      <c r="N477" s="806"/>
      <c r="O477" s="806"/>
      <c r="P477" s="806"/>
      <c r="Q477" s="806"/>
      <c r="R477" s="806"/>
      <c r="S477" s="806"/>
      <c r="T477" s="806"/>
      <c r="U477" s="806"/>
      <c r="V477" s="807"/>
    </row>
    <row r="478" spans="1:22" ht="13.5" thickBot="1" x14ac:dyDescent="0.25">
      <c r="A478" s="62">
        <v>2007</v>
      </c>
      <c r="B478" s="15" t="s">
        <v>235</v>
      </c>
      <c r="C478" s="15" t="s">
        <v>235</v>
      </c>
      <c r="D478" s="15" t="s">
        <v>235</v>
      </c>
      <c r="E478" s="15">
        <v>1</v>
      </c>
      <c r="F478" s="15">
        <v>1</v>
      </c>
      <c r="G478" s="15">
        <v>1</v>
      </c>
      <c r="H478" s="15" t="s">
        <v>1242</v>
      </c>
      <c r="I478" s="15" t="s">
        <v>1242</v>
      </c>
      <c r="J478" s="15">
        <v>1</v>
      </c>
      <c r="K478" s="62">
        <v>2007</v>
      </c>
      <c r="L478" s="15">
        <v>1</v>
      </c>
      <c r="M478" s="15" t="s">
        <v>236</v>
      </c>
      <c r="N478" s="15">
        <v>1</v>
      </c>
      <c r="O478" s="15">
        <v>1</v>
      </c>
      <c r="P478" s="15">
        <v>1</v>
      </c>
      <c r="Q478" s="15" t="s">
        <v>231</v>
      </c>
      <c r="R478" s="15">
        <v>1</v>
      </c>
      <c r="S478" s="15" t="s">
        <v>1243</v>
      </c>
      <c r="T478" s="15">
        <v>1</v>
      </c>
      <c r="U478" s="15">
        <v>1</v>
      </c>
      <c r="V478" s="15">
        <v>1</v>
      </c>
    </row>
    <row r="479" spans="1:22" ht="13.5" thickBot="1" x14ac:dyDescent="0.25">
      <c r="A479" s="62">
        <v>2008</v>
      </c>
      <c r="B479" s="15" t="s">
        <v>235</v>
      </c>
      <c r="C479" s="15" t="s">
        <v>235</v>
      </c>
      <c r="D479" s="15" t="s">
        <v>235</v>
      </c>
      <c r="E479" s="15">
        <v>1</v>
      </c>
      <c r="F479" s="15">
        <v>1</v>
      </c>
      <c r="G479" s="15">
        <v>1</v>
      </c>
      <c r="H479" s="15" t="s">
        <v>1242</v>
      </c>
      <c r="I479" s="15" t="s">
        <v>1242</v>
      </c>
      <c r="J479" s="15">
        <v>1</v>
      </c>
      <c r="K479" s="62">
        <v>2008</v>
      </c>
      <c r="L479" s="15">
        <v>1</v>
      </c>
      <c r="M479" s="15" t="s">
        <v>236</v>
      </c>
      <c r="N479" s="15">
        <v>1</v>
      </c>
      <c r="O479" s="15">
        <v>1</v>
      </c>
      <c r="P479" s="15">
        <v>1</v>
      </c>
      <c r="Q479" s="15" t="s">
        <v>231</v>
      </c>
      <c r="R479" s="15">
        <v>1</v>
      </c>
      <c r="S479" s="15" t="s">
        <v>1243</v>
      </c>
      <c r="T479" s="15">
        <v>1</v>
      </c>
      <c r="U479" s="15">
        <v>1</v>
      </c>
      <c r="V479" s="15">
        <v>1</v>
      </c>
    </row>
    <row r="480" spans="1:22" ht="13.5" thickBot="1" x14ac:dyDescent="0.25">
      <c r="A480" s="62">
        <v>2009</v>
      </c>
      <c r="B480" s="15" t="s">
        <v>235</v>
      </c>
      <c r="C480" s="15" t="s">
        <v>235</v>
      </c>
      <c r="D480" s="15" t="s">
        <v>235</v>
      </c>
      <c r="E480" s="15">
        <v>1</v>
      </c>
      <c r="F480" s="15">
        <v>1</v>
      </c>
      <c r="G480" s="15">
        <v>1</v>
      </c>
      <c r="H480" s="15" t="s">
        <v>1242</v>
      </c>
      <c r="I480" s="15" t="s">
        <v>1242</v>
      </c>
      <c r="J480" s="15">
        <v>1</v>
      </c>
      <c r="K480" s="62">
        <v>2009</v>
      </c>
      <c r="L480" s="15">
        <v>1</v>
      </c>
      <c r="M480" s="15" t="s">
        <v>236</v>
      </c>
      <c r="N480" s="15">
        <v>1</v>
      </c>
      <c r="O480" s="15">
        <v>1</v>
      </c>
      <c r="P480" s="15">
        <v>1</v>
      </c>
      <c r="Q480" s="15" t="s">
        <v>231</v>
      </c>
      <c r="R480" s="15">
        <v>1</v>
      </c>
      <c r="S480" s="15" t="s">
        <v>1243</v>
      </c>
      <c r="T480" s="15">
        <v>1</v>
      </c>
      <c r="U480" s="15">
        <v>1</v>
      </c>
      <c r="V480" s="15">
        <v>1</v>
      </c>
    </row>
    <row r="481" spans="1:22" ht="13.5" thickBot="1" x14ac:dyDescent="0.25">
      <c r="A481" s="62">
        <v>2010</v>
      </c>
      <c r="B481" s="15" t="s">
        <v>235</v>
      </c>
      <c r="C481" s="15" t="s">
        <v>235</v>
      </c>
      <c r="D481" s="15" t="s">
        <v>235</v>
      </c>
      <c r="E481" s="15">
        <v>1</v>
      </c>
      <c r="F481" s="15">
        <v>1</v>
      </c>
      <c r="G481" s="15">
        <v>1</v>
      </c>
      <c r="H481" s="15" t="s">
        <v>1242</v>
      </c>
      <c r="I481" s="15" t="s">
        <v>1242</v>
      </c>
      <c r="J481" s="15">
        <v>1</v>
      </c>
      <c r="K481" s="62">
        <v>2010</v>
      </c>
      <c r="L481" s="15">
        <v>1</v>
      </c>
      <c r="M481" s="15" t="s">
        <v>236</v>
      </c>
      <c r="N481" s="15">
        <v>1</v>
      </c>
      <c r="O481" s="15">
        <v>1</v>
      </c>
      <c r="P481" s="15">
        <v>1</v>
      </c>
      <c r="Q481" s="15" t="s">
        <v>231</v>
      </c>
      <c r="R481" s="15">
        <v>1</v>
      </c>
      <c r="S481" s="15" t="s">
        <v>1243</v>
      </c>
      <c r="T481" s="15">
        <v>1</v>
      </c>
      <c r="U481" s="15">
        <v>1</v>
      </c>
      <c r="V481" s="15">
        <v>1</v>
      </c>
    </row>
    <row r="482" spans="1:22" ht="13.5" thickBot="1" x14ac:dyDescent="0.25">
      <c r="A482" s="62">
        <v>2011</v>
      </c>
      <c r="B482" s="15">
        <v>1</v>
      </c>
      <c r="C482" s="15">
        <v>1</v>
      </c>
      <c r="D482" s="15">
        <v>1</v>
      </c>
      <c r="E482" s="15">
        <v>1</v>
      </c>
      <c r="F482" s="15">
        <v>1</v>
      </c>
      <c r="G482" s="15">
        <v>1</v>
      </c>
      <c r="H482" s="15">
        <v>1</v>
      </c>
      <c r="I482" s="15">
        <v>1</v>
      </c>
      <c r="J482" s="15">
        <v>1</v>
      </c>
      <c r="K482" s="62">
        <v>2011</v>
      </c>
      <c r="L482" s="15">
        <v>1</v>
      </c>
      <c r="M482" s="15">
        <v>1</v>
      </c>
      <c r="N482" s="15">
        <v>1</v>
      </c>
      <c r="O482" s="15">
        <v>1</v>
      </c>
      <c r="P482" s="15">
        <v>1</v>
      </c>
      <c r="Q482" s="15">
        <v>1</v>
      </c>
      <c r="R482" s="15">
        <v>1</v>
      </c>
      <c r="S482" s="15">
        <v>1</v>
      </c>
      <c r="T482" s="15">
        <v>1</v>
      </c>
      <c r="U482" s="15">
        <v>1</v>
      </c>
      <c r="V482" s="15">
        <v>1</v>
      </c>
    </row>
    <row r="483" spans="1:22" ht="13.5" thickBot="1" x14ac:dyDescent="0.25">
      <c r="A483" s="62">
        <v>2012</v>
      </c>
      <c r="B483" s="15">
        <v>1</v>
      </c>
      <c r="C483" s="15">
        <v>1</v>
      </c>
      <c r="D483" s="15">
        <v>1</v>
      </c>
      <c r="E483" s="15">
        <v>1</v>
      </c>
      <c r="F483" s="15">
        <v>1</v>
      </c>
      <c r="G483" s="15">
        <v>1</v>
      </c>
      <c r="H483" s="15">
        <v>1</v>
      </c>
      <c r="I483" s="15">
        <v>1</v>
      </c>
      <c r="J483" s="15">
        <v>1</v>
      </c>
      <c r="K483" s="62">
        <v>2012</v>
      </c>
      <c r="L483" s="15">
        <v>1</v>
      </c>
      <c r="M483" s="15">
        <v>1</v>
      </c>
      <c r="N483" s="15">
        <v>1</v>
      </c>
      <c r="O483" s="15">
        <v>1</v>
      </c>
      <c r="P483" s="15">
        <v>1</v>
      </c>
      <c r="Q483" s="15">
        <v>1</v>
      </c>
      <c r="R483" s="15">
        <v>1</v>
      </c>
      <c r="S483" s="15">
        <v>1</v>
      </c>
      <c r="T483" s="15">
        <v>1</v>
      </c>
      <c r="U483" s="15">
        <v>1</v>
      </c>
      <c r="V483" s="15">
        <v>1</v>
      </c>
    </row>
    <row r="484" spans="1:22" ht="13.5" thickBot="1" x14ac:dyDescent="0.25">
      <c r="A484" s="62">
        <v>2013</v>
      </c>
      <c r="B484" s="15">
        <v>1</v>
      </c>
      <c r="C484" s="15">
        <v>1</v>
      </c>
      <c r="D484" s="15">
        <v>1</v>
      </c>
      <c r="E484" s="15">
        <v>1</v>
      </c>
      <c r="F484" s="15">
        <v>1</v>
      </c>
      <c r="G484" s="15">
        <v>1</v>
      </c>
      <c r="H484" s="15">
        <v>1</v>
      </c>
      <c r="I484" s="15">
        <v>1</v>
      </c>
      <c r="J484" s="15">
        <v>1</v>
      </c>
      <c r="K484" s="62">
        <v>2013</v>
      </c>
      <c r="L484" s="15">
        <v>1</v>
      </c>
      <c r="M484" s="15">
        <v>1</v>
      </c>
      <c r="N484" s="15">
        <v>1</v>
      </c>
      <c r="O484" s="15">
        <v>1</v>
      </c>
      <c r="P484" s="15">
        <v>1</v>
      </c>
      <c r="Q484" s="15">
        <v>1</v>
      </c>
      <c r="R484" s="15">
        <v>1</v>
      </c>
      <c r="S484" s="15">
        <v>1</v>
      </c>
      <c r="T484" s="15">
        <v>1</v>
      </c>
      <c r="U484" s="15">
        <v>1</v>
      </c>
      <c r="V484" s="15">
        <v>1</v>
      </c>
    </row>
    <row r="485" spans="1:22" ht="13.5" thickBot="1" x14ac:dyDescent="0.25">
      <c r="A485" s="62">
        <v>2014</v>
      </c>
      <c r="B485" s="260">
        <v>1</v>
      </c>
      <c r="C485" s="260">
        <v>1</v>
      </c>
      <c r="D485" s="260">
        <v>1</v>
      </c>
      <c r="E485" s="260">
        <v>1</v>
      </c>
      <c r="F485" s="260">
        <v>1</v>
      </c>
      <c r="G485" s="260">
        <v>1</v>
      </c>
      <c r="H485" s="260">
        <v>1</v>
      </c>
      <c r="I485" s="260">
        <v>1</v>
      </c>
      <c r="J485" s="260">
        <v>1</v>
      </c>
      <c r="K485" s="62">
        <v>2014</v>
      </c>
      <c r="L485" s="260">
        <v>1</v>
      </c>
      <c r="M485" s="260">
        <v>1</v>
      </c>
      <c r="N485" s="260">
        <v>1</v>
      </c>
      <c r="O485" s="260">
        <v>1</v>
      </c>
      <c r="P485" s="260">
        <v>1</v>
      </c>
      <c r="Q485" s="260">
        <v>1</v>
      </c>
      <c r="R485" s="260">
        <v>1</v>
      </c>
      <c r="S485" s="260">
        <v>1</v>
      </c>
      <c r="T485" s="260">
        <v>1</v>
      </c>
      <c r="U485" s="260">
        <v>1</v>
      </c>
      <c r="V485" s="260">
        <v>1</v>
      </c>
    </row>
    <row r="486" spans="1:22" ht="13.5" thickBot="1" x14ac:dyDescent="0.25">
      <c r="A486" s="62">
        <v>2015</v>
      </c>
      <c r="B486" s="260">
        <v>1</v>
      </c>
      <c r="C486" s="260">
        <v>1</v>
      </c>
      <c r="D486" s="260">
        <v>1</v>
      </c>
      <c r="E486" s="260">
        <v>1</v>
      </c>
      <c r="F486" s="260">
        <v>1</v>
      </c>
      <c r="G486" s="260">
        <v>1</v>
      </c>
      <c r="H486" s="260">
        <v>1</v>
      </c>
      <c r="I486" s="260">
        <v>1</v>
      </c>
      <c r="J486" s="260">
        <v>1</v>
      </c>
      <c r="K486" s="62">
        <v>2015</v>
      </c>
      <c r="L486" s="260">
        <v>1</v>
      </c>
      <c r="M486" s="260">
        <v>1</v>
      </c>
      <c r="N486" s="260">
        <v>1</v>
      </c>
      <c r="O486" s="260">
        <v>1</v>
      </c>
      <c r="P486" s="260">
        <v>1</v>
      </c>
      <c r="Q486" s="260">
        <v>1</v>
      </c>
      <c r="R486" s="260">
        <v>1</v>
      </c>
      <c r="S486" s="260">
        <v>1</v>
      </c>
      <c r="T486" s="260">
        <v>1</v>
      </c>
      <c r="U486" s="260">
        <v>1</v>
      </c>
      <c r="V486" s="260">
        <v>1</v>
      </c>
    </row>
    <row r="487" spans="1:22" ht="13.5" thickBot="1" x14ac:dyDescent="0.25">
      <c r="A487" s="62">
        <v>2016</v>
      </c>
      <c r="B487" s="260">
        <v>1</v>
      </c>
      <c r="C487" s="260">
        <v>1</v>
      </c>
      <c r="D487" s="260">
        <v>1</v>
      </c>
      <c r="E487" s="260">
        <v>1</v>
      </c>
      <c r="F487" s="260">
        <v>1</v>
      </c>
      <c r="G487" s="260">
        <v>1</v>
      </c>
      <c r="H487" s="260">
        <v>1</v>
      </c>
      <c r="I487" s="260">
        <v>1</v>
      </c>
      <c r="J487" s="260">
        <v>1</v>
      </c>
      <c r="K487" s="62">
        <v>2016</v>
      </c>
      <c r="L487" s="260">
        <v>1</v>
      </c>
      <c r="M487" s="260">
        <v>1</v>
      </c>
      <c r="N487" s="260">
        <v>1</v>
      </c>
      <c r="O487" s="260">
        <v>1</v>
      </c>
      <c r="P487" s="260">
        <v>1</v>
      </c>
      <c r="Q487" s="260">
        <v>1</v>
      </c>
      <c r="R487" s="260">
        <v>1</v>
      </c>
      <c r="S487" s="260">
        <v>1</v>
      </c>
      <c r="T487" s="260">
        <v>1</v>
      </c>
      <c r="U487" s="260">
        <v>1</v>
      </c>
      <c r="V487" s="260">
        <v>1</v>
      </c>
    </row>
    <row r="488" spans="1:22" ht="13.5" thickBot="1" x14ac:dyDescent="0.25">
      <c r="A488" s="62">
        <v>2017</v>
      </c>
      <c r="B488" s="260">
        <v>1</v>
      </c>
      <c r="C488" s="260">
        <v>1</v>
      </c>
      <c r="D488" s="260">
        <v>1</v>
      </c>
      <c r="E488" s="260">
        <v>1</v>
      </c>
      <c r="F488" s="260">
        <v>1</v>
      </c>
      <c r="G488" s="260">
        <v>1</v>
      </c>
      <c r="H488" s="260">
        <v>1</v>
      </c>
      <c r="I488" s="260">
        <v>1</v>
      </c>
      <c r="J488" s="260">
        <v>1</v>
      </c>
      <c r="K488" s="62">
        <v>2017</v>
      </c>
      <c r="L488" s="260">
        <v>1</v>
      </c>
      <c r="M488" s="260">
        <v>1</v>
      </c>
      <c r="N488" s="260">
        <v>1</v>
      </c>
      <c r="O488" s="260">
        <v>1</v>
      </c>
      <c r="P488" s="260">
        <v>1</v>
      </c>
      <c r="Q488" s="260">
        <v>1</v>
      </c>
      <c r="R488" s="260">
        <v>1</v>
      </c>
      <c r="S488" s="260">
        <v>1</v>
      </c>
      <c r="T488" s="260">
        <v>1</v>
      </c>
      <c r="U488" s="260">
        <v>1</v>
      </c>
      <c r="V488" s="260">
        <v>1</v>
      </c>
    </row>
    <row r="489" spans="1:22" ht="13.5" thickBot="1" x14ac:dyDescent="0.25">
      <c r="A489" s="62">
        <v>2018</v>
      </c>
      <c r="B489" s="260">
        <v>1</v>
      </c>
      <c r="C489" s="260">
        <v>1</v>
      </c>
      <c r="D489" s="260">
        <v>1</v>
      </c>
      <c r="E489" s="260">
        <v>1</v>
      </c>
      <c r="F489" s="260">
        <v>1</v>
      </c>
      <c r="G489" s="260">
        <v>1</v>
      </c>
      <c r="H489" s="260">
        <v>1</v>
      </c>
      <c r="I489" s="260">
        <v>1</v>
      </c>
      <c r="J489" s="260">
        <v>1</v>
      </c>
      <c r="K489" s="62">
        <v>2018</v>
      </c>
      <c r="L489" s="260">
        <v>1</v>
      </c>
      <c r="M489" s="260">
        <v>1</v>
      </c>
      <c r="N489" s="260">
        <v>1</v>
      </c>
      <c r="O489" s="260">
        <v>1</v>
      </c>
      <c r="P489" s="260">
        <v>1</v>
      </c>
      <c r="Q489" s="260">
        <v>1</v>
      </c>
      <c r="R489" s="260">
        <v>1</v>
      </c>
      <c r="S489" s="260">
        <v>1</v>
      </c>
      <c r="T489" s="260">
        <v>1</v>
      </c>
      <c r="U489" s="260">
        <v>1</v>
      </c>
      <c r="V489" s="260">
        <v>1</v>
      </c>
    </row>
    <row r="490" spans="1:22" ht="13.5" thickBot="1" x14ac:dyDescent="0.25">
      <c r="A490" s="62">
        <v>2019</v>
      </c>
      <c r="B490" s="260">
        <v>1</v>
      </c>
      <c r="C490" s="260">
        <v>1</v>
      </c>
      <c r="D490" s="260">
        <v>1</v>
      </c>
      <c r="E490" s="260">
        <v>1</v>
      </c>
      <c r="F490" s="260">
        <v>1</v>
      </c>
      <c r="G490" s="260">
        <v>1</v>
      </c>
      <c r="H490" s="260">
        <v>1</v>
      </c>
      <c r="I490" s="260">
        <v>1</v>
      </c>
      <c r="J490" s="260">
        <v>1</v>
      </c>
      <c r="K490" s="62">
        <v>2019</v>
      </c>
      <c r="L490" s="260">
        <v>1</v>
      </c>
      <c r="M490" s="260">
        <v>1</v>
      </c>
      <c r="N490" s="260">
        <v>1</v>
      </c>
      <c r="O490" s="260">
        <v>1</v>
      </c>
      <c r="P490" s="260">
        <v>1</v>
      </c>
      <c r="Q490" s="260">
        <v>1</v>
      </c>
      <c r="R490" s="260">
        <v>1</v>
      </c>
      <c r="S490" s="260">
        <v>1</v>
      </c>
      <c r="T490" s="260">
        <v>1</v>
      </c>
      <c r="U490" s="260">
        <v>1</v>
      </c>
      <c r="V490" s="260">
        <v>1</v>
      </c>
    </row>
    <row r="491" spans="1:22" ht="13.5" thickBot="1" x14ac:dyDescent="0.25">
      <c r="A491" s="62">
        <v>2020</v>
      </c>
      <c r="B491" s="260">
        <v>1</v>
      </c>
      <c r="C491" s="260">
        <v>1</v>
      </c>
      <c r="D491" s="260">
        <v>1</v>
      </c>
      <c r="E491" s="260">
        <v>1</v>
      </c>
      <c r="F491" s="260">
        <v>1</v>
      </c>
      <c r="G491" s="260">
        <v>1</v>
      </c>
      <c r="H491" s="260">
        <v>1</v>
      </c>
      <c r="I491" s="260">
        <v>1</v>
      </c>
      <c r="J491" s="260">
        <v>1</v>
      </c>
      <c r="K491" s="62">
        <v>2020</v>
      </c>
      <c r="L491" s="260">
        <v>1</v>
      </c>
      <c r="M491" s="260">
        <v>1</v>
      </c>
      <c r="N491" s="260">
        <v>1</v>
      </c>
      <c r="O491" s="260">
        <v>1</v>
      </c>
      <c r="P491" s="260">
        <v>1</v>
      </c>
      <c r="Q491" s="260">
        <v>1</v>
      </c>
      <c r="R491" s="260">
        <v>1</v>
      </c>
      <c r="S491" s="260">
        <v>1</v>
      </c>
      <c r="T491" s="260">
        <v>1</v>
      </c>
      <c r="U491" s="260">
        <v>1</v>
      </c>
      <c r="V491" s="260">
        <v>1</v>
      </c>
    </row>
    <row r="492" spans="1:22" x14ac:dyDescent="0.2">
      <c r="A492" s="199" t="s">
        <v>240</v>
      </c>
      <c r="K492" s="199" t="s">
        <v>240</v>
      </c>
    </row>
    <row r="493" spans="1:22" x14ac:dyDescent="0.2">
      <c r="A493" s="199" t="s">
        <v>241</v>
      </c>
      <c r="K493" s="199" t="s">
        <v>1245</v>
      </c>
    </row>
    <row r="494" spans="1:22" x14ac:dyDescent="0.2">
      <c r="A494" s="199" t="s">
        <v>242</v>
      </c>
      <c r="K494" s="199" t="s">
        <v>1246</v>
      </c>
    </row>
    <row r="495" spans="1:22" x14ac:dyDescent="0.2">
      <c r="A495" s="199" t="s">
        <v>1247</v>
      </c>
      <c r="K495" s="199" t="s">
        <v>246</v>
      </c>
    </row>
    <row r="496" spans="1:22" x14ac:dyDescent="0.2">
      <c r="A496" s="199" t="s">
        <v>1263</v>
      </c>
      <c r="K496" s="199" t="s">
        <v>247</v>
      </c>
    </row>
    <row r="497" spans="1:22" x14ac:dyDescent="0.2">
      <c r="A497" s="71" t="s">
        <v>1261</v>
      </c>
      <c r="K497" s="199" t="s">
        <v>1262</v>
      </c>
    </row>
    <row r="498" spans="1:22" x14ac:dyDescent="0.2">
      <c r="A498" s="199" t="s">
        <v>249</v>
      </c>
      <c r="K498" s="71" t="s">
        <v>1264</v>
      </c>
    </row>
    <row r="499" spans="1:22" x14ac:dyDescent="0.2">
      <c r="K499" s="199" t="s">
        <v>249</v>
      </c>
    </row>
    <row r="501" spans="1:22" ht="12.75" customHeight="1" x14ac:dyDescent="0.2">
      <c r="A501" s="556" t="s">
        <v>1197</v>
      </c>
      <c r="B501" s="556"/>
      <c r="C501" s="556"/>
      <c r="D501" s="556"/>
      <c r="E501" s="556"/>
      <c r="F501" s="556"/>
      <c r="G501" s="556"/>
      <c r="H501" s="556"/>
      <c r="I501" s="556"/>
      <c r="J501" s="556"/>
      <c r="K501" s="556" t="s">
        <v>1197</v>
      </c>
      <c r="L501" s="556"/>
      <c r="M501" s="556"/>
      <c r="N501" s="556"/>
      <c r="O501" s="556"/>
      <c r="P501" s="556"/>
      <c r="Q501" s="556"/>
      <c r="R501" s="556"/>
      <c r="S501" s="556"/>
      <c r="T501" s="556"/>
      <c r="U501" s="556"/>
      <c r="V501" s="556"/>
    </row>
    <row r="502" spans="1:22" ht="13.5" customHeight="1" thickBot="1" x14ac:dyDescent="0.25">
      <c r="A502" s="557" t="s">
        <v>200</v>
      </c>
      <c r="B502" s="557"/>
      <c r="C502" s="557"/>
      <c r="D502" s="557"/>
      <c r="E502" s="557"/>
      <c r="F502" s="557"/>
      <c r="G502" s="557"/>
      <c r="H502" s="557"/>
      <c r="I502" s="557"/>
      <c r="J502" s="557"/>
      <c r="K502" s="557" t="s">
        <v>200</v>
      </c>
      <c r="L502" s="557"/>
      <c r="M502" s="557"/>
      <c r="N502" s="557"/>
      <c r="O502" s="557"/>
      <c r="P502" s="557"/>
      <c r="Q502" s="557"/>
      <c r="R502" s="557"/>
      <c r="S502" s="557"/>
      <c r="T502" s="557"/>
      <c r="U502" s="557"/>
      <c r="V502" s="557"/>
    </row>
    <row r="503" spans="1:22" ht="12.75" customHeight="1" x14ac:dyDescent="0.2">
      <c r="A503" s="752" t="s">
        <v>1252</v>
      </c>
      <c r="B503" s="753"/>
      <c r="C503" s="753"/>
      <c r="D503" s="753"/>
      <c r="E503" s="753"/>
      <c r="F503" s="753"/>
      <c r="G503" s="753"/>
      <c r="H503" s="753"/>
      <c r="I503" s="753"/>
      <c r="J503" s="754"/>
      <c r="K503" s="785" t="s">
        <v>1252</v>
      </c>
      <c r="L503" s="786"/>
      <c r="M503" s="786"/>
      <c r="N503" s="786"/>
      <c r="O503" s="786"/>
      <c r="P503" s="786"/>
      <c r="Q503" s="786"/>
      <c r="R503" s="786"/>
      <c r="S503" s="786"/>
      <c r="T503" s="786"/>
      <c r="U503" s="786"/>
      <c r="V503" s="787"/>
    </row>
    <row r="504" spans="1:22" ht="12.75" customHeight="1" x14ac:dyDescent="0.2">
      <c r="A504" s="785" t="s">
        <v>202</v>
      </c>
      <c r="B504" s="786"/>
      <c r="C504" s="786"/>
      <c r="D504" s="786"/>
      <c r="E504" s="786"/>
      <c r="F504" s="786"/>
      <c r="G504" s="786"/>
      <c r="H504" s="786"/>
      <c r="I504" s="786"/>
      <c r="J504" s="787"/>
      <c r="K504" s="785" t="s">
        <v>1222</v>
      </c>
      <c r="L504" s="786"/>
      <c r="M504" s="786"/>
      <c r="N504" s="786"/>
      <c r="O504" s="786"/>
      <c r="P504" s="786"/>
      <c r="Q504" s="786"/>
      <c r="R504" s="786"/>
      <c r="S504" s="786"/>
      <c r="T504" s="786"/>
      <c r="U504" s="786"/>
      <c r="V504" s="787"/>
    </row>
    <row r="505" spans="1:22" ht="25.5" customHeight="1" thickBot="1" x14ac:dyDescent="0.25">
      <c r="A505" s="785" t="s">
        <v>1266</v>
      </c>
      <c r="B505" s="786"/>
      <c r="C505" s="786"/>
      <c r="D505" s="786"/>
      <c r="E505" s="786"/>
      <c r="F505" s="786"/>
      <c r="G505" s="786"/>
      <c r="H505" s="786"/>
      <c r="I505" s="786"/>
      <c r="J505" s="787"/>
      <c r="K505" s="737" t="s">
        <v>1266</v>
      </c>
      <c r="L505" s="738"/>
      <c r="M505" s="738"/>
      <c r="N505" s="738"/>
      <c r="O505" s="738"/>
      <c r="P505" s="738"/>
      <c r="Q505" s="738"/>
      <c r="R505" s="738"/>
      <c r="S505" s="738"/>
      <c r="T505" s="738"/>
      <c r="U505" s="738"/>
      <c r="V505" s="739"/>
    </row>
    <row r="506" spans="1:22" ht="21.75" customHeight="1" thickBot="1" x14ac:dyDescent="0.25">
      <c r="A506" s="609" t="s">
        <v>1238</v>
      </c>
      <c r="B506" s="638" t="s">
        <v>205</v>
      </c>
      <c r="C506" s="643"/>
      <c r="D506" s="643"/>
      <c r="E506" s="639"/>
      <c r="F506" s="793" t="s">
        <v>206</v>
      </c>
      <c r="G506" s="793" t="s">
        <v>207</v>
      </c>
      <c r="H506" s="793" t="s">
        <v>208</v>
      </c>
      <c r="I506" s="793" t="s">
        <v>209</v>
      </c>
      <c r="J506" s="793" t="s">
        <v>1239</v>
      </c>
      <c r="K506" s="609" t="s">
        <v>1238</v>
      </c>
      <c r="L506" s="638" t="s">
        <v>211</v>
      </c>
      <c r="M506" s="643"/>
      <c r="N506" s="639"/>
      <c r="O506" s="793" t="s">
        <v>212</v>
      </c>
      <c r="P506" s="638" t="s">
        <v>213</v>
      </c>
      <c r="Q506" s="643"/>
      <c r="R506" s="639"/>
      <c r="S506" s="793" t="s">
        <v>214</v>
      </c>
      <c r="T506" s="793" t="s">
        <v>215</v>
      </c>
      <c r="U506" s="793" t="s">
        <v>1240</v>
      </c>
      <c r="V506" s="793" t="s">
        <v>217</v>
      </c>
    </row>
    <row r="507" spans="1:22" ht="34.5" thickBot="1" x14ac:dyDescent="0.25">
      <c r="A507" s="636"/>
      <c r="B507" s="167" t="s">
        <v>218</v>
      </c>
      <c r="C507" s="167" t="s">
        <v>219</v>
      </c>
      <c r="D507" s="168" t="s">
        <v>220</v>
      </c>
      <c r="E507" s="167" t="s">
        <v>221</v>
      </c>
      <c r="F507" s="794"/>
      <c r="G507" s="794"/>
      <c r="H507" s="794"/>
      <c r="I507" s="794"/>
      <c r="J507" s="794"/>
      <c r="K507" s="610"/>
      <c r="L507" s="160" t="s">
        <v>222</v>
      </c>
      <c r="M507" s="160" t="s">
        <v>223</v>
      </c>
      <c r="N507" s="160" t="s">
        <v>224</v>
      </c>
      <c r="O507" s="804"/>
      <c r="P507" s="160" t="s">
        <v>225</v>
      </c>
      <c r="Q507" s="160" t="s">
        <v>226</v>
      </c>
      <c r="R507" s="160" t="s">
        <v>227</v>
      </c>
      <c r="S507" s="804"/>
      <c r="T507" s="804"/>
      <c r="U507" s="804"/>
      <c r="V507" s="804"/>
    </row>
    <row r="508" spans="1:22" ht="13.5" thickBot="1" x14ac:dyDescent="0.25">
      <c r="A508" s="762" t="s">
        <v>1211</v>
      </c>
      <c r="B508" s="763"/>
      <c r="C508" s="763"/>
      <c r="D508" s="763"/>
      <c r="E508" s="763"/>
      <c r="F508" s="763"/>
      <c r="G508" s="763"/>
      <c r="H508" s="763"/>
      <c r="I508" s="763"/>
      <c r="J508" s="764"/>
      <c r="K508" s="762" t="s">
        <v>1211</v>
      </c>
      <c r="L508" s="763"/>
      <c r="M508" s="763"/>
      <c r="N508" s="763"/>
      <c r="O508" s="763"/>
      <c r="P508" s="763"/>
      <c r="Q508" s="763"/>
      <c r="R508" s="763"/>
      <c r="S508" s="763"/>
      <c r="T508" s="763"/>
      <c r="U508" s="763"/>
      <c r="V508" s="764"/>
    </row>
    <row r="509" spans="1:22" ht="13.5" thickBot="1" x14ac:dyDescent="0.25">
      <c r="A509" s="62">
        <v>2007</v>
      </c>
      <c r="B509" s="15" t="s">
        <v>235</v>
      </c>
      <c r="C509" s="15" t="s">
        <v>235</v>
      </c>
      <c r="D509" s="15" t="s">
        <v>235</v>
      </c>
      <c r="E509" s="15">
        <v>0.20399999999999999</v>
      </c>
      <c r="F509" s="15">
        <v>3.0000000000000001E-3</v>
      </c>
      <c r="G509" s="15">
        <v>2.9000000000000001E-2</v>
      </c>
      <c r="H509" s="15" t="s">
        <v>1242</v>
      </c>
      <c r="I509" s="15" t="s">
        <v>1242</v>
      </c>
      <c r="J509" s="15">
        <v>0.23599999999999999</v>
      </c>
      <c r="K509" s="62">
        <v>2007</v>
      </c>
      <c r="L509" s="15">
        <v>4.4999999999999998E-2</v>
      </c>
      <c r="M509" s="15" t="s">
        <v>236</v>
      </c>
      <c r="N509" s="15">
        <v>4.4999999999999998E-2</v>
      </c>
      <c r="O509" s="15">
        <v>8.6999999999999994E-2</v>
      </c>
      <c r="P509" s="15">
        <v>1.4E-2</v>
      </c>
      <c r="Q509" s="15" t="s">
        <v>231</v>
      </c>
      <c r="R509" s="15">
        <v>1.4E-2</v>
      </c>
      <c r="S509" s="15" t="s">
        <v>1243</v>
      </c>
      <c r="T509" s="15">
        <v>8.9999999999999993E-3</v>
      </c>
      <c r="U509" s="15">
        <v>0.154</v>
      </c>
      <c r="V509" s="15">
        <v>0.39</v>
      </c>
    </row>
    <row r="510" spans="1:22" ht="13.5" thickBot="1" x14ac:dyDescent="0.25">
      <c r="A510" s="62">
        <v>2008</v>
      </c>
      <c r="B510" s="15" t="s">
        <v>235</v>
      </c>
      <c r="C510" s="15" t="s">
        <v>235</v>
      </c>
      <c r="D510" s="15" t="s">
        <v>235</v>
      </c>
      <c r="E510" s="15">
        <v>0.20399999999999999</v>
      </c>
      <c r="F510" s="15">
        <v>3.0000000000000001E-3</v>
      </c>
      <c r="G510" s="15">
        <v>2.7E-2</v>
      </c>
      <c r="H510" s="15" t="s">
        <v>1242</v>
      </c>
      <c r="I510" s="15" t="s">
        <v>1242</v>
      </c>
      <c r="J510" s="15">
        <v>0.23400000000000001</v>
      </c>
      <c r="K510" s="62">
        <v>2008</v>
      </c>
      <c r="L510" s="15">
        <v>4.2000000000000003E-2</v>
      </c>
      <c r="M510" s="15" t="s">
        <v>236</v>
      </c>
      <c r="N510" s="15">
        <v>4.2000000000000003E-2</v>
      </c>
      <c r="O510" s="15">
        <v>8.4000000000000005E-2</v>
      </c>
      <c r="P510" s="15">
        <v>1.4E-2</v>
      </c>
      <c r="Q510" s="15" t="s">
        <v>231</v>
      </c>
      <c r="R510" s="15">
        <v>1.4E-2</v>
      </c>
      <c r="S510" s="15" t="s">
        <v>1243</v>
      </c>
      <c r="T510" s="15">
        <v>8.9999999999999993E-3</v>
      </c>
      <c r="U510" s="15">
        <v>0.14899999999999999</v>
      </c>
      <c r="V510" s="15">
        <v>0.38200000000000001</v>
      </c>
    </row>
    <row r="511" spans="1:22" ht="13.5" thickBot="1" x14ac:dyDescent="0.25">
      <c r="A511" s="62">
        <v>2009</v>
      </c>
      <c r="B511" s="15" t="s">
        <v>235</v>
      </c>
      <c r="C511" s="15" t="s">
        <v>235</v>
      </c>
      <c r="D511" s="15" t="s">
        <v>235</v>
      </c>
      <c r="E511" s="15">
        <v>0.2</v>
      </c>
      <c r="F511" s="15">
        <v>3.0000000000000001E-3</v>
      </c>
      <c r="G511" s="15">
        <v>2.8000000000000001E-2</v>
      </c>
      <c r="H511" s="15" t="s">
        <v>1242</v>
      </c>
      <c r="I511" s="15" t="s">
        <v>1242</v>
      </c>
      <c r="J511" s="15">
        <v>0.23100000000000001</v>
      </c>
      <c r="K511" s="62">
        <v>2009</v>
      </c>
      <c r="L511" s="15">
        <v>4.2999999999999997E-2</v>
      </c>
      <c r="M511" s="15" t="s">
        <v>236</v>
      </c>
      <c r="N511" s="15">
        <v>4.2999999999999997E-2</v>
      </c>
      <c r="O511" s="15">
        <v>8.5000000000000006E-2</v>
      </c>
      <c r="P511" s="15">
        <v>1.4E-2</v>
      </c>
      <c r="Q511" s="15" t="s">
        <v>231</v>
      </c>
      <c r="R511" s="15">
        <v>1.4E-2</v>
      </c>
      <c r="S511" s="15" t="s">
        <v>1243</v>
      </c>
      <c r="T511" s="15">
        <v>8.0000000000000002E-3</v>
      </c>
      <c r="U511" s="15">
        <v>0.15</v>
      </c>
      <c r="V511" s="15">
        <v>0.38200000000000001</v>
      </c>
    </row>
    <row r="512" spans="1:22" ht="13.5" thickBot="1" x14ac:dyDescent="0.25">
      <c r="A512" s="62">
        <v>2010</v>
      </c>
      <c r="B512" s="15" t="s">
        <v>235</v>
      </c>
      <c r="C512" s="15" t="s">
        <v>235</v>
      </c>
      <c r="D512" s="15" t="s">
        <v>235</v>
      </c>
      <c r="E512" s="15">
        <v>0.19800000000000001</v>
      </c>
      <c r="F512" s="15">
        <v>3.0000000000000001E-3</v>
      </c>
      <c r="G512" s="15">
        <v>0.03</v>
      </c>
      <c r="H512" s="15" t="s">
        <v>1242</v>
      </c>
      <c r="I512" s="15" t="s">
        <v>1242</v>
      </c>
      <c r="J512" s="15">
        <v>0.23100000000000001</v>
      </c>
      <c r="K512" s="62">
        <v>2010</v>
      </c>
      <c r="L512" s="15">
        <v>4.2000000000000003E-2</v>
      </c>
      <c r="M512" s="15" t="s">
        <v>236</v>
      </c>
      <c r="N512" s="15">
        <v>4.2000000000000003E-2</v>
      </c>
      <c r="O512" s="15">
        <v>8.3000000000000004E-2</v>
      </c>
      <c r="P512" s="15">
        <v>1.4E-2</v>
      </c>
      <c r="Q512" s="15" t="s">
        <v>231</v>
      </c>
      <c r="R512" s="15">
        <v>1.4E-2</v>
      </c>
      <c r="S512" s="15" t="s">
        <v>1243</v>
      </c>
      <c r="T512" s="15">
        <v>8.0000000000000002E-3</v>
      </c>
      <c r="U512" s="15">
        <v>0.14699999999999999</v>
      </c>
      <c r="V512" s="15">
        <v>0.378</v>
      </c>
    </row>
    <row r="513" spans="1:22" ht="13.5" thickBot="1" x14ac:dyDescent="0.25">
      <c r="A513" s="62">
        <v>2011</v>
      </c>
      <c r="B513" s="15">
        <v>0.19500000000000001</v>
      </c>
      <c r="C513" s="15">
        <v>0</v>
      </c>
      <c r="D513" s="15">
        <v>2E-3</v>
      </c>
      <c r="E513" s="15">
        <v>0.19700000000000001</v>
      </c>
      <c r="F513" s="15">
        <v>3.0000000000000001E-3</v>
      </c>
      <c r="G513" s="15">
        <v>2.5999999999999999E-2</v>
      </c>
      <c r="H513" s="15">
        <v>1E-3</v>
      </c>
      <c r="I513" s="15">
        <v>0</v>
      </c>
      <c r="J513" s="15">
        <v>0.22600000000000001</v>
      </c>
      <c r="K513" s="62">
        <v>2011</v>
      </c>
      <c r="L513" s="15">
        <v>4.2000000000000003E-2</v>
      </c>
      <c r="M513" s="15">
        <v>0</v>
      </c>
      <c r="N513" s="15">
        <v>4.2000000000000003E-2</v>
      </c>
      <c r="O513" s="15">
        <v>8.4000000000000005E-2</v>
      </c>
      <c r="P513" s="15">
        <v>1.2999999999999999E-2</v>
      </c>
      <c r="Q513" s="15">
        <v>1E-3</v>
      </c>
      <c r="R513" s="15">
        <v>1.4E-2</v>
      </c>
      <c r="S513" s="15">
        <v>5.0000000000000001E-3</v>
      </c>
      <c r="T513" s="15">
        <v>2E-3</v>
      </c>
      <c r="U513" s="15">
        <v>0.14699999999999999</v>
      </c>
      <c r="V513" s="15">
        <v>0.374</v>
      </c>
    </row>
    <row r="514" spans="1:22" ht="13.5" thickBot="1" x14ac:dyDescent="0.25">
      <c r="A514" s="62">
        <v>2012</v>
      </c>
      <c r="B514" s="15">
        <v>0.186</v>
      </c>
      <c r="C514" s="15">
        <v>0</v>
      </c>
      <c r="D514" s="15">
        <v>3.0000000000000001E-3</v>
      </c>
      <c r="E514" s="15">
        <v>0.189</v>
      </c>
      <c r="F514" s="15">
        <v>3.0000000000000001E-3</v>
      </c>
      <c r="G514" s="15">
        <v>2.5000000000000001E-2</v>
      </c>
      <c r="H514" s="15">
        <v>1E-3</v>
      </c>
      <c r="I514" s="15">
        <v>0</v>
      </c>
      <c r="J514" s="15">
        <v>0.217</v>
      </c>
      <c r="K514" s="62">
        <v>2012</v>
      </c>
      <c r="L514" s="15">
        <v>4.1000000000000002E-2</v>
      </c>
      <c r="M514" s="15">
        <v>0</v>
      </c>
      <c r="N514" s="15">
        <v>4.1000000000000002E-2</v>
      </c>
      <c r="O514" s="15">
        <v>8.3000000000000004E-2</v>
      </c>
      <c r="P514" s="15">
        <v>1.2999999999999999E-2</v>
      </c>
      <c r="Q514" s="15">
        <v>1E-3</v>
      </c>
      <c r="R514" s="15">
        <v>1.4999999999999999E-2</v>
      </c>
      <c r="S514" s="15">
        <v>5.0000000000000001E-3</v>
      </c>
      <c r="T514" s="15">
        <v>2E-3</v>
      </c>
      <c r="U514" s="15">
        <v>0.14499999999999999</v>
      </c>
      <c r="V514" s="15">
        <v>0.36199999999999999</v>
      </c>
    </row>
    <row r="515" spans="1:22" ht="13.5" thickBot="1" x14ac:dyDescent="0.25">
      <c r="A515" s="62">
        <v>2013</v>
      </c>
      <c r="B515" s="15">
        <v>0.17199999999999999</v>
      </c>
      <c r="C515" s="15">
        <v>1E-3</v>
      </c>
      <c r="D515" s="15">
        <v>7.0000000000000001E-3</v>
      </c>
      <c r="E515" s="15">
        <v>0.17899999999999999</v>
      </c>
      <c r="F515" s="15">
        <v>3.0000000000000001E-3</v>
      </c>
      <c r="G515" s="15">
        <v>2.4E-2</v>
      </c>
      <c r="H515" s="15">
        <v>1E-3</v>
      </c>
      <c r="I515" s="15">
        <v>0</v>
      </c>
      <c r="J515" s="15">
        <v>0.20699999999999999</v>
      </c>
      <c r="K515" s="62">
        <v>2013</v>
      </c>
      <c r="L515" s="15">
        <v>3.6999999999999998E-2</v>
      </c>
      <c r="M515" s="15">
        <v>0</v>
      </c>
      <c r="N515" s="15">
        <v>3.7999999999999999E-2</v>
      </c>
      <c r="O515" s="15">
        <v>0.08</v>
      </c>
      <c r="P515" s="15">
        <v>1.2999999999999999E-2</v>
      </c>
      <c r="Q515" s="15">
        <v>1E-3</v>
      </c>
      <c r="R515" s="15">
        <v>1.4E-2</v>
      </c>
      <c r="S515" s="15">
        <v>5.0000000000000001E-3</v>
      </c>
      <c r="T515" s="15">
        <v>1E-3</v>
      </c>
      <c r="U515" s="15">
        <v>0.13800000000000001</v>
      </c>
      <c r="V515" s="15">
        <v>0.34499999999999997</v>
      </c>
    </row>
    <row r="516" spans="1:22" ht="13.5" thickBot="1" x14ac:dyDescent="0.25">
      <c r="A516" s="62">
        <v>2014</v>
      </c>
      <c r="B516" s="260">
        <v>0.16900000000000001</v>
      </c>
      <c r="C516" s="260">
        <v>1E-3</v>
      </c>
      <c r="D516" s="260">
        <v>8.0000000000000002E-3</v>
      </c>
      <c r="E516" s="260">
        <v>0.17799999999999999</v>
      </c>
      <c r="F516" s="260">
        <v>2E-3</v>
      </c>
      <c r="G516" s="260">
        <v>2.5000000000000001E-2</v>
      </c>
      <c r="H516" s="260">
        <v>1E-3</v>
      </c>
      <c r="I516" s="260">
        <v>0</v>
      </c>
      <c r="J516" s="260">
        <v>0.20599999999999999</v>
      </c>
      <c r="K516" s="62">
        <v>2014</v>
      </c>
      <c r="L516" s="260">
        <v>0.04</v>
      </c>
      <c r="M516" s="260">
        <v>0</v>
      </c>
      <c r="N516" s="260">
        <v>0.04</v>
      </c>
      <c r="O516" s="260">
        <v>0.08</v>
      </c>
      <c r="P516" s="260">
        <v>1.4E-2</v>
      </c>
      <c r="Q516" s="260">
        <v>1E-3</v>
      </c>
      <c r="R516" s="260">
        <v>1.4999999999999999E-2</v>
      </c>
      <c r="S516" s="260">
        <v>5.0000000000000001E-3</v>
      </c>
      <c r="T516" s="260">
        <v>1E-3</v>
      </c>
      <c r="U516" s="260">
        <v>0.14099999999999999</v>
      </c>
      <c r="V516" s="260">
        <v>0.34699999999999998</v>
      </c>
    </row>
    <row r="517" spans="1:22" ht="13.5" thickBot="1" x14ac:dyDescent="0.25">
      <c r="A517" s="62">
        <v>2015</v>
      </c>
      <c r="B517" s="260">
        <v>0.17262791921961818</v>
      </c>
      <c r="C517" s="260">
        <v>1.1064884502123634E-3</v>
      </c>
      <c r="D517" s="260">
        <v>7.3882021779717979E-3</v>
      </c>
      <c r="E517" s="260">
        <v>0.18112260984780232</v>
      </c>
      <c r="F517" s="260">
        <v>2.5703041192865241E-3</v>
      </c>
      <c r="G517" s="260">
        <v>2.3176570623566203E-2</v>
      </c>
      <c r="H517" s="260">
        <v>5.0252034092800307E-4</v>
      </c>
      <c r="I517" s="260">
        <v>2.8222808845063573E-6</v>
      </c>
      <c r="J517" s="260">
        <v>0.20737482721246756</v>
      </c>
      <c r="K517" s="62">
        <v>2015</v>
      </c>
      <c r="L517" s="260">
        <v>3.9092867769878623E-2</v>
      </c>
      <c r="M517" s="260">
        <v>1.6999832515268761E-4</v>
      </c>
      <c r="N517" s="260">
        <v>3.926288814410072E-2</v>
      </c>
      <c r="O517" s="260">
        <v>8.1060250669696382E-2</v>
      </c>
      <c r="P517" s="260">
        <v>1.4671428736481605E-2</v>
      </c>
      <c r="Q517" s="260">
        <v>1.0621918697672598E-3</v>
      </c>
      <c r="R517" s="260">
        <v>1.5733620606248864E-2</v>
      </c>
      <c r="S517" s="260">
        <v>5.8355067101050978E-3</v>
      </c>
      <c r="T517" s="260">
        <v>1.5896056100593852E-3</v>
      </c>
      <c r="U517" s="260">
        <v>0.14348187174021046</v>
      </c>
      <c r="V517" s="260">
        <v>0.35085669895267807</v>
      </c>
    </row>
    <row r="518" spans="1:22" ht="13.5" thickBot="1" x14ac:dyDescent="0.25">
      <c r="A518" s="62">
        <v>2016</v>
      </c>
      <c r="B518" s="260">
        <v>0.1727774157489986</v>
      </c>
      <c r="C518" s="260">
        <v>1.5321431987012357E-3</v>
      </c>
      <c r="D518" s="260">
        <v>7.3789958706782293E-3</v>
      </c>
      <c r="E518" s="260">
        <v>0.18168855481837806</v>
      </c>
      <c r="F518" s="260">
        <v>2.5991191415830079E-3</v>
      </c>
      <c r="G518" s="260">
        <v>2.3269099204758684E-2</v>
      </c>
      <c r="H518" s="260">
        <v>4.7499666411819212E-4</v>
      </c>
      <c r="I518" s="260">
        <v>1.8772904261520983E-6</v>
      </c>
      <c r="J518" s="260">
        <v>0.20803362602611322</v>
      </c>
      <c r="K518" s="62">
        <v>2016</v>
      </c>
      <c r="L518" s="260">
        <v>3.9153633947013246E-2</v>
      </c>
      <c r="M518" s="260">
        <v>1.8062065077685866E-4</v>
      </c>
      <c r="N518" s="260">
        <v>3.9334254597790101E-2</v>
      </c>
      <c r="O518" s="260">
        <v>8.140935321776227E-2</v>
      </c>
      <c r="P518" s="260">
        <v>1.5408842004158135E-2</v>
      </c>
      <c r="Q518" s="260">
        <v>1.169573028643613E-3</v>
      </c>
      <c r="R518" s="260">
        <v>1.6578436125952601E-2</v>
      </c>
      <c r="S518" s="260">
        <v>5.9697835551636722E-3</v>
      </c>
      <c r="T518" s="260">
        <v>1.7567641621629626E-3</v>
      </c>
      <c r="U518" s="260">
        <v>0.14504857056568077</v>
      </c>
      <c r="V518" s="260">
        <v>0.35308219659179402</v>
      </c>
    </row>
    <row r="519" spans="1:22" ht="13.5" thickBot="1" x14ac:dyDescent="0.25">
      <c r="A519" s="62">
        <v>2017</v>
      </c>
      <c r="B519" s="260">
        <v>0.1761074118666317</v>
      </c>
      <c r="C519" s="260">
        <v>1.5969706459392596E-3</v>
      </c>
      <c r="D519" s="260">
        <v>7.2720457278737374E-3</v>
      </c>
      <c r="E519" s="260">
        <v>0.1849764072074703</v>
      </c>
      <c r="F519" s="260">
        <v>2.6775186718652612E-3</v>
      </c>
      <c r="G519" s="260">
        <v>2.4288605388231587E-2</v>
      </c>
      <c r="H519" s="260">
        <v>5.0251982394643256E-4</v>
      </c>
      <c r="I519" s="260">
        <v>1.871934720041541E-6</v>
      </c>
      <c r="J519" s="260">
        <v>0.212446944059208</v>
      </c>
      <c r="K519" s="62">
        <v>2017</v>
      </c>
      <c r="L519" s="260">
        <v>4.017415891711984E-2</v>
      </c>
      <c r="M519" s="260">
        <v>1.8706727415785916E-4</v>
      </c>
      <c r="N519" s="260">
        <v>4.0361226191277702E-2</v>
      </c>
      <c r="O519" s="260">
        <v>7.2773081780642374E-2</v>
      </c>
      <c r="P519" s="260">
        <v>1.6475191932726958E-2</v>
      </c>
      <c r="Q519" s="260">
        <v>1.2844206466154696E-3</v>
      </c>
      <c r="R519" s="260">
        <v>1.7759612579342429E-2</v>
      </c>
      <c r="S519" s="260">
        <v>5.7181716464441987E-3</v>
      </c>
      <c r="T519" s="260">
        <v>1.9355805005229535E-3</v>
      </c>
      <c r="U519" s="260">
        <v>0.13854767269822965</v>
      </c>
      <c r="V519" s="260">
        <v>0.35099461675743765</v>
      </c>
    </row>
    <row r="520" spans="1:22" ht="13.5" thickBot="1" x14ac:dyDescent="0.25">
      <c r="A520" s="62">
        <v>2018</v>
      </c>
      <c r="B520" s="260">
        <v>0.1694</v>
      </c>
      <c r="C520" s="260">
        <v>1.6999999999999999E-3</v>
      </c>
      <c r="D520" s="260">
        <v>7.1199999999999996E-3</v>
      </c>
      <c r="E520" s="260">
        <v>0.17821000000000001</v>
      </c>
      <c r="F520" s="260">
        <v>2.7100000000000002E-3</v>
      </c>
      <c r="G520" s="260">
        <v>2.383E-2</v>
      </c>
      <c r="H520" s="260">
        <v>5.6999999999999998E-4</v>
      </c>
      <c r="I520" s="260">
        <v>0</v>
      </c>
      <c r="J520" s="260">
        <v>0.20533000000000001</v>
      </c>
      <c r="K520" s="62">
        <v>2018</v>
      </c>
      <c r="L520" s="260">
        <v>4.07E-2</v>
      </c>
      <c r="M520" s="260">
        <v>1.8000000000000001E-4</v>
      </c>
      <c r="N520" s="260">
        <v>4.0890000000000003E-2</v>
      </c>
      <c r="O520" s="260">
        <v>7.1160000000000001E-2</v>
      </c>
      <c r="P520" s="260">
        <v>1.6490000000000001E-2</v>
      </c>
      <c r="Q520" s="260">
        <v>1.3799999999999999E-3</v>
      </c>
      <c r="R520" s="260">
        <v>1.787E-2</v>
      </c>
      <c r="S520" s="260">
        <v>5.5199999999999997E-3</v>
      </c>
      <c r="T520" s="260">
        <v>1.7099999999999999E-3</v>
      </c>
      <c r="U520" s="260">
        <v>0.13714999999999999</v>
      </c>
      <c r="V520" s="260">
        <v>0.34248000000000001</v>
      </c>
    </row>
    <row r="521" spans="1:22" ht="13.5" thickBot="1" x14ac:dyDescent="0.25">
      <c r="A521" s="62">
        <v>2019</v>
      </c>
      <c r="B521" s="260">
        <v>0.16808597907472378</v>
      </c>
      <c r="C521" s="260">
        <v>1.66744354282097E-3</v>
      </c>
      <c r="D521" s="260">
        <v>6.8510763846172072E-3</v>
      </c>
      <c r="E521" s="260">
        <v>0.17660449900216196</v>
      </c>
      <c r="F521" s="260">
        <v>2.5115444749159435E-3</v>
      </c>
      <c r="G521" s="260">
        <v>2.2720513765171171E-2</v>
      </c>
      <c r="H521" s="260">
        <v>5.2154558312065386E-4</v>
      </c>
      <c r="I521" s="260">
        <v>6.5654225725136927E-7</v>
      </c>
      <c r="J521" s="260">
        <v>0.20235875936762698</v>
      </c>
      <c r="K521" s="62">
        <v>2019</v>
      </c>
      <c r="L521" s="260">
        <v>3.9591487049095701E-2</v>
      </c>
      <c r="M521" s="260">
        <v>3.1857747529803206E-4</v>
      </c>
      <c r="N521" s="260">
        <v>3.9910064524393739E-2</v>
      </c>
      <c r="O521" s="260">
        <v>7.0778557353050248E-2</v>
      </c>
      <c r="P521" s="260">
        <v>1.6766679615353518E-2</v>
      </c>
      <c r="Q521" s="260">
        <v>1.3807856072651885E-3</v>
      </c>
      <c r="R521" s="260">
        <v>1.8147465222618706E-2</v>
      </c>
      <c r="S521" s="260">
        <v>5.223295718160775E-3</v>
      </c>
      <c r="T521" s="260">
        <v>1.7304715995171015E-3</v>
      </c>
      <c r="U521" s="260">
        <v>0.13578985441774058</v>
      </c>
      <c r="V521" s="260">
        <v>0.33814861378536754</v>
      </c>
    </row>
    <row r="522" spans="1:22" ht="13.5" thickBot="1" x14ac:dyDescent="0.25">
      <c r="A522" s="62">
        <v>2020</v>
      </c>
      <c r="B522" s="260">
        <v>0.17133000000000001</v>
      </c>
      <c r="C522" s="260">
        <v>1.82E-3</v>
      </c>
      <c r="D522" s="260">
        <v>5.5500000000000002E-3</v>
      </c>
      <c r="E522" s="260">
        <v>0.1787</v>
      </c>
      <c r="F522" s="260">
        <v>2.5600000000000002E-3</v>
      </c>
      <c r="G522" s="260">
        <v>2.351E-2</v>
      </c>
      <c r="H522" s="260">
        <v>5.4000000000000001E-4</v>
      </c>
      <c r="I522" s="260">
        <v>0</v>
      </c>
      <c r="J522" s="260">
        <v>0.20530999999999999</v>
      </c>
      <c r="K522" s="62">
        <v>2020</v>
      </c>
      <c r="L522" s="260">
        <v>3.7420000000000002E-2</v>
      </c>
      <c r="M522" s="260">
        <v>3.3E-4</v>
      </c>
      <c r="N522" s="260">
        <v>3.7749999999999999E-2</v>
      </c>
      <c r="O522" s="260">
        <v>7.0669999999999997E-2</v>
      </c>
      <c r="P522" s="260">
        <v>1.6990000000000002E-2</v>
      </c>
      <c r="Q522" s="260">
        <v>1.41E-3</v>
      </c>
      <c r="R522" s="260">
        <v>1.84E-2</v>
      </c>
      <c r="S522" s="260">
        <v>5.3600000000000002E-3</v>
      </c>
      <c r="T522" s="260">
        <v>1.5499999999999999E-3</v>
      </c>
      <c r="U522" s="260">
        <v>0.13372999999999999</v>
      </c>
      <c r="V522" s="260">
        <v>0.33903</v>
      </c>
    </row>
    <row r="523" spans="1:22" ht="13.5" customHeight="1" thickBot="1" x14ac:dyDescent="0.25">
      <c r="A523" s="762" t="s">
        <v>1212</v>
      </c>
      <c r="B523" s="763"/>
      <c r="C523" s="763"/>
      <c r="D523" s="763"/>
      <c r="E523" s="763"/>
      <c r="F523" s="763"/>
      <c r="G523" s="763"/>
      <c r="H523" s="763"/>
      <c r="I523" s="763"/>
      <c r="J523" s="764"/>
      <c r="K523" s="762" t="s">
        <v>1212</v>
      </c>
      <c r="L523" s="763"/>
      <c r="M523" s="763"/>
      <c r="N523" s="763"/>
      <c r="O523" s="763"/>
      <c r="P523" s="763"/>
      <c r="Q523" s="763"/>
      <c r="R523" s="763"/>
      <c r="S523" s="763"/>
      <c r="T523" s="763"/>
      <c r="U523" s="763"/>
      <c r="V523" s="764"/>
    </row>
    <row r="524" spans="1:22" ht="13.5" thickBot="1" x14ac:dyDescent="0.25">
      <c r="A524" s="62">
        <v>2007</v>
      </c>
      <c r="B524" s="15" t="s">
        <v>235</v>
      </c>
      <c r="C524" s="15" t="s">
        <v>235</v>
      </c>
      <c r="D524" s="15" t="s">
        <v>235</v>
      </c>
      <c r="E524" s="15">
        <v>0.13900000000000001</v>
      </c>
      <c r="F524" s="15">
        <v>2E-3</v>
      </c>
      <c r="G524" s="15">
        <v>1.4E-2</v>
      </c>
      <c r="H524" s="15" t="s">
        <v>1242</v>
      </c>
      <c r="I524" s="15" t="s">
        <v>1242</v>
      </c>
      <c r="J524" s="15">
        <v>0.155</v>
      </c>
      <c r="K524" s="62">
        <v>2007</v>
      </c>
      <c r="L524" s="15">
        <v>3.5000000000000003E-2</v>
      </c>
      <c r="M524" s="15" t="s">
        <v>236</v>
      </c>
      <c r="N524" s="15">
        <v>3.5000000000000003E-2</v>
      </c>
      <c r="O524" s="15">
        <v>6.6000000000000003E-2</v>
      </c>
      <c r="P524" s="15">
        <v>8.9999999999999993E-3</v>
      </c>
      <c r="Q524" s="15" t="s">
        <v>231</v>
      </c>
      <c r="R524" s="15">
        <v>8.9999999999999993E-3</v>
      </c>
      <c r="S524" s="15" t="s">
        <v>1243</v>
      </c>
      <c r="T524" s="15">
        <v>3.0000000000000001E-3</v>
      </c>
      <c r="U524" s="15">
        <v>0.113</v>
      </c>
      <c r="V524" s="15">
        <v>0.26800000000000002</v>
      </c>
    </row>
    <row r="525" spans="1:22" ht="13.5" thickBot="1" x14ac:dyDescent="0.25">
      <c r="A525" s="62">
        <v>2008</v>
      </c>
      <c r="B525" s="15" t="s">
        <v>235</v>
      </c>
      <c r="C525" s="15" t="s">
        <v>235</v>
      </c>
      <c r="D525" s="15" t="s">
        <v>235</v>
      </c>
      <c r="E525" s="15">
        <v>0.13500000000000001</v>
      </c>
      <c r="F525" s="15">
        <v>2E-3</v>
      </c>
      <c r="G525" s="15">
        <v>1.2999999999999999E-2</v>
      </c>
      <c r="H525" s="15" t="s">
        <v>1242</v>
      </c>
      <c r="I525" s="15" t="s">
        <v>1242</v>
      </c>
      <c r="J525" s="15">
        <v>0.15</v>
      </c>
      <c r="K525" s="62">
        <v>2008</v>
      </c>
      <c r="L525" s="15">
        <v>3.1E-2</v>
      </c>
      <c r="M525" s="15" t="s">
        <v>236</v>
      </c>
      <c r="N525" s="15">
        <v>3.1E-2</v>
      </c>
      <c r="O525" s="15">
        <v>6.3E-2</v>
      </c>
      <c r="P525" s="15">
        <v>8.9999999999999993E-3</v>
      </c>
      <c r="Q525" s="15" t="s">
        <v>231</v>
      </c>
      <c r="R525" s="15">
        <v>8.9999999999999993E-3</v>
      </c>
      <c r="S525" s="15" t="s">
        <v>1243</v>
      </c>
      <c r="T525" s="15">
        <v>4.0000000000000001E-3</v>
      </c>
      <c r="U525" s="15">
        <v>0.107</v>
      </c>
      <c r="V525" s="15">
        <v>0.25700000000000001</v>
      </c>
    </row>
    <row r="526" spans="1:22" ht="13.5" thickBot="1" x14ac:dyDescent="0.25">
      <c r="A526" s="62">
        <v>2009</v>
      </c>
      <c r="B526" s="15" t="s">
        <v>235</v>
      </c>
      <c r="C526" s="15" t="s">
        <v>235</v>
      </c>
      <c r="D526" s="15" t="s">
        <v>235</v>
      </c>
      <c r="E526" s="15">
        <v>0.13700000000000001</v>
      </c>
      <c r="F526" s="15">
        <v>2E-3</v>
      </c>
      <c r="G526" s="15">
        <v>1.4E-2</v>
      </c>
      <c r="H526" s="15" t="s">
        <v>1242</v>
      </c>
      <c r="I526" s="15" t="s">
        <v>1242</v>
      </c>
      <c r="J526" s="15">
        <v>0.153</v>
      </c>
      <c r="K526" s="62">
        <v>2009</v>
      </c>
      <c r="L526" s="15">
        <v>3.4000000000000002E-2</v>
      </c>
      <c r="M526" s="15" t="s">
        <v>236</v>
      </c>
      <c r="N526" s="15">
        <v>3.4000000000000002E-2</v>
      </c>
      <c r="O526" s="15">
        <v>6.6000000000000003E-2</v>
      </c>
      <c r="P526" s="15">
        <v>0.01</v>
      </c>
      <c r="Q526" s="15" t="s">
        <v>231</v>
      </c>
      <c r="R526" s="15">
        <v>0.01</v>
      </c>
      <c r="S526" s="15" t="s">
        <v>1243</v>
      </c>
      <c r="T526" s="15">
        <v>4.0000000000000001E-3</v>
      </c>
      <c r="U526" s="15">
        <v>0.113</v>
      </c>
      <c r="V526" s="15">
        <v>0.26700000000000002</v>
      </c>
    </row>
    <row r="527" spans="1:22" ht="13.5" thickBot="1" x14ac:dyDescent="0.25">
      <c r="A527" s="62">
        <v>2010</v>
      </c>
      <c r="B527" s="15" t="s">
        <v>235</v>
      </c>
      <c r="C527" s="15" t="s">
        <v>235</v>
      </c>
      <c r="D527" s="15" t="s">
        <v>235</v>
      </c>
      <c r="E527" s="15">
        <v>0.14199999999999999</v>
      </c>
      <c r="F527" s="15">
        <v>2E-3</v>
      </c>
      <c r="G527" s="15">
        <v>1.4999999999999999E-2</v>
      </c>
      <c r="H527" s="15" t="s">
        <v>1242</v>
      </c>
      <c r="I527" s="15" t="s">
        <v>1242</v>
      </c>
      <c r="J527" s="15">
        <v>0.159</v>
      </c>
      <c r="K527" s="62">
        <v>2010</v>
      </c>
      <c r="L527" s="15">
        <v>3.4000000000000002E-2</v>
      </c>
      <c r="M527" s="15" t="s">
        <v>236</v>
      </c>
      <c r="N527" s="15">
        <v>3.4000000000000002E-2</v>
      </c>
      <c r="O527" s="15">
        <v>6.8000000000000005E-2</v>
      </c>
      <c r="P527" s="15">
        <v>0.01</v>
      </c>
      <c r="Q527" s="15" t="s">
        <v>231</v>
      </c>
      <c r="R527" s="15">
        <v>0.01</v>
      </c>
      <c r="S527" s="15" t="s">
        <v>1243</v>
      </c>
      <c r="T527" s="15">
        <v>4.0000000000000001E-3</v>
      </c>
      <c r="U527" s="15">
        <v>0.115</v>
      </c>
      <c r="V527" s="15">
        <v>0.27400000000000002</v>
      </c>
    </row>
    <row r="528" spans="1:22" ht="13.5" thickBot="1" x14ac:dyDescent="0.25">
      <c r="A528" s="62">
        <v>2011</v>
      </c>
      <c r="B528" s="15">
        <v>0.14199999999999999</v>
      </c>
      <c r="C528" s="15">
        <v>0</v>
      </c>
      <c r="D528" s="15">
        <v>1E-3</v>
      </c>
      <c r="E528" s="15">
        <v>0.14299999999999999</v>
      </c>
      <c r="F528" s="15">
        <v>2E-3</v>
      </c>
      <c r="G528" s="15">
        <v>1.4E-2</v>
      </c>
      <c r="H528" s="15">
        <v>0</v>
      </c>
      <c r="I528" s="15">
        <v>0</v>
      </c>
      <c r="J528" s="15">
        <v>0.159</v>
      </c>
      <c r="K528" s="62">
        <v>2011</v>
      </c>
      <c r="L528" s="15">
        <v>3.4000000000000002E-2</v>
      </c>
      <c r="M528" s="15">
        <v>0</v>
      </c>
      <c r="N528" s="15">
        <v>3.4000000000000002E-2</v>
      </c>
      <c r="O528" s="15">
        <v>7.0000000000000007E-2</v>
      </c>
      <c r="P528" s="15">
        <v>8.9999999999999993E-3</v>
      </c>
      <c r="Q528" s="15">
        <v>1E-3</v>
      </c>
      <c r="R528" s="15">
        <v>0.01</v>
      </c>
      <c r="S528" s="15">
        <v>2E-3</v>
      </c>
      <c r="T528" s="15">
        <v>1E-3</v>
      </c>
      <c r="U528" s="15">
        <v>0.11700000000000001</v>
      </c>
      <c r="V528" s="15">
        <v>0.27600000000000002</v>
      </c>
    </row>
    <row r="529" spans="1:22" ht="13.5" thickBot="1" x14ac:dyDescent="0.25">
      <c r="A529" s="62">
        <v>2012</v>
      </c>
      <c r="B529" s="15">
        <v>0.14000000000000001</v>
      </c>
      <c r="C529" s="15">
        <v>0</v>
      </c>
      <c r="D529" s="15">
        <v>2E-3</v>
      </c>
      <c r="E529" s="15">
        <v>0.14199999999999999</v>
      </c>
      <c r="F529" s="15">
        <v>2E-3</v>
      </c>
      <c r="G529" s="15">
        <v>1.2999999999999999E-2</v>
      </c>
      <c r="H529" s="15">
        <v>0</v>
      </c>
      <c r="I529" s="15">
        <v>0</v>
      </c>
      <c r="J529" s="15">
        <v>0.158</v>
      </c>
      <c r="K529" s="62">
        <v>2012</v>
      </c>
      <c r="L529" s="15">
        <v>3.4000000000000002E-2</v>
      </c>
      <c r="M529" s="15">
        <v>0</v>
      </c>
      <c r="N529" s="15">
        <v>3.5000000000000003E-2</v>
      </c>
      <c r="O529" s="15">
        <v>7.1999999999999995E-2</v>
      </c>
      <c r="P529" s="15">
        <v>0.01</v>
      </c>
      <c r="Q529" s="15">
        <v>1E-3</v>
      </c>
      <c r="R529" s="15">
        <v>1.0999999999999999E-2</v>
      </c>
      <c r="S529" s="15">
        <v>2E-3</v>
      </c>
      <c r="T529" s="15">
        <v>1E-3</v>
      </c>
      <c r="U529" s="15">
        <v>0.12</v>
      </c>
      <c r="V529" s="15">
        <v>0.27800000000000002</v>
      </c>
    </row>
    <row r="530" spans="1:22" ht="13.5" thickBot="1" x14ac:dyDescent="0.25">
      <c r="A530" s="62">
        <v>2013</v>
      </c>
      <c r="B530" s="15">
        <v>0.127</v>
      </c>
      <c r="C530" s="15">
        <v>1E-3</v>
      </c>
      <c r="D530" s="15">
        <v>4.0000000000000001E-3</v>
      </c>
      <c r="E530" s="15">
        <v>0.13300000000000001</v>
      </c>
      <c r="F530" s="15">
        <v>2E-3</v>
      </c>
      <c r="G530" s="15">
        <v>1.2999999999999999E-2</v>
      </c>
      <c r="H530" s="15">
        <v>0</v>
      </c>
      <c r="I530" s="15">
        <v>0</v>
      </c>
      <c r="J530" s="15">
        <v>0.14799999999999999</v>
      </c>
      <c r="K530" s="62">
        <v>2013</v>
      </c>
      <c r="L530" s="15">
        <v>3.2000000000000001E-2</v>
      </c>
      <c r="M530" s="15">
        <v>0</v>
      </c>
      <c r="N530" s="15">
        <v>3.2000000000000001E-2</v>
      </c>
      <c r="O530" s="15">
        <v>7.0000000000000007E-2</v>
      </c>
      <c r="P530" s="15">
        <v>8.9999999999999993E-3</v>
      </c>
      <c r="Q530" s="15">
        <v>1E-3</v>
      </c>
      <c r="R530" s="15">
        <v>0.01</v>
      </c>
      <c r="S530" s="15">
        <v>2E-3</v>
      </c>
      <c r="T530" s="15">
        <v>1E-3</v>
      </c>
      <c r="U530" s="15">
        <v>0.115</v>
      </c>
      <c r="V530" s="15">
        <v>0.26200000000000001</v>
      </c>
    </row>
    <row r="531" spans="1:22" ht="13.5" thickBot="1" x14ac:dyDescent="0.25">
      <c r="A531" s="62">
        <v>2014</v>
      </c>
      <c r="B531" s="260">
        <v>0.127</v>
      </c>
      <c r="C531" s="260">
        <v>1E-3</v>
      </c>
      <c r="D531" s="260">
        <v>5.0000000000000001E-3</v>
      </c>
      <c r="E531" s="260">
        <v>0.13200000000000001</v>
      </c>
      <c r="F531" s="260">
        <v>2E-3</v>
      </c>
      <c r="G531" s="260">
        <v>1.2999999999999999E-2</v>
      </c>
      <c r="H531" s="260">
        <v>0</v>
      </c>
      <c r="I531" s="260">
        <v>0</v>
      </c>
      <c r="J531" s="260">
        <v>0.14799999999999999</v>
      </c>
      <c r="K531" s="62">
        <v>2014</v>
      </c>
      <c r="L531" s="260">
        <v>3.2000000000000001E-2</v>
      </c>
      <c r="M531" s="260">
        <v>0</v>
      </c>
      <c r="N531" s="260">
        <v>3.2000000000000001E-2</v>
      </c>
      <c r="O531" s="260">
        <v>7.0000000000000007E-2</v>
      </c>
      <c r="P531" s="260">
        <v>0.01</v>
      </c>
      <c r="Q531" s="260">
        <v>1E-3</v>
      </c>
      <c r="R531" s="260">
        <v>1.0999999999999999E-2</v>
      </c>
      <c r="S531" s="260">
        <v>2E-3</v>
      </c>
      <c r="T531" s="260">
        <v>1E-3</v>
      </c>
      <c r="U531" s="260">
        <v>0.11600000000000001</v>
      </c>
      <c r="V531" s="260">
        <v>0.26400000000000001</v>
      </c>
    </row>
    <row r="532" spans="1:22" ht="13.5" thickBot="1" x14ac:dyDescent="0.25">
      <c r="A532" s="62">
        <v>2015</v>
      </c>
      <c r="B532" s="260">
        <v>0.12659113802038341</v>
      </c>
      <c r="C532" s="260">
        <v>8.9386927388974773E-4</v>
      </c>
      <c r="D532" s="260">
        <v>5.0558295666908067E-3</v>
      </c>
      <c r="E532" s="260">
        <v>0.13254083686096396</v>
      </c>
      <c r="F532" s="260">
        <v>1.8044296933230216E-3</v>
      </c>
      <c r="G532" s="260">
        <v>1.2851807234334954E-2</v>
      </c>
      <c r="H532" s="260">
        <v>2.6121532530270944E-4</v>
      </c>
      <c r="I532" s="260">
        <v>9.260609152286485E-7</v>
      </c>
      <c r="J532" s="260">
        <v>0.14745921517483984</v>
      </c>
      <c r="K532" s="62">
        <v>2015</v>
      </c>
      <c r="L532" s="260">
        <v>3.0387013203952921E-2</v>
      </c>
      <c r="M532" s="260">
        <v>1.2237233522664282E-4</v>
      </c>
      <c r="N532" s="260">
        <v>3.0509385539179566E-2</v>
      </c>
      <c r="O532" s="260">
        <v>7.2324916497969238E-2</v>
      </c>
      <c r="P532" s="260">
        <v>1.0001501982608223E-2</v>
      </c>
      <c r="Q532" s="260">
        <v>8.6119255302382258E-4</v>
      </c>
      <c r="R532" s="260">
        <v>1.0862694535632047E-2</v>
      </c>
      <c r="S532" s="260">
        <v>2.3470572915081892E-3</v>
      </c>
      <c r="T532" s="260">
        <v>9.1893906580915188E-4</v>
      </c>
      <c r="U532" s="260">
        <v>0.11696303702823702</v>
      </c>
      <c r="V532" s="260">
        <v>0.26442223015400745</v>
      </c>
    </row>
    <row r="533" spans="1:22" ht="13.5" thickBot="1" x14ac:dyDescent="0.25">
      <c r="A533" s="62">
        <v>2016</v>
      </c>
      <c r="B533" s="260">
        <v>0.13149792968615037</v>
      </c>
      <c r="C533" s="260">
        <v>1.4133676662331179E-3</v>
      </c>
      <c r="D533" s="260">
        <v>5.1556933978901872E-3</v>
      </c>
      <c r="E533" s="260">
        <v>0.13806699075027368</v>
      </c>
      <c r="F533" s="260">
        <v>1.8508607081299795E-3</v>
      </c>
      <c r="G533" s="260">
        <v>1.3301003439153873E-2</v>
      </c>
      <c r="H533" s="260">
        <v>2.6904313916370807E-4</v>
      </c>
      <c r="I533" s="260">
        <v>6.1170137481360512E-7</v>
      </c>
      <c r="J533" s="260">
        <v>0.15348850973809605</v>
      </c>
      <c r="K533" s="62">
        <v>2016</v>
      </c>
      <c r="L533" s="260">
        <v>3.0948588102526379E-2</v>
      </c>
      <c r="M533" s="260">
        <v>1.2535659553507776E-4</v>
      </c>
      <c r="N533" s="260">
        <v>3.1073944698061459E-2</v>
      </c>
      <c r="O533" s="260">
        <v>7.4985961453448033E-2</v>
      </c>
      <c r="P533" s="260">
        <v>1.0889571153884364E-2</v>
      </c>
      <c r="Q533" s="260">
        <v>9.8144321616214594E-4</v>
      </c>
      <c r="R533" s="260">
        <v>1.187101437004651E-2</v>
      </c>
      <c r="S533" s="260">
        <v>2.4991586996781228E-3</v>
      </c>
      <c r="T533" s="260">
        <v>1.0108470684549102E-3</v>
      </c>
      <c r="U533" s="260">
        <v>0.12144092628968904</v>
      </c>
      <c r="V533" s="260">
        <v>0.27492943602778508</v>
      </c>
    </row>
    <row r="534" spans="1:22" ht="13.5" thickBot="1" x14ac:dyDescent="0.25">
      <c r="A534" s="62">
        <v>2017</v>
      </c>
      <c r="B534" s="260">
        <v>0.13395028515770516</v>
      </c>
      <c r="C534" s="260">
        <v>1.4117963394758245E-3</v>
      </c>
      <c r="D534" s="260">
        <v>4.8295705447327936E-3</v>
      </c>
      <c r="E534" s="260">
        <v>0.14019165204191378</v>
      </c>
      <c r="F534" s="260">
        <v>1.8333181790752909E-3</v>
      </c>
      <c r="G534" s="260">
        <v>1.3776472022684149E-2</v>
      </c>
      <c r="H534" s="260">
        <v>2.4297292006651553E-4</v>
      </c>
      <c r="I534" s="260">
        <v>6.0995625709218759E-7</v>
      </c>
      <c r="J534" s="260">
        <v>0.15604502511999679</v>
      </c>
      <c r="K534" s="62">
        <v>2017</v>
      </c>
      <c r="L534" s="260">
        <v>3.0474340055198518E-2</v>
      </c>
      <c r="M534" s="260">
        <v>1.3694569620438735E-4</v>
      </c>
      <c r="N534" s="260">
        <v>3.061130678437729E-2</v>
      </c>
      <c r="O534" s="260">
        <v>6.4892257642241852E-2</v>
      </c>
      <c r="P534" s="260">
        <v>1.1720435677872678E-2</v>
      </c>
      <c r="Q534" s="260">
        <v>9.817140793026845E-4</v>
      </c>
      <c r="R534" s="260">
        <v>1.270212872420098E-2</v>
      </c>
      <c r="S534" s="260">
        <v>2.3800282821993331E-3</v>
      </c>
      <c r="T534" s="260">
        <v>1.1028009128226752E-3</v>
      </c>
      <c r="U534" s="260">
        <v>0.11168852234584213</v>
      </c>
      <c r="V534" s="260">
        <v>0.26773354746583894</v>
      </c>
    </row>
    <row r="535" spans="1:22" ht="13.5" thickBot="1" x14ac:dyDescent="0.25">
      <c r="A535" s="62">
        <v>2018</v>
      </c>
      <c r="B535" s="260">
        <v>0.13278999999999999</v>
      </c>
      <c r="C535" s="260">
        <v>1.57E-3</v>
      </c>
      <c r="D535" s="260">
        <v>4.9699999999999996E-3</v>
      </c>
      <c r="E535" s="260">
        <v>0.13933000000000001</v>
      </c>
      <c r="F535" s="260">
        <v>2.15E-3</v>
      </c>
      <c r="G535" s="260">
        <v>1.4619999999999999E-2</v>
      </c>
      <c r="H535" s="260">
        <v>3.6000000000000002E-4</v>
      </c>
      <c r="I535" s="260">
        <v>0</v>
      </c>
      <c r="J535" s="260">
        <v>0.15647</v>
      </c>
      <c r="K535" s="62">
        <v>2018</v>
      </c>
      <c r="L535" s="260">
        <v>3.1460000000000002E-2</v>
      </c>
      <c r="M535" s="260">
        <v>1.3999999999999999E-4</v>
      </c>
      <c r="N535" s="260">
        <v>3.1600000000000003E-2</v>
      </c>
      <c r="O535" s="260">
        <v>6.5799999999999997E-2</v>
      </c>
      <c r="P535" s="260">
        <v>1.286E-2</v>
      </c>
      <c r="Q535" s="260">
        <v>1E-3</v>
      </c>
      <c r="R535" s="260">
        <v>1.3849999999999999E-2</v>
      </c>
      <c r="S535" s="260">
        <v>3.46E-3</v>
      </c>
      <c r="T535" s="260">
        <v>1.1800000000000001E-3</v>
      </c>
      <c r="U535" s="260">
        <v>0.11589000000000001</v>
      </c>
      <c r="V535" s="260">
        <v>0.27235999999999999</v>
      </c>
    </row>
    <row r="536" spans="1:22" ht="13.5" thickBot="1" x14ac:dyDescent="0.25">
      <c r="A536" s="62">
        <v>2019</v>
      </c>
      <c r="B536" s="260">
        <v>0.13400573945379274</v>
      </c>
      <c r="C536" s="260">
        <v>1.5424881032129226E-3</v>
      </c>
      <c r="D536" s="260">
        <v>5.0538498855907527E-3</v>
      </c>
      <c r="E536" s="260">
        <v>0.14060207744259642</v>
      </c>
      <c r="F536" s="260">
        <v>1.9677923154470815E-3</v>
      </c>
      <c r="G536" s="260">
        <v>1.4506050143105935E-2</v>
      </c>
      <c r="H536" s="260">
        <v>3.2110709399508879E-4</v>
      </c>
      <c r="I536" s="260">
        <v>3.475811950154307E-7</v>
      </c>
      <c r="J536" s="260">
        <v>0.15739737457633954</v>
      </c>
      <c r="K536" s="62">
        <v>2019</v>
      </c>
      <c r="L536" s="260">
        <v>3.1151037720071273E-2</v>
      </c>
      <c r="M536" s="260">
        <v>2.3689589446940581E-4</v>
      </c>
      <c r="N536" s="260">
        <v>3.1387933614540682E-2</v>
      </c>
      <c r="O536" s="260">
        <v>6.4709557967284156E-2</v>
      </c>
      <c r="P536" s="260">
        <v>1.23666106475204E-2</v>
      </c>
      <c r="Q536" s="260">
        <v>1.0984145064479305E-3</v>
      </c>
      <c r="R536" s="260">
        <v>1.3465025153968331E-2</v>
      </c>
      <c r="S536" s="260">
        <v>3.0262349844682374E-3</v>
      </c>
      <c r="T536" s="260">
        <v>1.1691665896999602E-3</v>
      </c>
      <c r="U536" s="260">
        <v>0.11375791830996138</v>
      </c>
      <c r="V536" s="260">
        <v>0.27115531219636729</v>
      </c>
    </row>
    <row r="537" spans="1:22" ht="13.5" thickBot="1" x14ac:dyDescent="0.25">
      <c r="A537" s="62">
        <v>2020</v>
      </c>
      <c r="B537" s="260">
        <v>0.13915</v>
      </c>
      <c r="C537" s="260">
        <v>1.6900000000000001E-3</v>
      </c>
      <c r="D537" s="260">
        <v>4.6800000000000001E-3</v>
      </c>
      <c r="E537" s="260">
        <v>0.14552000000000001</v>
      </c>
      <c r="F537" s="260">
        <v>2.1900000000000001E-3</v>
      </c>
      <c r="G537" s="260">
        <v>1.5520000000000001E-2</v>
      </c>
      <c r="H537" s="260">
        <v>3.3E-4</v>
      </c>
      <c r="I537" s="260">
        <v>0</v>
      </c>
      <c r="J537" s="260">
        <v>0.16356999999999999</v>
      </c>
      <c r="K537" s="62">
        <v>2020</v>
      </c>
      <c r="L537" s="260">
        <v>3.1879999999999999E-2</v>
      </c>
      <c r="M537" s="260">
        <v>2.4000000000000001E-4</v>
      </c>
      <c r="N537" s="260">
        <v>3.2129999999999999E-2</v>
      </c>
      <c r="O537" s="260">
        <v>6.676E-2</v>
      </c>
      <c r="P537" s="260">
        <v>1.2760000000000001E-2</v>
      </c>
      <c r="Q537" s="260">
        <v>1.0300000000000001E-3</v>
      </c>
      <c r="R537" s="260">
        <v>1.38E-2</v>
      </c>
      <c r="S537" s="260">
        <v>3.1099999999999999E-3</v>
      </c>
      <c r="T537" s="260">
        <v>1.1800000000000001E-3</v>
      </c>
      <c r="U537" s="260">
        <v>0.11698</v>
      </c>
      <c r="V537" s="260">
        <v>0.28054000000000001</v>
      </c>
    </row>
    <row r="538" spans="1:22" ht="13.5" thickBot="1" x14ac:dyDescent="0.25">
      <c r="A538" s="762" t="s">
        <v>1213</v>
      </c>
      <c r="B538" s="763"/>
      <c r="C538" s="763"/>
      <c r="D538" s="763"/>
      <c r="E538" s="763"/>
      <c r="F538" s="763"/>
      <c r="G538" s="763"/>
      <c r="H538" s="763"/>
      <c r="I538" s="763"/>
      <c r="J538" s="764"/>
      <c r="K538" s="762" t="s">
        <v>1213</v>
      </c>
      <c r="L538" s="763"/>
      <c r="M538" s="763"/>
      <c r="N538" s="763"/>
      <c r="O538" s="763"/>
      <c r="P538" s="763"/>
      <c r="Q538" s="763"/>
      <c r="R538" s="763"/>
      <c r="S538" s="763"/>
      <c r="T538" s="763"/>
      <c r="U538" s="763"/>
      <c r="V538" s="764"/>
    </row>
    <row r="539" spans="1:22" ht="13.5" thickBot="1" x14ac:dyDescent="0.25">
      <c r="A539" s="62">
        <v>2007</v>
      </c>
      <c r="B539" s="15" t="s">
        <v>235</v>
      </c>
      <c r="C539" s="15" t="s">
        <v>235</v>
      </c>
      <c r="D539" s="15" t="s">
        <v>235</v>
      </c>
      <c r="E539" s="15">
        <v>2.9000000000000001E-2</v>
      </c>
      <c r="F539" s="15">
        <v>1E-3</v>
      </c>
      <c r="G539" s="15">
        <v>5.0000000000000001E-3</v>
      </c>
      <c r="H539" s="15" t="s">
        <v>1242</v>
      </c>
      <c r="I539" s="15" t="s">
        <v>1242</v>
      </c>
      <c r="J539" s="15">
        <v>3.5000000000000003E-2</v>
      </c>
      <c r="K539" s="62">
        <v>2007</v>
      </c>
      <c r="L539" s="15">
        <v>0.01</v>
      </c>
      <c r="M539" s="15" t="s">
        <v>236</v>
      </c>
      <c r="N539" s="15">
        <v>0.01</v>
      </c>
      <c r="O539" s="15">
        <v>8.9999999999999993E-3</v>
      </c>
      <c r="P539" s="15">
        <v>4.0000000000000001E-3</v>
      </c>
      <c r="Q539" s="15" t="s">
        <v>231</v>
      </c>
      <c r="R539" s="15">
        <v>4.0000000000000001E-3</v>
      </c>
      <c r="S539" s="15" t="s">
        <v>1243</v>
      </c>
      <c r="T539" s="15">
        <v>3.0000000000000001E-3</v>
      </c>
      <c r="U539" s="15">
        <v>2.5999999999999999E-2</v>
      </c>
      <c r="V539" s="15">
        <v>6.0999999999999999E-2</v>
      </c>
    </row>
    <row r="540" spans="1:22" ht="13.5" thickBot="1" x14ac:dyDescent="0.25">
      <c r="A540" s="62">
        <v>2008</v>
      </c>
      <c r="B540" s="15" t="s">
        <v>235</v>
      </c>
      <c r="C540" s="15" t="s">
        <v>235</v>
      </c>
      <c r="D540" s="15" t="s">
        <v>235</v>
      </c>
      <c r="E540" s="15">
        <v>2.9000000000000001E-2</v>
      </c>
      <c r="F540" s="15">
        <v>0</v>
      </c>
      <c r="G540" s="15">
        <v>5.0000000000000001E-3</v>
      </c>
      <c r="H540" s="15" t="s">
        <v>1242</v>
      </c>
      <c r="I540" s="15" t="s">
        <v>1242</v>
      </c>
      <c r="J540" s="15">
        <v>3.5000000000000003E-2</v>
      </c>
      <c r="K540" s="62">
        <v>2008</v>
      </c>
      <c r="L540" s="15">
        <v>1.0999999999999999E-2</v>
      </c>
      <c r="M540" s="15" t="s">
        <v>236</v>
      </c>
      <c r="N540" s="15">
        <v>1.0999999999999999E-2</v>
      </c>
      <c r="O540" s="15">
        <v>0.01</v>
      </c>
      <c r="P540" s="15">
        <v>4.0000000000000001E-3</v>
      </c>
      <c r="Q540" s="15" t="s">
        <v>231</v>
      </c>
      <c r="R540" s="15">
        <v>4.0000000000000001E-3</v>
      </c>
      <c r="S540" s="15" t="s">
        <v>1243</v>
      </c>
      <c r="T540" s="15">
        <v>3.0000000000000001E-3</v>
      </c>
      <c r="U540" s="15">
        <v>2.8000000000000001E-2</v>
      </c>
      <c r="V540" s="15">
        <v>6.3E-2</v>
      </c>
    </row>
    <row r="541" spans="1:22" ht="13.5" thickBot="1" x14ac:dyDescent="0.25">
      <c r="A541" s="62">
        <v>2009</v>
      </c>
      <c r="B541" s="15" t="s">
        <v>235</v>
      </c>
      <c r="C541" s="15" t="s">
        <v>235</v>
      </c>
      <c r="D541" s="15" t="s">
        <v>235</v>
      </c>
      <c r="E541" s="15">
        <v>0.03</v>
      </c>
      <c r="F541" s="15">
        <v>1E-3</v>
      </c>
      <c r="G541" s="15">
        <v>6.0000000000000001E-3</v>
      </c>
      <c r="H541" s="15" t="s">
        <v>1242</v>
      </c>
      <c r="I541" s="15" t="s">
        <v>1242</v>
      </c>
      <c r="J541" s="15">
        <v>3.6999999999999998E-2</v>
      </c>
      <c r="K541" s="62">
        <v>2009</v>
      </c>
      <c r="L541" s="15">
        <v>1.0999999999999999E-2</v>
      </c>
      <c r="M541" s="15" t="s">
        <v>236</v>
      </c>
      <c r="N541" s="15">
        <v>1.0999999999999999E-2</v>
      </c>
      <c r="O541" s="15">
        <v>0.01</v>
      </c>
      <c r="P541" s="15">
        <v>5.0000000000000001E-3</v>
      </c>
      <c r="Q541" s="15" t="s">
        <v>231</v>
      </c>
      <c r="R541" s="15">
        <v>5.0000000000000001E-3</v>
      </c>
      <c r="S541" s="15" t="s">
        <v>1243</v>
      </c>
      <c r="T541" s="15">
        <v>3.0000000000000001E-3</v>
      </c>
      <c r="U541" s="15">
        <v>2.9000000000000001E-2</v>
      </c>
      <c r="V541" s="15">
        <v>6.6000000000000003E-2</v>
      </c>
    </row>
    <row r="542" spans="1:22" ht="13.5" thickBot="1" x14ac:dyDescent="0.25">
      <c r="A542" s="62">
        <v>2010</v>
      </c>
      <c r="B542" s="15" t="s">
        <v>235</v>
      </c>
      <c r="C542" s="15" t="s">
        <v>235</v>
      </c>
      <c r="D542" s="15" t="s">
        <v>235</v>
      </c>
      <c r="E542" s="15">
        <v>0.03</v>
      </c>
      <c r="F542" s="15">
        <v>1E-3</v>
      </c>
      <c r="G542" s="15">
        <v>7.0000000000000001E-3</v>
      </c>
      <c r="H542" s="15" t="s">
        <v>1242</v>
      </c>
      <c r="I542" s="15" t="s">
        <v>1242</v>
      </c>
      <c r="J542" s="15">
        <v>3.6999999999999998E-2</v>
      </c>
      <c r="K542" s="62">
        <v>2010</v>
      </c>
      <c r="L542" s="15">
        <v>1.0999999999999999E-2</v>
      </c>
      <c r="M542" s="15" t="s">
        <v>236</v>
      </c>
      <c r="N542" s="15">
        <v>1.0999999999999999E-2</v>
      </c>
      <c r="O542" s="15">
        <v>0.01</v>
      </c>
      <c r="P542" s="15">
        <v>6.0000000000000001E-3</v>
      </c>
      <c r="Q542" s="15" t="s">
        <v>231</v>
      </c>
      <c r="R542" s="15">
        <v>6.0000000000000001E-3</v>
      </c>
      <c r="S542" s="15" t="s">
        <v>1243</v>
      </c>
      <c r="T542" s="15">
        <v>2E-3</v>
      </c>
      <c r="U542" s="15">
        <v>2.9000000000000001E-2</v>
      </c>
      <c r="V542" s="15">
        <v>6.6000000000000003E-2</v>
      </c>
    </row>
    <row r="543" spans="1:22" ht="13.5" thickBot="1" x14ac:dyDescent="0.25">
      <c r="A543" s="62">
        <v>2011</v>
      </c>
      <c r="B543" s="15">
        <v>0.03</v>
      </c>
      <c r="C543" s="15">
        <v>0</v>
      </c>
      <c r="D543" s="15">
        <v>1E-3</v>
      </c>
      <c r="E543" s="15">
        <v>0.03</v>
      </c>
      <c r="F543" s="15">
        <v>1E-3</v>
      </c>
      <c r="G543" s="15">
        <v>6.0000000000000001E-3</v>
      </c>
      <c r="H543" s="15">
        <v>0</v>
      </c>
      <c r="I543" s="15">
        <v>0</v>
      </c>
      <c r="J543" s="15">
        <v>3.6999999999999998E-2</v>
      </c>
      <c r="K543" s="62">
        <v>2011</v>
      </c>
      <c r="L543" s="15">
        <v>1.0999999999999999E-2</v>
      </c>
      <c r="M543" s="15">
        <v>0</v>
      </c>
      <c r="N543" s="15">
        <v>1.2E-2</v>
      </c>
      <c r="O543" s="15">
        <v>0.01</v>
      </c>
      <c r="P543" s="15">
        <v>5.0000000000000001E-3</v>
      </c>
      <c r="Q543" s="15">
        <v>0</v>
      </c>
      <c r="R543" s="15">
        <v>6.0000000000000001E-3</v>
      </c>
      <c r="S543" s="15">
        <v>1E-3</v>
      </c>
      <c r="T543" s="15">
        <v>1E-3</v>
      </c>
      <c r="U543" s="15">
        <v>2.9000000000000001E-2</v>
      </c>
      <c r="V543" s="15">
        <v>6.6000000000000003E-2</v>
      </c>
    </row>
    <row r="544" spans="1:22" ht="13.5" thickBot="1" x14ac:dyDescent="0.25">
      <c r="A544" s="62">
        <v>2012</v>
      </c>
      <c r="B544" s="15">
        <v>0.03</v>
      </c>
      <c r="C544" s="15">
        <v>0</v>
      </c>
      <c r="D544" s="15">
        <v>1E-3</v>
      </c>
      <c r="E544" s="15">
        <v>3.1E-2</v>
      </c>
      <c r="F544" s="15">
        <v>1E-3</v>
      </c>
      <c r="G544" s="15">
        <v>7.0000000000000001E-3</v>
      </c>
      <c r="H544" s="15">
        <v>0</v>
      </c>
      <c r="I544" s="15">
        <v>0</v>
      </c>
      <c r="J544" s="15">
        <v>3.9E-2</v>
      </c>
      <c r="K544" s="62">
        <v>2012</v>
      </c>
      <c r="L544" s="15">
        <v>1.0999999999999999E-2</v>
      </c>
      <c r="M544" s="15">
        <v>0</v>
      </c>
      <c r="N544" s="15">
        <v>1.0999999999999999E-2</v>
      </c>
      <c r="O544" s="15">
        <v>1.0999999999999999E-2</v>
      </c>
      <c r="P544" s="15">
        <v>6.0000000000000001E-3</v>
      </c>
      <c r="Q544" s="15">
        <v>0</v>
      </c>
      <c r="R544" s="15">
        <v>6.0000000000000001E-3</v>
      </c>
      <c r="S544" s="15">
        <v>1E-3</v>
      </c>
      <c r="T544" s="15">
        <v>0</v>
      </c>
      <c r="U544" s="15">
        <v>0.03</v>
      </c>
      <c r="V544" s="15">
        <v>6.9000000000000006E-2</v>
      </c>
    </row>
    <row r="545" spans="1:22" ht="13.5" thickBot="1" x14ac:dyDescent="0.25">
      <c r="A545" s="62">
        <v>2013</v>
      </c>
      <c r="B545" s="15">
        <v>0.03</v>
      </c>
      <c r="C545" s="15">
        <v>0</v>
      </c>
      <c r="D545" s="15">
        <v>1E-3</v>
      </c>
      <c r="E545" s="15">
        <v>3.2000000000000001E-2</v>
      </c>
      <c r="F545" s="15">
        <v>1E-3</v>
      </c>
      <c r="G545" s="15">
        <v>7.0000000000000001E-3</v>
      </c>
      <c r="H545" s="15">
        <v>0</v>
      </c>
      <c r="I545" s="15">
        <v>0</v>
      </c>
      <c r="J545" s="15">
        <v>0.04</v>
      </c>
      <c r="K545" s="62">
        <v>2013</v>
      </c>
      <c r="L545" s="15">
        <v>1.2999999999999999E-2</v>
      </c>
      <c r="M545" s="15">
        <v>0</v>
      </c>
      <c r="N545" s="15">
        <v>1.2999999999999999E-2</v>
      </c>
      <c r="O545" s="15">
        <v>0.01</v>
      </c>
      <c r="P545" s="15">
        <v>6.0000000000000001E-3</v>
      </c>
      <c r="Q545" s="15">
        <v>0</v>
      </c>
      <c r="R545" s="15">
        <v>6.0000000000000001E-3</v>
      </c>
      <c r="S545" s="15">
        <v>1E-3</v>
      </c>
      <c r="T545" s="15">
        <v>0</v>
      </c>
      <c r="U545" s="15">
        <v>3.1E-2</v>
      </c>
      <c r="V545" s="15">
        <v>7.0999999999999994E-2</v>
      </c>
    </row>
    <row r="546" spans="1:22" ht="13.5" thickBot="1" x14ac:dyDescent="0.25">
      <c r="A546" s="62">
        <v>2014</v>
      </c>
      <c r="B546" s="260">
        <v>2.9000000000000001E-2</v>
      </c>
      <c r="C546" s="260">
        <v>0</v>
      </c>
      <c r="D546" s="260">
        <v>1E-3</v>
      </c>
      <c r="E546" s="260">
        <v>3.1E-2</v>
      </c>
      <c r="F546" s="260">
        <v>1E-3</v>
      </c>
      <c r="G546" s="260">
        <v>7.0000000000000001E-3</v>
      </c>
      <c r="H546" s="260">
        <v>0</v>
      </c>
      <c r="I546" s="260">
        <v>0</v>
      </c>
      <c r="J546" s="260">
        <v>3.9E-2</v>
      </c>
      <c r="K546" s="62">
        <v>2014</v>
      </c>
      <c r="L546" s="260">
        <v>1.2999999999999999E-2</v>
      </c>
      <c r="M546" s="260">
        <v>0</v>
      </c>
      <c r="N546" s="260">
        <v>1.2999999999999999E-2</v>
      </c>
      <c r="O546" s="260">
        <v>0.01</v>
      </c>
      <c r="P546" s="260">
        <v>6.0000000000000001E-3</v>
      </c>
      <c r="Q546" s="260">
        <v>0</v>
      </c>
      <c r="R546" s="260">
        <v>6.0000000000000001E-3</v>
      </c>
      <c r="S546" s="260">
        <v>1E-3</v>
      </c>
      <c r="T546" s="260">
        <v>0</v>
      </c>
      <c r="U546" s="260">
        <v>3.1E-2</v>
      </c>
      <c r="V546" s="260">
        <v>6.9000000000000006E-2</v>
      </c>
    </row>
    <row r="547" spans="1:22" ht="13.5" thickBot="1" x14ac:dyDescent="0.25">
      <c r="A547" s="62">
        <v>2015</v>
      </c>
      <c r="B547" s="260">
        <v>3.0215691934635622E-2</v>
      </c>
      <c r="C547" s="260">
        <v>4.479268450683332E-4</v>
      </c>
      <c r="D547" s="260">
        <v>1.4575316842922517E-3</v>
      </c>
      <c r="E547" s="260">
        <v>3.2121150463996211E-2</v>
      </c>
      <c r="F547" s="260">
        <v>5.7561300602283565E-4</v>
      </c>
      <c r="G547" s="260">
        <v>6.4924587331821821E-3</v>
      </c>
      <c r="H547" s="260">
        <v>3.4698620530841049E-4</v>
      </c>
      <c r="I547" s="260">
        <v>1.419960070017261E-5</v>
      </c>
      <c r="J547" s="260">
        <v>3.9550408009209809E-2</v>
      </c>
      <c r="K547" s="62">
        <v>2015</v>
      </c>
      <c r="L547" s="260">
        <v>1.3999703836899682E-2</v>
      </c>
      <c r="M547" s="260">
        <v>2.2562812727463713E-4</v>
      </c>
      <c r="N547" s="260">
        <v>1.4225331964174321E-2</v>
      </c>
      <c r="O547" s="260">
        <v>1.0551339626490528E-2</v>
      </c>
      <c r="P547" s="260">
        <v>6.4616561832161251E-3</v>
      </c>
      <c r="Q547" s="260">
        <v>2.5457855541023748E-4</v>
      </c>
      <c r="R547" s="260">
        <v>6.7162347386263621E-3</v>
      </c>
      <c r="S547" s="260">
        <v>1.5060396369947048E-3</v>
      </c>
      <c r="T547" s="260">
        <v>5.672343596469573E-4</v>
      </c>
      <c r="U547" s="260">
        <v>3.3566202375002283E-2</v>
      </c>
      <c r="V547" s="260">
        <v>7.3116610384212091E-2</v>
      </c>
    </row>
    <row r="548" spans="1:22" ht="13.5" thickBot="1" x14ac:dyDescent="0.25">
      <c r="A548" s="62">
        <v>2016</v>
      </c>
      <c r="B548" s="260">
        <v>3.2122295388737697E-2</v>
      </c>
      <c r="C548" s="260">
        <v>6.6667012594340703E-4</v>
      </c>
      <c r="D548" s="260">
        <v>1.5596486674169922E-3</v>
      </c>
      <c r="E548" s="260">
        <v>3.43486141820981E-2</v>
      </c>
      <c r="F548" s="260">
        <v>6.6643810128399485E-4</v>
      </c>
      <c r="G548" s="260">
        <v>6.5544224174294901E-3</v>
      </c>
      <c r="H548" s="260">
        <v>3.255095040042605E-4</v>
      </c>
      <c r="I548" s="260">
        <v>1.7549501511893772E-5</v>
      </c>
      <c r="J548" s="260">
        <v>4.1912512613176883E-2</v>
      </c>
      <c r="K548" s="62">
        <v>2016</v>
      </c>
      <c r="L548" s="260">
        <v>1.3649631036495916E-2</v>
      </c>
      <c r="M548" s="260">
        <v>2.1799771409305549E-4</v>
      </c>
      <c r="N548" s="260">
        <v>1.3867628750588973E-2</v>
      </c>
      <c r="O548" s="260">
        <v>1.0638900149115921E-2</v>
      </c>
      <c r="P548" s="260">
        <v>7.1052489588737137E-3</v>
      </c>
      <c r="Q548" s="260">
        <v>3.5120096174643187E-4</v>
      </c>
      <c r="R548" s="260">
        <v>7.4564499206201448E-3</v>
      </c>
      <c r="S548" s="260">
        <v>1.3566270904314423E-3</v>
      </c>
      <c r="T548" s="260">
        <v>6.4888859977210115E-4</v>
      </c>
      <c r="U548" s="260">
        <v>3.3968473417377729E-2</v>
      </c>
      <c r="V548" s="260">
        <v>7.5880986030554598E-2</v>
      </c>
    </row>
    <row r="549" spans="1:22" ht="13.5" thickBot="1" x14ac:dyDescent="0.25">
      <c r="A549" s="62">
        <v>2017</v>
      </c>
      <c r="B549" s="260">
        <v>3.3196385533831509E-2</v>
      </c>
      <c r="C549" s="260">
        <v>5.5405061118353114E-4</v>
      </c>
      <c r="D549" s="260">
        <v>1.5920278969593744E-3</v>
      </c>
      <c r="E549" s="260">
        <v>3.5342464041974414E-2</v>
      </c>
      <c r="F549" s="260">
        <v>6.6962680541530952E-4</v>
      </c>
      <c r="G549" s="260">
        <v>7.1595403479018027E-3</v>
      </c>
      <c r="H549" s="260">
        <v>4.0736664784005129E-4</v>
      </c>
      <c r="I549" s="260">
        <v>1.7078775198581252E-5</v>
      </c>
      <c r="J549" s="260">
        <v>4.3596055585355779E-2</v>
      </c>
      <c r="K549" s="62">
        <v>2017</v>
      </c>
      <c r="L549" s="260">
        <v>1.4620125658140174E-2</v>
      </c>
      <c r="M549" s="260">
        <v>1.419094781586548E-4</v>
      </c>
      <c r="N549" s="260">
        <v>1.4762035136298828E-2</v>
      </c>
      <c r="O549" s="260">
        <v>1.2230905966135691E-2</v>
      </c>
      <c r="P549" s="260">
        <v>7.3554204383259247E-3</v>
      </c>
      <c r="Q549" s="260">
        <v>5.1305734411205973E-4</v>
      </c>
      <c r="R549" s="260">
        <v>7.8684777824379847E-3</v>
      </c>
      <c r="S549" s="260">
        <v>1.3973677190494366E-3</v>
      </c>
      <c r="T549" s="260">
        <v>6.8266724953245283E-4</v>
      </c>
      <c r="U549" s="260">
        <v>3.694145385345439E-2</v>
      </c>
      <c r="V549" s="260">
        <v>8.0537509438810176E-2</v>
      </c>
    </row>
    <row r="550" spans="1:22" ht="13.5" thickBot="1" x14ac:dyDescent="0.25">
      <c r="A550" s="62">
        <v>2018</v>
      </c>
      <c r="B550" s="260">
        <v>3.3890000000000003E-2</v>
      </c>
      <c r="C550" s="260">
        <v>6.4000000000000005E-4</v>
      </c>
      <c r="D550" s="260">
        <v>1.67E-3</v>
      </c>
      <c r="E550" s="260">
        <v>3.6200000000000003E-2</v>
      </c>
      <c r="F550" s="260">
        <v>6.8000000000000005E-4</v>
      </c>
      <c r="G550" s="260">
        <v>6.9100000000000003E-3</v>
      </c>
      <c r="H550" s="260">
        <v>4.4999999999999999E-4</v>
      </c>
      <c r="I550" s="260">
        <v>2.0000000000000002E-5</v>
      </c>
      <c r="J550" s="260">
        <v>4.4249999999999998E-2</v>
      </c>
      <c r="K550" s="62">
        <v>2018</v>
      </c>
      <c r="L550" s="260">
        <v>1.507E-2</v>
      </c>
      <c r="M550" s="260">
        <v>2.1000000000000001E-4</v>
      </c>
      <c r="N550" s="260">
        <v>1.528E-2</v>
      </c>
      <c r="O550" s="260">
        <v>1.325E-2</v>
      </c>
      <c r="P550" s="260">
        <v>7.8499999999999993E-3</v>
      </c>
      <c r="Q550" s="260">
        <v>4.6000000000000001E-4</v>
      </c>
      <c r="R550" s="260">
        <v>8.3099999999999997E-3</v>
      </c>
      <c r="S550" s="260">
        <v>1.49E-3</v>
      </c>
      <c r="T550" s="260">
        <v>6.6E-4</v>
      </c>
      <c r="U550" s="260">
        <v>3.8989999999999997E-2</v>
      </c>
      <c r="V550" s="260">
        <v>8.3239999999999995E-2</v>
      </c>
    </row>
    <row r="551" spans="1:22" ht="13.5" thickBot="1" x14ac:dyDescent="0.25">
      <c r="A551" s="62">
        <v>2019</v>
      </c>
      <c r="B551" s="260">
        <v>3.6301804828872165E-2</v>
      </c>
      <c r="C551" s="260">
        <v>4.4057847474844819E-4</v>
      </c>
      <c r="D551" s="260">
        <v>1.6365860567301557E-3</v>
      </c>
      <c r="E551" s="260">
        <v>3.8378969360350762E-2</v>
      </c>
      <c r="F551" s="260">
        <v>6.3244329439696601E-4</v>
      </c>
      <c r="G551" s="260">
        <v>8.6723439162988952E-3</v>
      </c>
      <c r="H551" s="260">
        <v>3.9025644173676979E-4</v>
      </c>
      <c r="I551" s="260">
        <v>1.5795634306812353E-5</v>
      </c>
      <c r="J551" s="260">
        <v>4.8089808647090213E-2</v>
      </c>
      <c r="K551" s="62">
        <v>2019</v>
      </c>
      <c r="L551" s="260">
        <v>1.3898999586011485E-2</v>
      </c>
      <c r="M551" s="260">
        <v>2.5375358242765418E-4</v>
      </c>
      <c r="N551" s="260">
        <v>1.4152753168439138E-2</v>
      </c>
      <c r="O551" s="260">
        <v>1.4009240755030548E-2</v>
      </c>
      <c r="P551" s="260">
        <v>9.1668747165402943E-3</v>
      </c>
      <c r="Q551" s="260">
        <v>3.9716944550429888E-4</v>
      </c>
      <c r="R551" s="260">
        <v>9.564044162044592E-3</v>
      </c>
      <c r="S551" s="260">
        <v>1.6416066739914899E-3</v>
      </c>
      <c r="T551" s="260">
        <v>7.6923580470192776E-4</v>
      </c>
      <c r="U551" s="260">
        <v>4.0136880564207694E-2</v>
      </c>
      <c r="V551" s="260">
        <v>8.8226708521364286E-2</v>
      </c>
    </row>
    <row r="552" spans="1:22" ht="13.5" thickBot="1" x14ac:dyDescent="0.25">
      <c r="A552" s="62">
        <v>2020</v>
      </c>
      <c r="B552" s="260">
        <v>3.8219999999999997E-2</v>
      </c>
      <c r="C552" s="260">
        <v>4.4000000000000002E-4</v>
      </c>
      <c r="D552" s="260">
        <v>1.39E-3</v>
      </c>
      <c r="E552" s="260">
        <v>4.0050000000000002E-2</v>
      </c>
      <c r="F552" s="260">
        <v>6.6E-4</v>
      </c>
      <c r="G552" s="260">
        <v>9.0299999999999998E-3</v>
      </c>
      <c r="H552" s="260">
        <v>3.8999999999999999E-4</v>
      </c>
      <c r="I552" s="260">
        <v>1.0000000000000001E-5</v>
      </c>
      <c r="J552" s="260">
        <v>5.015E-2</v>
      </c>
      <c r="K552" s="62">
        <v>2020</v>
      </c>
      <c r="L552" s="260">
        <v>1.291E-2</v>
      </c>
      <c r="M552" s="260">
        <v>2.5999999999999998E-4</v>
      </c>
      <c r="N552" s="260">
        <v>1.3180000000000001E-2</v>
      </c>
      <c r="O552" s="260">
        <v>1.6670000000000001E-2</v>
      </c>
      <c r="P552" s="260">
        <v>9.5999999999999992E-3</v>
      </c>
      <c r="Q552" s="260">
        <v>4.4000000000000002E-4</v>
      </c>
      <c r="R552" s="260">
        <v>1.004E-2</v>
      </c>
      <c r="S552" s="260">
        <v>1.49E-3</v>
      </c>
      <c r="T552" s="260">
        <v>6.0999999999999997E-4</v>
      </c>
      <c r="U552" s="260">
        <v>4.199E-2</v>
      </c>
      <c r="V552" s="260">
        <v>9.214E-2</v>
      </c>
    </row>
    <row r="553" spans="1:22" ht="13.5" customHeight="1" thickBot="1" x14ac:dyDescent="0.25">
      <c r="A553" s="762" t="s">
        <v>1214</v>
      </c>
      <c r="B553" s="763"/>
      <c r="C553" s="763"/>
      <c r="D553" s="763"/>
      <c r="E553" s="763"/>
      <c r="F553" s="763"/>
      <c r="G553" s="763"/>
      <c r="H553" s="763"/>
      <c r="I553" s="763"/>
      <c r="J553" s="764"/>
      <c r="K553" s="762" t="s">
        <v>1214</v>
      </c>
      <c r="L553" s="763"/>
      <c r="M553" s="763"/>
      <c r="N553" s="763"/>
      <c r="O553" s="763"/>
      <c r="P553" s="763"/>
      <c r="Q553" s="763"/>
      <c r="R553" s="763"/>
      <c r="S553" s="763"/>
      <c r="T553" s="763"/>
      <c r="U553" s="763"/>
      <c r="V553" s="764"/>
    </row>
    <row r="554" spans="1:22" ht="13.5" thickBot="1" x14ac:dyDescent="0.25">
      <c r="A554" s="62">
        <v>2007</v>
      </c>
      <c r="B554" s="15" t="s">
        <v>235</v>
      </c>
      <c r="C554" s="15" t="s">
        <v>235</v>
      </c>
      <c r="D554" s="15" t="s">
        <v>235</v>
      </c>
      <c r="E554" s="15">
        <v>7.0999999999999994E-2</v>
      </c>
      <c r="F554" s="15">
        <v>0</v>
      </c>
      <c r="G554" s="15">
        <v>1.0999999999999999E-2</v>
      </c>
      <c r="H554" s="15" t="s">
        <v>1242</v>
      </c>
      <c r="I554" s="15" t="s">
        <v>1242</v>
      </c>
      <c r="J554" s="15">
        <v>8.2000000000000003E-2</v>
      </c>
      <c r="K554" s="62">
        <v>2007</v>
      </c>
      <c r="L554" s="15">
        <v>1.4999999999999999E-2</v>
      </c>
      <c r="M554" s="15" t="s">
        <v>236</v>
      </c>
      <c r="N554" s="15">
        <v>1.4999999999999999E-2</v>
      </c>
      <c r="O554" s="15">
        <v>1.2E-2</v>
      </c>
      <c r="P554" s="15">
        <v>2E-3</v>
      </c>
      <c r="Q554" s="15" t="s">
        <v>231</v>
      </c>
      <c r="R554" s="15">
        <v>2E-3</v>
      </c>
      <c r="S554" s="15" t="s">
        <v>1243</v>
      </c>
      <c r="T554" s="15">
        <v>5.0000000000000001E-3</v>
      </c>
      <c r="U554" s="15">
        <v>3.4000000000000002E-2</v>
      </c>
      <c r="V554" s="15">
        <v>0.11600000000000001</v>
      </c>
    </row>
    <row r="555" spans="1:22" ht="13.5" thickBot="1" x14ac:dyDescent="0.25">
      <c r="A555" s="62">
        <v>2008</v>
      </c>
      <c r="B555" s="15" t="s">
        <v>235</v>
      </c>
      <c r="C555" s="15" t="s">
        <v>235</v>
      </c>
      <c r="D555" s="15" t="s">
        <v>235</v>
      </c>
      <c r="E555" s="15">
        <v>0.08</v>
      </c>
      <c r="F555" s="15">
        <v>0</v>
      </c>
      <c r="G555" s="15">
        <v>1.2E-2</v>
      </c>
      <c r="H555" s="15" t="s">
        <v>1242</v>
      </c>
      <c r="I555" s="15" t="s">
        <v>1242</v>
      </c>
      <c r="J555" s="15">
        <v>9.1999999999999998E-2</v>
      </c>
      <c r="K555" s="62">
        <v>2008</v>
      </c>
      <c r="L555" s="15">
        <v>1.6E-2</v>
      </c>
      <c r="M555" s="15" t="s">
        <v>236</v>
      </c>
      <c r="N555" s="15">
        <v>1.6E-2</v>
      </c>
      <c r="O555" s="15">
        <v>1.2E-2</v>
      </c>
      <c r="P555" s="15">
        <v>2E-3</v>
      </c>
      <c r="Q555" s="15" t="s">
        <v>231</v>
      </c>
      <c r="R555" s="15">
        <v>2E-3</v>
      </c>
      <c r="S555" s="15" t="s">
        <v>1243</v>
      </c>
      <c r="T555" s="15">
        <v>6.0000000000000001E-3</v>
      </c>
      <c r="U555" s="15">
        <v>3.5999999999999997E-2</v>
      </c>
      <c r="V555" s="15">
        <v>0.128</v>
      </c>
    </row>
    <row r="556" spans="1:22" ht="13.5" thickBot="1" x14ac:dyDescent="0.25">
      <c r="A556" s="62">
        <v>2009</v>
      </c>
      <c r="B556" s="15" t="s">
        <v>235</v>
      </c>
      <c r="C556" s="15" t="s">
        <v>235</v>
      </c>
      <c r="D556" s="15" t="s">
        <v>235</v>
      </c>
      <c r="E556" s="15">
        <v>7.0000000000000007E-2</v>
      </c>
      <c r="F556" s="15">
        <v>0</v>
      </c>
      <c r="G556" s="15">
        <v>0.01</v>
      </c>
      <c r="H556" s="15" t="s">
        <v>1242</v>
      </c>
      <c r="I556" s="15" t="s">
        <v>1242</v>
      </c>
      <c r="J556" s="15">
        <v>0.08</v>
      </c>
      <c r="K556" s="62">
        <v>2009</v>
      </c>
      <c r="L556" s="15">
        <v>1.4E-2</v>
      </c>
      <c r="M556" s="15" t="s">
        <v>236</v>
      </c>
      <c r="N556" s="15">
        <v>1.4E-2</v>
      </c>
      <c r="O556" s="15">
        <v>1.0999999999999999E-2</v>
      </c>
      <c r="P556" s="15">
        <v>2E-3</v>
      </c>
      <c r="Q556" s="15" t="s">
        <v>231</v>
      </c>
      <c r="R556" s="15">
        <v>2E-3</v>
      </c>
      <c r="S556" s="15" t="s">
        <v>1243</v>
      </c>
      <c r="T556" s="15">
        <v>5.0000000000000001E-3</v>
      </c>
      <c r="U556" s="15">
        <v>3.2000000000000001E-2</v>
      </c>
      <c r="V556" s="15">
        <v>0.113</v>
      </c>
    </row>
    <row r="557" spans="1:22" ht="13.5" thickBot="1" x14ac:dyDescent="0.25">
      <c r="A557" s="62">
        <v>2010</v>
      </c>
      <c r="B557" s="15" t="s">
        <v>235</v>
      </c>
      <c r="C557" s="15" t="s">
        <v>235</v>
      </c>
      <c r="D557" s="15" t="s">
        <v>235</v>
      </c>
      <c r="E557" s="15">
        <v>6.4000000000000001E-2</v>
      </c>
      <c r="F557" s="15">
        <v>0</v>
      </c>
      <c r="G557" s="15">
        <v>0.01</v>
      </c>
      <c r="H557" s="15" t="s">
        <v>1242</v>
      </c>
      <c r="I557" s="15" t="s">
        <v>1242</v>
      </c>
      <c r="J557" s="15">
        <v>7.4999999999999997E-2</v>
      </c>
      <c r="K557" s="62">
        <v>2010</v>
      </c>
      <c r="L557" s="15">
        <v>1.4E-2</v>
      </c>
      <c r="M557" s="15" t="s">
        <v>236</v>
      </c>
      <c r="N557" s="15">
        <v>1.4E-2</v>
      </c>
      <c r="O557" s="15">
        <v>1.0999999999999999E-2</v>
      </c>
      <c r="P557" s="15">
        <v>3.0000000000000001E-3</v>
      </c>
      <c r="Q557" s="15" t="s">
        <v>231</v>
      </c>
      <c r="R557" s="15">
        <v>3.0000000000000001E-3</v>
      </c>
      <c r="S557" s="15" t="s">
        <v>1243</v>
      </c>
      <c r="T557" s="15">
        <v>5.0000000000000001E-3</v>
      </c>
      <c r="U557" s="15">
        <v>3.2000000000000001E-2</v>
      </c>
      <c r="V557" s="15">
        <v>0.107</v>
      </c>
    </row>
    <row r="558" spans="1:22" ht="13.5" thickBot="1" x14ac:dyDescent="0.25">
      <c r="A558" s="62">
        <v>2011</v>
      </c>
      <c r="B558" s="15">
        <v>6.8000000000000005E-2</v>
      </c>
      <c r="C558" s="15">
        <v>0</v>
      </c>
      <c r="D558" s="15">
        <v>1E-3</v>
      </c>
      <c r="E558" s="15">
        <v>6.9000000000000006E-2</v>
      </c>
      <c r="F558" s="15">
        <v>0</v>
      </c>
      <c r="G558" s="15">
        <v>0.01</v>
      </c>
      <c r="H558" s="15">
        <v>1E-3</v>
      </c>
      <c r="I558" s="15">
        <v>0</v>
      </c>
      <c r="J558" s="15">
        <v>0.08</v>
      </c>
      <c r="K558" s="62">
        <v>2011</v>
      </c>
      <c r="L558" s="15">
        <v>1.4999999999999999E-2</v>
      </c>
      <c r="M558" s="15">
        <v>0</v>
      </c>
      <c r="N558" s="15">
        <v>1.4999999999999999E-2</v>
      </c>
      <c r="O558" s="15">
        <v>1.0999999999999999E-2</v>
      </c>
      <c r="P558" s="15">
        <v>3.0000000000000001E-3</v>
      </c>
      <c r="Q558" s="15">
        <v>0</v>
      </c>
      <c r="R558" s="15">
        <v>3.0000000000000001E-3</v>
      </c>
      <c r="S558" s="15">
        <v>4.0000000000000001E-3</v>
      </c>
      <c r="T558" s="15">
        <v>1E-3</v>
      </c>
      <c r="U558" s="15">
        <v>3.4000000000000002E-2</v>
      </c>
      <c r="V558" s="15">
        <v>0.114</v>
      </c>
    </row>
    <row r="559" spans="1:22" ht="13.5" thickBot="1" x14ac:dyDescent="0.25">
      <c r="A559" s="62">
        <v>2012</v>
      </c>
      <c r="B559" s="15">
        <v>6.8000000000000005E-2</v>
      </c>
      <c r="C559" s="15">
        <v>0</v>
      </c>
      <c r="D559" s="15">
        <v>2E-3</v>
      </c>
      <c r="E559" s="15">
        <v>7.0000000000000007E-2</v>
      </c>
      <c r="F559" s="15">
        <v>0</v>
      </c>
      <c r="G559" s="15">
        <v>1.0999999999999999E-2</v>
      </c>
      <c r="H559" s="15">
        <v>1E-3</v>
      </c>
      <c r="I559" s="15">
        <v>0</v>
      </c>
      <c r="J559" s="15">
        <v>8.2000000000000003E-2</v>
      </c>
      <c r="K559" s="62">
        <v>2012</v>
      </c>
      <c r="L559" s="15">
        <v>1.6E-2</v>
      </c>
      <c r="M559" s="15">
        <v>0</v>
      </c>
      <c r="N559" s="15">
        <v>1.6E-2</v>
      </c>
      <c r="O559" s="15">
        <v>1.0999999999999999E-2</v>
      </c>
      <c r="P559" s="15">
        <v>3.0000000000000001E-3</v>
      </c>
      <c r="Q559" s="15">
        <v>0</v>
      </c>
      <c r="R559" s="15">
        <v>4.0000000000000001E-3</v>
      </c>
      <c r="S559" s="15">
        <v>4.0000000000000001E-3</v>
      </c>
      <c r="T559" s="15">
        <v>0</v>
      </c>
      <c r="U559" s="15">
        <v>3.5000000000000003E-2</v>
      </c>
      <c r="V559" s="15">
        <v>0.11700000000000001</v>
      </c>
    </row>
    <row r="560" spans="1:22" ht="13.5" thickBot="1" x14ac:dyDescent="0.25">
      <c r="A560" s="62">
        <v>2013</v>
      </c>
      <c r="B560" s="15">
        <v>6.0999999999999999E-2</v>
      </c>
      <c r="C560" s="15">
        <v>0</v>
      </c>
      <c r="D560" s="15">
        <v>3.0000000000000001E-3</v>
      </c>
      <c r="E560" s="15">
        <v>6.5000000000000002E-2</v>
      </c>
      <c r="F560" s="15">
        <v>0</v>
      </c>
      <c r="G560" s="15">
        <v>1.0999999999999999E-2</v>
      </c>
      <c r="H560" s="15">
        <v>1E-3</v>
      </c>
      <c r="I560" s="15">
        <v>0</v>
      </c>
      <c r="J560" s="15">
        <v>7.6999999999999999E-2</v>
      </c>
      <c r="K560" s="62">
        <v>2013</v>
      </c>
      <c r="L560" s="15">
        <v>1.4999999999999999E-2</v>
      </c>
      <c r="M560" s="15">
        <v>0</v>
      </c>
      <c r="N560" s="15">
        <v>1.4999999999999999E-2</v>
      </c>
      <c r="O560" s="15">
        <v>1.0999999999999999E-2</v>
      </c>
      <c r="P560" s="15">
        <v>3.0000000000000001E-3</v>
      </c>
      <c r="Q560" s="15">
        <v>0</v>
      </c>
      <c r="R560" s="15">
        <v>3.0000000000000001E-3</v>
      </c>
      <c r="S560" s="15">
        <v>4.0000000000000001E-3</v>
      </c>
      <c r="T560" s="15">
        <v>0</v>
      </c>
      <c r="U560" s="15">
        <v>3.4000000000000002E-2</v>
      </c>
      <c r="V560" s="15">
        <v>0.112</v>
      </c>
    </row>
    <row r="561" spans="1:22" ht="13.5" thickBot="1" x14ac:dyDescent="0.25">
      <c r="A561" s="62">
        <v>2014</v>
      </c>
      <c r="B561" s="260">
        <v>0.06</v>
      </c>
      <c r="C561" s="260">
        <v>0</v>
      </c>
      <c r="D561" s="260">
        <v>4.0000000000000001E-3</v>
      </c>
      <c r="E561" s="260">
        <v>6.4000000000000001E-2</v>
      </c>
      <c r="F561" s="260">
        <v>0</v>
      </c>
      <c r="G561" s="260">
        <v>0.01</v>
      </c>
      <c r="H561" s="260">
        <v>1E-3</v>
      </c>
      <c r="I561" s="260">
        <v>0</v>
      </c>
      <c r="J561" s="260">
        <v>7.5999999999999998E-2</v>
      </c>
      <c r="K561" s="62">
        <v>2014</v>
      </c>
      <c r="L561" s="260">
        <v>1.4999999999999999E-2</v>
      </c>
      <c r="M561" s="260">
        <v>0</v>
      </c>
      <c r="N561" s="260">
        <v>1.4999999999999999E-2</v>
      </c>
      <c r="O561" s="260">
        <v>1.0999999999999999E-2</v>
      </c>
      <c r="P561" s="260">
        <v>3.0000000000000001E-3</v>
      </c>
      <c r="Q561" s="260">
        <v>0</v>
      </c>
      <c r="R561" s="260">
        <v>3.0000000000000001E-3</v>
      </c>
      <c r="S561" s="260">
        <v>4.0000000000000001E-3</v>
      </c>
      <c r="T561" s="260">
        <v>0</v>
      </c>
      <c r="U561" s="260">
        <v>3.4000000000000002E-2</v>
      </c>
      <c r="V561" s="260">
        <v>0.11</v>
      </c>
    </row>
    <row r="562" spans="1:22" ht="13.5" thickBot="1" x14ac:dyDescent="0.25">
      <c r="A562" s="62">
        <v>2015</v>
      </c>
      <c r="B562" s="260">
        <v>5.3359299199433573E-2</v>
      </c>
      <c r="C562" s="260">
        <v>2.7464320857352486E-4</v>
      </c>
      <c r="D562" s="260">
        <v>2.9498347510443983E-3</v>
      </c>
      <c r="E562" s="260">
        <v>5.6583777159051496E-2</v>
      </c>
      <c r="F562" s="260">
        <v>4.9641274870137597E-4</v>
      </c>
      <c r="G562" s="260">
        <v>7.8345855881814166E-3</v>
      </c>
      <c r="H562" s="260">
        <v>5.7373883512296814E-4</v>
      </c>
      <c r="I562" s="260">
        <v>0</v>
      </c>
      <c r="J562" s="260">
        <v>6.5488536380126666E-2</v>
      </c>
      <c r="K562" s="62">
        <v>2015</v>
      </c>
      <c r="L562" s="260">
        <v>1.4236885676545269E-2</v>
      </c>
      <c r="M562" s="260">
        <v>5.6247176065435294E-5</v>
      </c>
      <c r="N562" s="260">
        <v>1.4293132852610703E-2</v>
      </c>
      <c r="O562" s="260">
        <v>1.1047509835428392E-2</v>
      </c>
      <c r="P562" s="260">
        <v>3.3673118312572371E-3</v>
      </c>
      <c r="Q562" s="260">
        <v>2.3105219834954776E-4</v>
      </c>
      <c r="R562" s="260">
        <v>3.5983640296067851E-3</v>
      </c>
      <c r="S562" s="260">
        <v>3.3704648481828964E-3</v>
      </c>
      <c r="T562" s="260">
        <v>4.5002150666230271E-4</v>
      </c>
      <c r="U562" s="260">
        <v>3.2759493072491076E-2</v>
      </c>
      <c r="V562" s="260">
        <v>9.8248007403548332E-2</v>
      </c>
    </row>
    <row r="563" spans="1:22" ht="13.5" thickBot="1" x14ac:dyDescent="0.25">
      <c r="A563" s="62">
        <v>2016</v>
      </c>
      <c r="B563" s="260">
        <v>4.6373313249278819E-2</v>
      </c>
      <c r="C563" s="260">
        <v>3.1707224366200383E-4</v>
      </c>
      <c r="D563" s="260">
        <v>2.635905596675247E-3</v>
      </c>
      <c r="E563" s="260">
        <v>4.9326269996465208E-2</v>
      </c>
      <c r="F563" s="260">
        <v>3.7919157293186826E-4</v>
      </c>
      <c r="G563" s="260">
        <v>6.9217385464296318E-3</v>
      </c>
      <c r="H563" s="260">
        <v>4.7335139835145209E-4</v>
      </c>
      <c r="I563" s="260">
        <v>0</v>
      </c>
      <c r="J563" s="260">
        <v>5.7100551514178158E-2</v>
      </c>
      <c r="K563" s="62">
        <v>2016</v>
      </c>
      <c r="L563" s="260">
        <v>1.3471710309028582E-2</v>
      </c>
      <c r="M563" s="260">
        <v>6.5789537518746015E-5</v>
      </c>
      <c r="N563" s="260">
        <v>1.3537499846547328E-2</v>
      </c>
      <c r="O563" s="260">
        <v>1.1258384896595256E-2</v>
      </c>
      <c r="P563" s="260">
        <v>3.7134070218339844E-3</v>
      </c>
      <c r="Q563" s="260">
        <v>2.2348193331552229E-4</v>
      </c>
      <c r="R563" s="260">
        <v>3.9368889551495067E-3</v>
      </c>
      <c r="S563" s="260">
        <v>2.9924220324373E-3</v>
      </c>
      <c r="T563" s="260">
        <v>5.1865948638937017E-4</v>
      </c>
      <c r="U563" s="260">
        <v>3.2243855217118762E-2</v>
      </c>
      <c r="V563" s="260">
        <v>8.9344427824447764E-2</v>
      </c>
    </row>
    <row r="564" spans="1:22" ht="13.5" thickBot="1" x14ac:dyDescent="0.25">
      <c r="A564" s="62">
        <v>2017</v>
      </c>
      <c r="B564" s="260">
        <v>4.5312114932248689E-2</v>
      </c>
      <c r="C564" s="260">
        <v>3.2504358610698853E-4</v>
      </c>
      <c r="D564" s="260">
        <v>2.5338213908840945E-3</v>
      </c>
      <c r="E564" s="260">
        <v>4.8170979909239776E-2</v>
      </c>
      <c r="F564" s="260">
        <v>3.5541520111530294E-4</v>
      </c>
      <c r="G564" s="260">
        <v>6.94803275751149E-3</v>
      </c>
      <c r="H564" s="260">
        <v>5.1623332324381556E-4</v>
      </c>
      <c r="I564" s="260">
        <v>0</v>
      </c>
      <c r="J564" s="260">
        <v>5.5990661191110382E-2</v>
      </c>
      <c r="K564" s="62">
        <v>2017</v>
      </c>
      <c r="L564" s="260">
        <v>1.2632341315199882E-2</v>
      </c>
      <c r="M564" s="260">
        <v>7.0334266335043966E-5</v>
      </c>
      <c r="N564" s="260">
        <v>1.2702675581534926E-2</v>
      </c>
      <c r="O564" s="260">
        <v>1.04046758994273E-2</v>
      </c>
      <c r="P564" s="260">
        <v>3.9757369496756434E-3</v>
      </c>
      <c r="Q564" s="260">
        <v>2.0755339120640369E-4</v>
      </c>
      <c r="R564" s="260">
        <v>4.1832903408820466E-3</v>
      </c>
      <c r="S564" s="260">
        <v>2.7558875344144153E-3</v>
      </c>
      <c r="T564" s="260">
        <v>5.33879988750724E-4</v>
      </c>
      <c r="U564" s="260">
        <v>3.0580409345009409E-2</v>
      </c>
      <c r="V564" s="260">
        <v>8.6571070536119801E-2</v>
      </c>
    </row>
    <row r="565" spans="1:22" ht="13.5" thickBot="1" x14ac:dyDescent="0.25">
      <c r="A565" s="62">
        <v>2018</v>
      </c>
      <c r="B565" s="260">
        <v>4.4819999999999999E-2</v>
      </c>
      <c r="C565" s="260">
        <v>3.3E-4</v>
      </c>
      <c r="D565" s="260">
        <v>2.5400000000000002E-3</v>
      </c>
      <c r="E565" s="260">
        <v>4.7699999999999999E-2</v>
      </c>
      <c r="F565" s="260">
        <v>2.5000000000000001E-4</v>
      </c>
      <c r="G565" s="260">
        <v>7.8799999999999999E-3</v>
      </c>
      <c r="H565" s="260">
        <v>4.4999999999999999E-4</v>
      </c>
      <c r="I565" s="260">
        <v>0</v>
      </c>
      <c r="J565" s="260">
        <v>5.6279999999999997E-2</v>
      </c>
      <c r="K565" s="62">
        <v>2018</v>
      </c>
      <c r="L565" s="260">
        <v>1.239E-2</v>
      </c>
      <c r="M565" s="260">
        <v>8.0000000000000007E-5</v>
      </c>
      <c r="N565" s="260">
        <v>1.247E-2</v>
      </c>
      <c r="O565" s="260">
        <v>1.064E-2</v>
      </c>
      <c r="P565" s="260">
        <v>4.1999999999999997E-3</v>
      </c>
      <c r="Q565" s="260">
        <v>1.9000000000000001E-4</v>
      </c>
      <c r="R565" s="260">
        <v>4.3899999999999998E-3</v>
      </c>
      <c r="S565" s="260">
        <v>2.8500000000000001E-3</v>
      </c>
      <c r="T565" s="260">
        <v>4.4999999999999999E-4</v>
      </c>
      <c r="U565" s="260">
        <v>3.0800000000000001E-2</v>
      </c>
      <c r="V565" s="260">
        <v>8.7080000000000005E-2</v>
      </c>
    </row>
    <row r="566" spans="1:22" ht="13.5" thickBot="1" x14ac:dyDescent="0.25">
      <c r="A566" s="62">
        <v>2019</v>
      </c>
      <c r="B566" s="260">
        <v>4.4272247141970172E-2</v>
      </c>
      <c r="C566" s="260">
        <v>3.436419414719225E-4</v>
      </c>
      <c r="D566" s="260">
        <v>2.6086741088563667E-3</v>
      </c>
      <c r="E566" s="260">
        <v>4.7224563192298459E-2</v>
      </c>
      <c r="F566" s="260">
        <v>2.3871104071004193E-4</v>
      </c>
      <c r="G566" s="260">
        <v>7.3055194870334924E-3</v>
      </c>
      <c r="H566" s="260">
        <v>4.6409813561115899E-4</v>
      </c>
      <c r="I566" s="260">
        <v>0</v>
      </c>
      <c r="J566" s="260">
        <v>5.5232891855653159E-2</v>
      </c>
      <c r="K566" s="62">
        <v>2019</v>
      </c>
      <c r="L566" s="260">
        <v>1.2851891925961111E-2</v>
      </c>
      <c r="M566" s="260">
        <v>9.1143513359601835E-5</v>
      </c>
      <c r="N566" s="260">
        <v>1.2943035439320712E-2</v>
      </c>
      <c r="O566" s="260">
        <v>9.5233964722941759E-3</v>
      </c>
      <c r="P566" s="260">
        <v>3.8894721923554494E-3</v>
      </c>
      <c r="Q566" s="260">
        <v>1.7099063788120219E-4</v>
      </c>
      <c r="R566" s="260">
        <v>4.0604628302366519E-3</v>
      </c>
      <c r="S566" s="260">
        <v>3.1039580016869656E-3</v>
      </c>
      <c r="T566" s="260">
        <v>3.0608386234386631E-4</v>
      </c>
      <c r="U566" s="260">
        <v>2.9936936605882373E-2</v>
      </c>
      <c r="V566" s="260">
        <v>8.5169828461535535E-2</v>
      </c>
    </row>
    <row r="567" spans="1:22" ht="13.5" thickBot="1" x14ac:dyDescent="0.25">
      <c r="A567" s="62">
        <v>2020</v>
      </c>
      <c r="B567" s="260">
        <v>4.086E-2</v>
      </c>
      <c r="C567" s="260">
        <v>3.5E-4</v>
      </c>
      <c r="D567" s="260">
        <v>1.67E-3</v>
      </c>
      <c r="E567" s="260">
        <v>4.2869999999999998E-2</v>
      </c>
      <c r="F567" s="260">
        <v>2.1000000000000001E-4</v>
      </c>
      <c r="G567" s="260">
        <v>6.0699999999999999E-3</v>
      </c>
      <c r="H567" s="260">
        <v>2.9999999999999997E-4</v>
      </c>
      <c r="I567" s="260">
        <v>0</v>
      </c>
      <c r="J567" s="260">
        <v>4.9459999999999997E-2</v>
      </c>
      <c r="K567" s="62">
        <v>2020</v>
      </c>
      <c r="L567" s="260">
        <v>1.0290000000000001E-2</v>
      </c>
      <c r="M567" s="260">
        <v>1E-4</v>
      </c>
      <c r="N567" s="260">
        <v>1.039E-2</v>
      </c>
      <c r="O567" s="260">
        <v>9.4199999999999996E-3</v>
      </c>
      <c r="P567" s="260">
        <v>4.13E-3</v>
      </c>
      <c r="Q567" s="260">
        <v>2.1000000000000001E-4</v>
      </c>
      <c r="R567" s="260">
        <v>4.3400000000000001E-3</v>
      </c>
      <c r="S567" s="260">
        <v>2.7699999999999999E-3</v>
      </c>
      <c r="T567" s="260">
        <v>3.6000000000000002E-4</v>
      </c>
      <c r="U567" s="260">
        <v>2.7289999999999998E-2</v>
      </c>
      <c r="V567" s="260">
        <v>7.6740000000000003E-2</v>
      </c>
    </row>
    <row r="568" spans="1:22" ht="13.5" thickBot="1" x14ac:dyDescent="0.25">
      <c r="A568" s="762" t="s">
        <v>1215</v>
      </c>
      <c r="B568" s="763"/>
      <c r="C568" s="763"/>
      <c r="D568" s="763"/>
      <c r="E568" s="763"/>
      <c r="F568" s="763"/>
      <c r="G568" s="763"/>
      <c r="H568" s="763"/>
      <c r="I568" s="763"/>
      <c r="J568" s="764"/>
      <c r="K568" s="762" t="s">
        <v>1215</v>
      </c>
      <c r="L568" s="763"/>
      <c r="M568" s="763"/>
      <c r="N568" s="763"/>
      <c r="O568" s="763"/>
      <c r="P568" s="763"/>
      <c r="Q568" s="763"/>
      <c r="R568" s="763"/>
      <c r="S568" s="763"/>
      <c r="T568" s="763"/>
      <c r="U568" s="763"/>
      <c r="V568" s="764"/>
    </row>
    <row r="569" spans="1:22" ht="13.5" thickBot="1" x14ac:dyDescent="0.25">
      <c r="A569" s="62">
        <v>2007</v>
      </c>
      <c r="B569" s="15" t="s">
        <v>235</v>
      </c>
      <c r="C569" s="15" t="s">
        <v>235</v>
      </c>
      <c r="D569" s="15" t="s">
        <v>235</v>
      </c>
      <c r="E569" s="15">
        <v>7.0000000000000001E-3</v>
      </c>
      <c r="F569" s="15">
        <v>0</v>
      </c>
      <c r="G569" s="15">
        <v>1E-3</v>
      </c>
      <c r="H569" s="15" t="s">
        <v>1242</v>
      </c>
      <c r="I569" s="15" t="s">
        <v>1242</v>
      </c>
      <c r="J569" s="15">
        <v>8.0000000000000002E-3</v>
      </c>
      <c r="K569" s="62">
        <v>2007</v>
      </c>
      <c r="L569" s="15">
        <v>8.9999999999999993E-3</v>
      </c>
      <c r="M569" s="15" t="s">
        <v>236</v>
      </c>
      <c r="N569" s="15">
        <v>8.9999999999999993E-3</v>
      </c>
      <c r="O569" s="15">
        <v>1.4E-2</v>
      </c>
      <c r="P569" s="15">
        <v>3.0000000000000001E-3</v>
      </c>
      <c r="Q569" s="15" t="s">
        <v>231</v>
      </c>
      <c r="R569" s="15">
        <v>3.0000000000000001E-3</v>
      </c>
      <c r="S569" s="15" t="s">
        <v>1243</v>
      </c>
      <c r="T569" s="15">
        <v>1E-3</v>
      </c>
      <c r="U569" s="15">
        <v>2.5999999999999999E-2</v>
      </c>
      <c r="V569" s="15">
        <v>3.4000000000000002E-2</v>
      </c>
    </row>
    <row r="570" spans="1:22" ht="13.5" thickBot="1" x14ac:dyDescent="0.25">
      <c r="A570" s="62">
        <v>2008</v>
      </c>
      <c r="B570" s="15" t="s">
        <v>235</v>
      </c>
      <c r="C570" s="15" t="s">
        <v>235</v>
      </c>
      <c r="D570" s="15" t="s">
        <v>235</v>
      </c>
      <c r="E570" s="15">
        <v>6.0000000000000001E-3</v>
      </c>
      <c r="F570" s="15">
        <v>0</v>
      </c>
      <c r="G570" s="15">
        <v>1E-3</v>
      </c>
      <c r="H570" s="15" t="s">
        <v>1242</v>
      </c>
      <c r="I570" s="15" t="s">
        <v>1242</v>
      </c>
      <c r="J570" s="15">
        <v>8.0000000000000002E-3</v>
      </c>
      <c r="K570" s="62">
        <v>2008</v>
      </c>
      <c r="L570" s="15">
        <v>8.9999999999999993E-3</v>
      </c>
      <c r="M570" s="15" t="s">
        <v>236</v>
      </c>
      <c r="N570" s="15">
        <v>8.9999999999999993E-3</v>
      </c>
      <c r="O570" s="15">
        <v>1.4999999999999999E-2</v>
      </c>
      <c r="P570" s="15">
        <v>3.0000000000000001E-3</v>
      </c>
      <c r="Q570" s="15" t="s">
        <v>231</v>
      </c>
      <c r="R570" s="15">
        <v>3.0000000000000001E-3</v>
      </c>
      <c r="S570" s="15" t="s">
        <v>1243</v>
      </c>
      <c r="T570" s="15">
        <v>1E-3</v>
      </c>
      <c r="U570" s="15">
        <v>2.5999999999999999E-2</v>
      </c>
      <c r="V570" s="15">
        <v>3.4000000000000002E-2</v>
      </c>
    </row>
    <row r="571" spans="1:22" ht="13.5" thickBot="1" x14ac:dyDescent="0.25">
      <c r="A571" s="62">
        <v>2009</v>
      </c>
      <c r="B571" s="15" t="s">
        <v>235</v>
      </c>
      <c r="C571" s="15" t="s">
        <v>235</v>
      </c>
      <c r="D571" s="15" t="s">
        <v>235</v>
      </c>
      <c r="E571" s="15">
        <v>6.0000000000000001E-3</v>
      </c>
      <c r="F571" s="15">
        <v>0</v>
      </c>
      <c r="G571" s="15">
        <v>1E-3</v>
      </c>
      <c r="H571" s="15" t="s">
        <v>1242</v>
      </c>
      <c r="I571" s="15" t="s">
        <v>1242</v>
      </c>
      <c r="J571" s="15">
        <v>7.0000000000000001E-3</v>
      </c>
      <c r="K571" s="62">
        <v>2009</v>
      </c>
      <c r="L571" s="15">
        <v>8.9999999999999993E-3</v>
      </c>
      <c r="M571" s="15" t="s">
        <v>236</v>
      </c>
      <c r="N571" s="15">
        <v>8.9999999999999993E-3</v>
      </c>
      <c r="O571" s="15">
        <v>1.6E-2</v>
      </c>
      <c r="P571" s="15">
        <v>3.0000000000000001E-3</v>
      </c>
      <c r="Q571" s="15" t="s">
        <v>231</v>
      </c>
      <c r="R571" s="15">
        <v>3.0000000000000001E-3</v>
      </c>
      <c r="S571" s="15" t="s">
        <v>1243</v>
      </c>
      <c r="T571" s="15">
        <v>1E-3</v>
      </c>
      <c r="U571" s="15">
        <v>2.7E-2</v>
      </c>
      <c r="V571" s="15">
        <v>3.5000000000000003E-2</v>
      </c>
    </row>
    <row r="572" spans="1:22" ht="13.5" thickBot="1" x14ac:dyDescent="0.25">
      <c r="A572" s="62">
        <v>2010</v>
      </c>
      <c r="B572" s="15" t="s">
        <v>235</v>
      </c>
      <c r="C572" s="15" t="s">
        <v>235</v>
      </c>
      <c r="D572" s="15" t="s">
        <v>235</v>
      </c>
      <c r="E572" s="15">
        <v>6.0000000000000001E-3</v>
      </c>
      <c r="F572" s="15">
        <v>0</v>
      </c>
      <c r="G572" s="15">
        <v>1E-3</v>
      </c>
      <c r="H572" s="15" t="s">
        <v>1242</v>
      </c>
      <c r="I572" s="15" t="s">
        <v>1242</v>
      </c>
      <c r="J572" s="15">
        <v>7.0000000000000001E-3</v>
      </c>
      <c r="K572" s="62">
        <v>2010</v>
      </c>
      <c r="L572" s="15">
        <v>8.0000000000000002E-3</v>
      </c>
      <c r="M572" s="15" t="s">
        <v>236</v>
      </c>
      <c r="N572" s="15">
        <v>8.0000000000000002E-3</v>
      </c>
      <c r="O572" s="15">
        <v>1.4999999999999999E-2</v>
      </c>
      <c r="P572" s="15">
        <v>3.0000000000000001E-3</v>
      </c>
      <c r="Q572" s="15" t="s">
        <v>231</v>
      </c>
      <c r="R572" s="15">
        <v>3.0000000000000001E-3</v>
      </c>
      <c r="S572" s="15" t="s">
        <v>1243</v>
      </c>
      <c r="T572" s="15">
        <v>0</v>
      </c>
      <c r="U572" s="15">
        <v>2.5999999999999999E-2</v>
      </c>
      <c r="V572" s="15">
        <v>3.4000000000000002E-2</v>
      </c>
    </row>
    <row r="573" spans="1:22" ht="13.5" thickBot="1" x14ac:dyDescent="0.25">
      <c r="A573" s="62">
        <v>2011</v>
      </c>
      <c r="B573" s="15">
        <v>6.0000000000000001E-3</v>
      </c>
      <c r="C573" s="15">
        <v>0</v>
      </c>
      <c r="D573" s="15">
        <v>0</v>
      </c>
      <c r="E573" s="15">
        <v>6.0000000000000001E-3</v>
      </c>
      <c r="F573" s="15">
        <v>0</v>
      </c>
      <c r="G573" s="15">
        <v>1E-3</v>
      </c>
      <c r="H573" s="15">
        <v>0</v>
      </c>
      <c r="I573" s="15">
        <v>0</v>
      </c>
      <c r="J573" s="15">
        <v>7.0000000000000001E-3</v>
      </c>
      <c r="K573" s="62">
        <v>2011</v>
      </c>
      <c r="L573" s="15">
        <v>8.0000000000000002E-3</v>
      </c>
      <c r="M573" s="15">
        <v>0</v>
      </c>
      <c r="N573" s="15">
        <v>8.0000000000000002E-3</v>
      </c>
      <c r="O573" s="15">
        <v>1.4999999999999999E-2</v>
      </c>
      <c r="P573" s="15">
        <v>3.0000000000000001E-3</v>
      </c>
      <c r="Q573" s="15">
        <v>0</v>
      </c>
      <c r="R573" s="15">
        <v>3.0000000000000001E-3</v>
      </c>
      <c r="S573" s="15">
        <v>0</v>
      </c>
      <c r="T573" s="15">
        <v>0</v>
      </c>
      <c r="U573" s="15">
        <v>2.5999999999999999E-2</v>
      </c>
      <c r="V573" s="15">
        <v>3.3000000000000002E-2</v>
      </c>
    </row>
    <row r="574" spans="1:22" ht="13.5" thickBot="1" x14ac:dyDescent="0.25">
      <c r="A574" s="62">
        <v>2012</v>
      </c>
      <c r="B574" s="15">
        <v>5.0000000000000001E-3</v>
      </c>
      <c r="C574" s="15">
        <v>0</v>
      </c>
      <c r="D574" s="15">
        <v>0</v>
      </c>
      <c r="E574" s="15">
        <v>5.0000000000000001E-3</v>
      </c>
      <c r="F574" s="15">
        <v>0</v>
      </c>
      <c r="G574" s="15">
        <v>1E-3</v>
      </c>
      <c r="H574" s="15">
        <v>0</v>
      </c>
      <c r="I574" s="15">
        <v>0</v>
      </c>
      <c r="J574" s="15">
        <v>7.0000000000000001E-3</v>
      </c>
      <c r="K574" s="62">
        <v>2012</v>
      </c>
      <c r="L574" s="15">
        <v>8.0000000000000002E-3</v>
      </c>
      <c r="M574" s="15">
        <v>0</v>
      </c>
      <c r="N574" s="15">
        <v>8.0000000000000002E-3</v>
      </c>
      <c r="O574" s="15">
        <v>1.4E-2</v>
      </c>
      <c r="P574" s="15">
        <v>3.0000000000000001E-3</v>
      </c>
      <c r="Q574" s="15">
        <v>0</v>
      </c>
      <c r="R574" s="15">
        <v>3.0000000000000001E-3</v>
      </c>
      <c r="S574" s="15">
        <v>0</v>
      </c>
      <c r="T574" s="15">
        <v>0</v>
      </c>
      <c r="U574" s="15">
        <v>2.5000000000000001E-2</v>
      </c>
      <c r="V574" s="15">
        <v>3.2000000000000001E-2</v>
      </c>
    </row>
    <row r="575" spans="1:22" ht="13.5" thickBot="1" x14ac:dyDescent="0.25">
      <c r="A575" s="62">
        <v>2013</v>
      </c>
      <c r="B575" s="15">
        <v>5.0000000000000001E-3</v>
      </c>
      <c r="C575" s="15">
        <v>0</v>
      </c>
      <c r="D575" s="15">
        <v>0</v>
      </c>
      <c r="E575" s="15">
        <v>5.0000000000000001E-3</v>
      </c>
      <c r="F575" s="15">
        <v>0</v>
      </c>
      <c r="G575" s="15">
        <v>1E-3</v>
      </c>
      <c r="H575" s="15">
        <v>0</v>
      </c>
      <c r="I575" s="15">
        <v>0</v>
      </c>
      <c r="J575" s="15">
        <v>7.0000000000000001E-3</v>
      </c>
      <c r="K575" s="62">
        <v>2013</v>
      </c>
      <c r="L575" s="15">
        <v>7.0000000000000001E-3</v>
      </c>
      <c r="M575" s="15">
        <v>0</v>
      </c>
      <c r="N575" s="15">
        <v>7.0000000000000001E-3</v>
      </c>
      <c r="O575" s="15">
        <v>1.4E-2</v>
      </c>
      <c r="P575" s="15">
        <v>3.0000000000000001E-3</v>
      </c>
      <c r="Q575" s="15">
        <v>0</v>
      </c>
      <c r="R575" s="15">
        <v>3.0000000000000001E-3</v>
      </c>
      <c r="S575" s="15">
        <v>0</v>
      </c>
      <c r="T575" s="15">
        <v>0</v>
      </c>
      <c r="U575" s="15">
        <v>2.4E-2</v>
      </c>
      <c r="V575" s="15">
        <v>3.1E-2</v>
      </c>
    </row>
    <row r="576" spans="1:22" ht="13.5" thickBot="1" x14ac:dyDescent="0.25">
      <c r="A576" s="62">
        <v>2014</v>
      </c>
      <c r="B576" s="260">
        <v>5.0000000000000001E-3</v>
      </c>
      <c r="C576" s="260">
        <v>0</v>
      </c>
      <c r="D576" s="260">
        <v>0</v>
      </c>
      <c r="E576" s="260">
        <v>6.0000000000000001E-3</v>
      </c>
      <c r="F576" s="260">
        <v>0</v>
      </c>
      <c r="G576" s="260">
        <v>1E-3</v>
      </c>
      <c r="H576" s="260">
        <v>0</v>
      </c>
      <c r="I576" s="260">
        <v>0</v>
      </c>
      <c r="J576" s="260">
        <v>7.0000000000000001E-3</v>
      </c>
      <c r="K576" s="62">
        <v>2014</v>
      </c>
      <c r="L576" s="260">
        <v>7.0000000000000001E-3</v>
      </c>
      <c r="M576" s="260">
        <v>0</v>
      </c>
      <c r="N576" s="260">
        <v>7.0000000000000001E-3</v>
      </c>
      <c r="O576" s="260">
        <v>1.4E-2</v>
      </c>
      <c r="P576" s="260">
        <v>3.0000000000000001E-3</v>
      </c>
      <c r="Q576" s="260">
        <v>0</v>
      </c>
      <c r="R576" s="260">
        <v>3.0000000000000001E-3</v>
      </c>
      <c r="S576" s="260">
        <v>0</v>
      </c>
      <c r="T576" s="260">
        <v>0</v>
      </c>
      <c r="U576" s="260">
        <v>2.5000000000000001E-2</v>
      </c>
      <c r="V576" s="260">
        <v>3.2000000000000001E-2</v>
      </c>
    </row>
    <row r="577" spans="1:22" ht="13.5" thickBot="1" x14ac:dyDescent="0.25">
      <c r="A577" s="62">
        <v>2015</v>
      </c>
      <c r="B577" s="260">
        <v>5.3809651442137023E-3</v>
      </c>
      <c r="C577" s="260">
        <v>4.9698602450604131E-5</v>
      </c>
      <c r="D577" s="260">
        <v>2.0245455532451071E-4</v>
      </c>
      <c r="E577" s="260">
        <v>5.6331403510582276E-3</v>
      </c>
      <c r="F577" s="260">
        <v>1.1377319815666253E-4</v>
      </c>
      <c r="G577" s="260">
        <v>9.1624907934110677E-4</v>
      </c>
      <c r="H577" s="260">
        <v>4.4891905319179243E-5</v>
      </c>
      <c r="I577" s="260">
        <v>0</v>
      </c>
      <c r="J577" s="260">
        <v>6.7080324848057668E-3</v>
      </c>
      <c r="K577" s="62">
        <v>2015</v>
      </c>
      <c r="L577" s="260">
        <v>6.7331243257945806E-3</v>
      </c>
      <c r="M577" s="260">
        <v>2.8222808845063571E-5</v>
      </c>
      <c r="N577" s="260">
        <v>6.7613471346396432E-3</v>
      </c>
      <c r="O577" s="260">
        <v>1.3036931221103042E-2</v>
      </c>
      <c r="P577" s="260">
        <v>2.8788367475435354E-3</v>
      </c>
      <c r="Q577" s="260">
        <v>1.226369240595653E-4</v>
      </c>
      <c r="R577" s="260">
        <v>3.0014516225336904E-3</v>
      </c>
      <c r="S577" s="260">
        <v>1.9041576342653825E-4</v>
      </c>
      <c r="T577" s="260">
        <v>2.3323505622115817E-4</v>
      </c>
      <c r="U577" s="260">
        <v>2.3223402846993483E-2</v>
      </c>
      <c r="V577" s="260">
        <v>2.9931435331799247E-2</v>
      </c>
    </row>
    <row r="578" spans="1:22" ht="13.5" thickBot="1" x14ac:dyDescent="0.25">
      <c r="A578" s="62">
        <v>2016</v>
      </c>
      <c r="B578" s="260">
        <v>5.0295141694717393E-3</v>
      </c>
      <c r="C578" s="260">
        <v>6.4144271752005963E-5</v>
      </c>
      <c r="D578" s="260">
        <v>2.0491996056255771E-4</v>
      </c>
      <c r="E578" s="260">
        <v>5.298578401786303E-3</v>
      </c>
      <c r="F578" s="260">
        <v>1.2366914346662643E-4</v>
      </c>
      <c r="G578" s="260">
        <v>9.5627908719136555E-4</v>
      </c>
      <c r="H578" s="260">
        <v>3.8600466065824046E-5</v>
      </c>
      <c r="I578" s="260">
        <v>0</v>
      </c>
      <c r="J578" s="260">
        <v>6.4171481916609745E-3</v>
      </c>
      <c r="K578" s="62">
        <v>2016</v>
      </c>
      <c r="L578" s="260">
        <v>5.9411390563017114E-3</v>
      </c>
      <c r="M578" s="260">
        <v>3.2230334507420293E-5</v>
      </c>
      <c r="N578" s="260">
        <v>5.9733693908091317E-3</v>
      </c>
      <c r="O578" s="260">
        <v>1.1536350438570901E-2</v>
      </c>
      <c r="P578" s="260">
        <v>2.726500679600227E-3</v>
      </c>
      <c r="Q578" s="260">
        <v>1.2073719549769226E-4</v>
      </c>
      <c r="R578" s="260">
        <v>2.847216781947064E-3</v>
      </c>
      <c r="S578" s="260">
        <v>1.8357369189664843E-4</v>
      </c>
      <c r="T578" s="260">
        <v>1.8671657137413905E-4</v>
      </c>
      <c r="U578" s="260">
        <v>2.0727226874597885E-2</v>
      </c>
      <c r="V578" s="260">
        <v>2.7144353973108007E-2</v>
      </c>
    </row>
    <row r="579" spans="1:22" ht="13.5" thickBot="1" x14ac:dyDescent="0.25">
      <c r="A579" s="62">
        <v>2017</v>
      </c>
      <c r="B579" s="260">
        <v>4.979388421259264E-3</v>
      </c>
      <c r="C579" s="260">
        <v>5.3234458162080234E-5</v>
      </c>
      <c r="D579" s="260">
        <v>1.7722384214685421E-4</v>
      </c>
      <c r="E579" s="260">
        <v>5.2098677545425812E-3</v>
      </c>
      <c r="F579" s="260">
        <v>1.4437033616140603E-4</v>
      </c>
      <c r="G579" s="260">
        <v>9.1375653907286203E-4</v>
      </c>
      <c r="H579" s="260">
        <v>3.7585925221508247E-5</v>
      </c>
      <c r="I579" s="260">
        <v>0</v>
      </c>
      <c r="J579" s="260">
        <v>6.3055805549983579E-3</v>
      </c>
      <c r="K579" s="62">
        <v>2017</v>
      </c>
      <c r="L579" s="260">
        <v>5.9834605523305349E-3</v>
      </c>
      <c r="M579" s="260">
        <v>3.3063835729273063E-5</v>
      </c>
      <c r="N579" s="260">
        <v>6.0165033550854249E-3</v>
      </c>
      <c r="O579" s="260">
        <v>1.2129842524227831E-2</v>
      </c>
      <c r="P579" s="260">
        <v>2.9549856699190588E-3</v>
      </c>
      <c r="Q579" s="260">
        <v>1.3595714640841038E-4</v>
      </c>
      <c r="R579" s="260">
        <v>3.0909217833530863E-3</v>
      </c>
      <c r="S579" s="260">
        <v>1.8635215302885454E-4</v>
      </c>
      <c r="T579" s="260">
        <v>1.9598525529603461E-4</v>
      </c>
      <c r="U579" s="260">
        <v>2.1619626103965617E-2</v>
      </c>
      <c r="V579" s="260">
        <v>2.7925206658963971E-2</v>
      </c>
    </row>
    <row r="580" spans="1:22" ht="13.5" thickBot="1" x14ac:dyDescent="0.25">
      <c r="A580" s="62">
        <v>2018</v>
      </c>
      <c r="B580" s="260">
        <v>5.0800000000000003E-3</v>
      </c>
      <c r="C580" s="260">
        <v>6.9999999999999994E-5</v>
      </c>
      <c r="D580" s="260">
        <v>1.8000000000000001E-4</v>
      </c>
      <c r="E580" s="260">
        <v>5.3400000000000001E-3</v>
      </c>
      <c r="F580" s="260">
        <v>1.3999999999999999E-4</v>
      </c>
      <c r="G580" s="260">
        <v>1.0200000000000001E-3</v>
      </c>
      <c r="H580" s="260">
        <v>5.0000000000000002E-5</v>
      </c>
      <c r="I580" s="260">
        <v>0</v>
      </c>
      <c r="J580" s="260">
        <v>6.5500000000000003E-3</v>
      </c>
      <c r="K580" s="62">
        <v>2018</v>
      </c>
      <c r="L580" s="260">
        <v>6.1799999999999997E-3</v>
      </c>
      <c r="M580" s="260">
        <v>3.0000000000000001E-5</v>
      </c>
      <c r="N580" s="260">
        <v>6.2100000000000002E-3</v>
      </c>
      <c r="O580" s="260">
        <v>1.257E-2</v>
      </c>
      <c r="P580" s="260">
        <v>2.96E-3</v>
      </c>
      <c r="Q580" s="260">
        <v>1.2999999999999999E-4</v>
      </c>
      <c r="R580" s="260">
        <v>3.0899999999999999E-3</v>
      </c>
      <c r="S580" s="260">
        <v>2.0000000000000001E-4</v>
      </c>
      <c r="T580" s="260">
        <v>1.9000000000000001E-4</v>
      </c>
      <c r="U580" s="260">
        <v>2.2259999999999999E-2</v>
      </c>
      <c r="V580" s="260">
        <v>2.8809999999999999E-2</v>
      </c>
    </row>
    <row r="581" spans="1:22" ht="13.5" thickBot="1" x14ac:dyDescent="0.25">
      <c r="A581" s="62">
        <v>2019</v>
      </c>
      <c r="B581" s="260">
        <v>5.0949610169345226E-3</v>
      </c>
      <c r="C581" s="260">
        <v>7.3358942214645631E-5</v>
      </c>
      <c r="D581" s="260">
        <v>1.7224579219653568E-4</v>
      </c>
      <c r="E581" s="260">
        <v>5.3405657513457038E-3</v>
      </c>
      <c r="F581" s="260">
        <v>1.1284802798167652E-4</v>
      </c>
      <c r="G581" s="260">
        <v>9.9643804584368095E-4</v>
      </c>
      <c r="H581" s="260">
        <v>4.9375839758580911E-5</v>
      </c>
      <c r="I581" s="260">
        <v>0</v>
      </c>
      <c r="J581" s="260">
        <v>6.4992276649296424E-3</v>
      </c>
      <c r="K581" s="62">
        <v>2019</v>
      </c>
      <c r="L581" s="260">
        <v>5.7072446020205933E-3</v>
      </c>
      <c r="M581" s="260">
        <v>3.5916723484927844E-5</v>
      </c>
      <c r="N581" s="260">
        <v>5.7431613255055211E-3</v>
      </c>
      <c r="O581" s="260">
        <v>1.1389656458663975E-2</v>
      </c>
      <c r="P581" s="260">
        <v>2.7896673611274578E-3</v>
      </c>
      <c r="Q581" s="260">
        <v>1.2966709580714542E-4</v>
      </c>
      <c r="R581" s="260">
        <v>2.919334456934603E-3</v>
      </c>
      <c r="S581" s="260">
        <v>2.2590846669364023E-4</v>
      </c>
      <c r="T581" s="260">
        <v>1.74350589433018E-4</v>
      </c>
      <c r="U581" s="260">
        <v>2.0452411297230758E-2</v>
      </c>
      <c r="V581" s="260">
        <v>2.6951658272226786E-2</v>
      </c>
    </row>
    <row r="582" spans="1:22" ht="13.5" thickBot="1" x14ac:dyDescent="0.25">
      <c r="A582" s="62">
        <v>2020</v>
      </c>
      <c r="B582" s="260">
        <v>5.2199999999999998E-3</v>
      </c>
      <c r="C582" s="260">
        <v>1.1E-4</v>
      </c>
      <c r="D582" s="260">
        <v>1.4999999999999999E-4</v>
      </c>
      <c r="E582" s="260">
        <v>5.4799999999999996E-3</v>
      </c>
      <c r="F582" s="260">
        <v>1.2E-4</v>
      </c>
      <c r="G582" s="260">
        <v>9.7999999999999997E-4</v>
      </c>
      <c r="H582" s="260">
        <v>5.0000000000000002E-5</v>
      </c>
      <c r="I582" s="260">
        <v>0</v>
      </c>
      <c r="J582" s="260">
        <v>6.6299999999999996E-3</v>
      </c>
      <c r="K582" s="62">
        <v>2020</v>
      </c>
      <c r="L582" s="260">
        <v>5.3E-3</v>
      </c>
      <c r="M582" s="260">
        <v>4.0000000000000003E-5</v>
      </c>
      <c r="N582" s="260">
        <v>5.3400000000000001E-3</v>
      </c>
      <c r="O582" s="260">
        <v>1.0529999999999999E-2</v>
      </c>
      <c r="P582" s="260">
        <v>2.81E-3</v>
      </c>
      <c r="Q582" s="260">
        <v>1.2E-4</v>
      </c>
      <c r="R582" s="260">
        <v>2.9299999999999999E-3</v>
      </c>
      <c r="S582" s="260">
        <v>2.5999999999999998E-4</v>
      </c>
      <c r="T582" s="260">
        <v>1.6000000000000001E-4</v>
      </c>
      <c r="U582" s="260">
        <v>1.9220000000000001E-2</v>
      </c>
      <c r="V582" s="260">
        <v>2.5850000000000001E-2</v>
      </c>
    </row>
    <row r="583" spans="1:22" ht="13.5" customHeight="1" thickBot="1" x14ac:dyDescent="0.25">
      <c r="A583" s="762" t="s">
        <v>1216</v>
      </c>
      <c r="B583" s="763"/>
      <c r="C583" s="763"/>
      <c r="D583" s="763"/>
      <c r="E583" s="763"/>
      <c r="F583" s="763"/>
      <c r="G583" s="763"/>
      <c r="H583" s="763"/>
      <c r="I583" s="763"/>
      <c r="J583" s="764"/>
      <c r="K583" s="762" t="s">
        <v>1216</v>
      </c>
      <c r="L583" s="763"/>
      <c r="M583" s="763"/>
      <c r="N583" s="763"/>
      <c r="O583" s="763"/>
      <c r="P583" s="763"/>
      <c r="Q583" s="763"/>
      <c r="R583" s="763"/>
      <c r="S583" s="763"/>
      <c r="T583" s="763"/>
      <c r="U583" s="763"/>
      <c r="V583" s="764"/>
    </row>
    <row r="584" spans="1:22" ht="13.5" thickBot="1" x14ac:dyDescent="0.25">
      <c r="A584" s="62">
        <v>2007</v>
      </c>
      <c r="B584" s="15" t="s">
        <v>235</v>
      </c>
      <c r="C584" s="15" t="s">
        <v>235</v>
      </c>
      <c r="D584" s="15" t="s">
        <v>235</v>
      </c>
      <c r="E584" s="15">
        <v>1.2999999999999999E-2</v>
      </c>
      <c r="F584" s="15">
        <v>0</v>
      </c>
      <c r="G584" s="15">
        <v>2E-3</v>
      </c>
      <c r="H584" s="15" t="s">
        <v>1242</v>
      </c>
      <c r="I584" s="15" t="s">
        <v>1242</v>
      </c>
      <c r="J584" s="15">
        <v>1.6E-2</v>
      </c>
      <c r="K584" s="62">
        <v>2007</v>
      </c>
      <c r="L584" s="15">
        <v>3.0000000000000001E-3</v>
      </c>
      <c r="M584" s="15" t="s">
        <v>236</v>
      </c>
      <c r="N584" s="15">
        <v>3.0000000000000001E-3</v>
      </c>
      <c r="O584" s="15">
        <v>4.0000000000000001E-3</v>
      </c>
      <c r="P584" s="15">
        <v>1E-3</v>
      </c>
      <c r="Q584" s="15" t="s">
        <v>231</v>
      </c>
      <c r="R584" s="15">
        <v>1E-3</v>
      </c>
      <c r="S584" s="15" t="s">
        <v>1243</v>
      </c>
      <c r="T584" s="15">
        <v>1E-3</v>
      </c>
      <c r="U584" s="15">
        <v>8.9999999999999993E-3</v>
      </c>
      <c r="V584" s="15">
        <v>2.4E-2</v>
      </c>
    </row>
    <row r="585" spans="1:22" ht="13.5" thickBot="1" x14ac:dyDescent="0.25">
      <c r="A585" s="62">
        <v>2008</v>
      </c>
      <c r="B585" s="15" t="s">
        <v>235</v>
      </c>
      <c r="C585" s="15" t="s">
        <v>235</v>
      </c>
      <c r="D585" s="15" t="s">
        <v>235</v>
      </c>
      <c r="E585" s="15">
        <v>1.2E-2</v>
      </c>
      <c r="F585" s="15">
        <v>0</v>
      </c>
      <c r="G585" s="15">
        <v>3.0000000000000001E-3</v>
      </c>
      <c r="H585" s="15" t="s">
        <v>1242</v>
      </c>
      <c r="I585" s="15" t="s">
        <v>1242</v>
      </c>
      <c r="J585" s="15">
        <v>1.4999999999999999E-2</v>
      </c>
      <c r="K585" s="62">
        <v>2008</v>
      </c>
      <c r="L585" s="15">
        <v>3.0000000000000001E-3</v>
      </c>
      <c r="M585" s="15" t="s">
        <v>236</v>
      </c>
      <c r="N585" s="15">
        <v>3.0000000000000001E-3</v>
      </c>
      <c r="O585" s="15">
        <v>3.0000000000000001E-3</v>
      </c>
      <c r="P585" s="15">
        <v>1E-3</v>
      </c>
      <c r="Q585" s="15" t="s">
        <v>231</v>
      </c>
      <c r="R585" s="15">
        <v>1E-3</v>
      </c>
      <c r="S585" s="15" t="s">
        <v>1243</v>
      </c>
      <c r="T585" s="15">
        <v>1E-3</v>
      </c>
      <c r="U585" s="15">
        <v>8.0000000000000002E-3</v>
      </c>
      <c r="V585" s="15">
        <v>2.1999999999999999E-2</v>
      </c>
    </row>
    <row r="586" spans="1:22" ht="13.5" thickBot="1" x14ac:dyDescent="0.25">
      <c r="A586" s="62">
        <v>2009</v>
      </c>
      <c r="B586" s="15" t="s">
        <v>235</v>
      </c>
      <c r="C586" s="15" t="s">
        <v>235</v>
      </c>
      <c r="D586" s="15" t="s">
        <v>235</v>
      </c>
      <c r="E586" s="15">
        <v>1.2E-2</v>
      </c>
      <c r="F586" s="15">
        <v>0</v>
      </c>
      <c r="G586" s="15">
        <v>3.0000000000000001E-3</v>
      </c>
      <c r="H586" s="15" t="s">
        <v>1242</v>
      </c>
      <c r="I586" s="15" t="s">
        <v>1242</v>
      </c>
      <c r="J586" s="15">
        <v>1.4999999999999999E-2</v>
      </c>
      <c r="K586" s="62">
        <v>2009</v>
      </c>
      <c r="L586" s="15">
        <v>3.0000000000000001E-3</v>
      </c>
      <c r="M586" s="15" t="s">
        <v>236</v>
      </c>
      <c r="N586" s="15">
        <v>3.0000000000000001E-3</v>
      </c>
      <c r="O586" s="15">
        <v>3.0000000000000001E-3</v>
      </c>
      <c r="P586" s="15">
        <v>1E-3</v>
      </c>
      <c r="Q586" s="15" t="s">
        <v>231</v>
      </c>
      <c r="R586" s="15">
        <v>1E-3</v>
      </c>
      <c r="S586" s="15" t="s">
        <v>1243</v>
      </c>
      <c r="T586" s="15">
        <v>1E-3</v>
      </c>
      <c r="U586" s="15">
        <v>8.0000000000000002E-3</v>
      </c>
      <c r="V586" s="15">
        <v>2.3E-2</v>
      </c>
    </row>
    <row r="587" spans="1:22" ht="13.5" thickBot="1" x14ac:dyDescent="0.25">
      <c r="A587" s="62">
        <v>2010</v>
      </c>
      <c r="B587" s="15" t="s">
        <v>235</v>
      </c>
      <c r="C587" s="15" t="s">
        <v>235</v>
      </c>
      <c r="D587" s="15" t="s">
        <v>235</v>
      </c>
      <c r="E587" s="15">
        <v>1.4E-2</v>
      </c>
      <c r="F587" s="15">
        <v>0</v>
      </c>
      <c r="G587" s="15">
        <v>3.0000000000000001E-3</v>
      </c>
      <c r="H587" s="15" t="s">
        <v>1242</v>
      </c>
      <c r="I587" s="15" t="s">
        <v>1242</v>
      </c>
      <c r="J587" s="15">
        <v>1.7000000000000001E-2</v>
      </c>
      <c r="K587" s="62">
        <v>2010</v>
      </c>
      <c r="L587" s="15">
        <v>3.0000000000000001E-3</v>
      </c>
      <c r="M587" s="15" t="s">
        <v>236</v>
      </c>
      <c r="N587" s="15">
        <v>3.0000000000000001E-3</v>
      </c>
      <c r="O587" s="15">
        <v>4.0000000000000001E-3</v>
      </c>
      <c r="P587" s="15">
        <v>1E-3</v>
      </c>
      <c r="Q587" s="15" t="s">
        <v>231</v>
      </c>
      <c r="R587" s="15">
        <v>1E-3</v>
      </c>
      <c r="S587" s="15" t="s">
        <v>1243</v>
      </c>
      <c r="T587" s="15">
        <v>1E-3</v>
      </c>
      <c r="U587" s="15">
        <v>8.9999999999999993E-3</v>
      </c>
      <c r="V587" s="15">
        <v>2.5999999999999999E-2</v>
      </c>
    </row>
    <row r="588" spans="1:22" ht="13.5" thickBot="1" x14ac:dyDescent="0.25">
      <c r="A588" s="62">
        <v>2011</v>
      </c>
      <c r="B588" s="15">
        <v>1.2999999999999999E-2</v>
      </c>
      <c r="C588" s="15">
        <v>0</v>
      </c>
      <c r="D588" s="15">
        <v>0</v>
      </c>
      <c r="E588" s="15">
        <v>1.2999999999999999E-2</v>
      </c>
      <c r="F588" s="15">
        <v>0</v>
      </c>
      <c r="G588" s="15">
        <v>3.0000000000000001E-3</v>
      </c>
      <c r="H588" s="15">
        <v>0</v>
      </c>
      <c r="I588" s="15">
        <v>0</v>
      </c>
      <c r="J588" s="15">
        <v>1.7000000000000001E-2</v>
      </c>
      <c r="K588" s="62">
        <v>2011</v>
      </c>
      <c r="L588" s="15">
        <v>3.0000000000000001E-3</v>
      </c>
      <c r="M588" s="15">
        <v>0</v>
      </c>
      <c r="N588" s="15">
        <v>3.0000000000000001E-3</v>
      </c>
      <c r="O588" s="15">
        <v>5.0000000000000001E-3</v>
      </c>
      <c r="P588" s="15">
        <v>1E-3</v>
      </c>
      <c r="Q588" s="15">
        <v>0</v>
      </c>
      <c r="R588" s="15">
        <v>1E-3</v>
      </c>
      <c r="S588" s="15">
        <v>1E-3</v>
      </c>
      <c r="T588" s="15">
        <v>0</v>
      </c>
      <c r="U588" s="15">
        <v>8.9999999999999993E-3</v>
      </c>
      <c r="V588" s="15">
        <v>2.5999999999999999E-2</v>
      </c>
    </row>
    <row r="589" spans="1:22" ht="13.5" thickBot="1" x14ac:dyDescent="0.25">
      <c r="A589" s="62">
        <v>2012</v>
      </c>
      <c r="B589" s="15">
        <v>0.01</v>
      </c>
      <c r="C589" s="15">
        <v>0</v>
      </c>
      <c r="D589" s="15">
        <v>0</v>
      </c>
      <c r="E589" s="15">
        <v>1.0999999999999999E-2</v>
      </c>
      <c r="F589" s="15">
        <v>0</v>
      </c>
      <c r="G589" s="15">
        <v>3.0000000000000001E-3</v>
      </c>
      <c r="H589" s="15">
        <v>0</v>
      </c>
      <c r="I589" s="15">
        <v>0</v>
      </c>
      <c r="J589" s="15">
        <v>1.4E-2</v>
      </c>
      <c r="K589" s="62">
        <v>2012</v>
      </c>
      <c r="L589" s="15">
        <v>4.0000000000000001E-3</v>
      </c>
      <c r="M589" s="15">
        <v>0</v>
      </c>
      <c r="N589" s="15">
        <v>4.0000000000000001E-3</v>
      </c>
      <c r="O589" s="15">
        <v>3.0000000000000001E-3</v>
      </c>
      <c r="P589" s="15">
        <v>1E-3</v>
      </c>
      <c r="Q589" s="15">
        <v>0</v>
      </c>
      <c r="R589" s="15">
        <v>1E-3</v>
      </c>
      <c r="S589" s="15">
        <v>1E-3</v>
      </c>
      <c r="T589" s="15">
        <v>0</v>
      </c>
      <c r="U589" s="15">
        <v>8.0000000000000002E-3</v>
      </c>
      <c r="V589" s="15">
        <v>2.1999999999999999E-2</v>
      </c>
    </row>
    <row r="590" spans="1:22" ht="13.5" thickBot="1" x14ac:dyDescent="0.25">
      <c r="A590" s="62">
        <v>2013</v>
      </c>
      <c r="B590" s="15">
        <v>0.01</v>
      </c>
      <c r="C590" s="15">
        <v>0</v>
      </c>
      <c r="D590" s="15">
        <v>1E-3</v>
      </c>
      <c r="E590" s="15">
        <v>1.0999999999999999E-2</v>
      </c>
      <c r="F590" s="15">
        <v>0</v>
      </c>
      <c r="G590" s="15">
        <v>3.0000000000000001E-3</v>
      </c>
      <c r="H590" s="15">
        <v>0</v>
      </c>
      <c r="I590" s="15">
        <v>0</v>
      </c>
      <c r="J590" s="15">
        <v>1.4E-2</v>
      </c>
      <c r="K590" s="62">
        <v>2013</v>
      </c>
      <c r="L590" s="15">
        <v>4.0000000000000001E-3</v>
      </c>
      <c r="M590" s="15">
        <v>0</v>
      </c>
      <c r="N590" s="15">
        <v>4.0000000000000001E-3</v>
      </c>
      <c r="O590" s="15">
        <v>4.0000000000000001E-3</v>
      </c>
      <c r="P590" s="15">
        <v>1E-3</v>
      </c>
      <c r="Q590" s="15">
        <v>0</v>
      </c>
      <c r="R590" s="15">
        <v>1E-3</v>
      </c>
      <c r="S590" s="15">
        <v>1E-3</v>
      </c>
      <c r="T590" s="15">
        <v>0</v>
      </c>
      <c r="U590" s="15">
        <v>0.01</v>
      </c>
      <c r="V590" s="15">
        <v>2.4E-2</v>
      </c>
    </row>
    <row r="591" spans="1:22" ht="13.5" thickBot="1" x14ac:dyDescent="0.25">
      <c r="A591" s="62">
        <v>2014</v>
      </c>
      <c r="B591" s="260">
        <v>1.0999999999999999E-2</v>
      </c>
      <c r="C591" s="260">
        <v>0</v>
      </c>
      <c r="D591" s="260">
        <v>1E-3</v>
      </c>
      <c r="E591" s="260">
        <v>1.2E-2</v>
      </c>
      <c r="F591" s="260">
        <v>0</v>
      </c>
      <c r="G591" s="260">
        <v>3.0000000000000001E-3</v>
      </c>
      <c r="H591" s="260">
        <v>0</v>
      </c>
      <c r="I591" s="260">
        <v>0</v>
      </c>
      <c r="J591" s="260">
        <v>1.6E-2</v>
      </c>
      <c r="K591" s="62">
        <v>2014</v>
      </c>
      <c r="L591" s="260">
        <v>3.0000000000000001E-3</v>
      </c>
      <c r="M591" s="260">
        <v>0</v>
      </c>
      <c r="N591" s="260">
        <v>3.0000000000000001E-3</v>
      </c>
      <c r="O591" s="260">
        <v>4.0000000000000001E-3</v>
      </c>
      <c r="P591" s="260">
        <v>1E-3</v>
      </c>
      <c r="Q591" s="260">
        <v>0</v>
      </c>
      <c r="R591" s="260">
        <v>1E-3</v>
      </c>
      <c r="S591" s="260">
        <v>1E-3</v>
      </c>
      <c r="T591" s="260">
        <v>0</v>
      </c>
      <c r="U591" s="260">
        <v>8.9999999999999993E-3</v>
      </c>
      <c r="V591" s="260">
        <v>2.5000000000000001E-2</v>
      </c>
    </row>
    <row r="592" spans="1:22" ht="13.5" thickBot="1" x14ac:dyDescent="0.25">
      <c r="A592" s="62">
        <v>2015</v>
      </c>
      <c r="B592" s="260">
        <v>1.0687580826376192E-2</v>
      </c>
      <c r="C592" s="260">
        <v>5.5563654913718908E-5</v>
      </c>
      <c r="D592" s="260">
        <v>7.5652562053357512E-4</v>
      </c>
      <c r="E592" s="260">
        <v>1.1499648052754075E-2</v>
      </c>
      <c r="F592" s="260">
        <v>1.5892969230876423E-4</v>
      </c>
      <c r="G592" s="260">
        <v>2.7028631245806819E-3</v>
      </c>
      <c r="H592" s="260">
        <v>2.3213260275064789E-4</v>
      </c>
      <c r="I592" s="260">
        <v>0</v>
      </c>
      <c r="J592" s="260">
        <v>1.4593573472394169E-2</v>
      </c>
      <c r="K592" s="62">
        <v>2015</v>
      </c>
      <c r="L592" s="260">
        <v>3.4805558517480547E-3</v>
      </c>
      <c r="M592" s="260">
        <v>7.2563487428987665E-5</v>
      </c>
      <c r="N592" s="260">
        <v>3.5531193391770419E-3</v>
      </c>
      <c r="O592" s="260">
        <v>4.490226838180204E-3</v>
      </c>
      <c r="P592" s="260">
        <v>9.0813502179815098E-4</v>
      </c>
      <c r="Q592" s="260">
        <v>9.9948431636463414E-5</v>
      </c>
      <c r="R592" s="260">
        <v>1.0080614043652043E-3</v>
      </c>
      <c r="S592" s="260">
        <v>5.4425922932152288E-4</v>
      </c>
      <c r="T592" s="260">
        <v>1.3178728786480075E-4</v>
      </c>
      <c r="U592" s="260">
        <v>9.7274981970475946E-3</v>
      </c>
      <c r="V592" s="260">
        <v>2.4321049620372352E-2</v>
      </c>
    </row>
    <row r="593" spans="1:22" ht="13.5" thickBot="1" x14ac:dyDescent="0.25">
      <c r="A593" s="62">
        <v>2016</v>
      </c>
      <c r="B593" s="260">
        <v>1.218941548221242E-2</v>
      </c>
      <c r="C593" s="260">
        <v>9.7914406271888105E-5</v>
      </c>
      <c r="D593" s="260">
        <v>8.298889272643613E-4</v>
      </c>
      <c r="E593" s="260">
        <v>1.3117218815748668E-2</v>
      </c>
      <c r="F593" s="260">
        <v>1.2523003662994392E-4</v>
      </c>
      <c r="G593" s="260">
        <v>2.9386344977554144E-3</v>
      </c>
      <c r="H593" s="260">
        <v>2.2156245658765889E-4</v>
      </c>
      <c r="I593" s="260">
        <v>0</v>
      </c>
      <c r="J593" s="260">
        <v>1.6402645806721686E-2</v>
      </c>
      <c r="K593" s="62">
        <v>2016</v>
      </c>
      <c r="L593" s="260">
        <v>3.4762567267640067E-3</v>
      </c>
      <c r="M593" s="260">
        <v>6.9839422483029186E-5</v>
      </c>
      <c r="N593" s="260">
        <v>3.5460961492470361E-3</v>
      </c>
      <c r="O593" s="260">
        <v>5.2355309738787905E-3</v>
      </c>
      <c r="P593" s="260">
        <v>7.9381963930121426E-4</v>
      </c>
      <c r="Q593" s="260">
        <v>1.0601417620045445E-4</v>
      </c>
      <c r="R593" s="260">
        <v>8.9983381550166864E-4</v>
      </c>
      <c r="S593" s="260">
        <v>4.9037357109195487E-4</v>
      </c>
      <c r="T593" s="260">
        <v>1.459435107701839E-4</v>
      </c>
      <c r="U593" s="260">
        <v>1.0317778020489634E-2</v>
      </c>
      <c r="V593" s="260">
        <v>2.6720444920362175E-2</v>
      </c>
    </row>
    <row r="594" spans="1:22" ht="13.5" thickBot="1" x14ac:dyDescent="0.25">
      <c r="A594" s="62">
        <v>2017</v>
      </c>
      <c r="B594" s="260">
        <v>1.2438901049804128E-2</v>
      </c>
      <c r="C594" s="260">
        <v>1.1237918212563993E-4</v>
      </c>
      <c r="D594" s="260">
        <v>8.2787890466915837E-4</v>
      </c>
      <c r="E594" s="260">
        <v>1.3379138103624543E-2</v>
      </c>
      <c r="F594" s="260">
        <v>1.9876160791452317E-5</v>
      </c>
      <c r="G594" s="260">
        <v>3.1209148048225166E-3</v>
      </c>
      <c r="H594" s="260">
        <v>2.4600166837759397E-4</v>
      </c>
      <c r="I594" s="260">
        <v>0</v>
      </c>
      <c r="J594" s="260">
        <v>1.6765930737616105E-2</v>
      </c>
      <c r="K594" s="62">
        <v>2017</v>
      </c>
      <c r="L594" s="260">
        <v>3.852862313333141E-3</v>
      </c>
      <c r="M594" s="260">
        <v>5.3087227341402805E-5</v>
      </c>
      <c r="N594" s="260">
        <v>3.9059285077001618E-3</v>
      </c>
      <c r="O594" s="260">
        <v>6.1133812350911707E-3</v>
      </c>
      <c r="P594" s="260">
        <v>7.907767378584475E-4</v>
      </c>
      <c r="Q594" s="260">
        <v>1.3671433348617996E-4</v>
      </c>
      <c r="R594" s="260">
        <v>9.2749107134462738E-4</v>
      </c>
      <c r="S594" s="260">
        <v>3.6126236799363491E-4</v>
      </c>
      <c r="T594" s="260">
        <v>1.3766081733339197E-4</v>
      </c>
      <c r="U594" s="260">
        <v>1.1445723999462986E-2</v>
      </c>
      <c r="V594" s="260">
        <v>2.8211654737079095E-2</v>
      </c>
    </row>
    <row r="595" spans="1:22" ht="13.5" thickBot="1" x14ac:dyDescent="0.25">
      <c r="A595" s="62">
        <v>2018</v>
      </c>
      <c r="B595" s="260">
        <v>1.154E-2</v>
      </c>
      <c r="C595" s="260">
        <v>9.0000000000000006E-5</v>
      </c>
      <c r="D595" s="260">
        <v>6.4999999999999997E-4</v>
      </c>
      <c r="E595" s="260">
        <v>1.2290000000000001E-2</v>
      </c>
      <c r="F595" s="260">
        <v>1.6000000000000001E-4</v>
      </c>
      <c r="G595" s="260">
        <v>2.8E-3</v>
      </c>
      <c r="H595" s="260">
        <v>1.9000000000000001E-4</v>
      </c>
      <c r="I595" s="260">
        <v>0</v>
      </c>
      <c r="J595" s="260">
        <v>1.5440000000000001E-2</v>
      </c>
      <c r="K595" s="62">
        <v>2018</v>
      </c>
      <c r="L595" s="260">
        <v>3.64E-3</v>
      </c>
      <c r="M595" s="260">
        <v>8.0000000000000007E-5</v>
      </c>
      <c r="N595" s="260">
        <v>3.7200000000000002E-3</v>
      </c>
      <c r="O595" s="260">
        <v>5.3499999999999997E-3</v>
      </c>
      <c r="P595" s="260">
        <v>9.1E-4</v>
      </c>
      <c r="Q595" s="260">
        <v>1E-4</v>
      </c>
      <c r="R595" s="260">
        <v>1.01E-3</v>
      </c>
      <c r="S595" s="260">
        <v>4.0000000000000002E-4</v>
      </c>
      <c r="T595" s="260">
        <v>1E-4</v>
      </c>
      <c r="U595" s="260">
        <v>1.059E-2</v>
      </c>
      <c r="V595" s="260">
        <v>2.6020000000000001E-2</v>
      </c>
    </row>
    <row r="596" spans="1:22" ht="13.5" thickBot="1" x14ac:dyDescent="0.25">
      <c r="A596" s="62">
        <v>2019</v>
      </c>
      <c r="B596" s="260">
        <v>1.2433365547029753E-2</v>
      </c>
      <c r="C596" s="260">
        <v>1.1101357167465063E-4</v>
      </c>
      <c r="D596" s="260">
        <v>7.0365881924234976E-4</v>
      </c>
      <c r="E596" s="260">
        <v>1.3248037937946752E-2</v>
      </c>
      <c r="F596" s="260">
        <v>6.8821076613055293E-5</v>
      </c>
      <c r="G596" s="260">
        <v>2.9555215213489874E-3</v>
      </c>
      <c r="H596" s="260">
        <v>2.1524931004650037E-4</v>
      </c>
      <c r="I596" s="260">
        <v>0</v>
      </c>
      <c r="J596" s="260">
        <v>1.6487629845955296E-2</v>
      </c>
      <c r="K596" s="62">
        <v>2019</v>
      </c>
      <c r="L596" s="260">
        <v>3.5204568236474006E-3</v>
      </c>
      <c r="M596" s="260">
        <v>5.6192293194161305E-5</v>
      </c>
      <c r="N596" s="260">
        <v>3.5766491168415619E-3</v>
      </c>
      <c r="O596" s="260">
        <v>5.3472084141837767E-3</v>
      </c>
      <c r="P596" s="260">
        <v>7.61531088212419E-4</v>
      </c>
      <c r="Q596" s="260">
        <v>7.1910687235414675E-5</v>
      </c>
      <c r="R596" s="260">
        <v>8.3344177544783374E-4</v>
      </c>
      <c r="S596" s="260">
        <v>3.8732131164552833E-4</v>
      </c>
      <c r="T596" s="260">
        <v>1.1792657544217976E-4</v>
      </c>
      <c r="U596" s="260">
        <v>1.0262547193560881E-2</v>
      </c>
      <c r="V596" s="260">
        <v>2.6750177039516175E-2</v>
      </c>
    </row>
    <row r="597" spans="1:22" ht="13.5" thickBot="1" x14ac:dyDescent="0.25">
      <c r="A597" s="62">
        <v>2020</v>
      </c>
      <c r="B597" s="260">
        <v>1.064E-2</v>
      </c>
      <c r="C597" s="260">
        <v>8.0000000000000007E-5</v>
      </c>
      <c r="D597" s="260">
        <v>5.1999999999999995E-4</v>
      </c>
      <c r="E597" s="260">
        <v>1.123E-2</v>
      </c>
      <c r="F597" s="260">
        <v>2.1000000000000001E-4</v>
      </c>
      <c r="G597" s="260">
        <v>3.0500000000000002E-3</v>
      </c>
      <c r="H597" s="260">
        <v>2.2000000000000001E-4</v>
      </c>
      <c r="I597" s="260">
        <v>0</v>
      </c>
      <c r="J597" s="260">
        <v>1.472E-2</v>
      </c>
      <c r="K597" s="62">
        <v>2020</v>
      </c>
      <c r="L597" s="260">
        <v>3.8700000000000002E-3</v>
      </c>
      <c r="M597" s="260">
        <v>8.0000000000000007E-5</v>
      </c>
      <c r="N597" s="260">
        <v>3.9399999999999999E-3</v>
      </c>
      <c r="O597" s="260">
        <v>3.6700000000000001E-3</v>
      </c>
      <c r="P597" s="260">
        <v>8.0000000000000004E-4</v>
      </c>
      <c r="Q597" s="260">
        <v>1.2999999999999999E-4</v>
      </c>
      <c r="R597" s="260">
        <v>9.3000000000000005E-4</v>
      </c>
      <c r="S597" s="260">
        <v>4.8999999999999998E-4</v>
      </c>
      <c r="T597" s="260">
        <v>1E-4</v>
      </c>
      <c r="U597" s="260">
        <v>9.1299999999999992E-3</v>
      </c>
      <c r="V597" s="260">
        <v>2.385E-2</v>
      </c>
    </row>
    <row r="598" spans="1:22" ht="13.5" customHeight="1" thickBot="1" x14ac:dyDescent="0.25">
      <c r="A598" s="762" t="s">
        <v>1208</v>
      </c>
      <c r="B598" s="763"/>
      <c r="C598" s="763"/>
      <c r="D598" s="763"/>
      <c r="E598" s="763"/>
      <c r="F598" s="763"/>
      <c r="G598" s="763"/>
      <c r="H598" s="763"/>
      <c r="I598" s="763"/>
      <c r="J598" s="764"/>
      <c r="K598" s="762" t="s">
        <v>1208</v>
      </c>
      <c r="L598" s="763"/>
      <c r="M598" s="763"/>
      <c r="N598" s="763"/>
      <c r="O598" s="763"/>
      <c r="P598" s="763"/>
      <c r="Q598" s="763"/>
      <c r="R598" s="763"/>
      <c r="S598" s="763"/>
      <c r="T598" s="763"/>
      <c r="U598" s="763"/>
      <c r="V598" s="764"/>
    </row>
    <row r="599" spans="1:22" ht="13.5" thickBot="1" x14ac:dyDescent="0.25">
      <c r="A599" s="62">
        <v>2007</v>
      </c>
      <c r="B599" s="15" t="s">
        <v>235</v>
      </c>
      <c r="C599" s="15" t="s">
        <v>235</v>
      </c>
      <c r="D599" s="15" t="s">
        <v>235</v>
      </c>
      <c r="E599" s="15">
        <v>4.9000000000000002E-2</v>
      </c>
      <c r="F599" s="15">
        <v>0</v>
      </c>
      <c r="G599" s="15">
        <v>6.7000000000000004E-2</v>
      </c>
      <c r="H599" s="15" t="s">
        <v>1242</v>
      </c>
      <c r="I599" s="15" t="s">
        <v>1242</v>
      </c>
      <c r="J599" s="15">
        <v>0.115</v>
      </c>
      <c r="K599" s="62">
        <v>2007</v>
      </c>
      <c r="L599" s="15">
        <v>7.0000000000000001E-3</v>
      </c>
      <c r="M599" s="15" t="s">
        <v>236</v>
      </c>
      <c r="N599" s="15">
        <v>7.0000000000000001E-3</v>
      </c>
      <c r="O599" s="15">
        <v>2E-3</v>
      </c>
      <c r="P599" s="15">
        <v>2E-3</v>
      </c>
      <c r="Q599" s="15" t="s">
        <v>231</v>
      </c>
      <c r="R599" s="15">
        <v>2E-3</v>
      </c>
      <c r="S599" s="15" t="s">
        <v>1243</v>
      </c>
      <c r="T599" s="15">
        <v>4.0000000000000001E-3</v>
      </c>
      <c r="U599" s="15">
        <v>1.4999999999999999E-2</v>
      </c>
      <c r="V599" s="15">
        <v>0.13</v>
      </c>
    </row>
    <row r="600" spans="1:22" ht="13.5" thickBot="1" x14ac:dyDescent="0.25">
      <c r="A600" s="62">
        <v>2008</v>
      </c>
      <c r="B600" s="15" t="s">
        <v>235</v>
      </c>
      <c r="C600" s="15" t="s">
        <v>235</v>
      </c>
      <c r="D600" s="15" t="s">
        <v>235</v>
      </c>
      <c r="E600" s="15">
        <v>4.7E-2</v>
      </c>
      <c r="F600" s="15">
        <v>0</v>
      </c>
      <c r="G600" s="15">
        <v>6.9000000000000006E-2</v>
      </c>
      <c r="H600" s="15" t="s">
        <v>1242</v>
      </c>
      <c r="I600" s="15" t="s">
        <v>1242</v>
      </c>
      <c r="J600" s="15">
        <v>0.11600000000000001</v>
      </c>
      <c r="K600" s="62">
        <v>2008</v>
      </c>
      <c r="L600" s="15">
        <v>1.2999999999999999E-2</v>
      </c>
      <c r="M600" s="15" t="s">
        <v>236</v>
      </c>
      <c r="N600" s="15">
        <v>1.2999999999999999E-2</v>
      </c>
      <c r="O600" s="15">
        <v>2E-3</v>
      </c>
      <c r="P600" s="15">
        <v>2E-3</v>
      </c>
      <c r="Q600" s="15" t="s">
        <v>231</v>
      </c>
      <c r="R600" s="15">
        <v>2E-3</v>
      </c>
      <c r="S600" s="15" t="s">
        <v>1243</v>
      </c>
      <c r="T600" s="15">
        <v>4.0000000000000001E-3</v>
      </c>
      <c r="U600" s="15">
        <v>2.1000000000000001E-2</v>
      </c>
      <c r="V600" s="15">
        <v>0.13700000000000001</v>
      </c>
    </row>
    <row r="601" spans="1:22" ht="13.5" thickBot="1" x14ac:dyDescent="0.25">
      <c r="A601" s="62">
        <v>2009</v>
      </c>
      <c r="B601" s="15" t="s">
        <v>235</v>
      </c>
      <c r="C601" s="15" t="s">
        <v>235</v>
      </c>
      <c r="D601" s="15" t="s">
        <v>235</v>
      </c>
      <c r="E601" s="15">
        <v>4.7E-2</v>
      </c>
      <c r="F601" s="15">
        <v>0</v>
      </c>
      <c r="G601" s="15">
        <v>6.9000000000000006E-2</v>
      </c>
      <c r="H601" s="15" t="s">
        <v>1242</v>
      </c>
      <c r="I601" s="15" t="s">
        <v>1242</v>
      </c>
      <c r="J601" s="15">
        <v>0.11600000000000001</v>
      </c>
      <c r="K601" s="62">
        <v>2009</v>
      </c>
      <c r="L601" s="15">
        <v>1.4999999999999999E-2</v>
      </c>
      <c r="M601" s="15" t="s">
        <v>236</v>
      </c>
      <c r="N601" s="15">
        <v>1.4999999999999999E-2</v>
      </c>
      <c r="O601" s="15">
        <v>2E-3</v>
      </c>
      <c r="P601" s="15">
        <v>3.0000000000000001E-3</v>
      </c>
      <c r="Q601" s="15" t="s">
        <v>231</v>
      </c>
      <c r="R601" s="15">
        <v>3.0000000000000001E-3</v>
      </c>
      <c r="S601" s="15" t="s">
        <v>1243</v>
      </c>
      <c r="T601" s="15">
        <v>5.0000000000000001E-3</v>
      </c>
      <c r="U601" s="15">
        <v>2.4E-2</v>
      </c>
      <c r="V601" s="15">
        <v>0.14000000000000001</v>
      </c>
    </row>
    <row r="602" spans="1:22" ht="13.5" thickBot="1" x14ac:dyDescent="0.25">
      <c r="A602" s="62">
        <v>2010</v>
      </c>
      <c r="B602" s="15" t="s">
        <v>235</v>
      </c>
      <c r="C602" s="15" t="s">
        <v>235</v>
      </c>
      <c r="D602" s="15" t="s">
        <v>235</v>
      </c>
      <c r="E602" s="15">
        <v>4.4999999999999998E-2</v>
      </c>
      <c r="F602" s="15">
        <v>0</v>
      </c>
      <c r="G602" s="15">
        <v>6.8000000000000005E-2</v>
      </c>
      <c r="H602" s="15" t="s">
        <v>1242</v>
      </c>
      <c r="I602" s="15" t="s">
        <v>1242</v>
      </c>
      <c r="J602" s="15">
        <v>0.113</v>
      </c>
      <c r="K602" s="62">
        <v>2010</v>
      </c>
      <c r="L602" s="15">
        <v>1.4999999999999999E-2</v>
      </c>
      <c r="M602" s="15" t="s">
        <v>236</v>
      </c>
      <c r="N602" s="15">
        <v>1.4999999999999999E-2</v>
      </c>
      <c r="O602" s="15">
        <v>2E-3</v>
      </c>
      <c r="P602" s="15">
        <v>3.0000000000000001E-3</v>
      </c>
      <c r="Q602" s="15" t="s">
        <v>231</v>
      </c>
      <c r="R602" s="15">
        <v>3.0000000000000001E-3</v>
      </c>
      <c r="S602" s="15" t="s">
        <v>1243</v>
      </c>
      <c r="T602" s="15">
        <v>5.0000000000000001E-3</v>
      </c>
      <c r="U602" s="15">
        <v>2.5000000000000001E-2</v>
      </c>
      <c r="V602" s="15">
        <v>0.13800000000000001</v>
      </c>
    </row>
    <row r="603" spans="1:22" ht="13.5" thickBot="1" x14ac:dyDescent="0.25">
      <c r="A603" s="62">
        <v>2011</v>
      </c>
      <c r="B603" s="15">
        <v>4.2000000000000003E-2</v>
      </c>
      <c r="C603" s="15">
        <v>0</v>
      </c>
      <c r="D603" s="15">
        <v>3.0000000000000001E-3</v>
      </c>
      <c r="E603" s="15">
        <v>4.4999999999999998E-2</v>
      </c>
      <c r="F603" s="15">
        <v>0</v>
      </c>
      <c r="G603" s="15">
        <v>6.2E-2</v>
      </c>
      <c r="H603" s="15">
        <v>2E-3</v>
      </c>
      <c r="I603" s="15">
        <v>1E-3</v>
      </c>
      <c r="J603" s="15">
        <v>0.11</v>
      </c>
      <c r="K603" s="62">
        <v>2011</v>
      </c>
      <c r="L603" s="15">
        <v>1.4999999999999999E-2</v>
      </c>
      <c r="M603" s="15">
        <v>1E-3</v>
      </c>
      <c r="N603" s="15">
        <v>1.6E-2</v>
      </c>
      <c r="O603" s="15">
        <v>1E-3</v>
      </c>
      <c r="P603" s="15">
        <v>2E-3</v>
      </c>
      <c r="Q603" s="15">
        <v>0</v>
      </c>
      <c r="R603" s="15">
        <v>3.0000000000000001E-3</v>
      </c>
      <c r="S603" s="15">
        <v>1E-3</v>
      </c>
      <c r="T603" s="15">
        <v>0</v>
      </c>
      <c r="U603" s="15">
        <v>2.1999999999999999E-2</v>
      </c>
      <c r="V603" s="15">
        <v>0.13300000000000001</v>
      </c>
    </row>
    <row r="604" spans="1:22" ht="13.5" thickBot="1" x14ac:dyDescent="0.25">
      <c r="A604" s="62">
        <v>2012</v>
      </c>
      <c r="B604" s="15">
        <v>4.8000000000000001E-2</v>
      </c>
      <c r="C604" s="15">
        <v>0</v>
      </c>
      <c r="D604" s="15">
        <v>3.0000000000000001E-3</v>
      </c>
      <c r="E604" s="15">
        <v>5.0999999999999997E-2</v>
      </c>
      <c r="F604" s="15">
        <v>0</v>
      </c>
      <c r="G604" s="15">
        <v>6.2E-2</v>
      </c>
      <c r="H604" s="15">
        <v>2E-3</v>
      </c>
      <c r="I604" s="15">
        <v>1E-3</v>
      </c>
      <c r="J604" s="15">
        <v>0.11600000000000001</v>
      </c>
      <c r="K604" s="62">
        <v>2012</v>
      </c>
      <c r="L604" s="15">
        <v>1.4999999999999999E-2</v>
      </c>
      <c r="M604" s="15">
        <v>1E-3</v>
      </c>
      <c r="N604" s="15">
        <v>1.6E-2</v>
      </c>
      <c r="O604" s="15">
        <v>1E-3</v>
      </c>
      <c r="P604" s="15">
        <v>2E-3</v>
      </c>
      <c r="Q604" s="15">
        <v>0</v>
      </c>
      <c r="R604" s="15">
        <v>2E-3</v>
      </c>
      <c r="S604" s="15">
        <v>1E-3</v>
      </c>
      <c r="T604" s="15">
        <v>1E-3</v>
      </c>
      <c r="U604" s="15">
        <v>2.1999999999999999E-2</v>
      </c>
      <c r="V604" s="15">
        <v>0.13800000000000001</v>
      </c>
    </row>
    <row r="605" spans="1:22" ht="13.5" thickBot="1" x14ac:dyDescent="0.25">
      <c r="A605" s="62">
        <v>2013</v>
      </c>
      <c r="B605" s="15">
        <v>4.7E-2</v>
      </c>
      <c r="C605" s="15">
        <v>0</v>
      </c>
      <c r="D605" s="15">
        <v>4.0000000000000001E-3</v>
      </c>
      <c r="E605" s="15">
        <v>5.0999999999999997E-2</v>
      </c>
      <c r="F605" s="15">
        <v>0</v>
      </c>
      <c r="G605" s="15">
        <v>6.0999999999999999E-2</v>
      </c>
      <c r="H605" s="15">
        <v>2E-3</v>
      </c>
      <c r="I605" s="15">
        <v>1E-3</v>
      </c>
      <c r="J605" s="15">
        <v>0.115</v>
      </c>
      <c r="K605" s="62">
        <v>2013</v>
      </c>
      <c r="L605" s="15">
        <v>1.4999999999999999E-2</v>
      </c>
      <c r="M605" s="15">
        <v>1E-3</v>
      </c>
      <c r="N605" s="15">
        <v>1.7000000000000001E-2</v>
      </c>
      <c r="O605" s="15">
        <v>1E-3</v>
      </c>
      <c r="P605" s="15">
        <v>2E-3</v>
      </c>
      <c r="Q605" s="15">
        <v>1E-3</v>
      </c>
      <c r="R605" s="15">
        <v>2E-3</v>
      </c>
      <c r="S605" s="15">
        <v>1E-3</v>
      </c>
      <c r="T605" s="15">
        <v>1E-3</v>
      </c>
      <c r="U605" s="15">
        <v>2.1999999999999999E-2</v>
      </c>
      <c r="V605" s="15">
        <v>0.13700000000000001</v>
      </c>
    </row>
    <row r="606" spans="1:22" ht="13.5" thickBot="1" x14ac:dyDescent="0.25">
      <c r="A606" s="62">
        <v>2014</v>
      </c>
      <c r="B606" s="260">
        <v>4.5999999999999999E-2</v>
      </c>
      <c r="C606" s="260">
        <v>0</v>
      </c>
      <c r="D606" s="260">
        <v>5.0000000000000001E-3</v>
      </c>
      <c r="E606" s="260">
        <v>5.0999999999999997E-2</v>
      </c>
      <c r="F606" s="260">
        <v>0</v>
      </c>
      <c r="G606" s="260">
        <v>0.06</v>
      </c>
      <c r="H606" s="260">
        <v>2E-3</v>
      </c>
      <c r="I606" s="260">
        <v>1E-3</v>
      </c>
      <c r="J606" s="260">
        <v>0.113</v>
      </c>
      <c r="K606" s="62">
        <v>2014</v>
      </c>
      <c r="L606" s="260">
        <v>1.6E-2</v>
      </c>
      <c r="M606" s="260">
        <v>1E-3</v>
      </c>
      <c r="N606" s="260">
        <v>1.7999999999999999E-2</v>
      </c>
      <c r="O606" s="260">
        <v>1E-3</v>
      </c>
      <c r="P606" s="260">
        <v>1E-3</v>
      </c>
      <c r="Q606" s="260">
        <v>1E-3</v>
      </c>
      <c r="R606" s="260">
        <v>2E-3</v>
      </c>
      <c r="S606" s="260">
        <v>2E-3</v>
      </c>
      <c r="T606" s="260">
        <v>1E-3</v>
      </c>
      <c r="U606" s="260">
        <v>2.3E-2</v>
      </c>
      <c r="V606" s="260">
        <v>0.13600000000000001</v>
      </c>
    </row>
    <row r="607" spans="1:22" ht="13.5" thickBot="1" x14ac:dyDescent="0.25">
      <c r="A607" s="62">
        <v>2015</v>
      </c>
      <c r="B607" s="260">
        <v>4.710779269676612E-2</v>
      </c>
      <c r="C607" s="260">
        <v>1.5286619822095762E-4</v>
      </c>
      <c r="D607" s="260">
        <v>4.5186480886499599E-3</v>
      </c>
      <c r="E607" s="260">
        <v>5.1779329032706441E-2</v>
      </c>
      <c r="F607" s="260">
        <v>0</v>
      </c>
      <c r="G607" s="260">
        <v>6.3053326909116469E-2</v>
      </c>
      <c r="H607" s="260">
        <v>1.5855265322184972E-3</v>
      </c>
      <c r="I607" s="260">
        <v>8.3230827209645282E-4</v>
      </c>
      <c r="J607" s="260">
        <v>0.11725051279520726</v>
      </c>
      <c r="K607" s="62">
        <v>2015</v>
      </c>
      <c r="L607" s="260">
        <v>1.7607791506116369E-2</v>
      </c>
      <c r="M607" s="260">
        <v>1.2044304165324982E-3</v>
      </c>
      <c r="N607" s="260">
        <v>1.8812221922648864E-2</v>
      </c>
      <c r="O607" s="260">
        <v>1.2078039241522596E-3</v>
      </c>
      <c r="P607" s="260">
        <v>1.5143300870929424E-3</v>
      </c>
      <c r="Q607" s="260">
        <v>5.9157653227582467E-4</v>
      </c>
      <c r="R607" s="260">
        <v>2.1059286684381772E-3</v>
      </c>
      <c r="S607" s="260">
        <v>1.9041355851959726E-3</v>
      </c>
      <c r="T607" s="260">
        <v>4.3701255571028125E-4</v>
      </c>
      <c r="U607" s="260">
        <v>2.4467080607076145E-2</v>
      </c>
      <c r="V607" s="260">
        <v>0.1417175934022834</v>
      </c>
    </row>
    <row r="608" spans="1:22" ht="13.5" thickBot="1" x14ac:dyDescent="0.25">
      <c r="A608" s="62">
        <v>2016</v>
      </c>
      <c r="B608" s="260">
        <v>4.5666038807938292E-2</v>
      </c>
      <c r="C608" s="260">
        <v>1.3759062303134986E-4</v>
      </c>
      <c r="D608" s="260">
        <v>4.3064198649894912E-3</v>
      </c>
      <c r="E608" s="260">
        <v>5.0110049295959143E-2</v>
      </c>
      <c r="F608" s="260">
        <v>0</v>
      </c>
      <c r="G608" s="260">
        <v>5.9345115883028689E-2</v>
      </c>
      <c r="H608" s="260">
        <v>1.5033299546324292E-3</v>
      </c>
      <c r="I608" s="260">
        <v>6.4471215590268418E-4</v>
      </c>
      <c r="J608" s="260">
        <v>0.11160318619637208</v>
      </c>
      <c r="K608" s="62">
        <v>2016</v>
      </c>
      <c r="L608" s="260">
        <v>1.7950988545280055E-2</v>
      </c>
      <c r="M608" s="260">
        <v>1.2288236893971099E-3</v>
      </c>
      <c r="N608" s="260">
        <v>1.917979114152631E-2</v>
      </c>
      <c r="O608" s="260">
        <v>1.2089117549893844E-3</v>
      </c>
      <c r="P608" s="260">
        <v>1.4954200230615636E-3</v>
      </c>
      <c r="Q608" s="260">
        <v>8.7410017145778595E-4</v>
      </c>
      <c r="R608" s="260">
        <v>2.3695201945193498E-3</v>
      </c>
      <c r="S608" s="260">
        <v>1.9773141475095506E-3</v>
      </c>
      <c r="T608" s="260">
        <v>4.3759850765113969E-4</v>
      </c>
      <c r="U608" s="260">
        <v>2.5173156839346591E-2</v>
      </c>
      <c r="V608" s="260">
        <v>0.13677634303571867</v>
      </c>
    </row>
    <row r="609" spans="1:22" ht="13.5" thickBot="1" x14ac:dyDescent="0.25">
      <c r="A609" s="62">
        <v>2017</v>
      </c>
      <c r="B609" s="260">
        <v>4.7687873520648384E-2</v>
      </c>
      <c r="C609" s="260">
        <v>0</v>
      </c>
      <c r="D609" s="260">
        <v>5.1526580642222101E-3</v>
      </c>
      <c r="E609" s="260">
        <v>5.2840531584870593E-2</v>
      </c>
      <c r="F609" s="260">
        <v>0</v>
      </c>
      <c r="G609" s="260">
        <v>6.1978791063753834E-2</v>
      </c>
      <c r="H609" s="260">
        <v>1.3877977157054041E-3</v>
      </c>
      <c r="I609" s="260">
        <v>6.1452041253318764E-4</v>
      </c>
      <c r="J609" s="260">
        <v>0.11682164077686301</v>
      </c>
      <c r="K609" s="62">
        <v>2017</v>
      </c>
      <c r="L609" s="260">
        <v>1.8010683194546202E-2</v>
      </c>
      <c r="M609" s="260">
        <v>1.2278840114753385E-3</v>
      </c>
      <c r="N609" s="260">
        <v>1.9238567206021542E-2</v>
      </c>
      <c r="O609" s="260">
        <v>1.0701156706322869E-3</v>
      </c>
      <c r="P609" s="260">
        <v>1.4406325473542171E-3</v>
      </c>
      <c r="Q609" s="260">
        <v>1.0548667642049821E-3</v>
      </c>
      <c r="R609" s="260">
        <v>2.4954993115591994E-3</v>
      </c>
      <c r="S609" s="260">
        <v>2.2770718725970487E-3</v>
      </c>
      <c r="T609" s="260">
        <v>5.2224875391720742E-4</v>
      </c>
      <c r="U609" s="260">
        <v>2.5603502814727286E-2</v>
      </c>
      <c r="V609" s="260">
        <v>0.14242514359159028</v>
      </c>
    </row>
    <row r="610" spans="1:22" ht="13.5" thickBot="1" x14ac:dyDescent="0.25">
      <c r="A610" s="62">
        <v>2018</v>
      </c>
      <c r="B610" s="260">
        <v>5.0659999999999997E-2</v>
      </c>
      <c r="C610" s="260">
        <v>0</v>
      </c>
      <c r="D610" s="260">
        <v>4.8799999999999998E-3</v>
      </c>
      <c r="E610" s="260">
        <v>5.5539999999999999E-2</v>
      </c>
      <c r="F610" s="260">
        <v>0</v>
      </c>
      <c r="G610" s="260">
        <v>6.0690000000000001E-2</v>
      </c>
      <c r="H610" s="260">
        <v>1.32E-3</v>
      </c>
      <c r="I610" s="260">
        <v>3.8999999999999999E-4</v>
      </c>
      <c r="J610" s="260">
        <v>0.11794</v>
      </c>
      <c r="K610" s="62">
        <v>2018</v>
      </c>
      <c r="L610" s="260">
        <v>1.8239999999999999E-2</v>
      </c>
      <c r="M610" s="260">
        <v>1.23E-3</v>
      </c>
      <c r="N610" s="260">
        <v>1.9470000000000001E-2</v>
      </c>
      <c r="O610" s="260">
        <v>1.0499999999999999E-3</v>
      </c>
      <c r="P610" s="260">
        <v>1.4599999999999999E-3</v>
      </c>
      <c r="Q610" s="260">
        <v>1.08E-3</v>
      </c>
      <c r="R610" s="260">
        <v>2.5300000000000001E-3</v>
      </c>
      <c r="S610" s="260">
        <v>3.16E-3</v>
      </c>
      <c r="T610" s="260">
        <v>6.4000000000000005E-4</v>
      </c>
      <c r="U610" s="260">
        <v>2.6849999999999999E-2</v>
      </c>
      <c r="V610" s="260">
        <v>0.14480000000000001</v>
      </c>
    </row>
    <row r="611" spans="1:22" ht="13.5" thickBot="1" x14ac:dyDescent="0.25">
      <c r="A611" s="62">
        <v>2019</v>
      </c>
      <c r="B611" s="260">
        <v>5.3191701977858649E-2</v>
      </c>
      <c r="C611" s="260">
        <v>0</v>
      </c>
      <c r="D611" s="260">
        <v>4.7943612134453435E-3</v>
      </c>
      <c r="E611" s="260">
        <v>5.7986063191303998E-2</v>
      </c>
      <c r="F611" s="260">
        <v>0</v>
      </c>
      <c r="G611" s="260">
        <v>6.2084238581199824E-2</v>
      </c>
      <c r="H611" s="260">
        <v>1.3791056314892804E-3</v>
      </c>
      <c r="I611" s="260">
        <v>4.632291826236205E-4</v>
      </c>
      <c r="J611" s="260">
        <v>0.12191263658661669</v>
      </c>
      <c r="K611" s="62">
        <v>2019</v>
      </c>
      <c r="L611" s="260">
        <v>1.9045325379542732E-2</v>
      </c>
      <c r="M611" s="260">
        <v>1.1491420508537935E-3</v>
      </c>
      <c r="N611" s="260">
        <v>2.0194467430396525E-2</v>
      </c>
      <c r="O611" s="260">
        <v>9.5930478817619913E-4</v>
      </c>
      <c r="P611" s="260">
        <v>1.4380785742435652E-3</v>
      </c>
      <c r="Q611" s="260">
        <v>1.2362304502715486E-3</v>
      </c>
      <c r="R611" s="260">
        <v>2.674309024515114E-3</v>
      </c>
      <c r="S611" s="260">
        <v>3.466427257888891E-3</v>
      </c>
      <c r="T611" s="260">
        <v>6.2560753089499596E-4</v>
      </c>
      <c r="U611" s="260">
        <v>2.7920116031871726E-2</v>
      </c>
      <c r="V611" s="260">
        <v>0.14983273330842206</v>
      </c>
    </row>
    <row r="612" spans="1:22" ht="13.5" thickBot="1" x14ac:dyDescent="0.25">
      <c r="A612" s="62">
        <v>2020</v>
      </c>
      <c r="B612" s="260">
        <v>5.6140000000000002E-2</v>
      </c>
      <c r="C612" s="260">
        <v>0</v>
      </c>
      <c r="D612" s="260">
        <v>4.3899999999999998E-3</v>
      </c>
      <c r="E612" s="260">
        <v>6.053E-2</v>
      </c>
      <c r="F612" s="260">
        <v>0</v>
      </c>
      <c r="G612" s="260">
        <v>5.6439999999999997E-2</v>
      </c>
      <c r="H612" s="260">
        <v>1.3699999999999999E-3</v>
      </c>
      <c r="I612" s="260">
        <v>2.7E-4</v>
      </c>
      <c r="J612" s="260">
        <v>0.11860999999999999</v>
      </c>
      <c r="K612" s="62">
        <v>2020</v>
      </c>
      <c r="L612" s="260">
        <v>2.4150000000000001E-2</v>
      </c>
      <c r="M612" s="260">
        <v>1.23E-3</v>
      </c>
      <c r="N612" s="260">
        <v>2.538E-2</v>
      </c>
      <c r="O612" s="260">
        <v>1.06E-3</v>
      </c>
      <c r="P612" s="260">
        <v>1.4300000000000001E-3</v>
      </c>
      <c r="Q612" s="260">
        <v>1.23E-3</v>
      </c>
      <c r="R612" s="260">
        <v>2.65E-3</v>
      </c>
      <c r="S612" s="260">
        <v>3.0200000000000001E-3</v>
      </c>
      <c r="T612" s="260">
        <v>5.5999999999999995E-4</v>
      </c>
      <c r="U612" s="260">
        <v>3.2660000000000002E-2</v>
      </c>
      <c r="V612" s="260">
        <v>0.15128</v>
      </c>
    </row>
    <row r="613" spans="1:22" ht="13.5" thickBot="1" x14ac:dyDescent="0.25">
      <c r="A613" s="762" t="s">
        <v>453</v>
      </c>
      <c r="B613" s="763"/>
      <c r="C613" s="763"/>
      <c r="D613" s="763"/>
      <c r="E613" s="763"/>
      <c r="F613" s="763"/>
      <c r="G613" s="763"/>
      <c r="H613" s="763"/>
      <c r="I613" s="763"/>
      <c r="J613" s="764"/>
      <c r="K613" s="182" t="s">
        <v>453</v>
      </c>
      <c r="L613" s="180"/>
      <c r="M613" s="180"/>
      <c r="N613" s="180"/>
      <c r="O613" s="180"/>
      <c r="P613" s="180"/>
      <c r="Q613" s="180"/>
      <c r="R613" s="260"/>
      <c r="S613" s="180"/>
      <c r="T613" s="260"/>
      <c r="U613" s="260"/>
      <c r="V613" s="180"/>
    </row>
    <row r="614" spans="1:22" ht="13.5" thickBot="1" x14ac:dyDescent="0.25">
      <c r="A614" s="62">
        <v>2007</v>
      </c>
      <c r="B614" s="15" t="s">
        <v>235</v>
      </c>
      <c r="C614" s="15" t="s">
        <v>235</v>
      </c>
      <c r="D614" s="15" t="s">
        <v>235</v>
      </c>
      <c r="E614" s="15">
        <v>7.0000000000000001E-3</v>
      </c>
      <c r="F614" s="15">
        <v>0</v>
      </c>
      <c r="G614" s="15">
        <v>2E-3</v>
      </c>
      <c r="H614" s="15" t="s">
        <v>1242</v>
      </c>
      <c r="I614" s="15" t="s">
        <v>1242</v>
      </c>
      <c r="J614" s="15">
        <v>0.01</v>
      </c>
      <c r="K614" s="62">
        <v>2007</v>
      </c>
      <c r="L614" s="15">
        <v>3.0000000000000001E-3</v>
      </c>
      <c r="M614" s="15" t="s">
        <v>236</v>
      </c>
      <c r="N614" s="15">
        <v>3.0000000000000001E-3</v>
      </c>
      <c r="O614" s="15">
        <v>3.0000000000000001E-3</v>
      </c>
      <c r="P614" s="15">
        <v>0</v>
      </c>
      <c r="Q614" s="15" t="s">
        <v>231</v>
      </c>
      <c r="R614" s="15">
        <v>0</v>
      </c>
      <c r="S614" s="15" t="s">
        <v>1243</v>
      </c>
      <c r="T614" s="15">
        <v>1E-3</v>
      </c>
      <c r="U614" s="15">
        <v>7.0000000000000001E-3</v>
      </c>
      <c r="V614" s="15">
        <v>1.7000000000000001E-2</v>
      </c>
    </row>
    <row r="615" spans="1:22" ht="13.5" thickBot="1" x14ac:dyDescent="0.25">
      <c r="A615" s="62">
        <v>2008</v>
      </c>
      <c r="B615" s="15" t="s">
        <v>235</v>
      </c>
      <c r="C615" s="15" t="s">
        <v>235</v>
      </c>
      <c r="D615" s="15" t="s">
        <v>235</v>
      </c>
      <c r="E615" s="15">
        <v>8.0000000000000002E-3</v>
      </c>
      <c r="F615" s="15">
        <v>0</v>
      </c>
      <c r="G615" s="15">
        <v>2E-3</v>
      </c>
      <c r="H615" s="15" t="s">
        <v>1242</v>
      </c>
      <c r="I615" s="15" t="s">
        <v>1242</v>
      </c>
      <c r="J615" s="15">
        <v>0.01</v>
      </c>
      <c r="K615" s="62">
        <v>2008</v>
      </c>
      <c r="L615" s="15">
        <v>3.0000000000000001E-3</v>
      </c>
      <c r="M615" s="15" t="s">
        <v>236</v>
      </c>
      <c r="N615" s="15">
        <v>3.0000000000000001E-3</v>
      </c>
      <c r="O615" s="15">
        <v>2E-3</v>
      </c>
      <c r="P615" s="15">
        <v>0</v>
      </c>
      <c r="Q615" s="15" t="s">
        <v>231</v>
      </c>
      <c r="R615" s="15">
        <v>0</v>
      </c>
      <c r="S615" s="15" t="s">
        <v>1243</v>
      </c>
      <c r="T615" s="15">
        <v>1E-3</v>
      </c>
      <c r="U615" s="15">
        <v>6.0000000000000001E-3</v>
      </c>
      <c r="V615" s="15">
        <v>1.6E-2</v>
      </c>
    </row>
    <row r="616" spans="1:22" ht="13.5" thickBot="1" x14ac:dyDescent="0.25">
      <c r="A616" s="62">
        <v>2009</v>
      </c>
      <c r="B616" s="15" t="s">
        <v>235</v>
      </c>
      <c r="C616" s="15" t="s">
        <v>235</v>
      </c>
      <c r="D616" s="15" t="s">
        <v>235</v>
      </c>
      <c r="E616" s="15">
        <v>8.0000000000000002E-3</v>
      </c>
      <c r="F616" s="15">
        <v>0</v>
      </c>
      <c r="G616" s="15">
        <v>2E-3</v>
      </c>
      <c r="H616" s="15" t="s">
        <v>1242</v>
      </c>
      <c r="I616" s="15" t="s">
        <v>1242</v>
      </c>
      <c r="J616" s="15">
        <v>0.01</v>
      </c>
      <c r="K616" s="62">
        <v>2009</v>
      </c>
      <c r="L616" s="15">
        <v>3.0000000000000001E-3</v>
      </c>
      <c r="M616" s="15" t="s">
        <v>236</v>
      </c>
      <c r="N616" s="15">
        <v>3.0000000000000001E-3</v>
      </c>
      <c r="O616" s="15">
        <v>2E-3</v>
      </c>
      <c r="P616" s="15">
        <v>0</v>
      </c>
      <c r="Q616" s="15" t="s">
        <v>231</v>
      </c>
      <c r="R616" s="15">
        <v>0</v>
      </c>
      <c r="S616" s="15" t="s">
        <v>1243</v>
      </c>
      <c r="T616" s="15">
        <v>1E-3</v>
      </c>
      <c r="U616" s="15">
        <v>6.0000000000000001E-3</v>
      </c>
      <c r="V616" s="15">
        <v>1.7000000000000001E-2</v>
      </c>
    </row>
    <row r="617" spans="1:22" ht="13.5" thickBot="1" x14ac:dyDescent="0.25">
      <c r="A617" s="62">
        <v>2010</v>
      </c>
      <c r="B617" s="15" t="s">
        <v>235</v>
      </c>
      <c r="C617" s="15" t="s">
        <v>235</v>
      </c>
      <c r="D617" s="15" t="s">
        <v>235</v>
      </c>
      <c r="E617" s="15">
        <v>7.0000000000000001E-3</v>
      </c>
      <c r="F617" s="15">
        <v>0</v>
      </c>
      <c r="G617" s="15">
        <v>2E-3</v>
      </c>
      <c r="H617" s="15" t="s">
        <v>1242</v>
      </c>
      <c r="I617" s="15" t="s">
        <v>1242</v>
      </c>
      <c r="J617" s="15">
        <v>0.01</v>
      </c>
      <c r="K617" s="62">
        <v>2010</v>
      </c>
      <c r="L617" s="15">
        <v>3.0000000000000001E-3</v>
      </c>
      <c r="M617" s="15" t="s">
        <v>236</v>
      </c>
      <c r="N617" s="15">
        <v>3.0000000000000001E-3</v>
      </c>
      <c r="O617" s="15">
        <v>3.0000000000000001E-3</v>
      </c>
      <c r="P617" s="15">
        <v>0</v>
      </c>
      <c r="Q617" s="15" t="s">
        <v>231</v>
      </c>
      <c r="R617" s="15">
        <v>0</v>
      </c>
      <c r="S617" s="15" t="s">
        <v>1243</v>
      </c>
      <c r="T617" s="15">
        <v>1E-3</v>
      </c>
      <c r="U617" s="15">
        <v>7.0000000000000001E-3</v>
      </c>
      <c r="V617" s="15">
        <v>1.7000000000000001E-2</v>
      </c>
    </row>
    <row r="618" spans="1:22" ht="13.5" thickBot="1" x14ac:dyDescent="0.25">
      <c r="A618" s="62">
        <v>2011</v>
      </c>
      <c r="B618" s="15">
        <v>7.0000000000000001E-3</v>
      </c>
      <c r="C618" s="15">
        <v>0</v>
      </c>
      <c r="D618" s="15">
        <v>0</v>
      </c>
      <c r="E618" s="15">
        <v>7.0000000000000001E-3</v>
      </c>
      <c r="F618" s="15">
        <v>0</v>
      </c>
      <c r="G618" s="15">
        <v>2E-3</v>
      </c>
      <c r="H618" s="15">
        <v>0</v>
      </c>
      <c r="I618" s="15">
        <v>0</v>
      </c>
      <c r="J618" s="15">
        <v>8.9999999999999993E-3</v>
      </c>
      <c r="K618" s="62">
        <v>2011</v>
      </c>
      <c r="L618" s="15">
        <v>3.0000000000000001E-3</v>
      </c>
      <c r="M618" s="15">
        <v>0</v>
      </c>
      <c r="N618" s="15">
        <v>3.0000000000000001E-3</v>
      </c>
      <c r="O618" s="15">
        <v>3.0000000000000001E-3</v>
      </c>
      <c r="P618" s="15">
        <v>0</v>
      </c>
      <c r="Q618" s="15">
        <v>0</v>
      </c>
      <c r="R618" s="15">
        <v>0</v>
      </c>
      <c r="S618" s="15">
        <v>0</v>
      </c>
      <c r="T618" s="15">
        <v>0</v>
      </c>
      <c r="U618" s="15">
        <v>7.0000000000000001E-3</v>
      </c>
      <c r="V618" s="15">
        <v>1.6E-2</v>
      </c>
    </row>
    <row r="619" spans="1:22" ht="13.5" thickBot="1" x14ac:dyDescent="0.25">
      <c r="A619" s="62">
        <v>2012</v>
      </c>
      <c r="B619" s="15">
        <v>7.0000000000000001E-3</v>
      </c>
      <c r="C619" s="15">
        <v>0</v>
      </c>
      <c r="D619" s="15">
        <v>0</v>
      </c>
      <c r="E619" s="15">
        <v>7.0000000000000001E-3</v>
      </c>
      <c r="F619" s="15">
        <v>0</v>
      </c>
      <c r="G619" s="15">
        <v>2E-3</v>
      </c>
      <c r="H619" s="15">
        <v>0</v>
      </c>
      <c r="I619" s="15">
        <v>0</v>
      </c>
      <c r="J619" s="15">
        <v>0.01</v>
      </c>
      <c r="K619" s="62">
        <v>2012</v>
      </c>
      <c r="L619" s="15">
        <v>3.0000000000000001E-3</v>
      </c>
      <c r="M619" s="15">
        <v>0</v>
      </c>
      <c r="N619" s="15">
        <v>3.0000000000000001E-3</v>
      </c>
      <c r="O619" s="15">
        <v>3.0000000000000001E-3</v>
      </c>
      <c r="P619" s="15">
        <v>0</v>
      </c>
      <c r="Q619" s="15">
        <v>0</v>
      </c>
      <c r="R619" s="15">
        <v>0</v>
      </c>
      <c r="S619" s="15">
        <v>0</v>
      </c>
      <c r="T619" s="15">
        <v>0</v>
      </c>
      <c r="U619" s="15">
        <v>8.0000000000000002E-3</v>
      </c>
      <c r="V619" s="15">
        <v>1.7000000000000001E-2</v>
      </c>
    </row>
    <row r="620" spans="1:22" ht="13.5" thickBot="1" x14ac:dyDescent="0.25">
      <c r="A620" s="62">
        <v>2013</v>
      </c>
      <c r="B620" s="15">
        <v>7.0000000000000001E-3</v>
      </c>
      <c r="C620" s="15">
        <v>0</v>
      </c>
      <c r="D620" s="15">
        <v>1E-3</v>
      </c>
      <c r="E620" s="15">
        <v>8.0000000000000002E-3</v>
      </c>
      <c r="F620" s="15">
        <v>0</v>
      </c>
      <c r="G620" s="15">
        <v>2E-3</v>
      </c>
      <c r="H620" s="15">
        <v>0</v>
      </c>
      <c r="I620" s="15">
        <v>0</v>
      </c>
      <c r="J620" s="15">
        <v>0.01</v>
      </c>
      <c r="K620" s="62">
        <v>2013</v>
      </c>
      <c r="L620" s="15">
        <v>3.0000000000000001E-3</v>
      </c>
      <c r="M620" s="15">
        <v>0</v>
      </c>
      <c r="N620" s="15">
        <v>3.0000000000000001E-3</v>
      </c>
      <c r="O620" s="15">
        <v>4.0000000000000001E-3</v>
      </c>
      <c r="P620" s="15">
        <v>1E-3</v>
      </c>
      <c r="Q620" s="15">
        <v>0</v>
      </c>
      <c r="R620" s="15">
        <v>1E-3</v>
      </c>
      <c r="S620" s="15">
        <v>0</v>
      </c>
      <c r="T620" s="15">
        <v>0</v>
      </c>
      <c r="U620" s="15">
        <v>8.0000000000000002E-3</v>
      </c>
      <c r="V620" s="15">
        <v>1.7999999999999999E-2</v>
      </c>
    </row>
    <row r="621" spans="1:22" ht="13.5" thickBot="1" x14ac:dyDescent="0.25">
      <c r="A621" s="62">
        <v>2014</v>
      </c>
      <c r="B621" s="260">
        <v>6.0000000000000001E-3</v>
      </c>
      <c r="C621" s="260">
        <v>0</v>
      </c>
      <c r="D621" s="260">
        <v>1E-3</v>
      </c>
      <c r="E621" s="260">
        <v>8.0000000000000002E-3</v>
      </c>
      <c r="F621" s="260">
        <v>0</v>
      </c>
      <c r="G621" s="260">
        <v>2E-3</v>
      </c>
      <c r="H621" s="260">
        <v>0</v>
      </c>
      <c r="I621" s="260">
        <v>0</v>
      </c>
      <c r="J621" s="260">
        <v>8.9999999999999993E-3</v>
      </c>
      <c r="K621" s="62">
        <v>2014</v>
      </c>
      <c r="L621" s="260">
        <v>3.0000000000000001E-3</v>
      </c>
      <c r="M621" s="260">
        <v>0</v>
      </c>
      <c r="N621" s="260">
        <v>3.0000000000000001E-3</v>
      </c>
      <c r="O621" s="260">
        <v>4.0000000000000001E-3</v>
      </c>
      <c r="P621" s="260">
        <v>1E-3</v>
      </c>
      <c r="Q621" s="260">
        <v>0</v>
      </c>
      <c r="R621" s="260">
        <v>1E-3</v>
      </c>
      <c r="S621" s="260">
        <v>0</v>
      </c>
      <c r="T621" s="260">
        <v>0</v>
      </c>
      <c r="U621" s="260">
        <v>8.0000000000000002E-3</v>
      </c>
      <c r="V621" s="260">
        <v>1.7000000000000001E-2</v>
      </c>
    </row>
    <row r="622" spans="1:22" ht="13.5" thickBot="1" x14ac:dyDescent="0.25">
      <c r="A622" s="62">
        <v>2015</v>
      </c>
      <c r="B622" s="260">
        <v>6.6598552681444668E-3</v>
      </c>
      <c r="C622" s="260">
        <v>3.9159147272525706E-5</v>
      </c>
      <c r="D622" s="260">
        <v>1.1588770391310127E-3</v>
      </c>
      <c r="E622" s="260">
        <v>7.8578914545480039E-3</v>
      </c>
      <c r="F622" s="260">
        <v>6.6235404508258573E-5</v>
      </c>
      <c r="G622" s="260">
        <v>1.3413771866392871E-3</v>
      </c>
      <c r="H622" s="260">
        <v>1.4627352646730604E-4</v>
      </c>
      <c r="I622" s="260">
        <v>0</v>
      </c>
      <c r="J622" s="260">
        <v>9.4117996212322672E-3</v>
      </c>
      <c r="K622" s="62">
        <v>2015</v>
      </c>
      <c r="L622" s="260">
        <v>2.9652690996315426E-3</v>
      </c>
      <c r="M622" s="260">
        <v>4.5024199735640477E-5</v>
      </c>
      <c r="N622" s="260">
        <v>3.0102932993671828E-3</v>
      </c>
      <c r="O622" s="260">
        <v>3.6240291464002643E-3</v>
      </c>
      <c r="P622" s="260">
        <v>6.0156476071864797E-4</v>
      </c>
      <c r="Q622" s="260">
        <v>2.7274698860424721E-5</v>
      </c>
      <c r="R622" s="260">
        <v>6.2886150864848291E-4</v>
      </c>
      <c r="S622" s="260">
        <v>6.2156326667370482E-4</v>
      </c>
      <c r="T622" s="260">
        <v>8.9849957846589113E-5</v>
      </c>
      <c r="U622" s="260">
        <v>7.9745751298668129E-3</v>
      </c>
      <c r="V622" s="260">
        <v>1.7386374751099078E-2</v>
      </c>
    </row>
    <row r="623" spans="1:22" ht="13.5" thickBot="1" x14ac:dyDescent="0.25">
      <c r="A623" s="62">
        <v>2016</v>
      </c>
      <c r="B623" s="260">
        <v>5.3583352981603355E-3</v>
      </c>
      <c r="C623" s="260">
        <v>3.6976293449939641E-5</v>
      </c>
      <c r="D623" s="260">
        <v>1.1528883463168005E-3</v>
      </c>
      <c r="E623" s="260">
        <v>6.5481999379270756E-3</v>
      </c>
      <c r="F623" s="260">
        <v>4.176443869417028E-5</v>
      </c>
      <c r="G623" s="260">
        <v>1.1829249931352341E-3</v>
      </c>
      <c r="H623" s="260">
        <v>1.623750752867287E-4</v>
      </c>
      <c r="I623" s="260">
        <v>0</v>
      </c>
      <c r="J623" s="260">
        <v>7.9352433518923519E-3</v>
      </c>
      <c r="K623" s="62">
        <v>2016</v>
      </c>
      <c r="L623" s="260">
        <v>3.0923402880404746E-3</v>
      </c>
      <c r="M623" s="260">
        <v>1.5566745331463468E-5</v>
      </c>
      <c r="N623" s="260">
        <v>3.1079281265227934E-3</v>
      </c>
      <c r="O623" s="260">
        <v>3.5878394947903504E-3</v>
      </c>
      <c r="P623" s="260">
        <v>4.4957941733714409E-4</v>
      </c>
      <c r="Q623" s="260">
        <v>3.1344422171483349E-5</v>
      </c>
      <c r="R623" s="260">
        <v>4.8092383950862745E-4</v>
      </c>
      <c r="S623" s="260">
        <v>8.3193496289735863E-4</v>
      </c>
      <c r="T623" s="260">
        <v>1.7792072746733654E-4</v>
      </c>
      <c r="U623" s="260">
        <v>8.1865471511864667E-3</v>
      </c>
      <c r="V623" s="260">
        <v>1.6121811596229677E-2</v>
      </c>
    </row>
    <row r="624" spans="1:22" ht="13.5" thickBot="1" x14ac:dyDescent="0.25">
      <c r="A624" s="62">
        <v>2017</v>
      </c>
      <c r="B624" s="260">
        <v>5.1252310656274445E-3</v>
      </c>
      <c r="C624" s="260">
        <v>3.8974101530752538E-5</v>
      </c>
      <c r="D624" s="260">
        <v>9.74289439345666E-4</v>
      </c>
      <c r="E624" s="260">
        <v>6.1385156394782453E-3</v>
      </c>
      <c r="F624" s="260">
        <v>3.8174848504217941E-5</v>
      </c>
      <c r="G624" s="260">
        <v>1.0312677669478292E-3</v>
      </c>
      <c r="H624" s="260">
        <v>1.6031333074333288E-4</v>
      </c>
      <c r="I624" s="260">
        <v>0</v>
      </c>
      <c r="J624" s="260">
        <v>7.3682926186480089E-3</v>
      </c>
      <c r="K624" s="62">
        <v>2017</v>
      </c>
      <c r="L624" s="260">
        <v>3.4853321189735244E-3</v>
      </c>
      <c r="M624" s="260">
        <v>1.4050026887502803E-5</v>
      </c>
      <c r="N624" s="260">
        <v>3.4993821458610273E-3</v>
      </c>
      <c r="O624" s="260">
        <v>3.6074075022894921E-3</v>
      </c>
      <c r="P624" s="260">
        <v>3.6128340096801742E-4</v>
      </c>
      <c r="Q624" s="260">
        <v>4.1834586046771075E-5</v>
      </c>
      <c r="R624" s="260">
        <v>4.0311798701478851E-4</v>
      </c>
      <c r="S624" s="260">
        <v>5.8732477665662916E-4</v>
      </c>
      <c r="T624" s="260">
        <v>1.3574681666458547E-4</v>
      </c>
      <c r="U624" s="260">
        <v>8.2329792284865227E-3</v>
      </c>
      <c r="V624" s="260">
        <v>1.5601250814160148E-2</v>
      </c>
    </row>
    <row r="625" spans="1:22" ht="13.5" thickBot="1" x14ac:dyDescent="0.25">
      <c r="A625" s="62">
        <v>2018</v>
      </c>
      <c r="B625" s="260">
        <v>4.8300000000000001E-3</v>
      </c>
      <c r="C625" s="260">
        <v>4.0000000000000003E-5</v>
      </c>
      <c r="D625" s="260">
        <v>1E-3</v>
      </c>
      <c r="E625" s="260">
        <v>5.8700000000000002E-3</v>
      </c>
      <c r="F625" s="260">
        <v>5.0000000000000002E-5</v>
      </c>
      <c r="G625" s="260">
        <v>1.09E-3</v>
      </c>
      <c r="H625" s="260">
        <v>8.0000000000000007E-5</v>
      </c>
      <c r="I625" s="260">
        <v>0</v>
      </c>
      <c r="J625" s="260">
        <v>7.0800000000000004E-3</v>
      </c>
      <c r="K625" s="62">
        <v>2018</v>
      </c>
      <c r="L625" s="260">
        <v>3.3600000000000001E-3</v>
      </c>
      <c r="M625" s="260">
        <v>2.0000000000000002E-5</v>
      </c>
      <c r="N625" s="260">
        <v>3.3700000000000002E-3</v>
      </c>
      <c r="O625" s="260">
        <v>3.5899999999999999E-3</v>
      </c>
      <c r="P625" s="260">
        <v>3.6000000000000002E-4</v>
      </c>
      <c r="Q625" s="260">
        <v>4.0000000000000003E-5</v>
      </c>
      <c r="R625" s="260">
        <v>4.0000000000000002E-4</v>
      </c>
      <c r="S625" s="260">
        <v>7.1000000000000002E-4</v>
      </c>
      <c r="T625" s="260">
        <v>6.0000000000000002E-5</v>
      </c>
      <c r="U625" s="260">
        <v>8.1200000000000005E-3</v>
      </c>
      <c r="V625" s="260">
        <v>1.521E-2</v>
      </c>
    </row>
    <row r="626" spans="1:22" ht="13.5" thickBot="1" x14ac:dyDescent="0.25">
      <c r="A626" s="62">
        <v>2019</v>
      </c>
      <c r="B626" s="260">
        <v>4.6274449995723785E-3</v>
      </c>
      <c r="C626" s="260">
        <v>4.2211805127985088E-5</v>
      </c>
      <c r="D626" s="260">
        <v>9.564855184832962E-4</v>
      </c>
      <c r="E626" s="260">
        <v>5.6261423231836593E-3</v>
      </c>
      <c r="F626" s="260">
        <v>3.0896106223593849E-5</v>
      </c>
      <c r="G626" s="260">
        <v>1.0157288021670375E-3</v>
      </c>
      <c r="H626" s="260">
        <v>6.1444631252172255E-5</v>
      </c>
      <c r="I626" s="260">
        <v>0</v>
      </c>
      <c r="J626" s="260">
        <v>6.7342118628264643E-3</v>
      </c>
      <c r="K626" s="62">
        <v>2019</v>
      </c>
      <c r="L626" s="260">
        <v>2.8009444398990691E-3</v>
      </c>
      <c r="M626" s="260">
        <v>1.3150155211417132E-5</v>
      </c>
      <c r="N626" s="260">
        <v>2.8140945951104861E-3</v>
      </c>
      <c r="O626" s="260">
        <v>3.402819899201067E-3</v>
      </c>
      <c r="P626" s="260">
        <v>3.8025382734688126E-4</v>
      </c>
      <c r="Q626" s="260">
        <v>3.0741625692475874E-5</v>
      </c>
      <c r="R626" s="260">
        <v>4.109954530393571E-4</v>
      </c>
      <c r="S626" s="260">
        <v>3.4787084601127695E-4</v>
      </c>
      <c r="T626" s="260">
        <v>5.4975759011607297E-5</v>
      </c>
      <c r="U626" s="260">
        <v>7.0307565523737943E-3</v>
      </c>
      <c r="V626" s="260">
        <v>1.3764968415200259E-2</v>
      </c>
    </row>
    <row r="627" spans="1:22" ht="13.5" thickBot="1" x14ac:dyDescent="0.25">
      <c r="A627" s="62">
        <v>2020</v>
      </c>
      <c r="B627" s="260">
        <v>3.9699999999999996E-3</v>
      </c>
      <c r="C627" s="260">
        <v>3.0000000000000001E-5</v>
      </c>
      <c r="D627" s="260">
        <v>4.8000000000000001E-4</v>
      </c>
      <c r="E627" s="260">
        <v>4.47E-3</v>
      </c>
      <c r="F627" s="260">
        <v>2.0000000000000002E-5</v>
      </c>
      <c r="G627" s="260">
        <v>9.3000000000000005E-4</v>
      </c>
      <c r="H627" s="260">
        <v>6.9999999999999994E-5</v>
      </c>
      <c r="I627" s="260">
        <v>0</v>
      </c>
      <c r="J627" s="260">
        <v>5.4900000000000001E-3</v>
      </c>
      <c r="K627" s="62">
        <v>2020</v>
      </c>
      <c r="L627" s="260">
        <v>3.16E-3</v>
      </c>
      <c r="M627" s="260">
        <v>1.0000000000000001E-5</v>
      </c>
      <c r="N627" s="260">
        <v>3.16E-3</v>
      </c>
      <c r="O627" s="260">
        <v>1.2899999999999999E-3</v>
      </c>
      <c r="P627" s="260">
        <v>3.1E-4</v>
      </c>
      <c r="Q627" s="260">
        <v>2.0000000000000002E-5</v>
      </c>
      <c r="R627" s="260">
        <v>3.3E-4</v>
      </c>
      <c r="S627" s="260">
        <v>2.7E-4</v>
      </c>
      <c r="T627" s="260">
        <v>2.0000000000000002E-5</v>
      </c>
      <c r="U627" s="260">
        <v>5.0800000000000003E-3</v>
      </c>
      <c r="V627" s="260">
        <v>1.057E-2</v>
      </c>
    </row>
    <row r="628" spans="1:22" ht="13.5" customHeight="1" thickBot="1" x14ac:dyDescent="0.25">
      <c r="A628" s="811" t="s">
        <v>1267</v>
      </c>
      <c r="B628" s="812"/>
      <c r="C628" s="812"/>
      <c r="D628" s="812"/>
      <c r="E628" s="812"/>
      <c r="F628" s="812"/>
      <c r="G628" s="812"/>
      <c r="H628" s="812"/>
      <c r="I628" s="812"/>
      <c r="J628" s="813"/>
      <c r="K628" s="808" t="s">
        <v>1253</v>
      </c>
      <c r="L628" s="809"/>
      <c r="M628" s="809"/>
      <c r="N628" s="809"/>
      <c r="O628" s="809"/>
      <c r="P628" s="809"/>
      <c r="Q628" s="809"/>
      <c r="R628" s="809"/>
      <c r="S628" s="809"/>
      <c r="T628" s="809"/>
      <c r="U628" s="809"/>
      <c r="V628" s="810"/>
    </row>
    <row r="629" spans="1:22" ht="13.5" thickBot="1" x14ac:dyDescent="0.25">
      <c r="A629" s="62">
        <v>2007</v>
      </c>
      <c r="B629" s="15" t="s">
        <v>235</v>
      </c>
      <c r="C629" s="15" t="s">
        <v>235</v>
      </c>
      <c r="D629" s="15" t="s">
        <v>235</v>
      </c>
      <c r="E629" s="15">
        <v>-8.0000000000000002E-3</v>
      </c>
      <c r="F629" s="15">
        <v>0</v>
      </c>
      <c r="G629" s="15">
        <v>0</v>
      </c>
      <c r="H629" s="15" t="s">
        <v>1242</v>
      </c>
      <c r="I629" s="15" t="s">
        <v>1242</v>
      </c>
      <c r="J629" s="15">
        <v>-8.0000000000000002E-3</v>
      </c>
      <c r="K629" s="62">
        <v>2007</v>
      </c>
      <c r="L629" s="15">
        <v>-8.0000000000000002E-3</v>
      </c>
      <c r="M629" s="15" t="s">
        <v>236</v>
      </c>
      <c r="N629" s="15">
        <v>-8.0000000000000002E-3</v>
      </c>
      <c r="O629" s="15">
        <v>-2.3E-2</v>
      </c>
      <c r="P629" s="15">
        <v>0</v>
      </c>
      <c r="Q629" s="15" t="s">
        <v>231</v>
      </c>
      <c r="R629" s="15">
        <v>0</v>
      </c>
      <c r="S629" s="15" t="s">
        <v>1243</v>
      </c>
      <c r="T629" s="15">
        <v>0</v>
      </c>
      <c r="U629" s="15">
        <v>-3.2000000000000001E-2</v>
      </c>
      <c r="V629" s="15">
        <v>-0.04</v>
      </c>
    </row>
    <row r="630" spans="1:22" ht="13.5" thickBot="1" x14ac:dyDescent="0.25">
      <c r="A630" s="62">
        <v>2008</v>
      </c>
      <c r="B630" s="15" t="s">
        <v>235</v>
      </c>
      <c r="C630" s="15" t="s">
        <v>235</v>
      </c>
      <c r="D630" s="15" t="s">
        <v>235</v>
      </c>
      <c r="E630" s="15">
        <v>-8.0000000000000002E-3</v>
      </c>
      <c r="F630" s="15">
        <v>0</v>
      </c>
      <c r="G630" s="15">
        <v>0</v>
      </c>
      <c r="H630" s="15" t="s">
        <v>1242</v>
      </c>
      <c r="I630" s="15" t="s">
        <v>1242</v>
      </c>
      <c r="J630" s="15">
        <v>-8.0000000000000002E-3</v>
      </c>
      <c r="K630" s="62">
        <v>2008</v>
      </c>
      <c r="L630" s="15">
        <v>-8.9999999999999993E-3</v>
      </c>
      <c r="M630" s="15" t="s">
        <v>236</v>
      </c>
      <c r="N630" s="15">
        <v>-8.9999999999999993E-3</v>
      </c>
      <c r="O630" s="15">
        <v>-2.3E-2</v>
      </c>
      <c r="P630" s="15">
        <v>-1E-3</v>
      </c>
      <c r="Q630" s="15" t="s">
        <v>231</v>
      </c>
      <c r="R630" s="15">
        <v>-1E-3</v>
      </c>
      <c r="S630" s="15" t="s">
        <v>1243</v>
      </c>
      <c r="T630" s="15">
        <v>0</v>
      </c>
      <c r="U630" s="15">
        <v>-3.2000000000000001E-2</v>
      </c>
      <c r="V630" s="15">
        <v>-0.04</v>
      </c>
    </row>
    <row r="631" spans="1:22" ht="13.5" thickBot="1" x14ac:dyDescent="0.25">
      <c r="A631" s="62">
        <v>2009</v>
      </c>
      <c r="B631" s="15" t="s">
        <v>235</v>
      </c>
      <c r="C631" s="15" t="s">
        <v>235</v>
      </c>
      <c r="D631" s="15" t="s">
        <v>235</v>
      </c>
      <c r="E631" s="15">
        <v>-8.0000000000000002E-3</v>
      </c>
      <c r="F631" s="15">
        <v>0</v>
      </c>
      <c r="G631" s="15">
        <v>0</v>
      </c>
      <c r="H631" s="15" t="s">
        <v>1242</v>
      </c>
      <c r="I631" s="15" t="s">
        <v>1242</v>
      </c>
      <c r="J631" s="15">
        <v>-8.0000000000000002E-3</v>
      </c>
      <c r="K631" s="62">
        <v>2009</v>
      </c>
      <c r="L631" s="15">
        <v>-7.0000000000000001E-3</v>
      </c>
      <c r="M631" s="15" t="s">
        <v>236</v>
      </c>
      <c r="N631" s="15">
        <v>-7.0000000000000001E-3</v>
      </c>
      <c r="O631" s="15">
        <v>-2.5000000000000001E-2</v>
      </c>
      <c r="P631" s="15">
        <v>0</v>
      </c>
      <c r="Q631" s="15" t="s">
        <v>231</v>
      </c>
      <c r="R631" s="15">
        <v>0</v>
      </c>
      <c r="S631" s="15" t="s">
        <v>1243</v>
      </c>
      <c r="T631" s="15">
        <v>0</v>
      </c>
      <c r="U631" s="15">
        <v>-3.3000000000000002E-2</v>
      </c>
      <c r="V631" s="15">
        <v>-4.1000000000000002E-2</v>
      </c>
    </row>
    <row r="632" spans="1:22" ht="13.5" thickBot="1" x14ac:dyDescent="0.25">
      <c r="A632" s="62">
        <v>2010</v>
      </c>
      <c r="B632" s="15" t="s">
        <v>235</v>
      </c>
      <c r="C632" s="15" t="s">
        <v>235</v>
      </c>
      <c r="D632" s="15" t="s">
        <v>235</v>
      </c>
      <c r="E632" s="15">
        <v>-7.0000000000000001E-3</v>
      </c>
      <c r="F632" s="15">
        <v>0</v>
      </c>
      <c r="G632" s="15">
        <v>0</v>
      </c>
      <c r="H632" s="15" t="s">
        <v>1242</v>
      </c>
      <c r="I632" s="15" t="s">
        <v>1242</v>
      </c>
      <c r="J632" s="15">
        <v>-7.0000000000000001E-3</v>
      </c>
      <c r="K632" s="62">
        <v>2010</v>
      </c>
      <c r="L632" s="15">
        <v>-7.0000000000000001E-3</v>
      </c>
      <c r="M632" s="15" t="s">
        <v>236</v>
      </c>
      <c r="N632" s="15">
        <v>-7.0000000000000001E-3</v>
      </c>
      <c r="O632" s="15">
        <v>-2.5999999999999999E-2</v>
      </c>
      <c r="P632" s="15">
        <v>0</v>
      </c>
      <c r="Q632" s="15" t="s">
        <v>231</v>
      </c>
      <c r="R632" s="15">
        <v>0</v>
      </c>
      <c r="S632" s="15" t="s">
        <v>1243</v>
      </c>
      <c r="T632" s="15">
        <v>0</v>
      </c>
      <c r="U632" s="15">
        <v>-3.3000000000000002E-2</v>
      </c>
      <c r="V632" s="15">
        <v>-0.04</v>
      </c>
    </row>
    <row r="633" spans="1:22" ht="13.5" thickBot="1" x14ac:dyDescent="0.25">
      <c r="A633" s="62">
        <v>2011</v>
      </c>
      <c r="B633" s="15">
        <v>-6.0000000000000001E-3</v>
      </c>
      <c r="C633" s="15">
        <v>0</v>
      </c>
      <c r="D633" s="15">
        <v>0</v>
      </c>
      <c r="E633" s="15">
        <v>-6.0000000000000001E-3</v>
      </c>
      <c r="F633" s="15">
        <v>0</v>
      </c>
      <c r="G633" s="15">
        <v>0</v>
      </c>
      <c r="H633" s="15">
        <v>0</v>
      </c>
      <c r="I633" s="15">
        <v>0</v>
      </c>
      <c r="J633" s="15">
        <v>-6.0000000000000001E-3</v>
      </c>
      <c r="K633" s="62">
        <v>2011</v>
      </c>
      <c r="L633" s="15">
        <v>-7.0000000000000001E-3</v>
      </c>
      <c r="M633" s="15">
        <v>0</v>
      </c>
      <c r="N633" s="15">
        <v>-7.0000000000000001E-3</v>
      </c>
      <c r="O633" s="15">
        <v>-2.5000000000000001E-2</v>
      </c>
      <c r="P633" s="15">
        <v>0</v>
      </c>
      <c r="Q633" s="15">
        <v>0</v>
      </c>
      <c r="R633" s="15">
        <v>0</v>
      </c>
      <c r="S633" s="15">
        <v>0</v>
      </c>
      <c r="T633" s="15">
        <v>0</v>
      </c>
      <c r="U633" s="15">
        <v>-3.2000000000000001E-2</v>
      </c>
      <c r="V633" s="15">
        <v>-3.7999999999999999E-2</v>
      </c>
    </row>
    <row r="634" spans="1:22" ht="13.5" thickBot="1" x14ac:dyDescent="0.25">
      <c r="A634" s="62">
        <v>2012</v>
      </c>
      <c r="B634" s="15">
        <v>-6.0000000000000001E-3</v>
      </c>
      <c r="C634" s="15">
        <v>0</v>
      </c>
      <c r="D634" s="15">
        <v>0</v>
      </c>
      <c r="E634" s="15">
        <v>-6.0000000000000001E-3</v>
      </c>
      <c r="F634" s="15">
        <v>0</v>
      </c>
      <c r="G634" s="15">
        <v>0</v>
      </c>
      <c r="H634" s="15">
        <v>0</v>
      </c>
      <c r="I634" s="15">
        <v>0</v>
      </c>
      <c r="J634" s="15">
        <v>-7.0000000000000001E-3</v>
      </c>
      <c r="K634" s="62">
        <v>2012</v>
      </c>
      <c r="L634" s="15">
        <v>-6.0000000000000001E-3</v>
      </c>
      <c r="M634" s="15">
        <v>0</v>
      </c>
      <c r="N634" s="15">
        <v>-6.0000000000000001E-3</v>
      </c>
      <c r="O634" s="15">
        <v>-2.1999999999999999E-2</v>
      </c>
      <c r="P634" s="15">
        <v>0</v>
      </c>
      <c r="Q634" s="15">
        <v>0</v>
      </c>
      <c r="R634" s="15">
        <v>0</v>
      </c>
      <c r="S634" s="15">
        <v>0</v>
      </c>
      <c r="T634" s="15">
        <v>0</v>
      </c>
      <c r="U634" s="15">
        <v>-2.9000000000000001E-2</v>
      </c>
      <c r="V634" s="15">
        <v>-3.5999999999999997E-2</v>
      </c>
    </row>
    <row r="635" spans="1:22" ht="13.5" thickBot="1" x14ac:dyDescent="0.25">
      <c r="A635" s="62" t="s">
        <v>1254</v>
      </c>
      <c r="B635" s="15" t="s">
        <v>229</v>
      </c>
      <c r="C635" s="15" t="s">
        <v>229</v>
      </c>
      <c r="D635" s="15" t="s">
        <v>229</v>
      </c>
      <c r="E635" s="15" t="s">
        <v>229</v>
      </c>
      <c r="F635" s="15" t="s">
        <v>229</v>
      </c>
      <c r="G635" s="15" t="s">
        <v>229</v>
      </c>
      <c r="H635" s="15" t="s">
        <v>229</v>
      </c>
      <c r="I635" s="15" t="s">
        <v>229</v>
      </c>
      <c r="J635" s="15" t="s">
        <v>229</v>
      </c>
      <c r="K635" s="62" t="s">
        <v>1254</v>
      </c>
      <c r="L635" s="15" t="s">
        <v>229</v>
      </c>
      <c r="M635" s="15" t="s">
        <v>229</v>
      </c>
      <c r="N635" s="15" t="s">
        <v>229</v>
      </c>
      <c r="O635" s="15" t="s">
        <v>229</v>
      </c>
      <c r="P635" s="15" t="s">
        <v>229</v>
      </c>
      <c r="Q635" s="15" t="s">
        <v>229</v>
      </c>
      <c r="R635" s="15" t="s">
        <v>229</v>
      </c>
      <c r="S635" s="15" t="s">
        <v>229</v>
      </c>
      <c r="T635" s="15" t="s">
        <v>229</v>
      </c>
      <c r="U635" s="15" t="s">
        <v>229</v>
      </c>
      <c r="V635" s="15" t="s">
        <v>229</v>
      </c>
    </row>
    <row r="636" spans="1:22" ht="13.5" thickBot="1" x14ac:dyDescent="0.25">
      <c r="A636" s="62" t="s">
        <v>1255</v>
      </c>
      <c r="B636" s="15" t="s">
        <v>229</v>
      </c>
      <c r="C636" s="15" t="s">
        <v>229</v>
      </c>
      <c r="D636" s="15" t="s">
        <v>229</v>
      </c>
      <c r="E636" s="15" t="s">
        <v>229</v>
      </c>
      <c r="F636" s="15" t="s">
        <v>229</v>
      </c>
      <c r="G636" s="15" t="s">
        <v>229</v>
      </c>
      <c r="H636" s="15" t="s">
        <v>229</v>
      </c>
      <c r="I636" s="15" t="s">
        <v>229</v>
      </c>
      <c r="J636" s="15" t="s">
        <v>229</v>
      </c>
      <c r="K636" s="62" t="s">
        <v>1255</v>
      </c>
      <c r="L636" s="15" t="s">
        <v>229</v>
      </c>
      <c r="M636" s="15" t="s">
        <v>229</v>
      </c>
      <c r="N636" s="15" t="s">
        <v>229</v>
      </c>
      <c r="O636" s="15" t="s">
        <v>229</v>
      </c>
      <c r="P636" s="15" t="s">
        <v>229</v>
      </c>
      <c r="Q636" s="15" t="s">
        <v>229</v>
      </c>
      <c r="R636" s="15" t="s">
        <v>229</v>
      </c>
      <c r="S636" s="15" t="s">
        <v>229</v>
      </c>
      <c r="T636" s="15" t="s">
        <v>229</v>
      </c>
      <c r="U636" s="15" t="s">
        <v>229</v>
      </c>
      <c r="V636" s="15" t="s">
        <v>229</v>
      </c>
    </row>
    <row r="637" spans="1:22" ht="13.5" thickBot="1" x14ac:dyDescent="0.25">
      <c r="A637" s="62" t="s">
        <v>1256</v>
      </c>
      <c r="B637" s="15" t="s">
        <v>229</v>
      </c>
      <c r="C637" s="15" t="s">
        <v>229</v>
      </c>
      <c r="D637" s="15" t="s">
        <v>229</v>
      </c>
      <c r="E637" s="15" t="s">
        <v>229</v>
      </c>
      <c r="F637" s="15" t="s">
        <v>229</v>
      </c>
      <c r="G637" s="15" t="s">
        <v>229</v>
      </c>
      <c r="H637" s="15" t="s">
        <v>229</v>
      </c>
      <c r="I637" s="15" t="s">
        <v>229</v>
      </c>
      <c r="J637" s="15" t="s">
        <v>229</v>
      </c>
      <c r="K637" s="62" t="s">
        <v>1256</v>
      </c>
      <c r="L637" s="15" t="s">
        <v>229</v>
      </c>
      <c r="M637" s="15" t="s">
        <v>229</v>
      </c>
      <c r="N637" s="15" t="s">
        <v>229</v>
      </c>
      <c r="O637" s="15" t="s">
        <v>229</v>
      </c>
      <c r="P637" s="15" t="s">
        <v>229</v>
      </c>
      <c r="Q637" s="15" t="s">
        <v>229</v>
      </c>
      <c r="R637" s="15" t="s">
        <v>229</v>
      </c>
      <c r="S637" s="15" t="s">
        <v>229</v>
      </c>
      <c r="T637" s="15" t="s">
        <v>229</v>
      </c>
      <c r="U637" s="15" t="s">
        <v>229</v>
      </c>
      <c r="V637" s="15" t="s">
        <v>229</v>
      </c>
    </row>
    <row r="638" spans="1:22" ht="13.5" thickBot="1" x14ac:dyDescent="0.25">
      <c r="A638" s="62" t="s">
        <v>1257</v>
      </c>
      <c r="B638" s="15" t="s">
        <v>229</v>
      </c>
      <c r="C638" s="15" t="s">
        <v>229</v>
      </c>
      <c r="D638" s="15" t="s">
        <v>229</v>
      </c>
      <c r="E638" s="15" t="s">
        <v>229</v>
      </c>
      <c r="F638" s="15" t="s">
        <v>229</v>
      </c>
      <c r="G638" s="15" t="s">
        <v>229</v>
      </c>
      <c r="H638" s="15" t="s">
        <v>229</v>
      </c>
      <c r="I638" s="15" t="s">
        <v>229</v>
      </c>
      <c r="J638" s="15" t="s">
        <v>229</v>
      </c>
      <c r="K638" s="62" t="s">
        <v>1257</v>
      </c>
      <c r="L638" s="15" t="s">
        <v>229</v>
      </c>
      <c r="M638" s="15" t="s">
        <v>229</v>
      </c>
      <c r="N638" s="15" t="s">
        <v>229</v>
      </c>
      <c r="O638" s="15" t="s">
        <v>229</v>
      </c>
      <c r="P638" s="15" t="s">
        <v>229</v>
      </c>
      <c r="Q638" s="15" t="s">
        <v>229</v>
      </c>
      <c r="R638" s="15" t="s">
        <v>229</v>
      </c>
      <c r="S638" s="15" t="s">
        <v>229</v>
      </c>
      <c r="T638" s="15" t="s">
        <v>229</v>
      </c>
      <c r="U638" s="15" t="s">
        <v>229</v>
      </c>
      <c r="V638" s="15" t="s">
        <v>229</v>
      </c>
    </row>
    <row r="639" spans="1:22" ht="13.5" thickBot="1" x14ac:dyDescent="0.25">
      <c r="A639" s="62" t="s">
        <v>1258</v>
      </c>
      <c r="B639" s="15" t="s">
        <v>229</v>
      </c>
      <c r="C639" s="15" t="s">
        <v>229</v>
      </c>
      <c r="D639" s="15" t="s">
        <v>229</v>
      </c>
      <c r="E639" s="15" t="s">
        <v>229</v>
      </c>
      <c r="F639" s="15" t="s">
        <v>229</v>
      </c>
      <c r="G639" s="15" t="s">
        <v>229</v>
      </c>
      <c r="H639" s="15" t="s">
        <v>229</v>
      </c>
      <c r="I639" s="15" t="s">
        <v>229</v>
      </c>
      <c r="J639" s="15" t="s">
        <v>229</v>
      </c>
      <c r="K639" s="62" t="s">
        <v>1258</v>
      </c>
      <c r="L639" s="15" t="s">
        <v>229</v>
      </c>
      <c r="M639" s="15" t="s">
        <v>229</v>
      </c>
      <c r="N639" s="15" t="s">
        <v>229</v>
      </c>
      <c r="O639" s="15" t="s">
        <v>229</v>
      </c>
      <c r="P639" s="15" t="s">
        <v>229</v>
      </c>
      <c r="Q639" s="15" t="s">
        <v>229</v>
      </c>
      <c r="R639" s="15" t="s">
        <v>229</v>
      </c>
      <c r="S639" s="15" t="s">
        <v>229</v>
      </c>
      <c r="T639" s="15" t="s">
        <v>229</v>
      </c>
      <c r="U639" s="15" t="s">
        <v>229</v>
      </c>
      <c r="V639" s="15" t="s">
        <v>229</v>
      </c>
    </row>
    <row r="640" spans="1:22" ht="13.5" thickBot="1" x14ac:dyDescent="0.25">
      <c r="A640" s="62" t="s">
        <v>1259</v>
      </c>
      <c r="B640" s="15" t="s">
        <v>229</v>
      </c>
      <c r="C640" s="15" t="s">
        <v>229</v>
      </c>
      <c r="D640" s="15" t="s">
        <v>229</v>
      </c>
      <c r="E640" s="15" t="s">
        <v>229</v>
      </c>
      <c r="F640" s="15" t="s">
        <v>229</v>
      </c>
      <c r="G640" s="15" t="s">
        <v>229</v>
      </c>
      <c r="H640" s="15" t="s">
        <v>229</v>
      </c>
      <c r="I640" s="15" t="s">
        <v>229</v>
      </c>
      <c r="J640" s="15" t="s">
        <v>229</v>
      </c>
      <c r="K640" s="62" t="s">
        <v>1259</v>
      </c>
      <c r="L640" s="15" t="s">
        <v>229</v>
      </c>
      <c r="M640" s="15" t="s">
        <v>229</v>
      </c>
      <c r="N640" s="15" t="s">
        <v>229</v>
      </c>
      <c r="O640" s="15" t="s">
        <v>229</v>
      </c>
      <c r="P640" s="15" t="s">
        <v>229</v>
      </c>
      <c r="Q640" s="15" t="s">
        <v>229</v>
      </c>
      <c r="R640" s="15" t="s">
        <v>229</v>
      </c>
      <c r="S640" s="15" t="s">
        <v>229</v>
      </c>
      <c r="T640" s="15" t="s">
        <v>229</v>
      </c>
      <c r="U640" s="15" t="s">
        <v>229</v>
      </c>
      <c r="V640" s="15" t="s">
        <v>229</v>
      </c>
    </row>
    <row r="641" spans="1:22" ht="13.5" thickBot="1" x14ac:dyDescent="0.25">
      <c r="A641" s="62" t="s">
        <v>1260</v>
      </c>
      <c r="B641" s="15" t="s">
        <v>229</v>
      </c>
      <c r="C641" s="15" t="s">
        <v>229</v>
      </c>
      <c r="D641" s="15" t="s">
        <v>229</v>
      </c>
      <c r="E641" s="15" t="s">
        <v>229</v>
      </c>
      <c r="F641" s="15" t="s">
        <v>229</v>
      </c>
      <c r="G641" s="15" t="s">
        <v>229</v>
      </c>
      <c r="H641" s="15" t="s">
        <v>229</v>
      </c>
      <c r="I641" s="15" t="s">
        <v>229</v>
      </c>
      <c r="J641" s="15" t="s">
        <v>229</v>
      </c>
      <c r="K641" s="62" t="s">
        <v>1260</v>
      </c>
      <c r="L641" s="15" t="s">
        <v>229</v>
      </c>
      <c r="M641" s="15" t="s">
        <v>229</v>
      </c>
      <c r="N641" s="15" t="s">
        <v>229</v>
      </c>
      <c r="O641" s="15" t="s">
        <v>229</v>
      </c>
      <c r="P641" s="15" t="s">
        <v>229</v>
      </c>
      <c r="Q641" s="15" t="s">
        <v>229</v>
      </c>
      <c r="R641" s="15" t="s">
        <v>229</v>
      </c>
      <c r="S641" s="15" t="s">
        <v>229</v>
      </c>
      <c r="T641" s="15" t="s">
        <v>229</v>
      </c>
      <c r="U641" s="15" t="s">
        <v>229</v>
      </c>
      <c r="V641" s="15" t="s">
        <v>229</v>
      </c>
    </row>
    <row r="642" spans="1:22" ht="13.5" thickBot="1" x14ac:dyDescent="0.25">
      <c r="A642" s="62" t="s">
        <v>3006</v>
      </c>
      <c r="B642" s="15" t="s">
        <v>229</v>
      </c>
      <c r="C642" s="15" t="s">
        <v>229</v>
      </c>
      <c r="D642" s="15" t="s">
        <v>229</v>
      </c>
      <c r="E642" s="15" t="s">
        <v>229</v>
      </c>
      <c r="F642" s="15" t="s">
        <v>229</v>
      </c>
      <c r="G642" s="15" t="s">
        <v>229</v>
      </c>
      <c r="H642" s="15" t="s">
        <v>229</v>
      </c>
      <c r="I642" s="15" t="s">
        <v>229</v>
      </c>
      <c r="J642" s="15" t="s">
        <v>229</v>
      </c>
      <c r="K642" s="62" t="s">
        <v>3006</v>
      </c>
      <c r="L642" s="15" t="s">
        <v>229</v>
      </c>
      <c r="M642" s="15" t="s">
        <v>229</v>
      </c>
      <c r="N642" s="15" t="s">
        <v>229</v>
      </c>
      <c r="O642" s="15" t="s">
        <v>229</v>
      </c>
      <c r="P642" s="15" t="s">
        <v>229</v>
      </c>
      <c r="Q642" s="15" t="s">
        <v>229</v>
      </c>
      <c r="R642" s="15" t="s">
        <v>229</v>
      </c>
      <c r="S642" s="15" t="s">
        <v>229</v>
      </c>
      <c r="T642" s="15" t="s">
        <v>229</v>
      </c>
      <c r="U642" s="15" t="s">
        <v>229</v>
      </c>
      <c r="V642" s="15" t="s">
        <v>229</v>
      </c>
    </row>
    <row r="643" spans="1:22" ht="13.5" customHeight="1" thickBot="1" x14ac:dyDescent="0.25">
      <c r="A643" s="805" t="s">
        <v>1244</v>
      </c>
      <c r="B643" s="806"/>
      <c r="C643" s="806"/>
      <c r="D643" s="806"/>
      <c r="E643" s="806"/>
      <c r="F643" s="806"/>
      <c r="G643" s="806"/>
      <c r="H643" s="806"/>
      <c r="I643" s="806"/>
      <c r="J643" s="807"/>
      <c r="K643" s="805" t="s">
        <v>1244</v>
      </c>
      <c r="L643" s="806"/>
      <c r="M643" s="806"/>
      <c r="N643" s="806"/>
      <c r="O643" s="806"/>
      <c r="P643" s="806"/>
      <c r="Q643" s="806"/>
      <c r="R643" s="806"/>
      <c r="S643" s="806"/>
      <c r="T643" s="806"/>
      <c r="U643" s="806"/>
      <c r="V643" s="807"/>
    </row>
    <row r="644" spans="1:22" ht="13.5" thickBot="1" x14ac:dyDescent="0.25">
      <c r="A644" s="62">
        <v>2007</v>
      </c>
      <c r="B644" s="15" t="s">
        <v>235</v>
      </c>
      <c r="C644" s="15" t="s">
        <v>235</v>
      </c>
      <c r="D644" s="15" t="s">
        <v>235</v>
      </c>
      <c r="E644" s="15">
        <v>0.51100000000000001</v>
      </c>
      <c r="F644" s="15">
        <v>6.0000000000000001E-3</v>
      </c>
      <c r="G644" s="15">
        <v>0.13</v>
      </c>
      <c r="H644" s="15" t="s">
        <v>1242</v>
      </c>
      <c r="I644" s="15" t="s">
        <v>1242</v>
      </c>
      <c r="J644" s="15">
        <v>0.64700000000000002</v>
      </c>
      <c r="K644" s="62">
        <v>2007</v>
      </c>
      <c r="L644" s="15">
        <v>0.11899999999999999</v>
      </c>
      <c r="M644" s="15" t="s">
        <v>236</v>
      </c>
      <c r="N644" s="15">
        <v>0.11899999999999999</v>
      </c>
      <c r="O644" s="15">
        <v>0.17399999999999999</v>
      </c>
      <c r="P644" s="15">
        <v>3.5000000000000003E-2</v>
      </c>
      <c r="Q644" s="15" t="s">
        <v>231</v>
      </c>
      <c r="R644" s="15">
        <v>3.5000000000000003E-2</v>
      </c>
      <c r="S644" s="15" t="s">
        <v>1243</v>
      </c>
      <c r="T644" s="15">
        <v>2.5999999999999999E-2</v>
      </c>
      <c r="U644" s="15">
        <v>0.35299999999999998</v>
      </c>
      <c r="V644" s="15">
        <v>1</v>
      </c>
    </row>
    <row r="645" spans="1:22" ht="13.5" thickBot="1" x14ac:dyDescent="0.25">
      <c r="A645" s="62">
        <v>2008</v>
      </c>
      <c r="B645" s="15" t="s">
        <v>235</v>
      </c>
      <c r="C645" s="15" t="s">
        <v>235</v>
      </c>
      <c r="D645" s="15" t="s">
        <v>235</v>
      </c>
      <c r="E645" s="15">
        <v>0.51200000000000001</v>
      </c>
      <c r="F645" s="15">
        <v>6.0000000000000001E-3</v>
      </c>
      <c r="G645" s="15">
        <v>0.13300000000000001</v>
      </c>
      <c r="H645" s="15" t="s">
        <v>1242</v>
      </c>
      <c r="I645" s="15" t="s">
        <v>1242</v>
      </c>
      <c r="J645" s="15">
        <v>0.65100000000000002</v>
      </c>
      <c r="K645" s="62">
        <v>2008</v>
      </c>
      <c r="L645" s="15">
        <v>0.11899999999999999</v>
      </c>
      <c r="M645" s="15" t="s">
        <v>236</v>
      </c>
      <c r="N645" s="15">
        <v>0.11899999999999999</v>
      </c>
      <c r="O645" s="15">
        <v>0.16800000000000001</v>
      </c>
      <c r="P645" s="15">
        <v>3.5000000000000003E-2</v>
      </c>
      <c r="Q645" s="15" t="s">
        <v>231</v>
      </c>
      <c r="R645" s="15">
        <v>3.5000000000000003E-2</v>
      </c>
      <c r="S645" s="15" t="s">
        <v>1243</v>
      </c>
      <c r="T645" s="15">
        <v>2.7E-2</v>
      </c>
      <c r="U645" s="15">
        <v>0.34899999999999998</v>
      </c>
      <c r="V645" s="15">
        <v>1</v>
      </c>
    </row>
    <row r="646" spans="1:22" ht="13.5" thickBot="1" x14ac:dyDescent="0.25">
      <c r="A646" s="62">
        <v>2009</v>
      </c>
      <c r="B646" s="15" t="s">
        <v>235</v>
      </c>
      <c r="C646" s="15" t="s">
        <v>235</v>
      </c>
      <c r="D646" s="15" t="s">
        <v>235</v>
      </c>
      <c r="E646" s="15">
        <v>0.502</v>
      </c>
      <c r="F646" s="15">
        <v>6.0000000000000001E-3</v>
      </c>
      <c r="G646" s="15">
        <v>0.13300000000000001</v>
      </c>
      <c r="H646" s="15" t="s">
        <v>1242</v>
      </c>
      <c r="I646" s="15" t="s">
        <v>1242</v>
      </c>
      <c r="J646" s="15">
        <v>0.64200000000000002</v>
      </c>
      <c r="K646" s="62">
        <v>2009</v>
      </c>
      <c r="L646" s="15">
        <v>0.124</v>
      </c>
      <c r="M646" s="15" t="s">
        <v>236</v>
      </c>
      <c r="N646" s="15">
        <v>0.124</v>
      </c>
      <c r="O646" s="15">
        <v>0.16900000000000001</v>
      </c>
      <c r="P646" s="15">
        <v>3.7999999999999999E-2</v>
      </c>
      <c r="Q646" s="15" t="s">
        <v>231</v>
      </c>
      <c r="R646" s="15">
        <v>3.7999999999999999E-2</v>
      </c>
      <c r="S646" s="15" t="s">
        <v>1243</v>
      </c>
      <c r="T646" s="15">
        <v>2.7E-2</v>
      </c>
      <c r="U646" s="15">
        <v>0.35799999999999998</v>
      </c>
      <c r="V646" s="15">
        <v>1</v>
      </c>
    </row>
    <row r="647" spans="1:22" ht="13.5" thickBot="1" x14ac:dyDescent="0.25">
      <c r="A647" s="62">
        <v>2010</v>
      </c>
      <c r="B647" s="15" t="s">
        <v>235</v>
      </c>
      <c r="C647" s="15" t="s">
        <v>235</v>
      </c>
      <c r="D647" s="15" t="s">
        <v>235</v>
      </c>
      <c r="E647" s="15">
        <v>0.499</v>
      </c>
      <c r="F647" s="15">
        <v>6.0000000000000001E-3</v>
      </c>
      <c r="G647" s="15">
        <v>0.13700000000000001</v>
      </c>
      <c r="H647" s="15" t="s">
        <v>1242</v>
      </c>
      <c r="I647" s="15" t="s">
        <v>1242</v>
      </c>
      <c r="J647" s="15">
        <v>0.64300000000000002</v>
      </c>
      <c r="K647" s="62">
        <v>2010</v>
      </c>
      <c r="L647" s="15">
        <v>0.123</v>
      </c>
      <c r="M647" s="15" t="s">
        <v>236</v>
      </c>
      <c r="N647" s="15">
        <v>0.123</v>
      </c>
      <c r="O647" s="15">
        <v>0.16900000000000001</v>
      </c>
      <c r="P647" s="15">
        <v>0.04</v>
      </c>
      <c r="Q647" s="15" t="s">
        <v>231</v>
      </c>
      <c r="R647" s="15">
        <v>0.04</v>
      </c>
      <c r="S647" s="15" t="s">
        <v>1243</v>
      </c>
      <c r="T647" s="15">
        <v>2.5999999999999999E-2</v>
      </c>
      <c r="U647" s="15">
        <v>0.35699999999999998</v>
      </c>
      <c r="V647" s="15">
        <v>1</v>
      </c>
    </row>
    <row r="648" spans="1:22" ht="13.5" thickBot="1" x14ac:dyDescent="0.25">
      <c r="A648" s="62">
        <v>2011</v>
      </c>
      <c r="B648" s="15">
        <v>0.496</v>
      </c>
      <c r="C648" s="15">
        <v>1E-3</v>
      </c>
      <c r="D648" s="15">
        <v>8.0000000000000002E-3</v>
      </c>
      <c r="E648" s="15">
        <v>0.505</v>
      </c>
      <c r="F648" s="15">
        <v>6.0000000000000001E-3</v>
      </c>
      <c r="G648" s="15">
        <v>0.124</v>
      </c>
      <c r="H648" s="15">
        <v>4.0000000000000001E-3</v>
      </c>
      <c r="I648" s="15">
        <v>1E-3</v>
      </c>
      <c r="J648" s="15">
        <v>0.64</v>
      </c>
      <c r="K648" s="62">
        <v>2011</v>
      </c>
      <c r="L648" s="15">
        <v>0.124</v>
      </c>
      <c r="M648" s="15">
        <v>2E-3</v>
      </c>
      <c r="N648" s="15">
        <v>0.125</v>
      </c>
      <c r="O648" s="15">
        <v>0.17399999999999999</v>
      </c>
      <c r="P648" s="15">
        <v>3.6999999999999998E-2</v>
      </c>
      <c r="Q648" s="15">
        <v>3.0000000000000001E-3</v>
      </c>
      <c r="R648" s="15">
        <v>3.9E-2</v>
      </c>
      <c r="S648" s="15">
        <v>1.4999999999999999E-2</v>
      </c>
      <c r="T648" s="15">
        <v>6.0000000000000001E-3</v>
      </c>
      <c r="U648" s="15">
        <v>0.36</v>
      </c>
      <c r="V648" s="15">
        <v>1</v>
      </c>
    </row>
    <row r="649" spans="1:22" ht="13.5" thickBot="1" x14ac:dyDescent="0.25">
      <c r="A649" s="62">
        <v>2012</v>
      </c>
      <c r="B649" s="15">
        <v>0.48899999999999999</v>
      </c>
      <c r="C649" s="15">
        <v>1E-3</v>
      </c>
      <c r="D649" s="15">
        <v>1.0999999999999999E-2</v>
      </c>
      <c r="E649" s="15">
        <v>0.5</v>
      </c>
      <c r="F649" s="15">
        <v>6.0000000000000001E-3</v>
      </c>
      <c r="G649" s="15">
        <v>0.124</v>
      </c>
      <c r="H649" s="15">
        <v>5.0000000000000001E-3</v>
      </c>
      <c r="I649" s="15">
        <v>1E-3</v>
      </c>
      <c r="J649" s="15">
        <v>0.63600000000000001</v>
      </c>
      <c r="K649" s="62">
        <v>2012</v>
      </c>
      <c r="L649" s="15">
        <v>0.125</v>
      </c>
      <c r="M649" s="15">
        <v>2E-3</v>
      </c>
      <c r="N649" s="15">
        <v>0.127</v>
      </c>
      <c r="O649" s="15">
        <v>0.17599999999999999</v>
      </c>
      <c r="P649" s="15">
        <v>3.7999999999999999E-2</v>
      </c>
      <c r="Q649" s="15">
        <v>3.0000000000000001E-3</v>
      </c>
      <c r="R649" s="15">
        <v>4.1000000000000002E-2</v>
      </c>
      <c r="S649" s="15">
        <v>1.4999999999999999E-2</v>
      </c>
      <c r="T649" s="15">
        <v>5.0000000000000001E-3</v>
      </c>
      <c r="U649" s="15">
        <v>0.36399999999999999</v>
      </c>
      <c r="V649" s="15">
        <v>1</v>
      </c>
    </row>
    <row r="650" spans="1:22" ht="13.5" thickBot="1" x14ac:dyDescent="0.25">
      <c r="A650" s="62">
        <v>2013</v>
      </c>
      <c r="B650" s="15">
        <v>0.46</v>
      </c>
      <c r="C650" s="15">
        <v>2E-3</v>
      </c>
      <c r="D650" s="15">
        <v>2.1999999999999999E-2</v>
      </c>
      <c r="E650" s="15">
        <v>0.48499999999999999</v>
      </c>
      <c r="F650" s="15">
        <v>6.0000000000000001E-3</v>
      </c>
      <c r="G650" s="15">
        <v>0.122</v>
      </c>
      <c r="H650" s="15">
        <v>4.0000000000000001E-3</v>
      </c>
      <c r="I650" s="15">
        <v>1E-3</v>
      </c>
      <c r="J650" s="15">
        <v>0.61799999999999999</v>
      </c>
      <c r="K650" s="62">
        <v>2013</v>
      </c>
      <c r="L650" s="15">
        <v>0.127</v>
      </c>
      <c r="M650" s="15">
        <v>2E-3</v>
      </c>
      <c r="N650" s="15">
        <v>0.129</v>
      </c>
      <c r="O650" s="15">
        <v>0.19400000000000001</v>
      </c>
      <c r="P650" s="15">
        <v>3.7999999999999999E-2</v>
      </c>
      <c r="Q650" s="15">
        <v>3.0000000000000001E-3</v>
      </c>
      <c r="R650" s="15">
        <v>4.1000000000000002E-2</v>
      </c>
      <c r="S650" s="15">
        <v>1.4E-2</v>
      </c>
      <c r="T650" s="15">
        <v>4.0000000000000001E-3</v>
      </c>
      <c r="U650" s="15">
        <v>0.38200000000000001</v>
      </c>
      <c r="V650" s="15">
        <v>1</v>
      </c>
    </row>
    <row r="651" spans="1:22" ht="13.5" thickBot="1" x14ac:dyDescent="0.25">
      <c r="A651" s="62">
        <v>2014</v>
      </c>
      <c r="B651" s="260">
        <v>0.45400000000000001</v>
      </c>
      <c r="C651" s="260">
        <v>3.0000000000000001E-3</v>
      </c>
      <c r="D651" s="260">
        <v>2.5000000000000001E-2</v>
      </c>
      <c r="E651" s="260">
        <v>0.48199999999999998</v>
      </c>
      <c r="F651" s="260">
        <v>6.0000000000000001E-3</v>
      </c>
      <c r="G651" s="260">
        <v>0.12</v>
      </c>
      <c r="H651" s="260">
        <v>4.0000000000000001E-3</v>
      </c>
      <c r="I651" s="260">
        <v>1E-3</v>
      </c>
      <c r="J651" s="260">
        <v>0.61199999999999999</v>
      </c>
      <c r="K651" s="62">
        <v>2014</v>
      </c>
      <c r="L651" s="260">
        <v>0.129</v>
      </c>
      <c r="M651" s="260">
        <v>2E-3</v>
      </c>
      <c r="N651" s="260">
        <v>0.13100000000000001</v>
      </c>
      <c r="O651" s="260">
        <v>0.19500000000000001</v>
      </c>
      <c r="P651" s="260">
        <v>3.9E-2</v>
      </c>
      <c r="Q651" s="260">
        <v>3.0000000000000001E-3</v>
      </c>
      <c r="R651" s="260">
        <v>4.2000000000000003E-2</v>
      </c>
      <c r="S651" s="260">
        <v>1.4999999999999999E-2</v>
      </c>
      <c r="T651" s="260">
        <v>4.0000000000000001E-3</v>
      </c>
      <c r="U651" s="260">
        <v>0.38800000000000001</v>
      </c>
      <c r="V651" s="260">
        <v>1</v>
      </c>
    </row>
    <row r="652" spans="1:22" ht="13.5" thickBot="1" x14ac:dyDescent="0.25">
      <c r="A652" s="62">
        <v>2015</v>
      </c>
      <c r="B652" s="260">
        <v>0.45263022026050181</v>
      </c>
      <c r="C652" s="260">
        <v>3.0202153806017755E-3</v>
      </c>
      <c r="D652" s="260">
        <v>2.3487925532707725E-2</v>
      </c>
      <c r="E652" s="260">
        <v>0.47913836117381131</v>
      </c>
      <c r="F652" s="260">
        <v>5.7856978623074427E-3</v>
      </c>
      <c r="G652" s="260">
        <v>0.1183692384789423</v>
      </c>
      <c r="H652" s="260">
        <v>3.6933073224871315E-3</v>
      </c>
      <c r="I652" s="260">
        <v>8.5027826366577074E-4</v>
      </c>
      <c r="J652" s="260">
        <v>0.60783688310121398</v>
      </c>
      <c r="K652" s="62">
        <v>2015</v>
      </c>
      <c r="L652" s="260">
        <v>0.12850325536870585</v>
      </c>
      <c r="M652" s="260">
        <v>1.9244648271921827E-3</v>
      </c>
      <c r="N652" s="260">
        <v>0.13042772019589804</v>
      </c>
      <c r="O652" s="260">
        <v>0.19734298571035092</v>
      </c>
      <c r="P652" s="260">
        <v>4.0404743301647054E-2</v>
      </c>
      <c r="Q652" s="260">
        <v>3.2504738124525556E-3</v>
      </c>
      <c r="R652" s="260">
        <v>4.3655195065030204E-2</v>
      </c>
      <c r="S652" s="260">
        <v>1.6319508478616858E-2</v>
      </c>
      <c r="T652" s="260">
        <v>4.417707448890037E-3</v>
      </c>
      <c r="U652" s="260">
        <v>0.39216311689878602</v>
      </c>
      <c r="V652" s="260">
        <v>1</v>
      </c>
    </row>
    <row r="653" spans="1:22" ht="13.5" thickBot="1" x14ac:dyDescent="0.25">
      <c r="A653" s="62">
        <v>2016</v>
      </c>
      <c r="B653" s="260">
        <v>0.45101423673779745</v>
      </c>
      <c r="C653" s="260">
        <v>4.265878829044948E-3</v>
      </c>
      <c r="D653" s="260">
        <v>2.3224360631793867E-2</v>
      </c>
      <c r="E653" s="260">
        <v>0.47850449729178707</v>
      </c>
      <c r="F653" s="260">
        <v>5.7862520495687358E-3</v>
      </c>
      <c r="G653" s="260">
        <v>0.11446919697573152</v>
      </c>
      <c r="H653" s="260">
        <v>3.4687686582102533E-3</v>
      </c>
      <c r="I653" s="260">
        <v>6.6472955606468797E-4</v>
      </c>
      <c r="J653" s="260">
        <v>0.60289344453136229</v>
      </c>
      <c r="K653" s="62">
        <v>2016</v>
      </c>
      <c r="L653" s="260">
        <v>0.12768428801145038</v>
      </c>
      <c r="M653" s="260">
        <v>1.9362035964919054E-3</v>
      </c>
      <c r="N653" s="260">
        <v>0.12962049160794228</v>
      </c>
      <c r="O653" s="260">
        <v>0.19986125347230177</v>
      </c>
      <c r="P653" s="260">
        <v>4.258236780489949E-2</v>
      </c>
      <c r="Q653" s="260">
        <v>3.8579161983459849E-3</v>
      </c>
      <c r="R653" s="260">
        <v>4.6440284003245472E-2</v>
      </c>
      <c r="S653" s="260">
        <v>1.6301208844256908E-2</v>
      </c>
      <c r="T653" s="260">
        <v>4.8833175408912874E-3</v>
      </c>
      <c r="U653" s="260">
        <v>0.39710655546863771</v>
      </c>
      <c r="V653" s="260">
        <v>1</v>
      </c>
    </row>
    <row r="654" spans="1:22" ht="13.5" thickBot="1" x14ac:dyDescent="0.25">
      <c r="A654" s="62">
        <v>2017</v>
      </c>
      <c r="B654" s="260">
        <v>0.45879759154775629</v>
      </c>
      <c r="C654" s="260">
        <v>4.0924489245240765E-3</v>
      </c>
      <c r="D654" s="260">
        <v>2.335951581083389E-2</v>
      </c>
      <c r="E654" s="260">
        <v>0.48624955628311417</v>
      </c>
      <c r="F654" s="260">
        <v>5.738300202928241E-3</v>
      </c>
      <c r="G654" s="260">
        <v>0.11921738069092608</v>
      </c>
      <c r="H654" s="260">
        <v>3.5007913551446546E-3</v>
      </c>
      <c r="I654" s="260">
        <v>6.3408107870890267E-4</v>
      </c>
      <c r="J654" s="260">
        <v>0.61534013064379656</v>
      </c>
      <c r="K654" s="62">
        <v>2017</v>
      </c>
      <c r="L654" s="260">
        <v>0.12923330412484182</v>
      </c>
      <c r="M654" s="260">
        <v>1.8643418162894625E-3</v>
      </c>
      <c r="N654" s="260">
        <v>0.13109762490815691</v>
      </c>
      <c r="O654" s="260">
        <v>0.183221668220688</v>
      </c>
      <c r="P654" s="260">
        <v>4.5074463354700944E-2</v>
      </c>
      <c r="Q654" s="260">
        <v>4.3561182913829611E-3</v>
      </c>
      <c r="R654" s="260">
        <v>4.9430539580135144E-2</v>
      </c>
      <c r="S654" s="260">
        <v>1.5663466352383554E-2</v>
      </c>
      <c r="T654" s="260">
        <v>5.2465702948400247E-3</v>
      </c>
      <c r="U654" s="260">
        <v>0.38465989038917797</v>
      </c>
      <c r="V654" s="260">
        <v>1</v>
      </c>
    </row>
    <row r="655" spans="1:22" ht="13.5" thickBot="1" x14ac:dyDescent="0.25">
      <c r="A655" s="62">
        <v>2018</v>
      </c>
      <c r="B655" s="260">
        <v>0.45301999999999998</v>
      </c>
      <c r="C655" s="260">
        <v>4.4400000000000004E-3</v>
      </c>
      <c r="D655" s="260">
        <v>2.3009999999999999E-2</v>
      </c>
      <c r="E655" s="260">
        <v>0.48047000000000001</v>
      </c>
      <c r="F655" s="260">
        <v>6.1399999999999996E-3</v>
      </c>
      <c r="G655" s="260">
        <v>0.11884</v>
      </c>
      <c r="H655" s="260">
        <v>3.48E-3</v>
      </c>
      <c r="I655" s="260">
        <v>4.0999999999999999E-4</v>
      </c>
      <c r="J655" s="260">
        <v>0.60933999999999999</v>
      </c>
      <c r="K655" s="62">
        <v>2018</v>
      </c>
      <c r="L655" s="260">
        <v>0.13103999999999999</v>
      </c>
      <c r="M655" s="260">
        <v>1.97E-3</v>
      </c>
      <c r="N655" s="260">
        <v>0.13300999999999999</v>
      </c>
      <c r="O655" s="260">
        <v>0.18340999999999999</v>
      </c>
      <c r="P655" s="260">
        <v>4.7079999999999997E-2</v>
      </c>
      <c r="Q655" s="260">
        <v>4.3800000000000002E-3</v>
      </c>
      <c r="R655" s="260">
        <v>5.1459999999999999E-2</v>
      </c>
      <c r="S655" s="260">
        <v>1.7780000000000001E-2</v>
      </c>
      <c r="T655" s="260">
        <v>4.9899999999999996E-3</v>
      </c>
      <c r="U655" s="260">
        <v>0.39066000000000001</v>
      </c>
      <c r="V655" s="260">
        <v>1</v>
      </c>
    </row>
    <row r="656" spans="1:22" ht="13.5" thickBot="1" x14ac:dyDescent="0.25">
      <c r="A656" s="62">
        <v>2019</v>
      </c>
      <c r="B656" s="260">
        <v>0.45801324404075416</v>
      </c>
      <c r="C656" s="260">
        <v>4.2207363812715448E-3</v>
      </c>
      <c r="D656" s="260">
        <v>2.277693777916201E-2</v>
      </c>
      <c r="E656" s="260">
        <v>0.48501091820118775</v>
      </c>
      <c r="F656" s="260">
        <v>5.5630563362883594E-3</v>
      </c>
      <c r="G656" s="260">
        <v>0.12025635426216902</v>
      </c>
      <c r="H656" s="260">
        <v>3.4021826670102054E-3</v>
      </c>
      <c r="I656" s="260">
        <v>4.8002894038269963E-4</v>
      </c>
      <c r="J656" s="260">
        <v>0.61471254040703804</v>
      </c>
      <c r="K656" s="62">
        <v>2019</v>
      </c>
      <c r="L656" s="260">
        <v>0.12856738752624938</v>
      </c>
      <c r="M656" s="260">
        <v>2.1547716882989935E-3</v>
      </c>
      <c r="N656" s="260">
        <v>0.13072215921454836</v>
      </c>
      <c r="O656" s="260">
        <v>0.18011974210788412</v>
      </c>
      <c r="P656" s="260">
        <v>4.755916802269998E-2</v>
      </c>
      <c r="Q656" s="260">
        <v>4.5159100561052044E-3</v>
      </c>
      <c r="R656" s="260">
        <v>5.2075078078805181E-2</v>
      </c>
      <c r="S656" s="260">
        <v>1.7422623260546805E-2</v>
      </c>
      <c r="T656" s="260">
        <v>4.9478183110446567E-3</v>
      </c>
      <c r="U656" s="260">
        <v>0.38528742097282914</v>
      </c>
      <c r="V656" s="260">
        <v>1</v>
      </c>
    </row>
    <row r="657" spans="1:22" ht="13.5" thickBot="1" x14ac:dyDescent="0.25">
      <c r="A657" s="62">
        <v>2020</v>
      </c>
      <c r="B657" s="260">
        <v>0.46551999999999999</v>
      </c>
      <c r="C657" s="260">
        <v>4.5199999999999997E-3</v>
      </c>
      <c r="D657" s="260">
        <v>1.882E-2</v>
      </c>
      <c r="E657" s="260">
        <v>0.48885000000000001</v>
      </c>
      <c r="F657" s="260">
        <v>5.9699999999999996E-3</v>
      </c>
      <c r="G657" s="260">
        <v>0.11555</v>
      </c>
      <c r="H657" s="260">
        <v>3.2699999999999999E-3</v>
      </c>
      <c r="I657" s="260">
        <v>2.9E-4</v>
      </c>
      <c r="J657" s="260">
        <v>0.61392999999999998</v>
      </c>
      <c r="K657" s="62">
        <v>2020</v>
      </c>
      <c r="L657" s="260">
        <v>0.12898000000000001</v>
      </c>
      <c r="M657" s="260">
        <v>2.2899999999999999E-3</v>
      </c>
      <c r="N657" s="260">
        <v>0.13127</v>
      </c>
      <c r="O657" s="260">
        <v>0.18006</v>
      </c>
      <c r="P657" s="260">
        <v>4.8829999999999998E-2</v>
      </c>
      <c r="Q657" s="260">
        <v>4.5900000000000003E-3</v>
      </c>
      <c r="R657" s="260">
        <v>5.3420000000000002E-2</v>
      </c>
      <c r="S657" s="260">
        <v>1.678E-2</v>
      </c>
      <c r="T657" s="260">
        <v>4.5399999999999998E-3</v>
      </c>
      <c r="U657" s="260">
        <v>0.38607000000000002</v>
      </c>
      <c r="V657" s="260">
        <v>1</v>
      </c>
    </row>
    <row r="658" spans="1:22" x14ac:dyDescent="0.2">
      <c r="A658" s="199" t="s">
        <v>240</v>
      </c>
      <c r="K658" s="199" t="s">
        <v>240</v>
      </c>
    </row>
    <row r="659" spans="1:22" x14ac:dyDescent="0.2">
      <c r="A659" s="199" t="s">
        <v>241</v>
      </c>
      <c r="K659" s="199" t="s">
        <v>1245</v>
      </c>
    </row>
    <row r="660" spans="1:22" x14ac:dyDescent="0.2">
      <c r="A660" s="199" t="s">
        <v>242</v>
      </c>
      <c r="K660" s="199" t="s">
        <v>1246</v>
      </c>
    </row>
    <row r="661" spans="1:22" x14ac:dyDescent="0.2">
      <c r="A661" s="199" t="s">
        <v>1247</v>
      </c>
      <c r="K661" s="199" t="s">
        <v>246</v>
      </c>
    </row>
    <row r="662" spans="1:22" x14ac:dyDescent="0.2">
      <c r="A662" s="199" t="s">
        <v>1263</v>
      </c>
      <c r="K662" s="199" t="s">
        <v>247</v>
      </c>
    </row>
    <row r="663" spans="1:22" x14ac:dyDescent="0.2">
      <c r="A663" s="71" t="s">
        <v>1261</v>
      </c>
      <c r="K663" s="199" t="s">
        <v>1262</v>
      </c>
    </row>
    <row r="664" spans="1:22" x14ac:dyDescent="0.2">
      <c r="A664" s="199" t="s">
        <v>249</v>
      </c>
      <c r="K664" s="71" t="s">
        <v>1264</v>
      </c>
    </row>
    <row r="665" spans="1:22" x14ac:dyDescent="0.2">
      <c r="K665" s="199" t="s">
        <v>249</v>
      </c>
    </row>
  </sheetData>
  <mergeCells count="179">
    <mergeCell ref="K583:V583"/>
    <mergeCell ref="K598:V598"/>
    <mergeCell ref="K628:V628"/>
    <mergeCell ref="K643:V643"/>
    <mergeCell ref="K538:V538"/>
    <mergeCell ref="K553:V553"/>
    <mergeCell ref="K568:V568"/>
    <mergeCell ref="U506:U507"/>
    <mergeCell ref="V506:V507"/>
    <mergeCell ref="K508:V508"/>
    <mergeCell ref="K523:V523"/>
    <mergeCell ref="K506:K507"/>
    <mergeCell ref="L506:N506"/>
    <mergeCell ref="O506:O507"/>
    <mergeCell ref="P506:R506"/>
    <mergeCell ref="S506:S507"/>
    <mergeCell ref="T506:T507"/>
    <mergeCell ref="K501:V501"/>
    <mergeCell ref="K502:V502"/>
    <mergeCell ref="K503:V503"/>
    <mergeCell ref="K504:V504"/>
    <mergeCell ref="K505:V505"/>
    <mergeCell ref="K462:V462"/>
    <mergeCell ref="K477:V477"/>
    <mergeCell ref="K417:V417"/>
    <mergeCell ref="K432:V432"/>
    <mergeCell ref="K447:V447"/>
    <mergeCell ref="K372:V372"/>
    <mergeCell ref="K387:V387"/>
    <mergeCell ref="K402:V402"/>
    <mergeCell ref="K342:V342"/>
    <mergeCell ref="K357:V357"/>
    <mergeCell ref="K339:V339"/>
    <mergeCell ref="K340:K341"/>
    <mergeCell ref="L340:N340"/>
    <mergeCell ref="O340:O341"/>
    <mergeCell ref="P340:R340"/>
    <mergeCell ref="S340:S341"/>
    <mergeCell ref="T340:T341"/>
    <mergeCell ref="U340:U341"/>
    <mergeCell ref="V340:V341"/>
    <mergeCell ref="K295:V295"/>
    <mergeCell ref="K310:V310"/>
    <mergeCell ref="K335:V335"/>
    <mergeCell ref="K336:V336"/>
    <mergeCell ref="K337:V337"/>
    <mergeCell ref="K338:V338"/>
    <mergeCell ref="K265:V265"/>
    <mergeCell ref="K280:V280"/>
    <mergeCell ref="K220:V220"/>
    <mergeCell ref="K235:V235"/>
    <mergeCell ref="K250:V250"/>
    <mergeCell ref="K98:V98"/>
    <mergeCell ref="K113:V113"/>
    <mergeCell ref="K38:V38"/>
    <mergeCell ref="K53:V53"/>
    <mergeCell ref="K68:V68"/>
    <mergeCell ref="K205:V205"/>
    <mergeCell ref="U173:U174"/>
    <mergeCell ref="V173:V174"/>
    <mergeCell ref="K175:V175"/>
    <mergeCell ref="K190:V190"/>
    <mergeCell ref="K169:V169"/>
    <mergeCell ref="K170:V170"/>
    <mergeCell ref="K171:V171"/>
    <mergeCell ref="K172:V172"/>
    <mergeCell ref="K173:K174"/>
    <mergeCell ref="L173:N173"/>
    <mergeCell ref="O173:O174"/>
    <mergeCell ref="P173:R173"/>
    <mergeCell ref="S173:S174"/>
    <mergeCell ref="T173:T174"/>
    <mergeCell ref="U6:U7"/>
    <mergeCell ref="V6:V7"/>
    <mergeCell ref="K8:V8"/>
    <mergeCell ref="A628:J628"/>
    <mergeCell ref="A643:J643"/>
    <mergeCell ref="A598:J598"/>
    <mergeCell ref="A613:J613"/>
    <mergeCell ref="F506:F507"/>
    <mergeCell ref="G506:G507"/>
    <mergeCell ref="H506:H507"/>
    <mergeCell ref="I506:I507"/>
    <mergeCell ref="A462:J462"/>
    <mergeCell ref="A477:J477"/>
    <mergeCell ref="A501:J501"/>
    <mergeCell ref="A502:J502"/>
    <mergeCell ref="A417:J417"/>
    <mergeCell ref="A432:J432"/>
    <mergeCell ref="A447:J447"/>
    <mergeCell ref="A372:J372"/>
    <mergeCell ref="A387:J387"/>
    <mergeCell ref="K128:V128"/>
    <mergeCell ref="K143:V143"/>
    <mergeCell ref="K168:V168"/>
    <mergeCell ref="K83:V83"/>
    <mergeCell ref="K1:V1"/>
    <mergeCell ref="K2:V2"/>
    <mergeCell ref="K3:V3"/>
    <mergeCell ref="K4:V4"/>
    <mergeCell ref="K5:V5"/>
    <mergeCell ref="K6:K7"/>
    <mergeCell ref="L6:N6"/>
    <mergeCell ref="O6:O7"/>
    <mergeCell ref="A583:J583"/>
    <mergeCell ref="A538:J538"/>
    <mergeCell ref="A553:J553"/>
    <mergeCell ref="A568:J568"/>
    <mergeCell ref="J506:J507"/>
    <mergeCell ref="A508:J508"/>
    <mergeCell ref="A523:J523"/>
    <mergeCell ref="A503:J503"/>
    <mergeCell ref="A504:J504"/>
    <mergeCell ref="A505:J505"/>
    <mergeCell ref="A506:A507"/>
    <mergeCell ref="B506:E506"/>
    <mergeCell ref="K23:V23"/>
    <mergeCell ref="P6:R6"/>
    <mergeCell ref="S6:S7"/>
    <mergeCell ref="T6:T7"/>
    <mergeCell ref="A402:J402"/>
    <mergeCell ref="J340:J341"/>
    <mergeCell ref="A342:J342"/>
    <mergeCell ref="A357:J357"/>
    <mergeCell ref="A336:J336"/>
    <mergeCell ref="A337:J337"/>
    <mergeCell ref="A338:J338"/>
    <mergeCell ref="A339:J339"/>
    <mergeCell ref="A340:A341"/>
    <mergeCell ref="B340:E340"/>
    <mergeCell ref="F340:F341"/>
    <mergeCell ref="G340:G341"/>
    <mergeCell ref="H340:H341"/>
    <mergeCell ref="I340:I341"/>
    <mergeCell ref="A295:J295"/>
    <mergeCell ref="A310:J310"/>
    <mergeCell ref="A335:J335"/>
    <mergeCell ref="A250:J250"/>
    <mergeCell ref="A265:J265"/>
    <mergeCell ref="A280:J280"/>
    <mergeCell ref="A205:J205"/>
    <mergeCell ref="A220:J220"/>
    <mergeCell ref="A235:J235"/>
    <mergeCell ref="J173:J174"/>
    <mergeCell ref="A175:J175"/>
    <mergeCell ref="A190:J190"/>
    <mergeCell ref="A169:J169"/>
    <mergeCell ref="A170:J170"/>
    <mergeCell ref="A171:J171"/>
    <mergeCell ref="A172:J172"/>
    <mergeCell ref="A173:A174"/>
    <mergeCell ref="B173:E173"/>
    <mergeCell ref="F173:F174"/>
    <mergeCell ref="G173:G174"/>
    <mergeCell ref="H173:H174"/>
    <mergeCell ref="I173:I174"/>
    <mergeCell ref="A128:J128"/>
    <mergeCell ref="A143:J143"/>
    <mergeCell ref="A168:J168"/>
    <mergeCell ref="A83:J83"/>
    <mergeCell ref="A98:J98"/>
    <mergeCell ref="A113:J113"/>
    <mergeCell ref="A38:J38"/>
    <mergeCell ref="A53:J53"/>
    <mergeCell ref="A68:J68"/>
    <mergeCell ref="A23:J23"/>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V37"/>
  <sheetViews>
    <sheetView topLeftCell="A10" workbookViewId="0">
      <selection activeCell="I105" sqref="I105"/>
    </sheetView>
  </sheetViews>
  <sheetFormatPr defaultRowHeight="12.75" x14ac:dyDescent="0.2"/>
  <cols>
    <col min="2" max="2" width="18.28515625" customWidth="1"/>
    <col min="3" max="10" width="10.42578125" customWidth="1"/>
  </cols>
  <sheetData>
    <row r="1" spans="1:22" x14ac:dyDescent="0.2">
      <c r="A1" s="556" t="s">
        <v>1197</v>
      </c>
      <c r="B1" s="556"/>
      <c r="C1" s="556"/>
      <c r="D1" s="556"/>
      <c r="E1" s="556"/>
      <c r="F1" s="556"/>
      <c r="G1" s="556"/>
      <c r="H1" s="556"/>
      <c r="I1" s="556"/>
      <c r="J1" s="556"/>
      <c r="K1" s="147"/>
      <c r="L1" s="147"/>
      <c r="M1" s="147"/>
      <c r="N1" s="147"/>
      <c r="O1" s="147"/>
      <c r="P1" s="147"/>
      <c r="Q1" s="147"/>
      <c r="R1" s="147"/>
      <c r="S1" s="147"/>
      <c r="T1" s="147"/>
      <c r="U1" s="147"/>
      <c r="V1" s="147"/>
    </row>
    <row r="2" spans="1:22" ht="13.5" thickBot="1" x14ac:dyDescent="0.25">
      <c r="A2" s="596" t="s">
        <v>463</v>
      </c>
      <c r="B2" s="596"/>
      <c r="C2" s="596"/>
      <c r="D2" s="596"/>
      <c r="E2" s="596"/>
      <c r="F2" s="596"/>
      <c r="G2" s="596"/>
      <c r="H2" s="596"/>
      <c r="I2" s="596"/>
      <c r="J2" s="596"/>
      <c r="K2" s="118"/>
    </row>
    <row r="3" spans="1:22" ht="13.5" thickBot="1" x14ac:dyDescent="0.25">
      <c r="A3" s="625" t="s">
        <v>1268</v>
      </c>
      <c r="B3" s="626"/>
      <c r="C3" s="626"/>
      <c r="D3" s="626"/>
      <c r="E3" s="626"/>
      <c r="F3" s="626"/>
      <c r="G3" s="626"/>
      <c r="H3" s="626"/>
      <c r="I3" s="626"/>
      <c r="J3" s="627"/>
      <c r="K3" s="118"/>
    </row>
    <row r="4" spans="1:22" ht="34.5" thickBot="1" x14ac:dyDescent="0.25">
      <c r="A4" s="69" t="s">
        <v>204</v>
      </c>
      <c r="B4" s="61" t="s">
        <v>1269</v>
      </c>
      <c r="C4" s="61" t="s">
        <v>1270</v>
      </c>
      <c r="D4" s="61" t="s">
        <v>1271</v>
      </c>
      <c r="E4" s="61" t="s">
        <v>1272</v>
      </c>
      <c r="F4" s="61" t="s">
        <v>1273</v>
      </c>
      <c r="G4" s="61" t="s">
        <v>1274</v>
      </c>
      <c r="H4" s="61" t="s">
        <v>1275</v>
      </c>
      <c r="I4" s="61" t="s">
        <v>1276</v>
      </c>
      <c r="J4" s="61" t="s">
        <v>1277</v>
      </c>
      <c r="K4" s="235" t="s">
        <v>228</v>
      </c>
    </row>
    <row r="5" spans="1:22" ht="14.25" thickTop="1" thickBot="1" x14ac:dyDescent="0.25">
      <c r="A5" s="635">
        <v>2005</v>
      </c>
      <c r="B5" s="78" t="s">
        <v>1278</v>
      </c>
      <c r="C5" s="246">
        <v>917.9</v>
      </c>
      <c r="D5" s="246">
        <v>212</v>
      </c>
      <c r="E5" s="246">
        <v>21.1</v>
      </c>
      <c r="F5" s="246">
        <v>2</v>
      </c>
      <c r="G5" s="246">
        <v>2.7</v>
      </c>
      <c r="H5" s="246">
        <v>0</v>
      </c>
      <c r="I5" s="246">
        <v>72.2</v>
      </c>
      <c r="J5" s="270">
        <v>1227.9000000000001</v>
      </c>
      <c r="K5" s="118"/>
    </row>
    <row r="6" spans="1:22" ht="13.5" thickBot="1" x14ac:dyDescent="0.25">
      <c r="A6" s="637"/>
      <c r="B6" s="67" t="s">
        <v>1279</v>
      </c>
      <c r="C6" s="434">
        <v>30.5</v>
      </c>
      <c r="D6" s="434">
        <v>9.3000000000000007</v>
      </c>
      <c r="E6" s="434">
        <v>12.3</v>
      </c>
      <c r="F6" s="434">
        <v>-21.4</v>
      </c>
      <c r="G6" s="434">
        <v>5310.7</v>
      </c>
      <c r="H6" s="434">
        <v>20.2</v>
      </c>
      <c r="I6" s="434">
        <v>370.9</v>
      </c>
      <c r="J6" s="433">
        <v>5732.5</v>
      </c>
      <c r="K6" s="118"/>
    </row>
    <row r="7" spans="1:22" ht="14.25" thickTop="1" thickBot="1" x14ac:dyDescent="0.25">
      <c r="A7" s="635">
        <v>2006</v>
      </c>
      <c r="B7" s="78" t="s">
        <v>1278</v>
      </c>
      <c r="C7" s="246">
        <v>971.8</v>
      </c>
      <c r="D7" s="246">
        <v>211.2</v>
      </c>
      <c r="E7" s="246">
        <v>38.700000000000003</v>
      </c>
      <c r="F7" s="246">
        <v>1.7</v>
      </c>
      <c r="G7" s="246">
        <v>2.8</v>
      </c>
      <c r="H7" s="246">
        <v>0</v>
      </c>
      <c r="I7" s="246">
        <v>44</v>
      </c>
      <c r="J7" s="270">
        <v>1270.2</v>
      </c>
      <c r="K7" s="118"/>
    </row>
    <row r="8" spans="1:22" ht="13.5" thickBot="1" x14ac:dyDescent="0.25">
      <c r="A8" s="637"/>
      <c r="B8" s="67" t="s">
        <v>1279</v>
      </c>
      <c r="C8" s="434">
        <v>23.4</v>
      </c>
      <c r="D8" s="434">
        <v>0.1</v>
      </c>
      <c r="E8" s="434">
        <v>0.5</v>
      </c>
      <c r="F8" s="434">
        <v>6.8</v>
      </c>
      <c r="G8" s="434">
        <v>5661.8</v>
      </c>
      <c r="H8" s="434">
        <v>17.7</v>
      </c>
      <c r="I8" s="434">
        <v>388.6</v>
      </c>
      <c r="J8" s="433">
        <v>6099</v>
      </c>
      <c r="K8" s="118"/>
    </row>
    <row r="9" spans="1:22" ht="14.25" thickTop="1" thickBot="1" x14ac:dyDescent="0.25">
      <c r="A9" s="635">
        <v>2007</v>
      </c>
      <c r="B9" s="78" t="s">
        <v>1278</v>
      </c>
      <c r="C9" s="246">
        <v>957.7</v>
      </c>
      <c r="D9" s="246">
        <v>296</v>
      </c>
      <c r="E9" s="246">
        <v>52.2</v>
      </c>
      <c r="F9" s="246">
        <v>1.3</v>
      </c>
      <c r="G9" s="246">
        <v>29.7</v>
      </c>
      <c r="H9" s="246">
        <v>0</v>
      </c>
      <c r="I9" s="246">
        <v>918.2</v>
      </c>
      <c r="J9" s="270">
        <v>2255.1</v>
      </c>
      <c r="K9" s="118"/>
    </row>
    <row r="10" spans="1:22" ht="13.5" thickBot="1" x14ac:dyDescent="0.25">
      <c r="A10" s="637"/>
      <c r="B10" s="67" t="s">
        <v>1279</v>
      </c>
      <c r="C10" s="434">
        <v>16.8</v>
      </c>
      <c r="D10" s="434">
        <v>0</v>
      </c>
      <c r="E10" s="434">
        <v>0.2</v>
      </c>
      <c r="F10" s="434">
        <v>7.8</v>
      </c>
      <c r="G10" s="434">
        <v>6021.5</v>
      </c>
      <c r="H10" s="434">
        <v>51.7</v>
      </c>
      <c r="I10" s="434">
        <v>603.70000000000005</v>
      </c>
      <c r="J10" s="433">
        <v>6701.7</v>
      </c>
      <c r="K10" s="118"/>
    </row>
    <row r="11" spans="1:22" ht="14.25" thickTop="1" thickBot="1" x14ac:dyDescent="0.25">
      <c r="A11" s="635">
        <v>2008</v>
      </c>
      <c r="B11" s="78" t="s">
        <v>1278</v>
      </c>
      <c r="C11" s="246">
        <v>1167</v>
      </c>
      <c r="D11" s="246">
        <v>244</v>
      </c>
      <c r="E11" s="246">
        <v>36.1</v>
      </c>
      <c r="F11" s="246">
        <v>0.9</v>
      </c>
      <c r="G11" s="246">
        <v>6.4</v>
      </c>
      <c r="H11" s="246">
        <v>0</v>
      </c>
      <c r="I11" s="246">
        <v>1381</v>
      </c>
      <c r="J11" s="270">
        <v>2835.5</v>
      </c>
      <c r="K11" s="118"/>
    </row>
    <row r="12" spans="1:22" ht="13.5" thickBot="1" x14ac:dyDescent="0.25">
      <c r="A12" s="637"/>
      <c r="B12" s="67" t="s">
        <v>1279</v>
      </c>
      <c r="C12" s="434">
        <v>91.3</v>
      </c>
      <c r="D12" s="434">
        <v>0.4</v>
      </c>
      <c r="E12" s="434">
        <v>1.6</v>
      </c>
      <c r="F12" s="434">
        <v>12</v>
      </c>
      <c r="G12" s="434">
        <v>6329.8</v>
      </c>
      <c r="H12" s="434">
        <v>25.7</v>
      </c>
      <c r="I12" s="434">
        <v>678.1</v>
      </c>
      <c r="J12" s="433">
        <v>7138.8</v>
      </c>
      <c r="K12" s="118"/>
    </row>
    <row r="13" spans="1:22" ht="14.25" thickTop="1" thickBot="1" x14ac:dyDescent="0.25">
      <c r="A13" s="635">
        <v>2009</v>
      </c>
      <c r="B13" s="78" t="s">
        <v>1278</v>
      </c>
      <c r="C13" s="246">
        <v>1185.7</v>
      </c>
      <c r="D13" s="246">
        <v>257.2</v>
      </c>
      <c r="E13" s="246">
        <v>34.200000000000003</v>
      </c>
      <c r="F13" s="246">
        <v>5</v>
      </c>
      <c r="G13" s="246">
        <v>13.6</v>
      </c>
      <c r="H13" s="246">
        <v>0</v>
      </c>
      <c r="I13" s="246">
        <v>1190.4000000000001</v>
      </c>
      <c r="J13" s="270">
        <v>2686.1</v>
      </c>
      <c r="K13" s="118"/>
    </row>
    <row r="14" spans="1:22" ht="13.5" thickBot="1" x14ac:dyDescent="0.25">
      <c r="A14" s="637"/>
      <c r="B14" s="67" t="s">
        <v>1279</v>
      </c>
      <c r="C14" s="434">
        <v>226.7</v>
      </c>
      <c r="D14" s="434">
        <v>6</v>
      </c>
      <c r="E14" s="434">
        <v>15.2</v>
      </c>
      <c r="F14" s="434">
        <v>13.3</v>
      </c>
      <c r="G14" s="434">
        <v>6659.3</v>
      </c>
      <c r="H14" s="434">
        <v>41.8</v>
      </c>
      <c r="I14" s="434">
        <v>641.9</v>
      </c>
      <c r="J14" s="433">
        <v>7604.3</v>
      </c>
      <c r="K14" s="118"/>
    </row>
    <row r="15" spans="1:22" ht="14.25" thickTop="1" thickBot="1" x14ac:dyDescent="0.25">
      <c r="A15" s="635">
        <v>2010</v>
      </c>
      <c r="B15" s="78" t="s">
        <v>1278</v>
      </c>
      <c r="C15" s="26">
        <v>1328.4</v>
      </c>
      <c r="D15" s="26">
        <v>263.2</v>
      </c>
      <c r="E15" s="26">
        <v>35</v>
      </c>
      <c r="F15" s="26">
        <v>0.7</v>
      </c>
      <c r="G15" s="26">
        <v>12.3</v>
      </c>
      <c r="H15" s="26">
        <v>0</v>
      </c>
      <c r="I15" s="26">
        <v>1235.5999999999999</v>
      </c>
      <c r="J15" s="24">
        <v>2875.2</v>
      </c>
      <c r="K15" s="118"/>
    </row>
    <row r="16" spans="1:22" ht="13.5" thickBot="1" x14ac:dyDescent="0.25">
      <c r="A16" s="637"/>
      <c r="B16" s="67" t="s">
        <v>1279</v>
      </c>
      <c r="C16" s="156">
        <v>233.9</v>
      </c>
      <c r="D16" s="156">
        <v>4.2</v>
      </c>
      <c r="E16" s="156">
        <v>1</v>
      </c>
      <c r="F16" s="156">
        <v>7.8</v>
      </c>
      <c r="G16" s="156">
        <v>6998.5</v>
      </c>
      <c r="H16" s="156">
        <v>33.4</v>
      </c>
      <c r="I16" s="156">
        <v>840.3</v>
      </c>
      <c r="J16" s="155">
        <v>8119.2</v>
      </c>
      <c r="K16" s="118"/>
    </row>
    <row r="17" spans="1:11" ht="14.25" thickTop="1" thickBot="1" x14ac:dyDescent="0.25">
      <c r="A17" s="635">
        <v>2011</v>
      </c>
      <c r="B17" s="78" t="s">
        <v>1278</v>
      </c>
      <c r="C17" s="26">
        <v>1346.1</v>
      </c>
      <c r="D17" s="26">
        <v>267.3</v>
      </c>
      <c r="E17" s="26">
        <v>28.1</v>
      </c>
      <c r="F17" s="26">
        <v>1.2</v>
      </c>
      <c r="G17" s="26">
        <v>11.1</v>
      </c>
      <c r="H17" s="26">
        <v>0</v>
      </c>
      <c r="I17" s="26">
        <v>1875.4</v>
      </c>
      <c r="J17" s="24">
        <v>3529.2</v>
      </c>
      <c r="K17" s="118"/>
    </row>
    <row r="18" spans="1:11" ht="13.5" thickBot="1" x14ac:dyDescent="0.25">
      <c r="A18" s="637"/>
      <c r="B18" s="67" t="s">
        <v>1279</v>
      </c>
      <c r="C18" s="156">
        <v>189.4</v>
      </c>
      <c r="D18" s="156">
        <v>3.6</v>
      </c>
      <c r="E18" s="156">
        <v>0</v>
      </c>
      <c r="F18" s="156">
        <v>8.3000000000000007</v>
      </c>
      <c r="G18" s="156">
        <v>7215.5</v>
      </c>
      <c r="H18" s="156">
        <v>84.5</v>
      </c>
      <c r="I18" s="156">
        <v>885.6</v>
      </c>
      <c r="J18" s="155">
        <v>8386.7999999999993</v>
      </c>
      <c r="K18" s="118"/>
    </row>
    <row r="19" spans="1:11" ht="14.25" thickTop="1" thickBot="1" x14ac:dyDescent="0.25">
      <c r="A19" s="635">
        <v>2012</v>
      </c>
      <c r="B19" s="78" t="s">
        <v>1278</v>
      </c>
      <c r="C19" s="26">
        <v>1357.6</v>
      </c>
      <c r="D19" s="26">
        <v>268.3</v>
      </c>
      <c r="E19" s="26">
        <v>31</v>
      </c>
      <c r="F19" s="26">
        <v>3.2</v>
      </c>
      <c r="G19" s="26">
        <v>4.8</v>
      </c>
      <c r="H19" s="26">
        <v>0</v>
      </c>
      <c r="I19" s="26">
        <v>2160.4</v>
      </c>
      <c r="J19" s="24">
        <v>3825.3</v>
      </c>
      <c r="K19" s="118"/>
    </row>
    <row r="20" spans="1:11" ht="13.5" thickBot="1" x14ac:dyDescent="0.25">
      <c r="A20" s="637"/>
      <c r="B20" s="67" t="s">
        <v>1279</v>
      </c>
      <c r="C20" s="156">
        <v>246</v>
      </c>
      <c r="D20" s="156">
        <v>0.1</v>
      </c>
      <c r="E20" s="156">
        <v>0</v>
      </c>
      <c r="F20" s="156">
        <v>7.1</v>
      </c>
      <c r="G20" s="156">
        <v>7382.9</v>
      </c>
      <c r="H20" s="156">
        <v>88.7</v>
      </c>
      <c r="I20" s="156">
        <v>1047.5</v>
      </c>
      <c r="J20" s="155">
        <v>8772.2000000000007</v>
      </c>
      <c r="K20" s="118"/>
    </row>
    <row r="21" spans="1:11" ht="14.25" thickTop="1" thickBot="1" x14ac:dyDescent="0.25">
      <c r="A21" s="635">
        <v>2013</v>
      </c>
      <c r="B21" s="78" t="s">
        <v>1278</v>
      </c>
      <c r="C21" s="26">
        <v>1352.6</v>
      </c>
      <c r="D21" s="26">
        <v>317.3</v>
      </c>
      <c r="E21" s="26">
        <v>13.3</v>
      </c>
      <c r="F21" s="26">
        <v>3.7</v>
      </c>
      <c r="G21" s="26">
        <v>4.8</v>
      </c>
      <c r="H21" s="26">
        <v>0</v>
      </c>
      <c r="I21" s="26">
        <v>2172.3000000000002</v>
      </c>
      <c r="J21" s="24">
        <v>3864</v>
      </c>
      <c r="K21" s="118"/>
    </row>
    <row r="22" spans="1:11" ht="13.5" thickBot="1" x14ac:dyDescent="0.25">
      <c r="A22" s="637"/>
      <c r="B22" s="67" t="s">
        <v>1279</v>
      </c>
      <c r="C22" s="156">
        <v>211.9</v>
      </c>
      <c r="D22" s="156">
        <v>0.6</v>
      </c>
      <c r="E22" s="156">
        <v>0</v>
      </c>
      <c r="F22" s="156">
        <v>6.8</v>
      </c>
      <c r="G22" s="156">
        <v>7796.9</v>
      </c>
      <c r="H22" s="156">
        <v>105.7</v>
      </c>
      <c r="I22" s="156">
        <v>980.4</v>
      </c>
      <c r="J22" s="155">
        <v>9102.4</v>
      </c>
      <c r="K22" s="118"/>
    </row>
    <row r="23" spans="1:11" ht="14.25" thickTop="1" thickBot="1" x14ac:dyDescent="0.25">
      <c r="A23" s="635">
        <v>2014</v>
      </c>
      <c r="B23" s="78" t="s">
        <v>1278</v>
      </c>
      <c r="C23" s="26">
        <v>1281.7</v>
      </c>
      <c r="D23" s="26">
        <v>329.5</v>
      </c>
      <c r="E23" s="26">
        <v>9.9</v>
      </c>
      <c r="F23" s="26">
        <v>4.0999999999999996</v>
      </c>
      <c r="G23" s="26">
        <v>11.8</v>
      </c>
      <c r="H23" s="26">
        <v>0</v>
      </c>
      <c r="I23" s="26">
        <v>2297.6999999999998</v>
      </c>
      <c r="J23" s="24">
        <v>3934.7</v>
      </c>
      <c r="K23" s="118"/>
    </row>
    <row r="24" spans="1:11" ht="13.5" thickBot="1" x14ac:dyDescent="0.25">
      <c r="A24" s="637"/>
      <c r="B24" s="67" t="s">
        <v>1279</v>
      </c>
      <c r="C24" s="156">
        <v>233.3</v>
      </c>
      <c r="D24" s="156">
        <v>0.2</v>
      </c>
      <c r="E24" s="156">
        <v>0.1</v>
      </c>
      <c r="F24" s="156">
        <v>6.9</v>
      </c>
      <c r="G24" s="156">
        <v>8030.9</v>
      </c>
      <c r="H24" s="156">
        <v>94.8</v>
      </c>
      <c r="I24" s="156">
        <v>780.9</v>
      </c>
      <c r="J24" s="155">
        <v>9147.1</v>
      </c>
      <c r="K24" s="118"/>
    </row>
    <row r="25" spans="1:11" ht="14.25" thickTop="1" thickBot="1" x14ac:dyDescent="0.25">
      <c r="A25" s="635">
        <v>2015</v>
      </c>
      <c r="B25" s="78" t="s">
        <v>1278</v>
      </c>
      <c r="C25" s="26">
        <v>1262.19</v>
      </c>
      <c r="D25" s="26">
        <v>342.30799999999999</v>
      </c>
      <c r="E25" s="26">
        <v>9.8940000000000001</v>
      </c>
      <c r="F25" s="26">
        <v>4.2149999999999999</v>
      </c>
      <c r="G25" s="26">
        <v>4.6609999999999996</v>
      </c>
      <c r="H25" s="26">
        <v>7.1999999999999995E-2</v>
      </c>
      <c r="I25" s="26">
        <v>1439.39</v>
      </c>
      <c r="J25" s="24">
        <v>3062.7289999999998</v>
      </c>
      <c r="K25" s="118"/>
    </row>
    <row r="26" spans="1:11" ht="13.5" thickBot="1" x14ac:dyDescent="0.25">
      <c r="A26" s="637"/>
      <c r="B26" s="67" t="s">
        <v>1279</v>
      </c>
      <c r="C26" s="156">
        <v>286.05799999999999</v>
      </c>
      <c r="D26" s="156">
        <v>0.57299999999999995</v>
      </c>
      <c r="E26" s="156">
        <v>0</v>
      </c>
      <c r="F26" s="156">
        <v>6.4969999999999999</v>
      </c>
      <c r="G26" s="156">
        <v>8644.393</v>
      </c>
      <c r="H26" s="156">
        <v>34.878999999999998</v>
      </c>
      <c r="I26" s="156">
        <v>640.75800000000004</v>
      </c>
      <c r="J26" s="155">
        <v>9613.1589999999997</v>
      </c>
      <c r="K26" s="118"/>
    </row>
    <row r="27" spans="1:11" ht="14.25" thickTop="1" thickBot="1" x14ac:dyDescent="0.25">
      <c r="A27" s="635">
        <v>2016</v>
      </c>
      <c r="B27" s="78" t="s">
        <v>1278</v>
      </c>
      <c r="C27" s="26">
        <v>1265.181</v>
      </c>
      <c r="D27" s="26">
        <v>436.52499999999998</v>
      </c>
      <c r="E27" s="26">
        <v>12.63</v>
      </c>
      <c r="F27" s="26">
        <v>6.944</v>
      </c>
      <c r="G27" s="26">
        <v>3.7109999999999999</v>
      </c>
      <c r="H27" s="26">
        <v>9.1999999999999998E-2</v>
      </c>
      <c r="I27" s="26">
        <v>1563.0360000000001</v>
      </c>
      <c r="J27" s="24">
        <v>3288.12</v>
      </c>
      <c r="K27" s="118"/>
    </row>
    <row r="28" spans="1:11" ht="13.5" thickBot="1" x14ac:dyDescent="0.25">
      <c r="A28" s="637"/>
      <c r="B28" s="67" t="s">
        <v>1279</v>
      </c>
      <c r="C28" s="156">
        <v>130.90100000000001</v>
      </c>
      <c r="D28" s="156">
        <v>0.55900000000000005</v>
      </c>
      <c r="E28" s="156">
        <v>0</v>
      </c>
      <c r="F28" s="156">
        <v>6.0549999999999997</v>
      </c>
      <c r="G28" s="156">
        <v>9119.3649999999998</v>
      </c>
      <c r="H28" s="156">
        <v>37.585999999999999</v>
      </c>
      <c r="I28" s="156">
        <v>1072.8510000000001</v>
      </c>
      <c r="J28" s="155">
        <v>10367.316999999999</v>
      </c>
      <c r="K28" s="118"/>
    </row>
    <row r="29" spans="1:11" ht="14.25" thickTop="1" thickBot="1" x14ac:dyDescent="0.25">
      <c r="A29" s="635">
        <v>2017</v>
      </c>
      <c r="B29" s="78" t="s">
        <v>1278</v>
      </c>
      <c r="C29" s="26">
        <v>1293.6790000000001</v>
      </c>
      <c r="D29" s="26">
        <v>457.089</v>
      </c>
      <c r="E29" s="26">
        <v>14.769</v>
      </c>
      <c r="F29" s="26">
        <v>7.0839999999999996</v>
      </c>
      <c r="G29" s="26">
        <v>7.0279999999999996</v>
      </c>
      <c r="H29" s="26">
        <v>0</v>
      </c>
      <c r="I29" s="26">
        <v>1479.5840000000001</v>
      </c>
      <c r="J29" s="24">
        <v>3259.2330000000002</v>
      </c>
    </row>
    <row r="30" spans="1:11" ht="13.5" thickBot="1" x14ac:dyDescent="0.25">
      <c r="A30" s="637"/>
      <c r="B30" s="67" t="s">
        <v>1279</v>
      </c>
      <c r="C30" s="156">
        <v>94.174999999999997</v>
      </c>
      <c r="D30" s="156">
        <v>0.314</v>
      </c>
      <c r="E30" s="156">
        <v>0</v>
      </c>
      <c r="F30" s="156">
        <v>6.1719999999999997</v>
      </c>
      <c r="G30" s="156">
        <v>8782.6119999999992</v>
      </c>
      <c r="H30" s="156">
        <v>24.92</v>
      </c>
      <c r="I30" s="156">
        <v>1732.4659999999999</v>
      </c>
      <c r="J30" s="155">
        <v>10640.659</v>
      </c>
    </row>
    <row r="31" spans="1:11" ht="14.25" thickTop="1" thickBot="1" x14ac:dyDescent="0.25">
      <c r="A31" s="635">
        <v>2018</v>
      </c>
      <c r="B31" s="78" t="s">
        <v>1278</v>
      </c>
      <c r="C31" s="26">
        <v>1210.361539</v>
      </c>
      <c r="D31" s="26">
        <v>429.734599</v>
      </c>
      <c r="E31" s="26">
        <v>65.382531999999998</v>
      </c>
      <c r="F31" s="26">
        <v>15.002203</v>
      </c>
      <c r="G31" s="26">
        <v>6.4585920000000003</v>
      </c>
      <c r="H31" s="26">
        <v>0</v>
      </c>
      <c r="I31" s="26">
        <v>1274.4582370000001</v>
      </c>
      <c r="J31" s="24">
        <v>3001.3977020000002</v>
      </c>
    </row>
    <row r="32" spans="1:11" ht="13.5" thickBot="1" x14ac:dyDescent="0.25">
      <c r="A32" s="637"/>
      <c r="B32" s="67" t="s">
        <v>1279</v>
      </c>
      <c r="C32" s="156">
        <v>76.959714000000005</v>
      </c>
      <c r="D32" s="156">
        <v>0.67809799999999998</v>
      </c>
      <c r="E32" s="156">
        <v>0</v>
      </c>
      <c r="F32" s="156">
        <v>6.1719999999999997</v>
      </c>
      <c r="G32" s="156">
        <v>9878.1398659999995</v>
      </c>
      <c r="H32" s="156">
        <v>61.706313000000002</v>
      </c>
      <c r="I32" s="156">
        <v>792.39675599999998</v>
      </c>
      <c r="J32" s="155">
        <v>10816.052747</v>
      </c>
    </row>
    <row r="33" spans="1:10" ht="14.25" thickTop="1" thickBot="1" x14ac:dyDescent="0.25">
      <c r="A33" s="635">
        <v>2019</v>
      </c>
      <c r="B33" s="78" t="s">
        <v>1278</v>
      </c>
      <c r="C33" s="26">
        <v>1499.0560909999999</v>
      </c>
      <c r="D33" s="26">
        <v>562.20869600000003</v>
      </c>
      <c r="E33" s="26">
        <v>34.229958000000003</v>
      </c>
      <c r="F33" s="26">
        <v>12.397662</v>
      </c>
      <c r="G33" s="26">
        <v>6.7942359999999997</v>
      </c>
      <c r="H33" s="26">
        <v>0</v>
      </c>
      <c r="I33" s="26">
        <v>1212.6169609999999</v>
      </c>
      <c r="J33" s="24">
        <v>3327.3036040000002</v>
      </c>
    </row>
    <row r="34" spans="1:10" ht="13.5" thickBot="1" x14ac:dyDescent="0.25">
      <c r="A34" s="637"/>
      <c r="B34" s="67" t="s">
        <v>1279</v>
      </c>
      <c r="C34" s="156">
        <v>209.63744700000001</v>
      </c>
      <c r="D34" s="156">
        <v>0.28227600000000003</v>
      </c>
      <c r="E34" s="156">
        <v>0</v>
      </c>
      <c r="F34" s="156">
        <v>6.9211869999999998</v>
      </c>
      <c r="G34" s="156">
        <v>10385.511006000001</v>
      </c>
      <c r="H34" s="156">
        <v>78.966819000000001</v>
      </c>
      <c r="I34" s="156">
        <v>1138.8004209999999</v>
      </c>
      <c r="J34" s="155">
        <v>11820.119156000001</v>
      </c>
    </row>
    <row r="35" spans="1:10" ht="14.25" thickTop="1" thickBot="1" x14ac:dyDescent="0.25">
      <c r="A35" s="635">
        <v>2020</v>
      </c>
      <c r="B35" s="78" t="s">
        <v>1278</v>
      </c>
      <c r="C35" s="26">
        <v>1499.5381640000001</v>
      </c>
      <c r="D35" s="26">
        <v>561.65140299999996</v>
      </c>
      <c r="E35" s="26">
        <v>31.884961000000001</v>
      </c>
      <c r="F35" s="26">
        <v>6.8351879999999996</v>
      </c>
      <c r="G35" s="26">
        <v>2.9291680000000002</v>
      </c>
      <c r="H35" s="26">
        <v>0</v>
      </c>
      <c r="I35" s="26">
        <v>2168.9934349999999</v>
      </c>
      <c r="J35" s="24">
        <v>4271.8323190000001</v>
      </c>
    </row>
    <row r="36" spans="1:10" ht="13.5" thickBot="1" x14ac:dyDescent="0.25">
      <c r="A36" s="637"/>
      <c r="B36" s="67" t="s">
        <v>1279</v>
      </c>
      <c r="C36" s="156">
        <v>103.211074</v>
      </c>
      <c r="D36" s="156">
        <v>0.27444099999999999</v>
      </c>
      <c r="E36" s="156">
        <v>0</v>
      </c>
      <c r="F36" s="156">
        <v>6.5216229999999999</v>
      </c>
      <c r="G36" s="156">
        <v>10459.096436</v>
      </c>
      <c r="H36" s="156">
        <v>99.413533000000001</v>
      </c>
      <c r="I36" s="156">
        <v>605.85729000000003</v>
      </c>
      <c r="J36" s="155">
        <v>11274.374397</v>
      </c>
    </row>
    <row r="37" spans="1:10" ht="13.5" thickTop="1" x14ac:dyDescent="0.2">
      <c r="A37" s="199" t="s">
        <v>1280</v>
      </c>
    </row>
  </sheetData>
  <mergeCells count="19">
    <mergeCell ref="A25:A26"/>
    <mergeCell ref="A33:A34"/>
    <mergeCell ref="A35:A36"/>
    <mergeCell ref="A31:A32"/>
    <mergeCell ref="A29:A30"/>
    <mergeCell ref="A27:A28"/>
    <mergeCell ref="A1:J1"/>
    <mergeCell ref="A2:J2"/>
    <mergeCell ref="A3:J3"/>
    <mergeCell ref="A5:A6"/>
    <mergeCell ref="A7:A8"/>
    <mergeCell ref="A9:A10"/>
    <mergeCell ref="A23:A24"/>
    <mergeCell ref="A11:A12"/>
    <mergeCell ref="A13:A14"/>
    <mergeCell ref="A15:A16"/>
    <mergeCell ref="A17:A18"/>
    <mergeCell ref="A19:A20"/>
    <mergeCell ref="A21:A22"/>
  </mergeCells>
  <hyperlinks>
    <hyperlink ref="K4" location="TOC!A1" display="RETURN TO TABLE OF CONTENTS" xr:uid="{00000000-0004-0000-4F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G34"/>
  <sheetViews>
    <sheetView workbookViewId="0">
      <selection activeCell="I105" sqref="I105"/>
    </sheetView>
  </sheetViews>
  <sheetFormatPr defaultRowHeight="12.75" x14ac:dyDescent="0.2"/>
  <cols>
    <col min="2" max="4" width="15" customWidth="1"/>
    <col min="5" max="5" width="10" bestFit="1" customWidth="1"/>
  </cols>
  <sheetData>
    <row r="1" spans="1:6" x14ac:dyDescent="0.2">
      <c r="A1" s="817" t="s">
        <v>1281</v>
      </c>
      <c r="B1" s="817"/>
      <c r="C1" s="817"/>
      <c r="D1" s="817"/>
      <c r="E1" s="118"/>
    </row>
    <row r="2" spans="1:6" ht="13.5" thickBot="1" x14ac:dyDescent="0.25">
      <c r="A2" s="596" t="s">
        <v>200</v>
      </c>
      <c r="B2" s="596"/>
      <c r="C2" s="596"/>
      <c r="D2" s="596"/>
      <c r="E2" s="118"/>
    </row>
    <row r="3" spans="1:6" ht="33.75" customHeight="1" thickBot="1" x14ac:dyDescent="0.25">
      <c r="A3" s="625" t="s">
        <v>1282</v>
      </c>
      <c r="B3" s="626"/>
      <c r="C3" s="626"/>
      <c r="D3" s="627"/>
      <c r="E3" s="118"/>
      <c r="F3" s="235" t="s">
        <v>228</v>
      </c>
    </row>
    <row r="4" spans="1:6" ht="23.25" thickBot="1" x14ac:dyDescent="0.25">
      <c r="A4" s="62" t="s">
        <v>204</v>
      </c>
      <c r="B4" s="63" t="s">
        <v>1283</v>
      </c>
      <c r="C4" s="63" t="s">
        <v>1284</v>
      </c>
      <c r="D4" s="63" t="s">
        <v>1285</v>
      </c>
      <c r="E4" s="118"/>
    </row>
    <row r="5" spans="1:6" ht="13.5" thickBot="1" x14ac:dyDescent="0.25">
      <c r="A5" s="62">
        <v>1992</v>
      </c>
      <c r="B5" s="24">
        <v>5435.7</v>
      </c>
      <c r="C5" s="24">
        <v>16781.400000000001</v>
      </c>
      <c r="D5" s="24">
        <v>22217.1</v>
      </c>
      <c r="E5" s="118"/>
    </row>
    <row r="6" spans="1:6" ht="13.5" thickBot="1" x14ac:dyDescent="0.25">
      <c r="A6" s="62">
        <v>1993</v>
      </c>
      <c r="B6" s="24">
        <v>5839.6</v>
      </c>
      <c r="C6" s="24">
        <v>17349.900000000001</v>
      </c>
      <c r="D6" s="24">
        <v>23189.5</v>
      </c>
      <c r="E6" s="118"/>
    </row>
    <row r="7" spans="1:6" ht="13.5" thickBot="1" x14ac:dyDescent="0.25">
      <c r="A7" s="62">
        <v>1994</v>
      </c>
      <c r="B7" s="24">
        <v>5832.7</v>
      </c>
      <c r="C7" s="24">
        <v>17919.900000000001</v>
      </c>
      <c r="D7" s="24">
        <v>23752.6</v>
      </c>
      <c r="E7" s="118"/>
    </row>
    <row r="8" spans="1:6" ht="13.5" thickBot="1" x14ac:dyDescent="0.25">
      <c r="A8" s="62">
        <v>1995</v>
      </c>
      <c r="B8" s="26">
        <v>7230.3</v>
      </c>
      <c r="C8" s="26">
        <v>17848.7</v>
      </c>
      <c r="D8" s="24">
        <v>25079</v>
      </c>
      <c r="E8" s="118"/>
    </row>
    <row r="9" spans="1:6" ht="13.5" thickBot="1" x14ac:dyDescent="0.25">
      <c r="A9" s="62">
        <v>1996</v>
      </c>
      <c r="B9" s="26">
        <v>7083.8</v>
      </c>
      <c r="C9" s="26">
        <v>18340.7</v>
      </c>
      <c r="D9" s="24">
        <v>25424.5</v>
      </c>
      <c r="E9" s="118"/>
    </row>
    <row r="10" spans="1:6" ht="13.5" thickBot="1" x14ac:dyDescent="0.25">
      <c r="A10" s="62">
        <v>1997</v>
      </c>
      <c r="B10" s="26">
        <v>7849.5</v>
      </c>
      <c r="C10" s="26">
        <v>18936.099999999999</v>
      </c>
      <c r="D10" s="24">
        <v>26785.599999999999</v>
      </c>
      <c r="E10" s="118"/>
    </row>
    <row r="11" spans="1:6" ht="13.5" thickBot="1" x14ac:dyDescent="0.25">
      <c r="A11" s="62">
        <v>1998</v>
      </c>
      <c r="B11" s="26">
        <v>7892.8</v>
      </c>
      <c r="C11" s="26">
        <v>19738.5</v>
      </c>
      <c r="D11" s="24">
        <v>27631.3</v>
      </c>
      <c r="E11" s="118"/>
    </row>
    <row r="12" spans="1:6" ht="13.5" thickBot="1" x14ac:dyDescent="0.25">
      <c r="A12" s="62">
        <v>1999</v>
      </c>
      <c r="B12" s="26">
        <v>8974.7000000000007</v>
      </c>
      <c r="C12" s="26">
        <v>20512.099999999999</v>
      </c>
      <c r="D12" s="24">
        <v>29486.799999999999</v>
      </c>
      <c r="E12" s="118"/>
    </row>
    <row r="13" spans="1:6" ht="13.5" thickBot="1" x14ac:dyDescent="0.25">
      <c r="A13" s="62">
        <v>2000</v>
      </c>
      <c r="B13" s="26">
        <v>9587</v>
      </c>
      <c r="C13" s="26">
        <v>22645.5</v>
      </c>
      <c r="D13" s="24">
        <v>32232.5</v>
      </c>
      <c r="E13" s="118"/>
    </row>
    <row r="14" spans="1:6" ht="13.5" thickBot="1" x14ac:dyDescent="0.25">
      <c r="A14" s="62">
        <v>2001</v>
      </c>
      <c r="B14" s="26">
        <v>11418.7</v>
      </c>
      <c r="C14" s="26">
        <v>23516.9</v>
      </c>
      <c r="D14" s="24">
        <v>34935.599999999999</v>
      </c>
      <c r="E14" s="118"/>
    </row>
    <row r="15" spans="1:6" ht="13.5" thickBot="1" x14ac:dyDescent="0.25">
      <c r="A15" s="62">
        <v>2002</v>
      </c>
      <c r="B15" s="26">
        <v>12847.6</v>
      </c>
      <c r="C15" s="26">
        <v>24834</v>
      </c>
      <c r="D15" s="24">
        <v>37681.599999999999</v>
      </c>
      <c r="E15" s="118"/>
    </row>
    <row r="16" spans="1:6" ht="13.5" thickBot="1" x14ac:dyDescent="0.25">
      <c r="A16" s="62">
        <v>2003</v>
      </c>
      <c r="B16" s="26">
        <v>13240.6</v>
      </c>
      <c r="C16" s="26">
        <v>26851.599999999999</v>
      </c>
      <c r="D16" s="24">
        <v>40092.199999999997</v>
      </c>
      <c r="E16" s="118"/>
    </row>
    <row r="17" spans="1:7" ht="13.5" thickBot="1" x14ac:dyDescent="0.25">
      <c r="A17" s="62">
        <v>2004</v>
      </c>
      <c r="B17" s="26">
        <v>13246</v>
      </c>
      <c r="C17" s="26">
        <v>28505.8</v>
      </c>
      <c r="D17" s="24">
        <v>41751.800000000003</v>
      </c>
      <c r="E17" s="118"/>
    </row>
    <row r="18" spans="1:7" ht="13.5" thickBot="1" x14ac:dyDescent="0.25">
      <c r="A18" s="62">
        <v>2005</v>
      </c>
      <c r="B18" s="26">
        <v>12383.4</v>
      </c>
      <c r="C18" s="26">
        <v>30294.9</v>
      </c>
      <c r="D18" s="24">
        <v>42678.3</v>
      </c>
      <c r="E18" s="328"/>
      <c r="F18" s="328"/>
      <c r="G18" s="328"/>
    </row>
    <row r="19" spans="1:7" ht="13.5" thickBot="1" x14ac:dyDescent="0.25">
      <c r="A19" s="62">
        <v>2006</v>
      </c>
      <c r="B19" s="26">
        <v>13340.4</v>
      </c>
      <c r="C19" s="26">
        <v>32037.200000000001</v>
      </c>
      <c r="D19" s="24">
        <v>45377.599999999999</v>
      </c>
      <c r="E19" s="328"/>
      <c r="F19" s="328"/>
      <c r="G19" s="328"/>
    </row>
    <row r="20" spans="1:7" ht="13.5" thickBot="1" x14ac:dyDescent="0.25">
      <c r="A20" s="62">
        <v>2007</v>
      </c>
      <c r="B20" s="26">
        <v>14528.3</v>
      </c>
      <c r="C20" s="26">
        <v>33877.300000000003</v>
      </c>
      <c r="D20" s="24">
        <v>48405.599999999999</v>
      </c>
      <c r="E20" s="328"/>
      <c r="F20" s="328"/>
      <c r="G20" s="328"/>
    </row>
    <row r="21" spans="1:7" ht="13.5" thickBot="1" x14ac:dyDescent="0.25">
      <c r="A21" s="62">
        <v>2008</v>
      </c>
      <c r="B21" s="26">
        <v>17764.8</v>
      </c>
      <c r="C21" s="26">
        <v>36397.9</v>
      </c>
      <c r="D21" s="24">
        <v>54162.7</v>
      </c>
      <c r="E21" s="328"/>
      <c r="F21" s="328"/>
      <c r="G21" s="328"/>
    </row>
    <row r="22" spans="1:7" ht="13.5" thickBot="1" x14ac:dyDescent="0.25">
      <c r="A22" s="62">
        <v>2009</v>
      </c>
      <c r="B22" s="26">
        <v>17919.2</v>
      </c>
      <c r="C22" s="26">
        <v>37245</v>
      </c>
      <c r="D22" s="24">
        <v>55164.2</v>
      </c>
      <c r="E22" s="328"/>
      <c r="F22" s="328"/>
      <c r="G22" s="328"/>
    </row>
    <row r="23" spans="1:7" ht="13.5" thickBot="1" x14ac:dyDescent="0.25">
      <c r="A23" s="62">
        <v>2010</v>
      </c>
      <c r="B23" s="26">
        <v>17824.400000000001</v>
      </c>
      <c r="C23" s="26">
        <v>37754.9</v>
      </c>
      <c r="D23" s="24">
        <v>55579.3</v>
      </c>
      <c r="E23" s="328"/>
      <c r="F23" s="328"/>
      <c r="G23" s="328"/>
    </row>
    <row r="24" spans="1:7" ht="13.5" thickBot="1" x14ac:dyDescent="0.25">
      <c r="A24" s="62">
        <v>2011</v>
      </c>
      <c r="B24" s="246">
        <v>17057.099999999999</v>
      </c>
      <c r="C24" s="26">
        <v>38362.1</v>
      </c>
      <c r="D24" s="24">
        <v>55419.199999999997</v>
      </c>
      <c r="E24" s="328"/>
      <c r="F24" s="328"/>
      <c r="G24" s="328"/>
    </row>
    <row r="25" spans="1:7" ht="13.5" thickBot="1" x14ac:dyDescent="0.25">
      <c r="A25" s="62">
        <v>2012</v>
      </c>
      <c r="B25" s="26">
        <v>18167.8</v>
      </c>
      <c r="C25" s="246">
        <v>39700.9</v>
      </c>
      <c r="D25" s="24">
        <v>57868.7</v>
      </c>
      <c r="E25" s="328"/>
      <c r="F25" s="328"/>
      <c r="G25" s="328"/>
    </row>
    <row r="26" spans="1:7" ht="13.5" thickBot="1" x14ac:dyDescent="0.25">
      <c r="A26" s="62">
        <v>2013</v>
      </c>
      <c r="B26" s="26">
        <v>18228.900000000001</v>
      </c>
      <c r="C26" s="26">
        <v>42188.1</v>
      </c>
      <c r="D26" s="24">
        <v>60417</v>
      </c>
      <c r="E26" s="328"/>
      <c r="F26" s="328"/>
      <c r="G26" s="328"/>
    </row>
    <row r="27" spans="1:7" ht="13.5" thickBot="1" x14ac:dyDescent="0.25">
      <c r="A27" s="62">
        <v>2014</v>
      </c>
      <c r="B27" s="26">
        <v>18465.900000000001</v>
      </c>
      <c r="C27" s="26">
        <v>44424.800000000003</v>
      </c>
      <c r="D27" s="24" t="s">
        <v>1286</v>
      </c>
      <c r="E27" s="328"/>
      <c r="F27" s="328"/>
      <c r="G27" s="328"/>
    </row>
    <row r="28" spans="1:7" ht="13.5" thickBot="1" x14ac:dyDescent="0.25">
      <c r="A28" s="62">
        <v>2015</v>
      </c>
      <c r="B28" s="26">
        <v>19696.216</v>
      </c>
      <c r="C28" s="26">
        <v>45353.387999999999</v>
      </c>
      <c r="D28" s="24">
        <v>65049.603999999999</v>
      </c>
      <c r="E28" s="328"/>
      <c r="F28" s="328"/>
      <c r="G28" s="328"/>
    </row>
    <row r="29" spans="1:7" ht="13.5" thickBot="1" x14ac:dyDescent="0.25">
      <c r="A29" s="62">
        <v>2016</v>
      </c>
      <c r="B29" s="26">
        <v>19943.023000000001</v>
      </c>
      <c r="C29" s="26">
        <v>47408.754000000001</v>
      </c>
      <c r="D29" s="24">
        <v>67351.777000000002</v>
      </c>
      <c r="E29" s="328"/>
      <c r="F29" s="328"/>
      <c r="G29" s="328"/>
    </row>
    <row r="30" spans="1:7" ht="13.5" thickBot="1" x14ac:dyDescent="0.25">
      <c r="A30" s="62">
        <v>2017</v>
      </c>
      <c r="B30" s="26">
        <v>20184.915163999998</v>
      </c>
      <c r="C30" s="26">
        <v>47544.392999999996</v>
      </c>
      <c r="D30" s="24">
        <v>67729.308163999987</v>
      </c>
      <c r="E30" s="328"/>
      <c r="F30" s="328"/>
      <c r="G30" s="328"/>
    </row>
    <row r="31" spans="1:7" ht="13.5" thickBot="1" x14ac:dyDescent="0.25">
      <c r="A31" s="62">
        <v>2018</v>
      </c>
      <c r="B31" s="26">
        <v>21772.249</v>
      </c>
      <c r="C31" s="26">
        <v>49482.231</v>
      </c>
      <c r="D31" s="24">
        <v>71254.48</v>
      </c>
      <c r="E31" s="328"/>
      <c r="F31" s="328"/>
      <c r="G31" s="328"/>
    </row>
    <row r="32" spans="1:7" ht="13.5" thickBot="1" x14ac:dyDescent="0.25">
      <c r="A32" s="62">
        <v>2019</v>
      </c>
      <c r="B32" s="26">
        <v>24286.142</v>
      </c>
      <c r="C32" s="26">
        <v>51786.461000000003</v>
      </c>
      <c r="D32" s="24">
        <v>76072.603000000003</v>
      </c>
      <c r="E32" s="328"/>
      <c r="F32" s="328"/>
      <c r="G32" s="328"/>
    </row>
    <row r="33" spans="1:7" ht="13.5" thickBot="1" x14ac:dyDescent="0.25">
      <c r="A33" s="62">
        <v>2020</v>
      </c>
      <c r="B33" s="26">
        <v>23717.761999999999</v>
      </c>
      <c r="C33" s="26">
        <v>50532.563999999998</v>
      </c>
      <c r="D33" s="24">
        <v>74250.326000000001</v>
      </c>
      <c r="E33" s="328"/>
      <c r="F33" s="328"/>
      <c r="G33" s="328"/>
    </row>
    <row r="34" spans="1:7" x14ac:dyDescent="0.2">
      <c r="A34" s="199" t="s">
        <v>450</v>
      </c>
    </row>
  </sheetData>
  <mergeCells count="3">
    <mergeCell ref="A1:D1"/>
    <mergeCell ref="A2:D2"/>
    <mergeCell ref="A3:D3"/>
  </mergeCells>
  <hyperlinks>
    <hyperlink ref="F3" location="TOC!A1" display="RETURN TO TABLE OF CONTENTS" xr:uid="{00000000-0004-0000-5000-000000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X76"/>
  <sheetViews>
    <sheetView workbookViewId="0">
      <pane ySplit="6" topLeftCell="A21" activePane="bottomLeft" state="frozen"/>
      <selection activeCell="I105" sqref="I105"/>
      <selection pane="bottomLeft" activeCell="I105" sqref="I105"/>
    </sheetView>
  </sheetViews>
  <sheetFormatPr defaultRowHeight="12.75" x14ac:dyDescent="0.2"/>
  <cols>
    <col min="2" max="22" width="10" customWidth="1"/>
  </cols>
  <sheetData>
    <row r="1" spans="1:24" x14ac:dyDescent="0.2">
      <c r="A1" s="818" t="s">
        <v>1281</v>
      </c>
      <c r="B1" s="818"/>
      <c r="C1" s="818"/>
      <c r="D1" s="818"/>
      <c r="E1" s="818"/>
      <c r="F1" s="818"/>
      <c r="G1" s="818"/>
      <c r="H1" s="818"/>
      <c r="I1" s="818"/>
      <c r="J1" s="818"/>
      <c r="K1" s="818" t="s">
        <v>1281</v>
      </c>
      <c r="L1" s="818"/>
      <c r="M1" s="818"/>
      <c r="N1" s="818"/>
      <c r="O1" s="818"/>
      <c r="P1" s="818"/>
      <c r="Q1" s="818"/>
      <c r="R1" s="818"/>
      <c r="S1" s="818"/>
      <c r="T1" s="818"/>
      <c r="U1" s="818"/>
      <c r="V1" s="818"/>
    </row>
    <row r="2" spans="1:24" ht="13.5"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4" x14ac:dyDescent="0.2">
      <c r="A3" s="577" t="s">
        <v>1287</v>
      </c>
      <c r="B3" s="575"/>
      <c r="C3" s="575"/>
      <c r="D3" s="575"/>
      <c r="E3" s="575"/>
      <c r="F3" s="575"/>
      <c r="G3" s="575"/>
      <c r="H3" s="575"/>
      <c r="I3" s="575"/>
      <c r="J3" s="576"/>
      <c r="K3" s="595" t="s">
        <v>1287</v>
      </c>
      <c r="L3" s="575"/>
      <c r="M3" s="575"/>
      <c r="N3" s="575"/>
      <c r="O3" s="575"/>
      <c r="P3" s="575"/>
      <c r="Q3" s="575"/>
      <c r="R3" s="575"/>
      <c r="S3" s="575"/>
      <c r="T3" s="575"/>
      <c r="U3" s="575"/>
      <c r="V3" s="576"/>
    </row>
    <row r="4" spans="1:24" ht="13.5" thickBot="1" x14ac:dyDescent="0.25">
      <c r="A4" s="785" t="s">
        <v>202</v>
      </c>
      <c r="B4" s="786"/>
      <c r="C4" s="786"/>
      <c r="D4" s="786"/>
      <c r="E4" s="786"/>
      <c r="F4" s="786"/>
      <c r="G4" s="786"/>
      <c r="H4" s="786"/>
      <c r="I4" s="786"/>
      <c r="J4" s="787"/>
      <c r="K4" s="785" t="s">
        <v>1222</v>
      </c>
      <c r="L4" s="786"/>
      <c r="M4" s="786"/>
      <c r="N4" s="786"/>
      <c r="O4" s="786"/>
      <c r="P4" s="786"/>
      <c r="Q4" s="786"/>
      <c r="R4" s="786"/>
      <c r="S4" s="786"/>
      <c r="T4" s="786"/>
      <c r="U4" s="786"/>
      <c r="V4" s="787"/>
    </row>
    <row r="5" spans="1:24" ht="13.5" thickBot="1" x14ac:dyDescent="0.25">
      <c r="A5" s="564" t="s">
        <v>204</v>
      </c>
      <c r="B5" s="568" t="s">
        <v>205</v>
      </c>
      <c r="C5" s="569"/>
      <c r="D5" s="569"/>
      <c r="E5" s="570"/>
      <c r="F5" s="564" t="s">
        <v>206</v>
      </c>
      <c r="G5" s="564" t="s">
        <v>1223</v>
      </c>
      <c r="H5" s="564" t="s">
        <v>208</v>
      </c>
      <c r="I5" s="564" t="s">
        <v>209</v>
      </c>
      <c r="J5" s="564" t="s">
        <v>1224</v>
      </c>
      <c r="K5" s="564" t="s">
        <v>204</v>
      </c>
      <c r="L5" s="568" t="s">
        <v>211</v>
      </c>
      <c r="M5" s="569"/>
      <c r="N5" s="570"/>
      <c r="O5" s="791" t="s">
        <v>212</v>
      </c>
      <c r="P5" s="780" t="s">
        <v>213</v>
      </c>
      <c r="Q5" s="781"/>
      <c r="R5" s="782"/>
      <c r="S5" s="783" t="s">
        <v>214</v>
      </c>
      <c r="T5" s="564" t="s">
        <v>1225</v>
      </c>
      <c r="U5" s="564" t="s">
        <v>1226</v>
      </c>
      <c r="V5" s="789" t="s">
        <v>1227</v>
      </c>
    </row>
    <row r="6" spans="1:24" ht="34.5" thickBot="1" x14ac:dyDescent="0.25">
      <c r="A6" s="788"/>
      <c r="B6" s="484" t="s">
        <v>218</v>
      </c>
      <c r="C6" s="484" t="s">
        <v>219</v>
      </c>
      <c r="D6" s="245" t="s">
        <v>220</v>
      </c>
      <c r="E6" s="484" t="s">
        <v>221</v>
      </c>
      <c r="F6" s="788"/>
      <c r="G6" s="788"/>
      <c r="H6" s="788"/>
      <c r="I6" s="788"/>
      <c r="J6" s="788"/>
      <c r="K6" s="788"/>
      <c r="L6" s="484" t="s">
        <v>222</v>
      </c>
      <c r="M6" s="245" t="s">
        <v>223</v>
      </c>
      <c r="N6" s="484" t="s">
        <v>224</v>
      </c>
      <c r="O6" s="792"/>
      <c r="P6" s="360" t="s">
        <v>225</v>
      </c>
      <c r="Q6" s="360" t="s">
        <v>226</v>
      </c>
      <c r="R6" s="360" t="s">
        <v>227</v>
      </c>
      <c r="S6" s="784"/>
      <c r="T6" s="788"/>
      <c r="U6" s="788"/>
      <c r="V6" s="790"/>
      <c r="X6" s="235" t="s">
        <v>228</v>
      </c>
    </row>
    <row r="7" spans="1:24" ht="13.5" thickBot="1" x14ac:dyDescent="0.25">
      <c r="A7" s="819" t="s">
        <v>1141</v>
      </c>
      <c r="B7" s="820"/>
      <c r="C7" s="820"/>
      <c r="D7" s="820"/>
      <c r="E7" s="820"/>
      <c r="F7" s="820"/>
      <c r="G7" s="820"/>
      <c r="H7" s="820"/>
      <c r="I7" s="820"/>
      <c r="J7" s="821"/>
      <c r="K7" s="819" t="s">
        <v>1141</v>
      </c>
      <c r="L7" s="820"/>
      <c r="M7" s="820"/>
      <c r="N7" s="820"/>
      <c r="O7" s="820"/>
      <c r="P7" s="820"/>
      <c r="Q7" s="820"/>
      <c r="R7" s="820"/>
      <c r="S7" s="820"/>
      <c r="T7" s="820"/>
      <c r="U7" s="820"/>
      <c r="V7" s="821"/>
    </row>
    <row r="8" spans="1:24" ht="13.5" thickBot="1" x14ac:dyDescent="0.25">
      <c r="A8" s="361">
        <v>1992</v>
      </c>
      <c r="B8" s="394" t="s">
        <v>1142</v>
      </c>
      <c r="C8" s="394" t="s">
        <v>229</v>
      </c>
      <c r="D8" s="394" t="s">
        <v>1142</v>
      </c>
      <c r="E8" s="21">
        <v>11183.1</v>
      </c>
      <c r="F8" s="21">
        <v>159.19999999999999</v>
      </c>
      <c r="G8" s="21">
        <v>734.9</v>
      </c>
      <c r="H8" s="21" t="s">
        <v>229</v>
      </c>
      <c r="I8" s="21" t="s">
        <v>229</v>
      </c>
      <c r="J8" s="21">
        <v>12077.2</v>
      </c>
      <c r="K8" s="361">
        <v>1992</v>
      </c>
      <c r="L8" s="21">
        <v>3323.1</v>
      </c>
      <c r="M8" s="394" t="s">
        <v>229</v>
      </c>
      <c r="N8" s="21">
        <v>3323.1</v>
      </c>
      <c r="O8" s="21">
        <v>5609.2</v>
      </c>
      <c r="P8" s="21">
        <v>803.8</v>
      </c>
      <c r="Q8" s="394" t="s">
        <v>231</v>
      </c>
      <c r="R8" s="21">
        <v>803.8</v>
      </c>
      <c r="S8" s="21" t="s">
        <v>229</v>
      </c>
      <c r="T8" s="21">
        <v>403.8</v>
      </c>
      <c r="U8" s="21">
        <v>10139.9</v>
      </c>
      <c r="V8" s="21">
        <v>22217.1</v>
      </c>
    </row>
    <row r="9" spans="1:24" ht="13.5" thickBot="1" x14ac:dyDescent="0.25">
      <c r="A9" s="361">
        <v>1993</v>
      </c>
      <c r="B9" s="394" t="s">
        <v>1142</v>
      </c>
      <c r="C9" s="394" t="s">
        <v>229</v>
      </c>
      <c r="D9" s="394" t="s">
        <v>1142</v>
      </c>
      <c r="E9" s="21">
        <v>11676.9</v>
      </c>
      <c r="F9" s="21">
        <v>150.69999999999999</v>
      </c>
      <c r="G9" s="21">
        <v>884.8</v>
      </c>
      <c r="H9" s="21" t="s">
        <v>229</v>
      </c>
      <c r="I9" s="21" t="s">
        <v>229</v>
      </c>
      <c r="J9" s="21">
        <v>12712.4</v>
      </c>
      <c r="K9" s="361">
        <v>1993</v>
      </c>
      <c r="L9" s="21">
        <v>3733.5</v>
      </c>
      <c r="M9" s="394" t="s">
        <v>229</v>
      </c>
      <c r="N9" s="21">
        <v>3733.5</v>
      </c>
      <c r="O9" s="21">
        <v>5570.1</v>
      </c>
      <c r="P9" s="21">
        <v>804.2</v>
      </c>
      <c r="Q9" s="394" t="s">
        <v>231</v>
      </c>
      <c r="R9" s="21">
        <v>804.2</v>
      </c>
      <c r="S9" s="21" t="s">
        <v>229</v>
      </c>
      <c r="T9" s="21">
        <v>369.3</v>
      </c>
      <c r="U9" s="21">
        <v>10477.1</v>
      </c>
      <c r="V9" s="21">
        <v>23189.5</v>
      </c>
    </row>
    <row r="10" spans="1:24" ht="13.5" thickBot="1" x14ac:dyDescent="0.25">
      <c r="A10" s="361">
        <v>1994</v>
      </c>
      <c r="B10" s="394" t="s">
        <v>1142</v>
      </c>
      <c r="C10" s="394" t="s">
        <v>229</v>
      </c>
      <c r="D10" s="394" t="s">
        <v>1142</v>
      </c>
      <c r="E10" s="21">
        <v>11614.4</v>
      </c>
      <c r="F10" s="21">
        <v>190.3</v>
      </c>
      <c r="G10" s="21">
        <v>1042</v>
      </c>
      <c r="H10" s="21" t="s">
        <v>229</v>
      </c>
      <c r="I10" s="21" t="s">
        <v>229</v>
      </c>
      <c r="J10" s="21">
        <v>12846.7</v>
      </c>
      <c r="K10" s="361">
        <v>1994</v>
      </c>
      <c r="L10" s="21">
        <v>3664.2</v>
      </c>
      <c r="M10" s="394" t="s">
        <v>229</v>
      </c>
      <c r="N10" s="21">
        <v>3664.2</v>
      </c>
      <c r="O10" s="21">
        <v>5856.3</v>
      </c>
      <c r="P10" s="21">
        <v>956.9</v>
      </c>
      <c r="Q10" s="394" t="s">
        <v>231</v>
      </c>
      <c r="R10" s="21">
        <v>956.9</v>
      </c>
      <c r="S10" s="21" t="s">
        <v>229</v>
      </c>
      <c r="T10" s="21">
        <v>428.5</v>
      </c>
      <c r="U10" s="21">
        <v>10905.9</v>
      </c>
      <c r="V10" s="21">
        <v>23752.6</v>
      </c>
    </row>
    <row r="11" spans="1:24" ht="13.5" thickBot="1" x14ac:dyDescent="0.25">
      <c r="A11" s="361">
        <v>1995</v>
      </c>
      <c r="B11" s="394" t="s">
        <v>1142</v>
      </c>
      <c r="C11" s="394" t="s">
        <v>229</v>
      </c>
      <c r="D11" s="394" t="s">
        <v>1142</v>
      </c>
      <c r="E11" s="21">
        <v>12371.3</v>
      </c>
      <c r="F11" s="21">
        <v>154.4</v>
      </c>
      <c r="G11" s="21">
        <v>1086.5999999999999</v>
      </c>
      <c r="H11" s="21">
        <v>19.600000000000001</v>
      </c>
      <c r="I11" s="21" t="s">
        <v>229</v>
      </c>
      <c r="J11" s="21">
        <v>13631.9</v>
      </c>
      <c r="K11" s="361">
        <v>1995</v>
      </c>
      <c r="L11" s="21">
        <v>3900.4</v>
      </c>
      <c r="M11" s="394" t="s">
        <v>229</v>
      </c>
      <c r="N11" s="21">
        <v>3900.4</v>
      </c>
      <c r="O11" s="21">
        <v>6083.4</v>
      </c>
      <c r="P11" s="21">
        <v>1064.5</v>
      </c>
      <c r="Q11" s="394" t="s">
        <v>231</v>
      </c>
      <c r="R11" s="21">
        <v>1064.5</v>
      </c>
      <c r="S11" s="21">
        <v>293.3</v>
      </c>
      <c r="T11" s="21">
        <v>105.5</v>
      </c>
      <c r="U11" s="21">
        <v>11447.1</v>
      </c>
      <c r="V11" s="21">
        <v>25079</v>
      </c>
    </row>
    <row r="12" spans="1:24" ht="13.5" thickBot="1" x14ac:dyDescent="0.25">
      <c r="A12" s="361">
        <v>1996</v>
      </c>
      <c r="B12" s="394" t="s">
        <v>1142</v>
      </c>
      <c r="C12" s="394" t="s">
        <v>229</v>
      </c>
      <c r="D12" s="394" t="s">
        <v>1142</v>
      </c>
      <c r="E12" s="21">
        <v>12610.5</v>
      </c>
      <c r="F12" s="21">
        <v>153.80000000000001</v>
      </c>
      <c r="G12" s="21">
        <v>1291.8</v>
      </c>
      <c r="H12" s="21">
        <v>27.4</v>
      </c>
      <c r="I12" s="21" t="s">
        <v>229</v>
      </c>
      <c r="J12" s="21">
        <v>14083.5</v>
      </c>
      <c r="K12" s="361">
        <v>1996</v>
      </c>
      <c r="L12" s="21">
        <v>3984.2</v>
      </c>
      <c r="M12" s="394" t="s">
        <v>229</v>
      </c>
      <c r="N12" s="21">
        <v>3984.2</v>
      </c>
      <c r="O12" s="21">
        <v>5629.9</v>
      </c>
      <c r="P12" s="21">
        <v>1291.5</v>
      </c>
      <c r="Q12" s="394" t="s">
        <v>231</v>
      </c>
      <c r="R12" s="21">
        <v>1291.5</v>
      </c>
      <c r="S12" s="21">
        <v>334</v>
      </c>
      <c r="T12" s="21">
        <v>101.4</v>
      </c>
      <c r="U12" s="21">
        <v>11341</v>
      </c>
      <c r="V12" s="21">
        <v>25424.5</v>
      </c>
    </row>
    <row r="13" spans="1:24" ht="13.5" thickBot="1" x14ac:dyDescent="0.25">
      <c r="A13" s="361">
        <v>1997</v>
      </c>
      <c r="B13" s="394" t="s">
        <v>1142</v>
      </c>
      <c r="C13" s="394" t="s">
        <v>229</v>
      </c>
      <c r="D13" s="394" t="s">
        <v>1142</v>
      </c>
      <c r="E13" s="21">
        <v>13367.5</v>
      </c>
      <c r="F13" s="21">
        <v>194.3</v>
      </c>
      <c r="G13" s="21">
        <v>1403</v>
      </c>
      <c r="H13" s="21">
        <v>37.200000000000003</v>
      </c>
      <c r="I13" s="21" t="s">
        <v>229</v>
      </c>
      <c r="J13" s="21">
        <v>15002</v>
      </c>
      <c r="K13" s="361">
        <v>1997</v>
      </c>
      <c r="L13" s="21">
        <v>4095.6</v>
      </c>
      <c r="M13" s="394" t="s">
        <v>229</v>
      </c>
      <c r="N13" s="21">
        <v>4095.6</v>
      </c>
      <c r="O13" s="21">
        <v>5819.8</v>
      </c>
      <c r="P13" s="21">
        <v>1349</v>
      </c>
      <c r="Q13" s="394" t="s">
        <v>231</v>
      </c>
      <c r="R13" s="21">
        <v>1349</v>
      </c>
      <c r="S13" s="21">
        <v>412.4</v>
      </c>
      <c r="T13" s="21">
        <v>106.8</v>
      </c>
      <c r="U13" s="21">
        <v>11783.6</v>
      </c>
      <c r="V13" s="21">
        <v>26785.599999999999</v>
      </c>
    </row>
    <row r="14" spans="1:24" ht="13.5" thickBot="1" x14ac:dyDescent="0.25">
      <c r="A14" s="361">
        <v>1998</v>
      </c>
      <c r="B14" s="394" t="s">
        <v>1142</v>
      </c>
      <c r="C14" s="394" t="s">
        <v>229</v>
      </c>
      <c r="D14" s="394" t="s">
        <v>1142</v>
      </c>
      <c r="E14" s="21">
        <v>14233.8</v>
      </c>
      <c r="F14" s="21">
        <v>213.5</v>
      </c>
      <c r="G14" s="21">
        <v>1536.9</v>
      </c>
      <c r="H14" s="21">
        <v>41.6</v>
      </c>
      <c r="I14" s="21" t="s">
        <v>229</v>
      </c>
      <c r="J14" s="21">
        <v>16025.8</v>
      </c>
      <c r="K14" s="361">
        <v>1998</v>
      </c>
      <c r="L14" s="21">
        <v>3762.8</v>
      </c>
      <c r="M14" s="394" t="s">
        <v>229</v>
      </c>
      <c r="N14" s="21">
        <v>3762.8</v>
      </c>
      <c r="O14" s="21">
        <v>5880.4</v>
      </c>
      <c r="P14" s="21">
        <v>1467.4</v>
      </c>
      <c r="Q14" s="394" t="s">
        <v>231</v>
      </c>
      <c r="R14" s="21">
        <v>1467.4</v>
      </c>
      <c r="S14" s="21">
        <v>386.3</v>
      </c>
      <c r="T14" s="21">
        <v>108.6</v>
      </c>
      <c r="U14" s="21">
        <v>11605.5</v>
      </c>
      <c r="V14" s="21">
        <v>27631.3</v>
      </c>
    </row>
    <row r="15" spans="1:24" ht="13.5" thickBot="1" x14ac:dyDescent="0.25">
      <c r="A15" s="361">
        <v>1999</v>
      </c>
      <c r="B15" s="394" t="s">
        <v>1142</v>
      </c>
      <c r="C15" s="394" t="s">
        <v>229</v>
      </c>
      <c r="D15" s="394" t="s">
        <v>1142</v>
      </c>
      <c r="E15" s="21">
        <v>14962.8</v>
      </c>
      <c r="F15" s="21">
        <v>256.7</v>
      </c>
      <c r="G15" s="21">
        <v>1541.3</v>
      </c>
      <c r="H15" s="21">
        <v>48</v>
      </c>
      <c r="I15" s="21" t="s">
        <v>229</v>
      </c>
      <c r="J15" s="21">
        <v>16808.8</v>
      </c>
      <c r="K15" s="361">
        <v>1999</v>
      </c>
      <c r="L15" s="21">
        <v>4196.8999999999996</v>
      </c>
      <c r="M15" s="394" t="s">
        <v>229</v>
      </c>
      <c r="N15" s="21">
        <v>4196.8999999999996</v>
      </c>
      <c r="O15" s="21">
        <v>6400.1</v>
      </c>
      <c r="P15" s="21">
        <v>1550.4</v>
      </c>
      <c r="Q15" s="394" t="s">
        <v>231</v>
      </c>
      <c r="R15" s="21">
        <v>1550.4</v>
      </c>
      <c r="S15" s="21">
        <v>375</v>
      </c>
      <c r="T15" s="21">
        <v>155.30000000000001</v>
      </c>
      <c r="U15" s="21">
        <v>12677.7</v>
      </c>
      <c r="V15" s="21">
        <v>29486.799999999999</v>
      </c>
    </row>
    <row r="16" spans="1:24" ht="13.5" thickBot="1" x14ac:dyDescent="0.25">
      <c r="A16" s="361">
        <v>2000</v>
      </c>
      <c r="B16" s="394" t="s">
        <v>1142</v>
      </c>
      <c r="C16" s="394" t="s">
        <v>1142</v>
      </c>
      <c r="D16" s="394" t="s">
        <v>1142</v>
      </c>
      <c r="E16" s="21">
        <v>16215</v>
      </c>
      <c r="F16" s="21">
        <v>326.5</v>
      </c>
      <c r="G16" s="21">
        <v>1939.1</v>
      </c>
      <c r="H16" s="21">
        <v>58.5</v>
      </c>
      <c r="I16" s="21" t="s">
        <v>229</v>
      </c>
      <c r="J16" s="21">
        <v>18539.099999999999</v>
      </c>
      <c r="K16" s="361">
        <v>2000</v>
      </c>
      <c r="L16" s="21">
        <v>4468.8</v>
      </c>
      <c r="M16" s="394" t="s">
        <v>229</v>
      </c>
      <c r="N16" s="21">
        <v>4468.8</v>
      </c>
      <c r="O16" s="21">
        <v>6783</v>
      </c>
      <c r="P16" s="21">
        <v>1851.2</v>
      </c>
      <c r="Q16" s="394" t="s">
        <v>231</v>
      </c>
      <c r="R16" s="21">
        <v>1851.2</v>
      </c>
      <c r="S16" s="21">
        <v>408.2</v>
      </c>
      <c r="T16" s="21">
        <v>182.1</v>
      </c>
      <c r="U16" s="21">
        <v>13693.3</v>
      </c>
      <c r="V16" s="21">
        <v>32232.5</v>
      </c>
    </row>
    <row r="17" spans="1:22" ht="13.5" thickBot="1" x14ac:dyDescent="0.25">
      <c r="A17" s="361">
        <v>2001</v>
      </c>
      <c r="B17" s="394" t="s">
        <v>1142</v>
      </c>
      <c r="C17" s="394" t="s">
        <v>1142</v>
      </c>
      <c r="D17" s="394" t="s">
        <v>1142</v>
      </c>
      <c r="E17" s="21">
        <v>17073.099999999999</v>
      </c>
      <c r="F17" s="21">
        <v>330.2</v>
      </c>
      <c r="G17" s="21">
        <v>1908</v>
      </c>
      <c r="H17" s="21">
        <v>51</v>
      </c>
      <c r="I17" s="21" t="s">
        <v>229</v>
      </c>
      <c r="J17" s="21">
        <v>19362.3</v>
      </c>
      <c r="K17" s="361">
        <v>2001</v>
      </c>
      <c r="L17" s="21">
        <v>5152</v>
      </c>
      <c r="M17" s="394" t="s">
        <v>229</v>
      </c>
      <c r="N17" s="21">
        <v>5152</v>
      </c>
      <c r="O17" s="21">
        <v>7686.6</v>
      </c>
      <c r="P17" s="21">
        <v>2126.4</v>
      </c>
      <c r="Q17" s="394" t="s">
        <v>231</v>
      </c>
      <c r="R17" s="21">
        <v>2126.4</v>
      </c>
      <c r="S17" s="21">
        <v>431.8</v>
      </c>
      <c r="T17" s="21">
        <v>176.5</v>
      </c>
      <c r="U17" s="21">
        <v>15573.3</v>
      </c>
      <c r="V17" s="21">
        <v>34935.599999999999</v>
      </c>
    </row>
    <row r="18" spans="1:22" ht="13.5" thickBot="1" x14ac:dyDescent="0.25">
      <c r="A18" s="361">
        <v>2002</v>
      </c>
      <c r="B18" s="394" t="s">
        <v>1142</v>
      </c>
      <c r="C18" s="394" t="s">
        <v>1142</v>
      </c>
      <c r="D18" s="394" t="s">
        <v>1142</v>
      </c>
      <c r="E18" s="21">
        <v>17578.8</v>
      </c>
      <c r="F18" s="21">
        <v>374.3</v>
      </c>
      <c r="G18" s="21">
        <v>2167.8000000000002</v>
      </c>
      <c r="H18" s="21">
        <v>56.5</v>
      </c>
      <c r="I18" s="21" t="s">
        <v>229</v>
      </c>
      <c r="J18" s="21">
        <v>20177.400000000001</v>
      </c>
      <c r="K18" s="361">
        <v>2002</v>
      </c>
      <c r="L18" s="21">
        <v>5381.2</v>
      </c>
      <c r="M18" s="394" t="s">
        <v>229</v>
      </c>
      <c r="N18" s="21">
        <v>5381.2</v>
      </c>
      <c r="O18" s="21">
        <v>8831.7000000000007</v>
      </c>
      <c r="P18" s="21">
        <v>2501.8000000000002</v>
      </c>
      <c r="Q18" s="394" t="s">
        <v>231</v>
      </c>
      <c r="R18" s="21">
        <v>2501.8000000000002</v>
      </c>
      <c r="S18" s="21">
        <v>591.9</v>
      </c>
      <c r="T18" s="21">
        <v>197.7</v>
      </c>
      <c r="U18" s="21">
        <v>17504.3</v>
      </c>
      <c r="V18" s="21">
        <v>37681.599999999999</v>
      </c>
    </row>
    <row r="19" spans="1:22" ht="13.5" thickBot="1" x14ac:dyDescent="0.25">
      <c r="A19" s="361">
        <v>2003</v>
      </c>
      <c r="B19" s="394" t="s">
        <v>1142</v>
      </c>
      <c r="C19" s="394" t="s">
        <v>1142</v>
      </c>
      <c r="D19" s="394" t="s">
        <v>1142</v>
      </c>
      <c r="E19" s="21">
        <v>18482</v>
      </c>
      <c r="F19" s="21">
        <v>301.5</v>
      </c>
      <c r="G19" s="21">
        <v>2605.1999999999998</v>
      </c>
      <c r="H19" s="21">
        <v>80.599999999999994</v>
      </c>
      <c r="I19" s="21" t="s">
        <v>229</v>
      </c>
      <c r="J19" s="21">
        <v>21469.3</v>
      </c>
      <c r="K19" s="361">
        <v>2003</v>
      </c>
      <c r="L19" s="21">
        <v>5657.7</v>
      </c>
      <c r="M19" s="394" t="s">
        <v>229</v>
      </c>
      <c r="N19" s="21">
        <v>5657.7</v>
      </c>
      <c r="O19" s="21">
        <v>8883.2000000000007</v>
      </c>
      <c r="P19" s="21">
        <v>3140.3</v>
      </c>
      <c r="Q19" s="394" t="s">
        <v>231</v>
      </c>
      <c r="R19" s="21">
        <v>3140.3</v>
      </c>
      <c r="S19" s="21">
        <v>617.5</v>
      </c>
      <c r="T19" s="21">
        <v>324.2</v>
      </c>
      <c r="U19" s="21">
        <v>18622.900000000001</v>
      </c>
      <c r="V19" s="21">
        <v>40092.199999999997</v>
      </c>
    </row>
    <row r="20" spans="1:22" ht="13.5" thickBot="1" x14ac:dyDescent="0.25">
      <c r="A20" s="361">
        <v>2004</v>
      </c>
      <c r="B20" s="394" t="s">
        <v>1142</v>
      </c>
      <c r="C20" s="394" t="s">
        <v>1142</v>
      </c>
      <c r="D20" s="394" t="s">
        <v>1142</v>
      </c>
      <c r="E20" s="21">
        <v>19768.8</v>
      </c>
      <c r="F20" s="21">
        <v>328</v>
      </c>
      <c r="G20" s="21">
        <v>2767.8</v>
      </c>
      <c r="H20" s="21">
        <v>78.5</v>
      </c>
      <c r="I20" s="21" t="s">
        <v>229</v>
      </c>
      <c r="J20" s="21">
        <v>22943.1</v>
      </c>
      <c r="K20" s="361">
        <v>2004</v>
      </c>
      <c r="L20" s="21">
        <v>6028.2</v>
      </c>
      <c r="M20" s="394" t="s">
        <v>236</v>
      </c>
      <c r="N20" s="21">
        <v>6028.2</v>
      </c>
      <c r="O20" s="21">
        <v>8529.9</v>
      </c>
      <c r="P20" s="21">
        <v>3328.7</v>
      </c>
      <c r="Q20" s="394" t="s">
        <v>231</v>
      </c>
      <c r="R20" s="21">
        <v>3328.7</v>
      </c>
      <c r="S20" s="21">
        <v>626.5</v>
      </c>
      <c r="T20" s="21">
        <v>295.2</v>
      </c>
      <c r="U20" s="21">
        <v>18808.5</v>
      </c>
      <c r="V20" s="21">
        <v>41751.800000000003</v>
      </c>
    </row>
    <row r="21" spans="1:22" ht="13.5" thickBot="1" x14ac:dyDescent="0.25">
      <c r="A21" s="244">
        <v>2005</v>
      </c>
      <c r="B21" s="263" t="s">
        <v>1142</v>
      </c>
      <c r="C21" s="263" t="s">
        <v>1142</v>
      </c>
      <c r="D21" s="263" t="s">
        <v>1142</v>
      </c>
      <c r="E21" s="22">
        <v>20039.2</v>
      </c>
      <c r="F21" s="22">
        <v>279.5</v>
      </c>
      <c r="G21" s="22">
        <v>3077</v>
      </c>
      <c r="H21" s="22">
        <v>93.2</v>
      </c>
      <c r="I21" s="22" t="s">
        <v>229</v>
      </c>
      <c r="J21" s="22">
        <v>23488.9</v>
      </c>
      <c r="K21" s="244">
        <v>2005</v>
      </c>
      <c r="L21" s="22">
        <v>6151.5</v>
      </c>
      <c r="M21" s="263" t="s">
        <v>236</v>
      </c>
      <c r="N21" s="22">
        <v>6151.5</v>
      </c>
      <c r="O21" s="22">
        <v>8599.9</v>
      </c>
      <c r="P21" s="22">
        <v>3466.7</v>
      </c>
      <c r="Q21" s="263" t="s">
        <v>231</v>
      </c>
      <c r="R21" s="22">
        <v>3466.7</v>
      </c>
      <c r="S21" s="22">
        <v>690.1</v>
      </c>
      <c r="T21" s="22">
        <v>281.39999999999998</v>
      </c>
      <c r="U21" s="22">
        <v>19189.599999999999</v>
      </c>
      <c r="V21" s="22">
        <v>42678.3</v>
      </c>
    </row>
    <row r="22" spans="1:22" ht="13.5" thickBot="1" x14ac:dyDescent="0.25">
      <c r="A22" s="244">
        <v>2006</v>
      </c>
      <c r="B22" s="263" t="s">
        <v>1142</v>
      </c>
      <c r="C22" s="263" t="s">
        <v>1142</v>
      </c>
      <c r="D22" s="263" t="s">
        <v>1142</v>
      </c>
      <c r="E22" s="22">
        <v>21504.1</v>
      </c>
      <c r="F22" s="22">
        <v>240.6</v>
      </c>
      <c r="G22" s="22">
        <v>3305.5</v>
      </c>
      <c r="H22" s="22">
        <v>115.8</v>
      </c>
      <c r="I22" s="22" t="s">
        <v>229</v>
      </c>
      <c r="J22" s="22">
        <v>25166</v>
      </c>
      <c r="K22" s="244">
        <v>2006</v>
      </c>
      <c r="L22" s="22">
        <v>6258.9</v>
      </c>
      <c r="M22" s="263" t="s">
        <v>236</v>
      </c>
      <c r="N22" s="22">
        <v>6258.9</v>
      </c>
      <c r="O22" s="22">
        <v>8979.9</v>
      </c>
      <c r="P22" s="22">
        <v>4069.7</v>
      </c>
      <c r="Q22" s="263" t="s">
        <v>231</v>
      </c>
      <c r="R22" s="22">
        <v>4069.7</v>
      </c>
      <c r="S22" s="22">
        <v>529.29999999999995</v>
      </c>
      <c r="T22" s="22">
        <v>373.7</v>
      </c>
      <c r="U22" s="22">
        <v>20211.5</v>
      </c>
      <c r="V22" s="22">
        <v>45377.599999999999</v>
      </c>
    </row>
    <row r="23" spans="1:22" ht="13.5" thickBot="1" x14ac:dyDescent="0.25">
      <c r="A23" s="244">
        <v>2007</v>
      </c>
      <c r="B23" s="263" t="s">
        <v>1142</v>
      </c>
      <c r="C23" s="263" t="s">
        <v>1142</v>
      </c>
      <c r="D23" s="263" t="s">
        <v>1142</v>
      </c>
      <c r="E23" s="22" t="s">
        <v>1288</v>
      </c>
      <c r="F23" s="22">
        <v>230.2</v>
      </c>
      <c r="G23" s="22" t="s">
        <v>1289</v>
      </c>
      <c r="H23" s="22" t="s">
        <v>1290</v>
      </c>
      <c r="I23" s="22">
        <v>28.9</v>
      </c>
      <c r="J23" s="22">
        <v>26180.1</v>
      </c>
      <c r="K23" s="244">
        <v>2007</v>
      </c>
      <c r="L23" s="22">
        <v>6461.1</v>
      </c>
      <c r="M23" s="263" t="s">
        <v>236</v>
      </c>
      <c r="N23" s="22">
        <v>6461.1</v>
      </c>
      <c r="O23" s="22">
        <v>10578.9</v>
      </c>
      <c r="P23" s="22">
        <v>4211.2</v>
      </c>
      <c r="Q23" s="263" t="s">
        <v>231</v>
      </c>
      <c r="R23" s="22">
        <v>4211.2</v>
      </c>
      <c r="S23" s="22">
        <v>630.6</v>
      </c>
      <c r="T23" s="22">
        <v>343.7</v>
      </c>
      <c r="U23" s="22">
        <v>22225.5</v>
      </c>
      <c r="V23" s="22">
        <v>48405.599999999999</v>
      </c>
    </row>
    <row r="24" spans="1:22" ht="13.5" thickBot="1" x14ac:dyDescent="0.25">
      <c r="A24" s="244">
        <v>2008</v>
      </c>
      <c r="B24" s="263" t="s">
        <v>1142</v>
      </c>
      <c r="C24" s="263" t="s">
        <v>1142</v>
      </c>
      <c r="D24" s="263" t="s">
        <v>1142</v>
      </c>
      <c r="E24" s="22">
        <v>22722.2</v>
      </c>
      <c r="F24" s="22">
        <v>258.89999999999998</v>
      </c>
      <c r="G24" s="22">
        <v>5684</v>
      </c>
      <c r="H24" s="22">
        <v>196.6</v>
      </c>
      <c r="I24" s="22">
        <v>30.2</v>
      </c>
      <c r="J24" s="22">
        <v>28891.9</v>
      </c>
      <c r="K24" s="244">
        <v>2008</v>
      </c>
      <c r="L24" s="22">
        <v>7058.8</v>
      </c>
      <c r="M24" s="263" t="s">
        <v>236</v>
      </c>
      <c r="N24" s="22">
        <v>7058.8</v>
      </c>
      <c r="O24" s="22">
        <v>12281.3</v>
      </c>
      <c r="P24" s="22">
        <v>4928.3</v>
      </c>
      <c r="Q24" s="263" t="s">
        <v>231</v>
      </c>
      <c r="R24" s="22">
        <v>4928.3</v>
      </c>
      <c r="S24" s="22">
        <v>700.6</v>
      </c>
      <c r="T24" s="22">
        <v>301.89999999999998</v>
      </c>
      <c r="U24" s="22">
        <v>25270.9</v>
      </c>
      <c r="V24" s="22">
        <v>54162.7</v>
      </c>
    </row>
    <row r="25" spans="1:22" ht="13.5" thickBot="1" x14ac:dyDescent="0.25">
      <c r="A25" s="244">
        <v>2009</v>
      </c>
      <c r="B25" s="263" t="s">
        <v>1142</v>
      </c>
      <c r="C25" s="263" t="s">
        <v>1142</v>
      </c>
      <c r="D25" s="263" t="s">
        <v>1142</v>
      </c>
      <c r="E25" s="22">
        <v>22842.5</v>
      </c>
      <c r="F25" s="22">
        <v>255.4</v>
      </c>
      <c r="G25" s="22">
        <v>5730</v>
      </c>
      <c r="H25" s="22">
        <v>198.1</v>
      </c>
      <c r="I25" s="22">
        <v>54</v>
      </c>
      <c r="J25" s="22">
        <v>29080</v>
      </c>
      <c r="K25" s="244">
        <v>2009</v>
      </c>
      <c r="L25" s="22">
        <v>7377.1</v>
      </c>
      <c r="M25" s="263" t="s">
        <v>236</v>
      </c>
      <c r="N25" s="22">
        <v>7377.1</v>
      </c>
      <c r="O25" s="22">
        <v>12538.2</v>
      </c>
      <c r="P25" s="22">
        <v>5056.8999999999996</v>
      </c>
      <c r="Q25" s="263" t="s">
        <v>231</v>
      </c>
      <c r="R25" s="22">
        <v>5056.8999999999996</v>
      </c>
      <c r="S25" s="22">
        <v>758.6</v>
      </c>
      <c r="T25" s="22">
        <v>353.3</v>
      </c>
      <c r="U25" s="22">
        <v>26084.1</v>
      </c>
      <c r="V25" s="22">
        <v>55164.2</v>
      </c>
    </row>
    <row r="26" spans="1:22" ht="13.5" thickBot="1" x14ac:dyDescent="0.25">
      <c r="A26" s="244">
        <v>2010</v>
      </c>
      <c r="B26" s="263" t="s">
        <v>1142</v>
      </c>
      <c r="C26" s="263" t="s">
        <v>1142</v>
      </c>
      <c r="D26" s="263" t="s">
        <v>1142</v>
      </c>
      <c r="E26" s="22">
        <v>23344.799999999999</v>
      </c>
      <c r="F26" s="22">
        <v>247.7</v>
      </c>
      <c r="G26" s="22">
        <v>6189.6</v>
      </c>
      <c r="H26" s="22">
        <v>177.2</v>
      </c>
      <c r="I26" s="22">
        <v>58.8</v>
      </c>
      <c r="J26" s="22">
        <v>30018.1</v>
      </c>
      <c r="K26" s="244">
        <v>2010</v>
      </c>
      <c r="L26" s="22">
        <v>7714.5</v>
      </c>
      <c r="M26" s="263" t="s">
        <v>236</v>
      </c>
      <c r="N26" s="22">
        <v>7714.5</v>
      </c>
      <c r="O26" s="22">
        <v>12040.7</v>
      </c>
      <c r="P26" s="22">
        <v>4753.3999999999996</v>
      </c>
      <c r="Q26" s="263" t="s">
        <v>231</v>
      </c>
      <c r="R26" s="22">
        <v>4753.3999999999996</v>
      </c>
      <c r="S26" s="22">
        <v>821.3</v>
      </c>
      <c r="T26" s="22">
        <v>231</v>
      </c>
      <c r="U26" s="22">
        <v>25560.9</v>
      </c>
      <c r="V26" s="22">
        <v>55579.3</v>
      </c>
    </row>
    <row r="27" spans="1:22" ht="13.5" thickBot="1" x14ac:dyDescent="0.25">
      <c r="A27" s="244">
        <v>2011</v>
      </c>
      <c r="B27" s="22">
        <v>23452.1</v>
      </c>
      <c r="C27" s="22">
        <v>80.900000000000006</v>
      </c>
      <c r="D27" s="22">
        <v>509.9</v>
      </c>
      <c r="E27" s="22">
        <v>24043</v>
      </c>
      <c r="F27" s="22">
        <v>259.39999999999998</v>
      </c>
      <c r="G27" s="22">
        <v>5447.4</v>
      </c>
      <c r="H27" s="22">
        <v>216.1</v>
      </c>
      <c r="I27" s="22">
        <v>56.3</v>
      </c>
      <c r="J27" s="22">
        <v>30022.2</v>
      </c>
      <c r="K27" s="244">
        <v>2011</v>
      </c>
      <c r="L27" s="22">
        <v>7254.1</v>
      </c>
      <c r="M27" s="22">
        <v>69.400000000000006</v>
      </c>
      <c r="N27" s="22">
        <v>7323.6</v>
      </c>
      <c r="O27" s="22">
        <v>12143.4</v>
      </c>
      <c r="P27" s="22">
        <v>4631</v>
      </c>
      <c r="Q27" s="22">
        <v>144.9</v>
      </c>
      <c r="R27" s="22">
        <v>4776</v>
      </c>
      <c r="S27" s="22">
        <v>902.6</v>
      </c>
      <c r="T27" s="22">
        <v>251.6</v>
      </c>
      <c r="U27" s="22">
        <v>25397</v>
      </c>
      <c r="V27" s="22">
        <v>55419.199999999997</v>
      </c>
    </row>
    <row r="28" spans="1:22" ht="13.5" thickBot="1" x14ac:dyDescent="0.25">
      <c r="A28" s="244">
        <v>2012</v>
      </c>
      <c r="B28" s="263">
        <v>24002.5</v>
      </c>
      <c r="C28" s="263">
        <v>144.9</v>
      </c>
      <c r="D28" s="263">
        <v>677.4</v>
      </c>
      <c r="E28" s="263">
        <v>24824.799999999999</v>
      </c>
      <c r="F28" s="263">
        <v>255.7</v>
      </c>
      <c r="G28" s="263">
        <v>5501.3</v>
      </c>
      <c r="H28" s="263">
        <v>250.5</v>
      </c>
      <c r="I28" s="263">
        <v>46</v>
      </c>
      <c r="J28" s="263">
        <v>30878.3</v>
      </c>
      <c r="K28" s="244">
        <v>2012</v>
      </c>
      <c r="L28" s="263">
        <v>7930.4</v>
      </c>
      <c r="M28" s="263">
        <v>68.7</v>
      </c>
      <c r="N28" s="263">
        <v>7999</v>
      </c>
      <c r="O28" s="263">
        <v>12858.2</v>
      </c>
      <c r="P28" s="263">
        <v>4816.3</v>
      </c>
      <c r="Q28" s="263">
        <v>236.3</v>
      </c>
      <c r="R28" s="263">
        <v>5052.6000000000004</v>
      </c>
      <c r="S28" s="263">
        <v>847.7</v>
      </c>
      <c r="T28" s="263">
        <v>232.9</v>
      </c>
      <c r="U28" s="263">
        <v>26990.400000000001</v>
      </c>
      <c r="V28" s="263">
        <v>57868.7</v>
      </c>
    </row>
    <row r="29" spans="1:22" ht="13.5" thickBot="1" x14ac:dyDescent="0.25">
      <c r="A29" s="244">
        <v>2013</v>
      </c>
      <c r="B29" s="263">
        <v>23536.6</v>
      </c>
      <c r="C29" s="263">
        <v>287</v>
      </c>
      <c r="D29" s="263">
        <v>1148.0999999999999</v>
      </c>
      <c r="E29" s="263">
        <v>24971.8</v>
      </c>
      <c r="F29" s="263">
        <v>251.4</v>
      </c>
      <c r="G29" s="263">
        <v>5757.1</v>
      </c>
      <c r="H29" s="263">
        <v>257.8</v>
      </c>
      <c r="I29" s="263">
        <v>39.1</v>
      </c>
      <c r="J29" s="263">
        <v>31277.200000000001</v>
      </c>
      <c r="K29" s="244">
        <v>2013</v>
      </c>
      <c r="L29" s="22">
        <v>8384.4</v>
      </c>
      <c r="M29" s="22">
        <v>91.3</v>
      </c>
      <c r="N29" s="22">
        <v>8475.7000000000007</v>
      </c>
      <c r="O29" s="22">
        <v>14330</v>
      </c>
      <c r="P29" s="22">
        <v>5014.8999999999996</v>
      </c>
      <c r="Q29" s="22">
        <v>218.6</v>
      </c>
      <c r="R29" s="22">
        <v>5233.3999999999996</v>
      </c>
      <c r="S29" s="22">
        <v>888.3</v>
      </c>
      <c r="T29" s="22">
        <v>212.3</v>
      </c>
      <c r="U29" s="22">
        <v>29139.9</v>
      </c>
      <c r="V29" s="22">
        <v>60417</v>
      </c>
    </row>
    <row r="30" spans="1:22" ht="13.5" thickBot="1" x14ac:dyDescent="0.25">
      <c r="A30" s="244">
        <v>2014</v>
      </c>
      <c r="B30" s="263">
        <v>24374.799999999999</v>
      </c>
      <c r="C30" s="263">
        <v>232.9</v>
      </c>
      <c r="D30" s="263">
        <v>1390.4</v>
      </c>
      <c r="E30" s="263">
        <v>25998.1</v>
      </c>
      <c r="F30" s="263">
        <v>273.5</v>
      </c>
      <c r="G30" s="263">
        <v>5876.8</v>
      </c>
      <c r="H30" s="263">
        <v>253</v>
      </c>
      <c r="I30" s="263">
        <v>40.4</v>
      </c>
      <c r="J30" s="263">
        <v>32441.8</v>
      </c>
      <c r="K30" s="244">
        <v>2014</v>
      </c>
      <c r="L30" s="263">
        <v>8652.2000000000007</v>
      </c>
      <c r="M30" s="263">
        <v>98.5</v>
      </c>
      <c r="N30" s="263">
        <v>8750.7000000000007</v>
      </c>
      <c r="O30" s="263">
        <v>14403.3</v>
      </c>
      <c r="P30" s="263">
        <v>5698</v>
      </c>
      <c r="Q30" s="263">
        <v>381.3</v>
      </c>
      <c r="R30" s="263">
        <v>6079.3</v>
      </c>
      <c r="S30" s="263">
        <v>971.8</v>
      </c>
      <c r="T30" s="263">
        <v>243.8</v>
      </c>
      <c r="U30" s="263">
        <v>30449</v>
      </c>
      <c r="V30" s="263">
        <v>62890.7</v>
      </c>
    </row>
    <row r="31" spans="1:22" ht="13.5" thickBot="1" x14ac:dyDescent="0.25">
      <c r="A31" s="244">
        <v>2015</v>
      </c>
      <c r="B31" s="263">
        <v>25118.424999999999</v>
      </c>
      <c r="C31" s="263">
        <v>232.57300000000001</v>
      </c>
      <c r="D31" s="263">
        <v>1373.0219999999999</v>
      </c>
      <c r="E31" s="263">
        <v>26724.02</v>
      </c>
      <c r="F31" s="263">
        <v>359.91899999999998</v>
      </c>
      <c r="G31" s="263">
        <v>5838.0630000000001</v>
      </c>
      <c r="H31" s="263">
        <v>194.35</v>
      </c>
      <c r="I31" s="263">
        <v>38.563000000000002</v>
      </c>
      <c r="J31" s="263">
        <v>33154.915000000001</v>
      </c>
      <c r="K31" s="244">
        <v>2015</v>
      </c>
      <c r="L31" s="263">
        <v>8759.857</v>
      </c>
      <c r="M31" s="263">
        <v>97.163000000000011</v>
      </c>
      <c r="N31" s="263">
        <v>8857.02</v>
      </c>
      <c r="O31" s="263">
        <v>15614.049000000001</v>
      </c>
      <c r="P31" s="263">
        <v>5701.0630000000001</v>
      </c>
      <c r="Q31" s="263">
        <v>446.49099999999999</v>
      </c>
      <c r="R31" s="263">
        <v>6147.5540000000001</v>
      </c>
      <c r="S31" s="263">
        <v>1031.8330000000001</v>
      </c>
      <c r="T31" s="263">
        <v>244.23599999999999</v>
      </c>
      <c r="U31" s="263">
        <v>31894.690999999999</v>
      </c>
      <c r="V31" s="263">
        <v>65049.603999999999</v>
      </c>
    </row>
    <row r="32" spans="1:22" ht="13.5" thickBot="1" x14ac:dyDescent="0.25">
      <c r="A32" s="244">
        <v>2016</v>
      </c>
      <c r="B32" s="263">
        <v>25605.028000000002</v>
      </c>
      <c r="C32" s="263">
        <v>342.625</v>
      </c>
      <c r="D32" s="263">
        <v>1407.7170000000001</v>
      </c>
      <c r="E32" s="263">
        <v>27355.370999999999</v>
      </c>
      <c r="F32" s="263">
        <v>479.53500000000003</v>
      </c>
      <c r="G32" s="263">
        <v>5923.8989999999994</v>
      </c>
      <c r="H32" s="263">
        <v>187.17399999999998</v>
      </c>
      <c r="I32" s="263">
        <v>31.513999999999999</v>
      </c>
      <c r="J32" s="263">
        <v>33977.491999999998</v>
      </c>
      <c r="K32" s="244">
        <v>2016</v>
      </c>
      <c r="L32" s="263">
        <v>9402.8819999999996</v>
      </c>
      <c r="M32" s="263">
        <v>122.85600000000001</v>
      </c>
      <c r="N32" s="263">
        <v>9525.7379999999994</v>
      </c>
      <c r="O32" s="263">
        <v>16632.834999999999</v>
      </c>
      <c r="P32" s="263">
        <v>5310.4570000000003</v>
      </c>
      <c r="Q32" s="263">
        <v>483.16199999999998</v>
      </c>
      <c r="R32" s="263">
        <v>5793.6190000000006</v>
      </c>
      <c r="S32" s="263">
        <v>1125.473</v>
      </c>
      <c r="T32" s="263">
        <v>296.61900000000003</v>
      </c>
      <c r="U32" s="263">
        <v>33374.285000000003</v>
      </c>
      <c r="V32" s="263">
        <v>67351.777000000002</v>
      </c>
    </row>
    <row r="33" spans="1:22" ht="13.5" thickBot="1" x14ac:dyDescent="0.25">
      <c r="A33" s="244">
        <v>2017</v>
      </c>
      <c r="B33" s="263">
        <v>26411.353238874515</v>
      </c>
      <c r="C33" s="263">
        <v>380.62926100000004</v>
      </c>
      <c r="D33" s="263">
        <v>1368.6443570000001</v>
      </c>
      <c r="E33" s="263">
        <v>28160.626856874514</v>
      </c>
      <c r="F33" s="263">
        <v>297.953419</v>
      </c>
      <c r="G33" s="263">
        <v>6233.2864127501925</v>
      </c>
      <c r="H33" s="263">
        <v>199.94706300000001</v>
      </c>
      <c r="I33" s="263">
        <v>30.146999999999998</v>
      </c>
      <c r="J33" s="263">
        <v>34921.961751624709</v>
      </c>
      <c r="K33" s="244">
        <v>2017</v>
      </c>
      <c r="L33" s="263">
        <v>9724.8039030518721</v>
      </c>
      <c r="M33" s="263">
        <v>139.782634</v>
      </c>
      <c r="N33" s="263">
        <v>9864.585537051873</v>
      </c>
      <c r="O33" s="263">
        <v>15570.520036000002</v>
      </c>
      <c r="P33" s="263">
        <v>5454.4279900000001</v>
      </c>
      <c r="Q33" s="263">
        <v>416.95167200000003</v>
      </c>
      <c r="R33" s="263">
        <v>5871.3776619999999</v>
      </c>
      <c r="S33" s="263">
        <v>1199.4240958333335</v>
      </c>
      <c r="T33" s="263">
        <v>301.43908153503554</v>
      </c>
      <c r="U33" s="263">
        <v>32807.34741242024</v>
      </c>
      <c r="V33" s="263">
        <v>67729.308164044953</v>
      </c>
    </row>
    <row r="34" spans="1:22" ht="13.5" thickBot="1" x14ac:dyDescent="0.25">
      <c r="A34" s="244">
        <v>2018</v>
      </c>
      <c r="B34" s="263">
        <v>27461.347999999998</v>
      </c>
      <c r="C34" s="263">
        <v>464.45100000000002</v>
      </c>
      <c r="D34" s="263">
        <v>1328.029</v>
      </c>
      <c r="E34" s="263">
        <v>29253.827999999998</v>
      </c>
      <c r="F34" s="263">
        <v>400.88099999999997</v>
      </c>
      <c r="G34" s="263">
        <v>6439.5040000000008</v>
      </c>
      <c r="H34" s="263">
        <v>210.53900000000002</v>
      </c>
      <c r="I34" s="263">
        <v>20.300999999999998</v>
      </c>
      <c r="J34" s="263">
        <v>36325.053999999996</v>
      </c>
      <c r="K34" s="244">
        <v>2018</v>
      </c>
      <c r="L34" s="263">
        <v>10361.17</v>
      </c>
      <c r="M34" s="263">
        <v>188.00399999999999</v>
      </c>
      <c r="N34" s="263">
        <v>10549.173000000001</v>
      </c>
      <c r="O34" s="263">
        <v>16747.03</v>
      </c>
      <c r="P34" s="263">
        <v>5524.5020000000004</v>
      </c>
      <c r="Q34" s="263">
        <v>438.61599999999999</v>
      </c>
      <c r="R34" s="263">
        <v>5963.1180000000004</v>
      </c>
      <c r="S34" s="263">
        <v>1402.97</v>
      </c>
      <c r="T34" s="263">
        <v>267.13400000000001</v>
      </c>
      <c r="U34" s="263">
        <v>34929.425999999999</v>
      </c>
      <c r="V34" s="263">
        <v>71254.48</v>
      </c>
    </row>
    <row r="35" spans="1:22" ht="13.5" thickBot="1" x14ac:dyDescent="0.25">
      <c r="A35" s="244">
        <v>2019</v>
      </c>
      <c r="B35" s="263">
        <v>28702.307000000001</v>
      </c>
      <c r="C35" s="263">
        <v>447.327</v>
      </c>
      <c r="D35" s="263">
        <v>1407.9670000000001</v>
      </c>
      <c r="E35" s="263">
        <v>30557.600999999999</v>
      </c>
      <c r="F35" s="263">
        <v>471.95799999999997</v>
      </c>
      <c r="G35" s="263">
        <v>6901.0739999999996</v>
      </c>
      <c r="H35" s="263">
        <v>208.35400000000001</v>
      </c>
      <c r="I35" s="263">
        <v>24.86</v>
      </c>
      <c r="J35" s="263">
        <v>38163.848000000005</v>
      </c>
      <c r="K35" s="244">
        <v>2019</v>
      </c>
      <c r="L35" s="263">
        <v>11605.638999999999</v>
      </c>
      <c r="M35" s="263">
        <v>180.15</v>
      </c>
      <c r="N35" s="263">
        <v>11785.789000000001</v>
      </c>
      <c r="O35" s="263">
        <v>17243.506999999998</v>
      </c>
      <c r="P35" s="263">
        <v>6537.0439999999999</v>
      </c>
      <c r="Q35" s="263">
        <v>554.09500000000003</v>
      </c>
      <c r="R35" s="263">
        <v>7091.1389999999992</v>
      </c>
      <c r="S35" s="263">
        <v>1508.0329999999999</v>
      </c>
      <c r="T35" s="263">
        <v>280.28800000000001</v>
      </c>
      <c r="U35" s="263">
        <v>37908.756000000001</v>
      </c>
      <c r="V35" s="263">
        <v>76072.603999999992</v>
      </c>
    </row>
    <row r="36" spans="1:22" ht="13.5" thickBot="1" x14ac:dyDescent="0.25">
      <c r="A36" s="244">
        <v>2020</v>
      </c>
      <c r="B36" s="263">
        <v>27997.233</v>
      </c>
      <c r="C36" s="263">
        <v>407.96799999999996</v>
      </c>
      <c r="D36" s="263">
        <v>1176.4009999999998</v>
      </c>
      <c r="E36" s="263">
        <v>29581.600999999995</v>
      </c>
      <c r="F36" s="263">
        <v>635.57999999999993</v>
      </c>
      <c r="G36" s="263">
        <v>6422.2719999999999</v>
      </c>
      <c r="H36" s="263">
        <v>177.554</v>
      </c>
      <c r="I36" s="263">
        <v>14.542999999999999</v>
      </c>
      <c r="J36" s="263">
        <v>36831.550000000003</v>
      </c>
      <c r="K36" s="244">
        <v>2020</v>
      </c>
      <c r="L36" s="263">
        <v>11031.827000000001</v>
      </c>
      <c r="M36" s="263">
        <v>157.46899999999999</v>
      </c>
      <c r="N36" s="263">
        <v>11189.296</v>
      </c>
      <c r="O36" s="263">
        <v>17066.527999999998</v>
      </c>
      <c r="P36" s="263">
        <v>7096.0609999999997</v>
      </c>
      <c r="Q36" s="263">
        <v>489.99900000000002</v>
      </c>
      <c r="R36" s="263">
        <v>7586.0609999999997</v>
      </c>
      <c r="S36" s="263">
        <v>1323.2909999999999</v>
      </c>
      <c r="T36" s="263">
        <v>253.59899999999999</v>
      </c>
      <c r="U36" s="263">
        <v>37418.774999999994</v>
      </c>
      <c r="V36" s="263">
        <v>74250.326000000001</v>
      </c>
    </row>
    <row r="37" spans="1:22" ht="13.5" thickBot="1" x14ac:dyDescent="0.25">
      <c r="A37" s="822" t="s">
        <v>1146</v>
      </c>
      <c r="B37" s="823"/>
      <c r="C37" s="823"/>
      <c r="D37" s="823"/>
      <c r="E37" s="823"/>
      <c r="F37" s="823"/>
      <c r="G37" s="823"/>
      <c r="H37" s="823"/>
      <c r="I37" s="823"/>
      <c r="J37" s="824"/>
      <c r="K37" s="822" t="s">
        <v>1146</v>
      </c>
      <c r="L37" s="823"/>
      <c r="M37" s="823"/>
      <c r="N37" s="823"/>
      <c r="O37" s="823"/>
      <c r="P37" s="823"/>
      <c r="Q37" s="823"/>
      <c r="R37" s="823"/>
      <c r="S37" s="823"/>
      <c r="T37" s="823"/>
      <c r="U37" s="823"/>
      <c r="V37" s="824"/>
    </row>
    <row r="38" spans="1:22" ht="13.5" thickBot="1" x14ac:dyDescent="0.25">
      <c r="A38" s="244">
        <v>1992</v>
      </c>
      <c r="B38" s="264" t="s">
        <v>1142</v>
      </c>
      <c r="C38" s="264" t="s">
        <v>229</v>
      </c>
      <c r="D38" s="264" t="s">
        <v>1142</v>
      </c>
      <c r="E38" s="264">
        <v>0.503</v>
      </c>
      <c r="F38" s="264">
        <v>7.0000000000000001E-3</v>
      </c>
      <c r="G38" s="264">
        <v>3.3000000000000002E-2</v>
      </c>
      <c r="H38" s="13" t="s">
        <v>229</v>
      </c>
      <c r="I38" s="13" t="s">
        <v>229</v>
      </c>
      <c r="J38" s="264">
        <v>0.54400000000000004</v>
      </c>
      <c r="K38" s="244">
        <v>1992</v>
      </c>
      <c r="L38" s="264">
        <v>0.15</v>
      </c>
      <c r="M38" s="264" t="s">
        <v>229</v>
      </c>
      <c r="N38" s="264">
        <v>0.15</v>
      </c>
      <c r="O38" s="264">
        <v>0.252</v>
      </c>
      <c r="P38" s="264">
        <v>3.5999999999999997E-2</v>
      </c>
      <c r="Q38" s="264" t="s">
        <v>231</v>
      </c>
      <c r="R38" s="264">
        <v>3.5999999999999997E-2</v>
      </c>
      <c r="S38" s="13" t="s">
        <v>229</v>
      </c>
      <c r="T38" s="264">
        <v>1.7999999999999999E-2</v>
      </c>
      <c r="U38" s="264">
        <v>0.45600000000000002</v>
      </c>
      <c r="V38" s="264">
        <v>1</v>
      </c>
    </row>
    <row r="39" spans="1:22" ht="13.5" thickBot="1" x14ac:dyDescent="0.25">
      <c r="A39" s="244">
        <v>1993</v>
      </c>
      <c r="B39" s="264" t="s">
        <v>1142</v>
      </c>
      <c r="C39" s="264" t="s">
        <v>229</v>
      </c>
      <c r="D39" s="264" t="s">
        <v>1142</v>
      </c>
      <c r="E39" s="264">
        <v>0.504</v>
      </c>
      <c r="F39" s="264">
        <v>6.0000000000000001E-3</v>
      </c>
      <c r="G39" s="264">
        <v>3.7999999999999999E-2</v>
      </c>
      <c r="H39" s="13" t="s">
        <v>229</v>
      </c>
      <c r="I39" s="13" t="s">
        <v>229</v>
      </c>
      <c r="J39" s="264">
        <v>0.54800000000000004</v>
      </c>
      <c r="K39" s="244">
        <v>1993</v>
      </c>
      <c r="L39" s="264">
        <v>0.161</v>
      </c>
      <c r="M39" s="264" t="s">
        <v>229</v>
      </c>
      <c r="N39" s="264">
        <v>0.161</v>
      </c>
      <c r="O39" s="264">
        <v>0.24</v>
      </c>
      <c r="P39" s="264">
        <v>3.5000000000000003E-2</v>
      </c>
      <c r="Q39" s="264" t="s">
        <v>231</v>
      </c>
      <c r="R39" s="264">
        <v>3.5000000000000003E-2</v>
      </c>
      <c r="S39" s="13" t="s">
        <v>229</v>
      </c>
      <c r="T39" s="264">
        <v>1.6E-2</v>
      </c>
      <c r="U39" s="264">
        <v>0.45200000000000001</v>
      </c>
      <c r="V39" s="264">
        <v>1</v>
      </c>
    </row>
    <row r="40" spans="1:22" ht="13.5" thickBot="1" x14ac:dyDescent="0.25">
      <c r="A40" s="244">
        <v>1994</v>
      </c>
      <c r="B40" s="264" t="s">
        <v>1142</v>
      </c>
      <c r="C40" s="264" t="s">
        <v>229</v>
      </c>
      <c r="D40" s="264" t="s">
        <v>1142</v>
      </c>
      <c r="E40" s="264">
        <v>0.48899999999999999</v>
      </c>
      <c r="F40" s="264">
        <v>8.0000000000000002E-3</v>
      </c>
      <c r="G40" s="264">
        <v>4.3999999999999997E-2</v>
      </c>
      <c r="H40" s="13" t="s">
        <v>229</v>
      </c>
      <c r="I40" s="13" t="s">
        <v>229</v>
      </c>
      <c r="J40" s="264">
        <v>0.54100000000000004</v>
      </c>
      <c r="K40" s="244">
        <v>1994</v>
      </c>
      <c r="L40" s="264">
        <v>0.154</v>
      </c>
      <c r="M40" s="264" t="s">
        <v>229</v>
      </c>
      <c r="N40" s="264">
        <v>0.154</v>
      </c>
      <c r="O40" s="264">
        <v>0.247</v>
      </c>
      <c r="P40" s="264">
        <v>0.04</v>
      </c>
      <c r="Q40" s="264" t="s">
        <v>231</v>
      </c>
      <c r="R40" s="264">
        <v>0.04</v>
      </c>
      <c r="S40" s="13" t="s">
        <v>229</v>
      </c>
      <c r="T40" s="264">
        <v>1.7999999999999999E-2</v>
      </c>
      <c r="U40" s="264">
        <v>0.45900000000000002</v>
      </c>
      <c r="V40" s="264">
        <v>1</v>
      </c>
    </row>
    <row r="41" spans="1:22" ht="13.5" thickBot="1" x14ac:dyDescent="0.25">
      <c r="A41" s="244">
        <v>1995</v>
      </c>
      <c r="B41" s="264" t="s">
        <v>1142</v>
      </c>
      <c r="C41" s="264" t="s">
        <v>229</v>
      </c>
      <c r="D41" s="264" t="s">
        <v>1142</v>
      </c>
      <c r="E41" s="264">
        <v>0.49299999999999999</v>
      </c>
      <c r="F41" s="264">
        <v>6.0000000000000001E-3</v>
      </c>
      <c r="G41" s="264">
        <v>4.2999999999999997E-2</v>
      </c>
      <c r="H41" s="264">
        <v>1E-3</v>
      </c>
      <c r="I41" s="13" t="s">
        <v>229</v>
      </c>
      <c r="J41" s="264">
        <v>0.54400000000000004</v>
      </c>
      <c r="K41" s="244">
        <v>1995</v>
      </c>
      <c r="L41" s="264">
        <v>0.156</v>
      </c>
      <c r="M41" s="264" t="s">
        <v>229</v>
      </c>
      <c r="N41" s="264">
        <v>0.156</v>
      </c>
      <c r="O41" s="264">
        <v>0.24299999999999999</v>
      </c>
      <c r="P41" s="264">
        <v>4.2000000000000003E-2</v>
      </c>
      <c r="Q41" s="264" t="s">
        <v>231</v>
      </c>
      <c r="R41" s="264">
        <v>4.2000000000000003E-2</v>
      </c>
      <c r="S41" s="264">
        <v>1.2E-2</v>
      </c>
      <c r="T41" s="264">
        <v>4.0000000000000001E-3</v>
      </c>
      <c r="U41" s="264">
        <v>0.45600000000000002</v>
      </c>
      <c r="V41" s="264">
        <v>1</v>
      </c>
    </row>
    <row r="42" spans="1:22" ht="13.5" thickBot="1" x14ac:dyDescent="0.25">
      <c r="A42" s="244">
        <v>1996</v>
      </c>
      <c r="B42" s="264" t="s">
        <v>1142</v>
      </c>
      <c r="C42" s="264" t="s">
        <v>229</v>
      </c>
      <c r="D42" s="264" t="s">
        <v>1142</v>
      </c>
      <c r="E42" s="264">
        <v>0.496</v>
      </c>
      <c r="F42" s="264">
        <v>6.0000000000000001E-3</v>
      </c>
      <c r="G42" s="264">
        <v>5.0999999999999997E-2</v>
      </c>
      <c r="H42" s="264">
        <v>1E-3</v>
      </c>
      <c r="I42" s="13" t="s">
        <v>229</v>
      </c>
      <c r="J42" s="264">
        <v>0.55400000000000005</v>
      </c>
      <c r="K42" s="244">
        <v>1996</v>
      </c>
      <c r="L42" s="264">
        <v>0.157</v>
      </c>
      <c r="M42" s="264" t="s">
        <v>229</v>
      </c>
      <c r="N42" s="264">
        <v>0.157</v>
      </c>
      <c r="O42" s="264">
        <v>0.221</v>
      </c>
      <c r="P42" s="264">
        <v>5.0999999999999997E-2</v>
      </c>
      <c r="Q42" s="264" t="s">
        <v>231</v>
      </c>
      <c r="R42" s="264">
        <v>5.0999999999999997E-2</v>
      </c>
      <c r="S42" s="264">
        <v>1.2999999999999999E-2</v>
      </c>
      <c r="T42" s="264">
        <v>4.0000000000000001E-3</v>
      </c>
      <c r="U42" s="264">
        <v>0.44600000000000001</v>
      </c>
      <c r="V42" s="264">
        <v>1</v>
      </c>
    </row>
    <row r="43" spans="1:22" ht="13.5" thickBot="1" x14ac:dyDescent="0.25">
      <c r="A43" s="244">
        <v>1997</v>
      </c>
      <c r="B43" s="264" t="s">
        <v>1142</v>
      </c>
      <c r="C43" s="264" t="s">
        <v>229</v>
      </c>
      <c r="D43" s="264" t="s">
        <v>1142</v>
      </c>
      <c r="E43" s="264">
        <v>0.499</v>
      </c>
      <c r="F43" s="264">
        <v>7.0000000000000001E-3</v>
      </c>
      <c r="G43" s="264">
        <v>5.1999999999999998E-2</v>
      </c>
      <c r="H43" s="264">
        <v>1E-3</v>
      </c>
      <c r="I43" s="13" t="s">
        <v>229</v>
      </c>
      <c r="J43" s="264">
        <v>0.56000000000000005</v>
      </c>
      <c r="K43" s="244">
        <v>1997</v>
      </c>
      <c r="L43" s="264">
        <v>0.153</v>
      </c>
      <c r="M43" s="264" t="s">
        <v>229</v>
      </c>
      <c r="N43" s="264">
        <v>0.153</v>
      </c>
      <c r="O43" s="264">
        <v>0.217</v>
      </c>
      <c r="P43" s="264">
        <v>0.05</v>
      </c>
      <c r="Q43" s="264" t="s">
        <v>231</v>
      </c>
      <c r="R43" s="264">
        <v>0.05</v>
      </c>
      <c r="S43" s="264">
        <v>1.4999999999999999E-2</v>
      </c>
      <c r="T43" s="264">
        <v>4.0000000000000001E-3</v>
      </c>
      <c r="U43" s="264">
        <v>0.44</v>
      </c>
      <c r="V43" s="264">
        <v>1</v>
      </c>
    </row>
    <row r="44" spans="1:22" ht="13.5" thickBot="1" x14ac:dyDescent="0.25">
      <c r="A44" s="244">
        <v>1998</v>
      </c>
      <c r="B44" s="264" t="s">
        <v>1142</v>
      </c>
      <c r="C44" s="264" t="s">
        <v>229</v>
      </c>
      <c r="D44" s="264" t="s">
        <v>1142</v>
      </c>
      <c r="E44" s="264">
        <v>0.51500000000000001</v>
      </c>
      <c r="F44" s="264">
        <v>8.0000000000000002E-3</v>
      </c>
      <c r="G44" s="264">
        <v>5.6000000000000001E-2</v>
      </c>
      <c r="H44" s="264">
        <v>2E-3</v>
      </c>
      <c r="I44" s="13" t="s">
        <v>229</v>
      </c>
      <c r="J44" s="264">
        <v>0.57999999999999996</v>
      </c>
      <c r="K44" s="244">
        <v>1998</v>
      </c>
      <c r="L44" s="264">
        <v>0.13600000000000001</v>
      </c>
      <c r="M44" s="264" t="s">
        <v>229</v>
      </c>
      <c r="N44" s="264">
        <v>0.13600000000000001</v>
      </c>
      <c r="O44" s="264">
        <v>0.21299999999999999</v>
      </c>
      <c r="P44" s="264">
        <v>5.2999999999999999E-2</v>
      </c>
      <c r="Q44" s="264" t="s">
        <v>231</v>
      </c>
      <c r="R44" s="264">
        <v>5.2999999999999999E-2</v>
      </c>
      <c r="S44" s="264">
        <v>1.4E-2</v>
      </c>
      <c r="T44" s="264">
        <v>4.0000000000000001E-3</v>
      </c>
      <c r="U44" s="264">
        <v>0.42</v>
      </c>
      <c r="V44" s="264">
        <v>1</v>
      </c>
    </row>
    <row r="45" spans="1:22" ht="13.5" thickBot="1" x14ac:dyDescent="0.25">
      <c r="A45" s="244">
        <v>1999</v>
      </c>
      <c r="B45" s="264" t="s">
        <v>1142</v>
      </c>
      <c r="C45" s="264" t="s">
        <v>229</v>
      </c>
      <c r="D45" s="264" t="s">
        <v>1142</v>
      </c>
      <c r="E45" s="264">
        <v>0.50700000000000001</v>
      </c>
      <c r="F45" s="264">
        <v>8.9999999999999993E-3</v>
      </c>
      <c r="G45" s="264">
        <v>5.1999999999999998E-2</v>
      </c>
      <c r="H45" s="264">
        <v>2E-3</v>
      </c>
      <c r="I45" s="13" t="s">
        <v>229</v>
      </c>
      <c r="J45" s="264">
        <v>0.56999999999999995</v>
      </c>
      <c r="K45" s="244">
        <v>1999</v>
      </c>
      <c r="L45" s="264">
        <v>0.14199999999999999</v>
      </c>
      <c r="M45" s="264" t="s">
        <v>229</v>
      </c>
      <c r="N45" s="264">
        <v>0.14199999999999999</v>
      </c>
      <c r="O45" s="264">
        <v>0.217</v>
      </c>
      <c r="P45" s="264">
        <v>5.2999999999999999E-2</v>
      </c>
      <c r="Q45" s="264" t="s">
        <v>231</v>
      </c>
      <c r="R45" s="264">
        <v>5.2999999999999999E-2</v>
      </c>
      <c r="S45" s="264">
        <v>1.2999999999999999E-2</v>
      </c>
      <c r="T45" s="264">
        <v>5.0000000000000001E-3</v>
      </c>
      <c r="U45" s="264">
        <v>0.43</v>
      </c>
      <c r="V45" s="264">
        <v>1</v>
      </c>
    </row>
    <row r="46" spans="1:22" ht="13.5" thickBot="1" x14ac:dyDescent="0.25">
      <c r="A46" s="244">
        <v>2000</v>
      </c>
      <c r="B46" s="264" t="s">
        <v>1142</v>
      </c>
      <c r="C46" s="264" t="s">
        <v>1142</v>
      </c>
      <c r="D46" s="264" t="s">
        <v>1142</v>
      </c>
      <c r="E46" s="264">
        <v>0.503</v>
      </c>
      <c r="F46" s="264">
        <v>0.01</v>
      </c>
      <c r="G46" s="264">
        <v>0.06</v>
      </c>
      <c r="H46" s="264">
        <v>2E-3</v>
      </c>
      <c r="I46" s="13" t="s">
        <v>229</v>
      </c>
      <c r="J46" s="264">
        <v>0.57499999999999996</v>
      </c>
      <c r="K46" s="244">
        <v>2000</v>
      </c>
      <c r="L46" s="264">
        <v>0.13900000000000001</v>
      </c>
      <c r="M46" s="264" t="s">
        <v>229</v>
      </c>
      <c r="N46" s="264">
        <v>0.13900000000000001</v>
      </c>
      <c r="O46" s="264">
        <v>0.21</v>
      </c>
      <c r="P46" s="264">
        <v>5.7000000000000002E-2</v>
      </c>
      <c r="Q46" s="264" t="s">
        <v>231</v>
      </c>
      <c r="R46" s="264">
        <v>5.7000000000000002E-2</v>
      </c>
      <c r="S46" s="264">
        <v>1.2999999999999999E-2</v>
      </c>
      <c r="T46" s="264">
        <v>6.0000000000000001E-3</v>
      </c>
      <c r="U46" s="264">
        <v>0.42499999999999999</v>
      </c>
      <c r="V46" s="264">
        <v>1</v>
      </c>
    </row>
    <row r="47" spans="1:22" ht="13.5" thickBot="1" x14ac:dyDescent="0.25">
      <c r="A47" s="244">
        <v>2001</v>
      </c>
      <c r="B47" s="264" t="s">
        <v>1142</v>
      </c>
      <c r="C47" s="264" t="s">
        <v>1142</v>
      </c>
      <c r="D47" s="264" t="s">
        <v>1142</v>
      </c>
      <c r="E47" s="264">
        <v>0.48899999999999999</v>
      </c>
      <c r="F47" s="264">
        <v>8.9999999999999993E-3</v>
      </c>
      <c r="G47" s="264">
        <v>5.5E-2</v>
      </c>
      <c r="H47" s="264">
        <v>1E-3</v>
      </c>
      <c r="I47" s="13" t="s">
        <v>229</v>
      </c>
      <c r="J47" s="264">
        <v>0.55400000000000005</v>
      </c>
      <c r="K47" s="244">
        <v>2001</v>
      </c>
      <c r="L47" s="264">
        <v>0.14699999999999999</v>
      </c>
      <c r="M47" s="264" t="s">
        <v>229</v>
      </c>
      <c r="N47" s="264">
        <v>0.14699999999999999</v>
      </c>
      <c r="O47" s="264">
        <v>0.22</v>
      </c>
      <c r="P47" s="264">
        <v>6.0999999999999999E-2</v>
      </c>
      <c r="Q47" s="264" t="s">
        <v>231</v>
      </c>
      <c r="R47" s="264">
        <v>6.0999999999999999E-2</v>
      </c>
      <c r="S47" s="264">
        <v>1.2E-2</v>
      </c>
      <c r="T47" s="264">
        <v>5.0000000000000001E-3</v>
      </c>
      <c r="U47" s="264">
        <v>0.44600000000000001</v>
      </c>
      <c r="V47" s="264">
        <v>1</v>
      </c>
    </row>
    <row r="48" spans="1:22" ht="13.5" thickBot="1" x14ac:dyDescent="0.25">
      <c r="A48" s="244">
        <v>2002</v>
      </c>
      <c r="B48" s="264" t="s">
        <v>1142</v>
      </c>
      <c r="C48" s="264" t="s">
        <v>1142</v>
      </c>
      <c r="D48" s="264" t="s">
        <v>1142</v>
      </c>
      <c r="E48" s="264">
        <v>0.46700000000000003</v>
      </c>
      <c r="F48" s="264">
        <v>0.01</v>
      </c>
      <c r="G48" s="264">
        <v>5.8000000000000003E-2</v>
      </c>
      <c r="H48" s="264">
        <v>1E-3</v>
      </c>
      <c r="I48" s="13" t="s">
        <v>229</v>
      </c>
      <c r="J48" s="264">
        <v>0.53500000000000003</v>
      </c>
      <c r="K48" s="244">
        <v>2002</v>
      </c>
      <c r="L48" s="264">
        <v>0.14299999999999999</v>
      </c>
      <c r="M48" s="264" t="s">
        <v>229</v>
      </c>
      <c r="N48" s="264">
        <v>0.14299999999999999</v>
      </c>
      <c r="O48" s="264">
        <v>0.23400000000000001</v>
      </c>
      <c r="P48" s="264">
        <v>6.6000000000000003E-2</v>
      </c>
      <c r="Q48" s="264" t="s">
        <v>231</v>
      </c>
      <c r="R48" s="264">
        <v>6.6000000000000003E-2</v>
      </c>
      <c r="S48" s="264">
        <v>1.6E-2</v>
      </c>
      <c r="T48" s="264">
        <v>5.0000000000000001E-3</v>
      </c>
      <c r="U48" s="264">
        <v>0.46500000000000002</v>
      </c>
      <c r="V48" s="264">
        <v>1</v>
      </c>
    </row>
    <row r="49" spans="1:22" ht="13.5" thickBot="1" x14ac:dyDescent="0.25">
      <c r="A49" s="244">
        <v>2003</v>
      </c>
      <c r="B49" s="264" t="s">
        <v>1142</v>
      </c>
      <c r="C49" s="264" t="s">
        <v>1142</v>
      </c>
      <c r="D49" s="264" t="s">
        <v>1142</v>
      </c>
      <c r="E49" s="264">
        <v>0.46100000000000002</v>
      </c>
      <c r="F49" s="264">
        <v>8.0000000000000002E-3</v>
      </c>
      <c r="G49" s="264">
        <v>6.5000000000000002E-2</v>
      </c>
      <c r="H49" s="264">
        <v>2E-3</v>
      </c>
      <c r="I49" s="13" t="s">
        <v>229</v>
      </c>
      <c r="J49" s="264">
        <v>0.53500000000000003</v>
      </c>
      <c r="K49" s="244">
        <v>2003</v>
      </c>
      <c r="L49" s="264">
        <v>0.14099999999999999</v>
      </c>
      <c r="M49" s="264" t="s">
        <v>229</v>
      </c>
      <c r="N49" s="264">
        <v>0.14099999999999999</v>
      </c>
      <c r="O49" s="264">
        <v>0.222</v>
      </c>
      <c r="P49" s="264">
        <v>7.8E-2</v>
      </c>
      <c r="Q49" s="264" t="s">
        <v>231</v>
      </c>
      <c r="R49" s="264">
        <v>7.8E-2</v>
      </c>
      <c r="S49" s="264">
        <v>1.4999999999999999E-2</v>
      </c>
      <c r="T49" s="264">
        <v>8.0000000000000002E-3</v>
      </c>
      <c r="U49" s="264">
        <v>0.46500000000000002</v>
      </c>
      <c r="V49" s="264">
        <v>1</v>
      </c>
    </row>
    <row r="50" spans="1:22" ht="13.5" thickBot="1" x14ac:dyDescent="0.25">
      <c r="A50" s="244">
        <v>2004</v>
      </c>
      <c r="B50" s="264" t="s">
        <v>1142</v>
      </c>
      <c r="C50" s="264" t="s">
        <v>1142</v>
      </c>
      <c r="D50" s="264" t="s">
        <v>1142</v>
      </c>
      <c r="E50" s="264">
        <v>0.47299999999999998</v>
      </c>
      <c r="F50" s="264">
        <v>8.0000000000000002E-3</v>
      </c>
      <c r="G50" s="264">
        <v>6.6000000000000003E-2</v>
      </c>
      <c r="H50" s="264">
        <v>2E-3</v>
      </c>
      <c r="I50" s="13" t="s">
        <v>229</v>
      </c>
      <c r="J50" s="264">
        <v>0.55000000000000004</v>
      </c>
      <c r="K50" s="244">
        <v>2004</v>
      </c>
      <c r="L50" s="264">
        <v>0.14399999999999999</v>
      </c>
      <c r="M50" s="264" t="s">
        <v>236</v>
      </c>
      <c r="N50" s="264">
        <v>0.14399999999999999</v>
      </c>
      <c r="O50" s="264">
        <v>0.20399999999999999</v>
      </c>
      <c r="P50" s="264">
        <v>0.08</v>
      </c>
      <c r="Q50" s="264" t="s">
        <v>231</v>
      </c>
      <c r="R50" s="264">
        <v>0.08</v>
      </c>
      <c r="S50" s="264">
        <v>1.4999999999999999E-2</v>
      </c>
      <c r="T50" s="264">
        <v>7.0000000000000001E-3</v>
      </c>
      <c r="U50" s="264">
        <v>0.45</v>
      </c>
      <c r="V50" s="264">
        <v>1</v>
      </c>
    </row>
    <row r="51" spans="1:22" ht="13.5" thickBot="1" x14ac:dyDescent="0.25">
      <c r="A51" s="244">
        <v>2005</v>
      </c>
      <c r="B51" s="264" t="s">
        <v>1142</v>
      </c>
      <c r="C51" s="264" t="s">
        <v>1142</v>
      </c>
      <c r="D51" s="264" t="s">
        <v>1142</v>
      </c>
      <c r="E51" s="264">
        <v>0.47</v>
      </c>
      <c r="F51" s="264">
        <v>7.0000000000000001E-3</v>
      </c>
      <c r="G51" s="264">
        <v>7.1999999999999995E-2</v>
      </c>
      <c r="H51" s="264">
        <v>2E-3</v>
      </c>
      <c r="I51" s="13" t="s">
        <v>229</v>
      </c>
      <c r="J51" s="264">
        <v>0.55000000000000004</v>
      </c>
      <c r="K51" s="244">
        <v>2005</v>
      </c>
      <c r="L51" s="264">
        <v>0.14399999999999999</v>
      </c>
      <c r="M51" s="264" t="s">
        <v>236</v>
      </c>
      <c r="N51" s="264">
        <v>0.14399999999999999</v>
      </c>
      <c r="O51" s="264">
        <v>0.20200000000000001</v>
      </c>
      <c r="P51" s="264">
        <v>8.1000000000000003E-2</v>
      </c>
      <c r="Q51" s="264" t="s">
        <v>231</v>
      </c>
      <c r="R51" s="264">
        <v>8.1000000000000003E-2</v>
      </c>
      <c r="S51" s="264">
        <v>1.6E-2</v>
      </c>
      <c r="T51" s="264">
        <v>7.0000000000000001E-3</v>
      </c>
      <c r="U51" s="264">
        <v>0.45</v>
      </c>
      <c r="V51" s="264">
        <v>1</v>
      </c>
    </row>
    <row r="52" spans="1:22" ht="13.5" thickBot="1" x14ac:dyDescent="0.25">
      <c r="A52" s="244">
        <v>2006</v>
      </c>
      <c r="B52" s="264" t="s">
        <v>1142</v>
      </c>
      <c r="C52" s="264" t="s">
        <v>1142</v>
      </c>
      <c r="D52" s="264" t="s">
        <v>1142</v>
      </c>
      <c r="E52" s="264">
        <v>0.47399999999999998</v>
      </c>
      <c r="F52" s="264">
        <v>5.0000000000000001E-3</v>
      </c>
      <c r="G52" s="264">
        <v>7.2999999999999995E-2</v>
      </c>
      <c r="H52" s="264">
        <v>3.0000000000000001E-3</v>
      </c>
      <c r="I52" s="13" t="s">
        <v>229</v>
      </c>
      <c r="J52" s="264">
        <v>0.55500000000000005</v>
      </c>
      <c r="K52" s="244">
        <v>2006</v>
      </c>
      <c r="L52" s="264">
        <v>0.13800000000000001</v>
      </c>
      <c r="M52" s="264" t="s">
        <v>236</v>
      </c>
      <c r="N52" s="264">
        <v>0.13800000000000001</v>
      </c>
      <c r="O52" s="264">
        <v>0.19800000000000001</v>
      </c>
      <c r="P52" s="264">
        <v>0.09</v>
      </c>
      <c r="Q52" s="264" t="s">
        <v>231</v>
      </c>
      <c r="R52" s="264">
        <v>0.09</v>
      </c>
      <c r="S52" s="264">
        <v>1.2E-2</v>
      </c>
      <c r="T52" s="264">
        <v>8.0000000000000002E-3</v>
      </c>
      <c r="U52" s="264">
        <v>0.44500000000000001</v>
      </c>
      <c r="V52" s="264">
        <v>1</v>
      </c>
    </row>
    <row r="53" spans="1:22" ht="13.5" thickBot="1" x14ac:dyDescent="0.25">
      <c r="A53" s="244">
        <v>2007</v>
      </c>
      <c r="B53" s="264" t="s">
        <v>1142</v>
      </c>
      <c r="C53" s="264" t="s">
        <v>1142</v>
      </c>
      <c r="D53" s="264" t="s">
        <v>1142</v>
      </c>
      <c r="E53" s="264" t="s">
        <v>1291</v>
      </c>
      <c r="F53" s="264">
        <v>5.0000000000000001E-3</v>
      </c>
      <c r="G53" s="264" t="s">
        <v>1292</v>
      </c>
      <c r="H53" s="264" t="s">
        <v>1149</v>
      </c>
      <c r="I53" s="264">
        <v>1E-3</v>
      </c>
      <c r="J53" s="264">
        <v>0.54100000000000004</v>
      </c>
      <c r="K53" s="244">
        <v>2007</v>
      </c>
      <c r="L53" s="264">
        <v>0.13300000000000001</v>
      </c>
      <c r="M53" s="264" t="s">
        <v>236</v>
      </c>
      <c r="N53" s="264">
        <v>0.13300000000000001</v>
      </c>
      <c r="O53" s="264">
        <v>0.219</v>
      </c>
      <c r="P53" s="264">
        <v>8.6999999999999994E-2</v>
      </c>
      <c r="Q53" s="264" t="s">
        <v>231</v>
      </c>
      <c r="R53" s="264">
        <v>8.6999999999999994E-2</v>
      </c>
      <c r="S53" s="264">
        <v>1.2999999999999999E-2</v>
      </c>
      <c r="T53" s="264">
        <v>7.0000000000000001E-3</v>
      </c>
      <c r="U53" s="264">
        <v>0.45900000000000002</v>
      </c>
      <c r="V53" s="264">
        <v>1</v>
      </c>
    </row>
    <row r="54" spans="1:22" ht="13.5" thickBot="1" x14ac:dyDescent="0.25">
      <c r="A54" s="244">
        <v>2008</v>
      </c>
      <c r="B54" s="264" t="s">
        <v>1142</v>
      </c>
      <c r="C54" s="264" t="s">
        <v>1142</v>
      </c>
      <c r="D54" s="264" t="s">
        <v>1142</v>
      </c>
      <c r="E54" s="264">
        <v>0.42</v>
      </c>
      <c r="F54" s="264">
        <v>5.0000000000000001E-3</v>
      </c>
      <c r="G54" s="264">
        <v>0.105</v>
      </c>
      <c r="H54" s="264">
        <v>4.0000000000000001E-3</v>
      </c>
      <c r="I54" s="264">
        <v>1E-3</v>
      </c>
      <c r="J54" s="264">
        <v>0.53300000000000003</v>
      </c>
      <c r="K54" s="244">
        <v>2008</v>
      </c>
      <c r="L54" s="264">
        <v>0.13</v>
      </c>
      <c r="M54" s="264" t="s">
        <v>236</v>
      </c>
      <c r="N54" s="264">
        <v>0.13</v>
      </c>
      <c r="O54" s="264">
        <v>0.22700000000000001</v>
      </c>
      <c r="P54" s="264">
        <v>9.0999999999999998E-2</v>
      </c>
      <c r="Q54" s="264" t="s">
        <v>231</v>
      </c>
      <c r="R54" s="264">
        <v>9.0999999999999998E-2</v>
      </c>
      <c r="S54" s="264">
        <v>1.2999999999999999E-2</v>
      </c>
      <c r="T54" s="264">
        <v>6.0000000000000001E-3</v>
      </c>
      <c r="U54" s="264">
        <v>0.46700000000000003</v>
      </c>
      <c r="V54" s="264">
        <v>1</v>
      </c>
    </row>
    <row r="55" spans="1:22" ht="13.5" thickBot="1" x14ac:dyDescent="0.25">
      <c r="A55" s="244">
        <v>2009</v>
      </c>
      <c r="B55" s="264" t="s">
        <v>1142</v>
      </c>
      <c r="C55" s="264" t="s">
        <v>1142</v>
      </c>
      <c r="D55" s="264" t="s">
        <v>1142</v>
      </c>
      <c r="E55" s="264">
        <v>0.41399999999999998</v>
      </c>
      <c r="F55" s="264">
        <v>5.0000000000000001E-3</v>
      </c>
      <c r="G55" s="264">
        <v>0.104</v>
      </c>
      <c r="H55" s="264">
        <v>4.0000000000000001E-3</v>
      </c>
      <c r="I55" s="264">
        <v>1E-3</v>
      </c>
      <c r="J55" s="264">
        <v>0.52700000000000002</v>
      </c>
      <c r="K55" s="244">
        <v>2009</v>
      </c>
      <c r="L55" s="264">
        <v>0.13400000000000001</v>
      </c>
      <c r="M55" s="264" t="s">
        <v>236</v>
      </c>
      <c r="N55" s="264">
        <v>0.13400000000000001</v>
      </c>
      <c r="O55" s="264">
        <v>0.22700000000000001</v>
      </c>
      <c r="P55" s="264">
        <v>9.1999999999999998E-2</v>
      </c>
      <c r="Q55" s="264" t="s">
        <v>231</v>
      </c>
      <c r="R55" s="264">
        <v>9.1999999999999998E-2</v>
      </c>
      <c r="S55" s="264">
        <v>1.4E-2</v>
      </c>
      <c r="T55" s="264">
        <v>6.0000000000000001E-3</v>
      </c>
      <c r="U55" s="264">
        <v>0.47299999999999998</v>
      </c>
      <c r="V55" s="264">
        <v>1</v>
      </c>
    </row>
    <row r="56" spans="1:22" ht="13.5" thickBot="1" x14ac:dyDescent="0.25">
      <c r="A56" s="244">
        <v>2010</v>
      </c>
      <c r="B56" s="264" t="s">
        <v>1142</v>
      </c>
      <c r="C56" s="264" t="s">
        <v>1142</v>
      </c>
      <c r="D56" s="264" t="s">
        <v>1142</v>
      </c>
      <c r="E56" s="264">
        <v>0.42</v>
      </c>
      <c r="F56" s="264">
        <v>4.0000000000000001E-3</v>
      </c>
      <c r="G56" s="264">
        <v>0.111</v>
      </c>
      <c r="H56" s="264">
        <v>3.0000000000000001E-3</v>
      </c>
      <c r="I56" s="264">
        <v>1E-3</v>
      </c>
      <c r="J56" s="264">
        <v>0.54</v>
      </c>
      <c r="K56" s="244">
        <v>2010</v>
      </c>
      <c r="L56" s="264">
        <v>0.13900000000000001</v>
      </c>
      <c r="M56" s="264" t="s">
        <v>236</v>
      </c>
      <c r="N56" s="264">
        <v>0.13900000000000001</v>
      </c>
      <c r="O56" s="264">
        <v>0.217</v>
      </c>
      <c r="P56" s="264">
        <v>8.5999999999999993E-2</v>
      </c>
      <c r="Q56" s="264" t="s">
        <v>231</v>
      </c>
      <c r="R56" s="264">
        <v>8.5999999999999993E-2</v>
      </c>
      <c r="S56" s="264">
        <v>1.4999999999999999E-2</v>
      </c>
      <c r="T56" s="264">
        <v>4.0000000000000001E-3</v>
      </c>
      <c r="U56" s="264">
        <v>0.46</v>
      </c>
      <c r="V56" s="264">
        <v>1</v>
      </c>
    </row>
    <row r="57" spans="1:22" ht="13.5" thickBot="1" x14ac:dyDescent="0.25">
      <c r="A57" s="244">
        <v>2011</v>
      </c>
      <c r="B57" s="264">
        <v>0.42299999999999999</v>
      </c>
      <c r="C57" s="264">
        <v>1E-3</v>
      </c>
      <c r="D57" s="264">
        <v>8.9999999999999993E-3</v>
      </c>
      <c r="E57" s="264">
        <v>0.434</v>
      </c>
      <c r="F57" s="264">
        <v>5.0000000000000001E-3</v>
      </c>
      <c r="G57" s="264">
        <v>9.8000000000000004E-2</v>
      </c>
      <c r="H57" s="264">
        <v>4.0000000000000001E-3</v>
      </c>
      <c r="I57" s="264">
        <v>1E-3</v>
      </c>
      <c r="J57" s="264">
        <v>0.54200000000000004</v>
      </c>
      <c r="K57" s="244">
        <v>2011</v>
      </c>
      <c r="L57" s="264">
        <v>0.13100000000000001</v>
      </c>
      <c r="M57" s="264">
        <v>1E-3</v>
      </c>
      <c r="N57" s="264">
        <v>0.13200000000000001</v>
      </c>
      <c r="O57" s="264">
        <v>0.219</v>
      </c>
      <c r="P57" s="264">
        <v>8.4000000000000005E-2</v>
      </c>
      <c r="Q57" s="264">
        <v>3.0000000000000001E-3</v>
      </c>
      <c r="R57" s="264">
        <v>8.5999999999999993E-2</v>
      </c>
      <c r="S57" s="264">
        <v>1.6E-2</v>
      </c>
      <c r="T57" s="264">
        <v>5.0000000000000001E-3</v>
      </c>
      <c r="U57" s="264">
        <v>0.45800000000000002</v>
      </c>
      <c r="V57" s="264">
        <v>1</v>
      </c>
    </row>
    <row r="58" spans="1:22" ht="13.5" thickBot="1" x14ac:dyDescent="0.25">
      <c r="A58" s="244">
        <v>2012</v>
      </c>
      <c r="B58" s="264">
        <v>0.41499999999999998</v>
      </c>
      <c r="C58" s="264">
        <v>3.0000000000000001E-3</v>
      </c>
      <c r="D58" s="264">
        <v>1.2E-2</v>
      </c>
      <c r="E58" s="264">
        <v>0.42899999999999999</v>
      </c>
      <c r="F58" s="264">
        <v>4.0000000000000001E-3</v>
      </c>
      <c r="G58" s="264">
        <v>9.5000000000000001E-2</v>
      </c>
      <c r="H58" s="264">
        <v>4.0000000000000001E-3</v>
      </c>
      <c r="I58" s="264">
        <v>1E-3</v>
      </c>
      <c r="J58" s="264">
        <v>0.53400000000000003</v>
      </c>
      <c r="K58" s="244">
        <v>2012</v>
      </c>
      <c r="L58" s="264">
        <v>0.13700000000000001</v>
      </c>
      <c r="M58" s="264">
        <v>1E-3</v>
      </c>
      <c r="N58" s="264">
        <v>0.13800000000000001</v>
      </c>
      <c r="O58" s="264">
        <v>0.222</v>
      </c>
      <c r="P58" s="264">
        <v>8.3000000000000004E-2</v>
      </c>
      <c r="Q58" s="264">
        <v>4.0000000000000001E-3</v>
      </c>
      <c r="R58" s="264">
        <v>8.6999999999999994E-2</v>
      </c>
      <c r="S58" s="264">
        <v>1.4999999999999999E-2</v>
      </c>
      <c r="T58" s="264">
        <v>4.0000000000000001E-3</v>
      </c>
      <c r="U58" s="264">
        <v>0.46600000000000003</v>
      </c>
      <c r="V58" s="264">
        <v>1</v>
      </c>
    </row>
    <row r="59" spans="1:22" ht="13.5" thickBot="1" x14ac:dyDescent="0.25">
      <c r="A59" s="244">
        <v>2013</v>
      </c>
      <c r="B59" s="264">
        <v>0.39</v>
      </c>
      <c r="C59" s="264">
        <v>5.0000000000000001E-3</v>
      </c>
      <c r="D59" s="264">
        <v>1.9E-2</v>
      </c>
      <c r="E59" s="264">
        <v>0.41299999999999998</v>
      </c>
      <c r="F59" s="264">
        <v>4.0000000000000001E-3</v>
      </c>
      <c r="G59" s="264">
        <v>9.5000000000000001E-2</v>
      </c>
      <c r="H59" s="264">
        <v>4.0000000000000001E-3</v>
      </c>
      <c r="I59" s="264">
        <v>1E-3</v>
      </c>
      <c r="J59" s="264">
        <v>0.51800000000000002</v>
      </c>
      <c r="K59" s="244">
        <v>2013</v>
      </c>
      <c r="L59" s="264">
        <v>0.13900000000000001</v>
      </c>
      <c r="M59" s="264">
        <v>2E-3</v>
      </c>
      <c r="N59" s="264">
        <v>0.14000000000000001</v>
      </c>
      <c r="O59" s="264">
        <v>0.23699999999999999</v>
      </c>
      <c r="P59" s="264">
        <v>8.3000000000000004E-2</v>
      </c>
      <c r="Q59" s="264">
        <v>4.0000000000000001E-3</v>
      </c>
      <c r="R59" s="264">
        <v>8.6999999999999994E-2</v>
      </c>
      <c r="S59" s="264">
        <v>1.4999999999999999E-2</v>
      </c>
      <c r="T59" s="264">
        <v>4.0000000000000001E-3</v>
      </c>
      <c r="U59" s="264">
        <v>0.48199999999999998</v>
      </c>
      <c r="V59" s="264">
        <v>1</v>
      </c>
    </row>
    <row r="60" spans="1:22" ht="13.5" thickBot="1" x14ac:dyDescent="0.25">
      <c r="A60" s="244">
        <v>2014</v>
      </c>
      <c r="B60" s="264">
        <v>0.38800000000000001</v>
      </c>
      <c r="C60" s="264">
        <v>4.0000000000000001E-3</v>
      </c>
      <c r="D60" s="264">
        <v>2.1999999999999999E-2</v>
      </c>
      <c r="E60" s="264">
        <v>0.41299999999999998</v>
      </c>
      <c r="F60" s="264">
        <v>4.0000000000000001E-3</v>
      </c>
      <c r="G60" s="264">
        <v>9.2999999999999999E-2</v>
      </c>
      <c r="H60" s="264">
        <v>4.0000000000000001E-3</v>
      </c>
      <c r="I60" s="264">
        <v>1E-3</v>
      </c>
      <c r="J60" s="264">
        <v>0.51600000000000001</v>
      </c>
      <c r="K60" s="244">
        <v>2014</v>
      </c>
      <c r="L60" s="264">
        <v>0.13800000000000001</v>
      </c>
      <c r="M60" s="264">
        <v>2E-3</v>
      </c>
      <c r="N60" s="264">
        <v>0.13900000000000001</v>
      </c>
      <c r="O60" s="264">
        <v>0.22900000000000001</v>
      </c>
      <c r="P60" s="264">
        <v>9.0999999999999998E-2</v>
      </c>
      <c r="Q60" s="264">
        <v>6.0000000000000001E-3</v>
      </c>
      <c r="R60" s="264">
        <v>9.7000000000000003E-2</v>
      </c>
      <c r="S60" s="264">
        <v>1.4999999999999999E-2</v>
      </c>
      <c r="T60" s="264">
        <v>4.0000000000000001E-3</v>
      </c>
      <c r="U60" s="264">
        <v>0.48399999999999999</v>
      </c>
      <c r="V60" s="264">
        <v>1</v>
      </c>
    </row>
    <row r="61" spans="1:22" ht="13.5" thickBot="1" x14ac:dyDescent="0.25">
      <c r="A61" s="244">
        <v>2015</v>
      </c>
      <c r="B61" s="264">
        <v>0.38614262740169791</v>
      </c>
      <c r="C61" s="264">
        <v>3.5753176914036251E-3</v>
      </c>
      <c r="D61" s="264">
        <v>2.1107307586376696E-2</v>
      </c>
      <c r="E61" s="264">
        <v>0.41082525267947828</v>
      </c>
      <c r="F61" s="264">
        <v>5.5329929448917166E-3</v>
      </c>
      <c r="G61" s="264">
        <v>8.9747863799447575E-2</v>
      </c>
      <c r="H61" s="264">
        <v>2.9877199559892784E-3</v>
      </c>
      <c r="I61" s="264">
        <v>5.9282451588790611E-4</v>
      </c>
      <c r="J61" s="264">
        <v>0.50968665389569479</v>
      </c>
      <c r="K61" s="244">
        <v>2015</v>
      </c>
      <c r="L61" s="264">
        <v>0.13466426329051903</v>
      </c>
      <c r="M61" s="264">
        <v>1.4936755033896903E-3</v>
      </c>
      <c r="N61" s="264">
        <v>0.13615793879390872</v>
      </c>
      <c r="O61" s="264">
        <v>0.24003296007766628</v>
      </c>
      <c r="P61" s="264">
        <v>8.7641778726277875E-2</v>
      </c>
      <c r="Q61" s="264">
        <v>6.8638542365300178E-3</v>
      </c>
      <c r="R61" s="264">
        <v>9.4505632962807895E-2</v>
      </c>
      <c r="S61" s="264">
        <v>1.5862248754043146E-2</v>
      </c>
      <c r="T61" s="264">
        <v>3.754611634530473E-3</v>
      </c>
      <c r="U61" s="264">
        <v>0.49031337685007276</v>
      </c>
      <c r="V61" s="264">
        <v>1</v>
      </c>
    </row>
    <row r="62" spans="1:22" ht="13.5" thickBot="1" x14ac:dyDescent="0.25">
      <c r="A62" s="244">
        <v>2016</v>
      </c>
      <c r="B62" s="264">
        <v>0.38016855887855788</v>
      </c>
      <c r="C62" s="264">
        <v>5.0870966626463321E-3</v>
      </c>
      <c r="D62" s="264">
        <v>2.0900963013937998E-2</v>
      </c>
      <c r="E62" s="264">
        <v>0.40615663340256036</v>
      </c>
      <c r="F62" s="264">
        <v>7.119856689156101E-3</v>
      </c>
      <c r="G62" s="264">
        <v>8.7954605859916643E-2</v>
      </c>
      <c r="H62" s="264">
        <v>2.7790506551890973E-3</v>
      </c>
      <c r="I62" s="264">
        <v>4.6790153732692157E-4</v>
      </c>
      <c r="J62" s="264">
        <v>0.50447803329673091</v>
      </c>
      <c r="K62" s="244">
        <v>2016</v>
      </c>
      <c r="L62" s="264">
        <v>0.13960852139060859</v>
      </c>
      <c r="M62" s="264">
        <v>1.8240944110502089E-3</v>
      </c>
      <c r="N62" s="264">
        <v>0.14143261580165878</v>
      </c>
      <c r="O62" s="264">
        <v>0.24695465718744136</v>
      </c>
      <c r="P62" s="264">
        <v>7.8846575941121794E-2</v>
      </c>
      <c r="Q62" s="264">
        <v>7.1737082749873098E-3</v>
      </c>
      <c r="R62" s="264">
        <v>8.6020284216109105E-2</v>
      </c>
      <c r="S62" s="264">
        <v>1.6710368309955651E-2</v>
      </c>
      <c r="T62" s="264">
        <v>4.404026340685859E-3</v>
      </c>
      <c r="U62" s="264">
        <v>0.49552196670326903</v>
      </c>
      <c r="V62" s="264">
        <v>1</v>
      </c>
    </row>
    <row r="63" spans="1:22" ht="13.5" thickBot="1" x14ac:dyDescent="0.25">
      <c r="A63" s="244">
        <v>2017</v>
      </c>
      <c r="B63" s="264">
        <v>0.38995456996112282</v>
      </c>
      <c r="C63" s="264">
        <v>5.6198604609704605E-3</v>
      </c>
      <c r="D63" s="264">
        <v>2.0207564407494775E-2</v>
      </c>
      <c r="E63" s="264">
        <v>0.41578199482958805</v>
      </c>
      <c r="F63" s="264">
        <v>4.399180016402009E-3</v>
      </c>
      <c r="G63" s="264">
        <v>9.2032335509064297E-2</v>
      </c>
      <c r="H63" s="264">
        <v>2.9521497918702307E-3</v>
      </c>
      <c r="I63" s="264">
        <v>4.4511011284777824E-4</v>
      </c>
      <c r="J63" s="264">
        <v>0.51561078502442936</v>
      </c>
      <c r="K63" s="244">
        <v>2017</v>
      </c>
      <c r="L63" s="264">
        <v>0.14358339346236554</v>
      </c>
      <c r="M63" s="264">
        <v>2.06384263753938E-3</v>
      </c>
      <c r="N63" s="264">
        <v>0.14564722133524799</v>
      </c>
      <c r="O63" s="264">
        <v>0.22989338674901494</v>
      </c>
      <c r="P63" s="264">
        <v>8.0532758090323439E-2</v>
      </c>
      <c r="Q63" s="264">
        <v>6.1561483987126369E-3</v>
      </c>
      <c r="R63" s="264">
        <v>8.6688876959722175E-2</v>
      </c>
      <c r="S63" s="264">
        <v>1.7709085303636168E-2</v>
      </c>
      <c r="T63" s="264">
        <v>4.4506446279493914E-3</v>
      </c>
      <c r="U63" s="264">
        <v>0.48438922974022758</v>
      </c>
      <c r="V63" s="264">
        <v>1</v>
      </c>
    </row>
    <row r="64" spans="1:22" ht="13.5" thickBot="1" x14ac:dyDescent="0.25">
      <c r="A64" s="244">
        <v>2018</v>
      </c>
      <c r="B64" s="264">
        <v>0.38539819531347363</v>
      </c>
      <c r="C64" s="264">
        <v>6.5182006801537259E-3</v>
      </c>
      <c r="D64" s="264">
        <v>1.8637831614236749E-2</v>
      </c>
      <c r="E64" s="264">
        <v>0.41055422760786409</v>
      </c>
      <c r="F64" s="264">
        <v>5.62604625000421E-3</v>
      </c>
      <c r="G64" s="264">
        <v>9.037332108802143E-2</v>
      </c>
      <c r="H64" s="264">
        <v>2.9547475471016003E-3</v>
      </c>
      <c r="I64" s="264">
        <v>2.8490840154892714E-4</v>
      </c>
      <c r="J64" s="264">
        <v>0.50979326492874555</v>
      </c>
      <c r="K64" s="244">
        <v>2018</v>
      </c>
      <c r="L64" s="264">
        <v>0.14541078680245789</v>
      </c>
      <c r="M64" s="264">
        <v>2.6384867309395842E-3</v>
      </c>
      <c r="N64" s="264">
        <v>0.1480492594991922</v>
      </c>
      <c r="O64" s="264">
        <v>0.23503125698201713</v>
      </c>
      <c r="P64" s="264">
        <v>7.7531995181215285E-2</v>
      </c>
      <c r="Q64" s="264">
        <v>6.1556269865417589E-3</v>
      </c>
      <c r="R64" s="264">
        <v>8.3687622167757048E-2</v>
      </c>
      <c r="S64" s="264">
        <v>1.9689568992714564E-2</v>
      </c>
      <c r="T64" s="264">
        <v>3.7490133953682636E-3</v>
      </c>
      <c r="U64" s="264">
        <v>0.49020673507125451</v>
      </c>
      <c r="V64" s="264">
        <v>1</v>
      </c>
    </row>
    <row r="65" spans="1:22" ht="13.5" thickBot="1" x14ac:dyDescent="0.25">
      <c r="A65" s="244">
        <v>2019</v>
      </c>
      <c r="B65" s="264">
        <v>0.37730000000000002</v>
      </c>
      <c r="C65" s="264">
        <v>5.8799999999999998E-3</v>
      </c>
      <c r="D65" s="264">
        <v>1.8509999999999999E-2</v>
      </c>
      <c r="E65" s="264">
        <v>0.40168999999999999</v>
      </c>
      <c r="F65" s="264">
        <v>6.1999999999999998E-3</v>
      </c>
      <c r="G65" s="264">
        <v>9.0719999999999995E-2</v>
      </c>
      <c r="H65" s="264">
        <v>2.7399999999999998E-3</v>
      </c>
      <c r="I65" s="264">
        <v>3.3E-4</v>
      </c>
      <c r="J65" s="264">
        <v>0.50168000000000001</v>
      </c>
      <c r="K65" s="244">
        <v>2019</v>
      </c>
      <c r="L65" s="264">
        <v>0.15256</v>
      </c>
      <c r="M65" s="264">
        <v>2.3700000000000001E-3</v>
      </c>
      <c r="N65" s="264">
        <v>0.15493000000000001</v>
      </c>
      <c r="O65" s="264">
        <v>0.22667000000000001</v>
      </c>
      <c r="P65" s="264">
        <v>8.5930000000000006E-2</v>
      </c>
      <c r="Q65" s="264">
        <v>7.28E-3</v>
      </c>
      <c r="R65" s="264">
        <v>9.3219999999999997E-2</v>
      </c>
      <c r="S65" s="264">
        <v>1.9820000000000001E-2</v>
      </c>
      <c r="T65" s="264">
        <v>3.6800000000000001E-3</v>
      </c>
      <c r="U65" s="264">
        <v>0.49831999999999999</v>
      </c>
      <c r="V65" s="264">
        <v>1</v>
      </c>
    </row>
    <row r="66" spans="1:22" x14ac:dyDescent="0.2">
      <c r="A66" s="199" t="s">
        <v>240</v>
      </c>
    </row>
    <row r="67" spans="1:22" x14ac:dyDescent="0.2">
      <c r="A67" s="199" t="s">
        <v>241</v>
      </c>
    </row>
    <row r="68" spans="1:22" x14ac:dyDescent="0.2">
      <c r="A68" s="199" t="s">
        <v>1150</v>
      </c>
    </row>
    <row r="69" spans="1:22" x14ac:dyDescent="0.2">
      <c r="A69" s="199" t="s">
        <v>1151</v>
      </c>
    </row>
    <row r="70" spans="1:22" x14ac:dyDescent="0.2">
      <c r="A70" s="199" t="s">
        <v>1152</v>
      </c>
    </row>
    <row r="71" spans="1:22" x14ac:dyDescent="0.2">
      <c r="A71" s="199" t="s">
        <v>1153</v>
      </c>
    </row>
    <row r="72" spans="1:22" x14ac:dyDescent="0.2">
      <c r="A72" s="199" t="s">
        <v>246</v>
      </c>
    </row>
    <row r="73" spans="1:22" x14ac:dyDescent="0.2">
      <c r="A73" s="199" t="s">
        <v>247</v>
      </c>
    </row>
    <row r="74" spans="1:22" x14ac:dyDescent="0.2">
      <c r="A74" s="199" t="s">
        <v>249</v>
      </c>
    </row>
    <row r="76" spans="1:22" ht="15" x14ac:dyDescent="0.2">
      <c r="A76" s="122"/>
    </row>
  </sheetData>
  <mergeCells count="27">
    <mergeCell ref="A37:J37"/>
    <mergeCell ref="J5:J6"/>
    <mergeCell ref="A7:J7"/>
    <mergeCell ref="K4:V4"/>
    <mergeCell ref="K5:K6"/>
    <mergeCell ref="L5:N5"/>
    <mergeCell ref="O5:O6"/>
    <mergeCell ref="S5:S6"/>
    <mergeCell ref="T5:T6"/>
    <mergeCell ref="U5:U6"/>
    <mergeCell ref="V5:V6"/>
    <mergeCell ref="A1:J1"/>
    <mergeCell ref="A2:J2"/>
    <mergeCell ref="A3:J3"/>
    <mergeCell ref="K7:V7"/>
    <mergeCell ref="K37:V37"/>
    <mergeCell ref="P5:R5"/>
    <mergeCell ref="A4:J4"/>
    <mergeCell ref="A5:A6"/>
    <mergeCell ref="B5:E5"/>
    <mergeCell ref="F5:F6"/>
    <mergeCell ref="G5:G6"/>
    <mergeCell ref="H5:H6"/>
    <mergeCell ref="I5:I6"/>
    <mergeCell ref="K1:V1"/>
    <mergeCell ref="K2:V2"/>
    <mergeCell ref="K3:V3"/>
  </mergeCells>
  <hyperlinks>
    <hyperlink ref="X6" location="TOC!A1" display="RETURN TO TABLE OF CONTENTS" xr:uid="{00000000-0004-0000-51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J77"/>
  <sheetViews>
    <sheetView workbookViewId="0">
      <pane ySplit="4" topLeftCell="A5" activePane="bottomLeft" state="frozen"/>
      <selection activeCell="I105" sqref="I105"/>
      <selection pane="bottomLeft" activeCell="I105" sqref="I105"/>
    </sheetView>
  </sheetViews>
  <sheetFormatPr defaultRowHeight="12.75" x14ac:dyDescent="0.2"/>
  <cols>
    <col min="2" max="6" width="12.85546875" customWidth="1"/>
  </cols>
  <sheetData>
    <row r="1" spans="1:10" ht="12.75" customHeight="1" x14ac:dyDescent="0.2">
      <c r="A1" s="818" t="s">
        <v>1293</v>
      </c>
      <c r="B1" s="818"/>
      <c r="C1" s="818"/>
      <c r="D1" s="818"/>
      <c r="E1" s="818"/>
      <c r="F1" s="818"/>
      <c r="G1" s="183"/>
      <c r="H1" s="183"/>
      <c r="I1" s="183"/>
      <c r="J1" s="183"/>
    </row>
    <row r="2" spans="1:10" ht="13.5" customHeight="1" thickBot="1" x14ac:dyDescent="0.25">
      <c r="A2" s="557" t="s">
        <v>200</v>
      </c>
      <c r="B2" s="557"/>
      <c r="C2" s="557"/>
      <c r="D2" s="557"/>
      <c r="E2" s="557"/>
      <c r="F2" s="557"/>
      <c r="G2" s="147"/>
      <c r="H2" s="147"/>
      <c r="I2" s="147"/>
      <c r="J2" s="147"/>
    </row>
    <row r="3" spans="1:10" ht="18.75" customHeight="1" thickBot="1" x14ac:dyDescent="0.25">
      <c r="A3" s="597" t="s">
        <v>1294</v>
      </c>
      <c r="B3" s="598"/>
      <c r="C3" s="598"/>
      <c r="D3" s="598"/>
      <c r="E3" s="598"/>
      <c r="F3" s="599"/>
    </row>
    <row r="4" spans="1:10" ht="34.5" thickBot="1" x14ac:dyDescent="0.25">
      <c r="A4" s="271" t="s">
        <v>204</v>
      </c>
      <c r="B4" s="249" t="s">
        <v>1295</v>
      </c>
      <c r="C4" s="249" t="s">
        <v>1296</v>
      </c>
      <c r="D4" s="249" t="s">
        <v>1297</v>
      </c>
      <c r="E4" s="249" t="s">
        <v>1298</v>
      </c>
      <c r="F4" s="249" t="s">
        <v>320</v>
      </c>
      <c r="H4" s="235" t="s">
        <v>228</v>
      </c>
    </row>
    <row r="5" spans="1:10" ht="13.5" thickBot="1" x14ac:dyDescent="0.25">
      <c r="A5" s="628" t="s">
        <v>1141</v>
      </c>
      <c r="B5" s="629"/>
      <c r="C5" s="629"/>
      <c r="D5" s="629"/>
      <c r="E5" s="629"/>
      <c r="F5" s="630"/>
    </row>
    <row r="6" spans="1:10" ht="13.5" thickBot="1" x14ac:dyDescent="0.25">
      <c r="A6" s="271">
        <v>1988</v>
      </c>
      <c r="B6" s="270">
        <v>86.5</v>
      </c>
      <c r="C6" s="270">
        <v>769</v>
      </c>
      <c r="D6" s="270">
        <v>489.6</v>
      </c>
      <c r="E6" s="270">
        <v>2519.5</v>
      </c>
      <c r="F6" s="270">
        <v>3864.6</v>
      </c>
    </row>
    <row r="7" spans="1:10" ht="13.5" thickBot="1" x14ac:dyDescent="0.25">
      <c r="A7" s="271">
        <v>1989</v>
      </c>
      <c r="B7" s="270">
        <v>118.3</v>
      </c>
      <c r="C7" s="270">
        <v>802.6</v>
      </c>
      <c r="D7" s="270">
        <v>665.5</v>
      </c>
      <c r="E7" s="270">
        <v>2426.5</v>
      </c>
      <c r="F7" s="270">
        <v>4012.9</v>
      </c>
    </row>
    <row r="8" spans="1:10" ht="13.5" thickBot="1" x14ac:dyDescent="0.25">
      <c r="A8" s="271">
        <v>1990</v>
      </c>
      <c r="B8" s="270">
        <v>189.3</v>
      </c>
      <c r="C8" s="270">
        <v>1176.9000000000001</v>
      </c>
      <c r="D8" s="270">
        <v>696.8</v>
      </c>
      <c r="E8" s="270">
        <v>2872.5</v>
      </c>
      <c r="F8" s="270">
        <v>4935.5</v>
      </c>
    </row>
    <row r="9" spans="1:10" ht="13.5" thickBot="1" x14ac:dyDescent="0.25">
      <c r="A9" s="271">
        <v>1991</v>
      </c>
      <c r="B9" s="270">
        <v>1074.5</v>
      </c>
      <c r="C9" s="270">
        <v>1012.3</v>
      </c>
      <c r="D9" s="270">
        <v>695.4</v>
      </c>
      <c r="E9" s="270">
        <v>2773.5</v>
      </c>
      <c r="F9" s="270">
        <v>5555.7</v>
      </c>
    </row>
    <row r="10" spans="1:10" ht="13.5" thickBot="1" x14ac:dyDescent="0.25">
      <c r="A10" s="271">
        <v>1992</v>
      </c>
      <c r="B10" s="270">
        <v>1131.7</v>
      </c>
      <c r="C10" s="270">
        <v>830</v>
      </c>
      <c r="D10" s="270">
        <v>801</v>
      </c>
      <c r="E10" s="270">
        <v>2673</v>
      </c>
      <c r="F10" s="270">
        <v>5435.7</v>
      </c>
    </row>
    <row r="11" spans="1:10" ht="13.5" thickBot="1" x14ac:dyDescent="0.25">
      <c r="A11" s="271">
        <v>1993</v>
      </c>
      <c r="B11" s="270">
        <v>1002.1</v>
      </c>
      <c r="C11" s="270">
        <v>1079.5999999999999</v>
      </c>
      <c r="D11" s="270">
        <v>1325.5</v>
      </c>
      <c r="E11" s="270">
        <v>2432.4</v>
      </c>
      <c r="F11" s="270">
        <v>5839.6</v>
      </c>
    </row>
    <row r="12" spans="1:10" ht="13.5" thickBot="1" x14ac:dyDescent="0.25">
      <c r="A12" s="271">
        <v>1994</v>
      </c>
      <c r="B12" s="270">
        <v>1164.2</v>
      </c>
      <c r="C12" s="270">
        <v>997.9</v>
      </c>
      <c r="D12" s="270">
        <v>1047.8</v>
      </c>
      <c r="E12" s="270">
        <v>2622.8</v>
      </c>
      <c r="F12" s="270">
        <v>5832.7</v>
      </c>
    </row>
    <row r="13" spans="1:10" ht="13.5" thickBot="1" x14ac:dyDescent="0.25">
      <c r="A13" s="271">
        <v>1995</v>
      </c>
      <c r="B13" s="246">
        <v>1899.6</v>
      </c>
      <c r="C13" s="246">
        <v>888.2</v>
      </c>
      <c r="D13" s="246">
        <v>1020.3</v>
      </c>
      <c r="E13" s="246">
        <v>3422.2</v>
      </c>
      <c r="F13" s="246">
        <v>7230.3</v>
      </c>
    </row>
    <row r="14" spans="1:10" ht="13.5" thickBot="1" x14ac:dyDescent="0.25">
      <c r="A14" s="271">
        <v>1996</v>
      </c>
      <c r="B14" s="246">
        <v>1649.1</v>
      </c>
      <c r="C14" s="246">
        <v>926</v>
      </c>
      <c r="D14" s="246">
        <v>915.9</v>
      </c>
      <c r="E14" s="246">
        <v>3592.8</v>
      </c>
      <c r="F14" s="246">
        <v>7083.8</v>
      </c>
    </row>
    <row r="15" spans="1:10" ht="13.5" thickBot="1" x14ac:dyDescent="0.25">
      <c r="A15" s="271">
        <v>1997</v>
      </c>
      <c r="B15" s="246">
        <v>1638.1</v>
      </c>
      <c r="C15" s="246">
        <v>898.8</v>
      </c>
      <c r="D15" s="246">
        <v>1037</v>
      </c>
      <c r="E15" s="246">
        <v>4275.6000000000004</v>
      </c>
      <c r="F15" s="246">
        <v>7849.5</v>
      </c>
    </row>
    <row r="16" spans="1:10" ht="13.5" thickBot="1" x14ac:dyDescent="0.25">
      <c r="A16" s="271">
        <v>1998</v>
      </c>
      <c r="B16" s="246">
        <v>2009.4</v>
      </c>
      <c r="C16" s="246">
        <v>1032.2</v>
      </c>
      <c r="D16" s="246">
        <v>932.2</v>
      </c>
      <c r="E16" s="246">
        <v>3919</v>
      </c>
      <c r="F16" s="246">
        <v>7892.8</v>
      </c>
    </row>
    <row r="17" spans="1:6" ht="13.5" thickBot="1" x14ac:dyDescent="0.25">
      <c r="A17" s="271">
        <v>1999</v>
      </c>
      <c r="B17" s="246">
        <v>2974.6</v>
      </c>
      <c r="C17" s="246">
        <v>1128.2</v>
      </c>
      <c r="D17" s="246">
        <v>911.5</v>
      </c>
      <c r="E17" s="246">
        <v>3960.4</v>
      </c>
      <c r="F17" s="246">
        <v>8974.7000000000007</v>
      </c>
    </row>
    <row r="18" spans="1:6" ht="13.5" thickBot="1" x14ac:dyDescent="0.25">
      <c r="A18" s="271">
        <v>2000</v>
      </c>
      <c r="B18" s="246">
        <v>2561.6999999999998</v>
      </c>
      <c r="C18" s="246">
        <v>1469.2</v>
      </c>
      <c r="D18" s="246">
        <v>1030.5</v>
      </c>
      <c r="E18" s="246">
        <v>4525.6000000000004</v>
      </c>
      <c r="F18" s="246">
        <v>9587</v>
      </c>
    </row>
    <row r="19" spans="1:6" ht="13.5" thickBot="1" x14ac:dyDescent="0.25">
      <c r="A19" s="271">
        <v>2001</v>
      </c>
      <c r="B19" s="246">
        <v>3279.2</v>
      </c>
      <c r="C19" s="246">
        <v>1304.4000000000001</v>
      </c>
      <c r="D19" s="246">
        <v>1066.5999999999999</v>
      </c>
      <c r="E19" s="246">
        <v>5768.5</v>
      </c>
      <c r="F19" s="246">
        <v>11418.7</v>
      </c>
    </row>
    <row r="20" spans="1:6" ht="13.5" thickBot="1" x14ac:dyDescent="0.25">
      <c r="A20" s="271">
        <v>2002</v>
      </c>
      <c r="B20" s="246">
        <v>3552.5</v>
      </c>
      <c r="C20" s="246">
        <v>2582.9</v>
      </c>
      <c r="D20" s="246">
        <v>1496.5</v>
      </c>
      <c r="E20" s="246">
        <v>5215.6000000000004</v>
      </c>
      <c r="F20" s="246">
        <v>12847.5</v>
      </c>
    </row>
    <row r="21" spans="1:6" ht="13.5" thickBot="1" x14ac:dyDescent="0.25">
      <c r="A21" s="271">
        <v>2003</v>
      </c>
      <c r="B21" s="246">
        <v>3883.5</v>
      </c>
      <c r="C21" s="246">
        <v>2397.8000000000002</v>
      </c>
      <c r="D21" s="246">
        <v>1681.9</v>
      </c>
      <c r="E21" s="246">
        <v>5277.5</v>
      </c>
      <c r="F21" s="246">
        <v>13240.6</v>
      </c>
    </row>
    <row r="22" spans="1:6" ht="13.5" thickBot="1" x14ac:dyDescent="0.25">
      <c r="A22" s="271">
        <v>2004</v>
      </c>
      <c r="B22" s="246">
        <v>3825.4</v>
      </c>
      <c r="C22" s="246">
        <v>2407.6999999999998</v>
      </c>
      <c r="D22" s="246">
        <v>1841.9</v>
      </c>
      <c r="E22" s="246">
        <v>5171</v>
      </c>
      <c r="F22" s="246">
        <v>13246</v>
      </c>
    </row>
    <row r="23" spans="1:6" ht="13.5" thickBot="1" x14ac:dyDescent="0.25">
      <c r="A23" s="271">
        <v>2005</v>
      </c>
      <c r="B23" s="246">
        <v>3279.2</v>
      </c>
      <c r="C23" s="246">
        <v>2716.3</v>
      </c>
      <c r="D23" s="246">
        <v>1563.2</v>
      </c>
      <c r="E23" s="246">
        <v>4824.8</v>
      </c>
      <c r="F23" s="246">
        <v>12383.4</v>
      </c>
    </row>
    <row r="24" spans="1:6" ht="13.5" thickBot="1" x14ac:dyDescent="0.25">
      <c r="A24" s="271">
        <v>2006</v>
      </c>
      <c r="B24" s="246">
        <v>3683.6</v>
      </c>
      <c r="C24" s="246">
        <v>2071.9</v>
      </c>
      <c r="D24" s="246">
        <v>1776.6</v>
      </c>
      <c r="E24" s="246">
        <v>5808.3</v>
      </c>
      <c r="F24" s="246">
        <v>13340.4</v>
      </c>
    </row>
    <row r="25" spans="1:6" ht="13.5" thickBot="1" x14ac:dyDescent="0.25">
      <c r="A25" s="271">
        <v>2007</v>
      </c>
      <c r="B25" s="246">
        <v>4789.7</v>
      </c>
      <c r="C25" s="246">
        <v>2055.9</v>
      </c>
      <c r="D25" s="246">
        <v>1600.2</v>
      </c>
      <c r="E25" s="246">
        <v>5864.4</v>
      </c>
      <c r="F25" s="246">
        <v>14310.2</v>
      </c>
    </row>
    <row r="26" spans="1:6" ht="13.5" thickBot="1" x14ac:dyDescent="0.25">
      <c r="A26" s="271">
        <v>2008</v>
      </c>
      <c r="B26" s="246">
        <v>5650.8</v>
      </c>
      <c r="C26" s="26">
        <v>2694.5</v>
      </c>
      <c r="D26" s="26">
        <v>2146.1999999999998</v>
      </c>
      <c r="E26" s="26">
        <v>6953.7</v>
      </c>
      <c r="F26" s="26">
        <v>17445.2</v>
      </c>
    </row>
    <row r="27" spans="1:6" ht="13.5" thickBot="1" x14ac:dyDescent="0.25">
      <c r="A27" s="271">
        <v>2009</v>
      </c>
      <c r="B27" s="246">
        <v>5613.7</v>
      </c>
      <c r="C27" s="26">
        <v>2315.1999999999998</v>
      </c>
      <c r="D27" s="26">
        <v>2614.8000000000002</v>
      </c>
      <c r="E27" s="26">
        <v>7685.5</v>
      </c>
      <c r="F27" s="26">
        <v>18229.3</v>
      </c>
    </row>
    <row r="28" spans="1:6" ht="13.5" thickBot="1" x14ac:dyDescent="0.25">
      <c r="A28" s="271">
        <v>2010</v>
      </c>
      <c r="B28" s="26">
        <v>5852.5</v>
      </c>
      <c r="C28" s="26">
        <v>2099</v>
      </c>
      <c r="D28" s="26">
        <v>2536.9</v>
      </c>
      <c r="E28" s="26">
        <v>7336.1</v>
      </c>
      <c r="F28" s="26">
        <v>17824.400000000001</v>
      </c>
    </row>
    <row r="29" spans="1:6" ht="13.5" thickBot="1" x14ac:dyDescent="0.25">
      <c r="A29" s="271">
        <v>2011</v>
      </c>
      <c r="B29" s="26">
        <v>4122</v>
      </c>
      <c r="C29" s="26">
        <v>3116.3</v>
      </c>
      <c r="D29" s="26">
        <v>2198.9</v>
      </c>
      <c r="E29" s="26">
        <v>7425.8</v>
      </c>
      <c r="F29" s="26">
        <v>16863</v>
      </c>
    </row>
    <row r="30" spans="1:6" ht="13.5" thickBot="1" x14ac:dyDescent="0.25">
      <c r="A30" s="271">
        <v>2012</v>
      </c>
      <c r="B30" s="26">
        <v>4210.3</v>
      </c>
      <c r="C30" s="26">
        <v>3559.9</v>
      </c>
      <c r="D30" s="26">
        <v>2122.8000000000002</v>
      </c>
      <c r="E30" s="26">
        <v>7907.1</v>
      </c>
      <c r="F30" s="26">
        <v>17800.2</v>
      </c>
    </row>
    <row r="31" spans="1:6" ht="13.5" thickBot="1" x14ac:dyDescent="0.25">
      <c r="A31" s="271">
        <v>2013</v>
      </c>
      <c r="B31" s="26">
        <v>4191.3999999999996</v>
      </c>
      <c r="C31" s="26">
        <v>3247.2</v>
      </c>
      <c r="D31" s="26">
        <v>2876.5</v>
      </c>
      <c r="E31" s="26">
        <v>7375</v>
      </c>
      <c r="F31" s="26">
        <v>17690.099999999999</v>
      </c>
    </row>
    <row r="32" spans="1:6" ht="13.5" thickBot="1" x14ac:dyDescent="0.25">
      <c r="A32" s="271">
        <v>2014</v>
      </c>
      <c r="B32" s="246">
        <v>4081.6</v>
      </c>
      <c r="C32" s="246">
        <v>3782.3</v>
      </c>
      <c r="D32" s="246">
        <v>2449.1</v>
      </c>
      <c r="E32" s="246">
        <v>7659.8</v>
      </c>
      <c r="F32" s="246">
        <v>17972.8</v>
      </c>
    </row>
    <row r="33" spans="1:6" ht="13.5" thickBot="1" x14ac:dyDescent="0.25">
      <c r="A33" s="271">
        <v>2015</v>
      </c>
      <c r="B33" s="246">
        <v>4240.5770000000002</v>
      </c>
      <c r="C33" s="246">
        <v>4135.7089999999998</v>
      </c>
      <c r="D33" s="246">
        <v>2914.2719999999999</v>
      </c>
      <c r="E33" s="246">
        <v>8691.8870000000006</v>
      </c>
      <c r="F33" s="246">
        <v>19982.445</v>
      </c>
    </row>
    <row r="34" spans="1:6" ht="13.5" thickBot="1" x14ac:dyDescent="0.25">
      <c r="A34" s="271">
        <v>2016</v>
      </c>
      <c r="B34" s="246">
        <v>4184.3590000000004</v>
      </c>
      <c r="C34" s="246">
        <v>4818.0919999999996</v>
      </c>
      <c r="D34" s="246">
        <v>2746.5189999999998</v>
      </c>
      <c r="E34" s="246">
        <v>8295.1229999999996</v>
      </c>
      <c r="F34" s="246">
        <v>20044.092000000001</v>
      </c>
    </row>
    <row r="35" spans="1:6" ht="13.5" thickBot="1" x14ac:dyDescent="0.25">
      <c r="A35" s="271">
        <v>2017</v>
      </c>
      <c r="B35" s="246">
        <v>4662.5569999999998</v>
      </c>
      <c r="C35" s="246">
        <v>4823.241</v>
      </c>
      <c r="D35" s="246">
        <v>3445.971</v>
      </c>
      <c r="E35" s="246">
        <v>7449.9520000000002</v>
      </c>
      <c r="F35" s="246">
        <v>20381.721000000001</v>
      </c>
    </row>
    <row r="36" spans="1:6" ht="13.5" thickBot="1" x14ac:dyDescent="0.25">
      <c r="A36" s="271">
        <v>2018</v>
      </c>
      <c r="B36" s="246">
        <v>5616.018</v>
      </c>
      <c r="C36" s="246">
        <v>5077.4359999999997</v>
      </c>
      <c r="D36" s="246">
        <v>3319.2730000000001</v>
      </c>
      <c r="E36" s="246">
        <v>7947.3689999999997</v>
      </c>
      <c r="F36" s="246">
        <v>21960.096000000001</v>
      </c>
    </row>
    <row r="37" spans="1:6" ht="13.5" thickBot="1" x14ac:dyDescent="0.25">
      <c r="A37" s="271">
        <v>2019</v>
      </c>
      <c r="B37" s="246">
        <v>5870.0720000000001</v>
      </c>
      <c r="C37" s="246">
        <v>5177.9679999999998</v>
      </c>
      <c r="D37" s="246">
        <v>5604.5990000000002</v>
      </c>
      <c r="E37" s="246">
        <v>7938.7079999999996</v>
      </c>
      <c r="F37" s="246">
        <v>24591.347000000002</v>
      </c>
    </row>
    <row r="38" spans="1:6" ht="13.5" thickBot="1" x14ac:dyDescent="0.25">
      <c r="A38" s="271">
        <v>2020</v>
      </c>
      <c r="B38" s="246">
        <v>5246.5280000000002</v>
      </c>
      <c r="C38" s="246">
        <v>4801.8329999999996</v>
      </c>
      <c r="D38" s="246">
        <v>5195.768</v>
      </c>
      <c r="E38" s="246">
        <v>8854.3449999999993</v>
      </c>
      <c r="F38" s="246">
        <v>24098.474999999999</v>
      </c>
    </row>
    <row r="39" spans="1:6" ht="13.5" thickBot="1" x14ac:dyDescent="0.25">
      <c r="A39" s="825" t="s">
        <v>1146</v>
      </c>
      <c r="B39" s="826"/>
      <c r="C39" s="826"/>
      <c r="D39" s="826"/>
      <c r="E39" s="826"/>
      <c r="F39" s="827"/>
    </row>
    <row r="40" spans="1:6" ht="13.5" thickBot="1" x14ac:dyDescent="0.25">
      <c r="A40" s="271">
        <v>1988</v>
      </c>
      <c r="B40" s="15">
        <v>2.1999999999999999E-2</v>
      </c>
      <c r="C40" s="15">
        <v>0.19900000000000001</v>
      </c>
      <c r="D40" s="15">
        <v>0.127</v>
      </c>
      <c r="E40" s="15">
        <v>0.65200000000000002</v>
      </c>
      <c r="F40" s="15">
        <v>1</v>
      </c>
    </row>
    <row r="41" spans="1:6" ht="13.5" thickBot="1" x14ac:dyDescent="0.25">
      <c r="A41" s="271">
        <v>1989</v>
      </c>
      <c r="B41" s="15">
        <v>2.9000000000000001E-2</v>
      </c>
      <c r="C41" s="15">
        <v>0.2</v>
      </c>
      <c r="D41" s="15">
        <v>0.16600000000000001</v>
      </c>
      <c r="E41" s="15">
        <v>0.60499999999999998</v>
      </c>
      <c r="F41" s="15">
        <v>1</v>
      </c>
    </row>
    <row r="42" spans="1:6" ht="13.5" thickBot="1" x14ac:dyDescent="0.25">
      <c r="A42" s="271">
        <v>1990</v>
      </c>
      <c r="B42" s="15">
        <v>3.7999999999999999E-2</v>
      </c>
      <c r="C42" s="15">
        <v>0.23799999999999999</v>
      </c>
      <c r="D42" s="15">
        <v>0.14099999999999999</v>
      </c>
      <c r="E42" s="15">
        <v>0.58199999999999996</v>
      </c>
      <c r="F42" s="15">
        <v>1</v>
      </c>
    </row>
    <row r="43" spans="1:6" ht="13.5" thickBot="1" x14ac:dyDescent="0.25">
      <c r="A43" s="271">
        <v>1991</v>
      </c>
      <c r="B43" s="15">
        <v>0.193</v>
      </c>
      <c r="C43" s="15">
        <v>0.182</v>
      </c>
      <c r="D43" s="15">
        <v>0.125</v>
      </c>
      <c r="E43" s="15">
        <v>0.499</v>
      </c>
      <c r="F43" s="15">
        <v>1</v>
      </c>
    </row>
    <row r="44" spans="1:6" ht="13.5" thickBot="1" x14ac:dyDescent="0.25">
      <c r="A44" s="271">
        <v>1992</v>
      </c>
      <c r="B44" s="15">
        <v>0.20799999999999999</v>
      </c>
      <c r="C44" s="15">
        <v>0.153</v>
      </c>
      <c r="D44" s="15">
        <v>0.14699999999999999</v>
      </c>
      <c r="E44" s="15">
        <v>0.49199999999999999</v>
      </c>
      <c r="F44" s="15">
        <v>1</v>
      </c>
    </row>
    <row r="45" spans="1:6" ht="13.5" thickBot="1" x14ac:dyDescent="0.25">
      <c r="A45" s="271">
        <v>1993</v>
      </c>
      <c r="B45" s="15">
        <v>0.17199999999999999</v>
      </c>
      <c r="C45" s="15">
        <v>0.185</v>
      </c>
      <c r="D45" s="15">
        <v>0.22700000000000001</v>
      </c>
      <c r="E45" s="15">
        <v>0.41699999999999998</v>
      </c>
      <c r="F45" s="15">
        <v>1</v>
      </c>
    </row>
    <row r="46" spans="1:6" ht="13.5" thickBot="1" x14ac:dyDescent="0.25">
      <c r="A46" s="271">
        <v>1994</v>
      </c>
      <c r="B46" s="15">
        <v>0.2</v>
      </c>
      <c r="C46" s="15">
        <v>0.17100000000000001</v>
      </c>
      <c r="D46" s="15">
        <v>0.18</v>
      </c>
      <c r="E46" s="15">
        <v>0.45</v>
      </c>
      <c r="F46" s="15">
        <v>1</v>
      </c>
    </row>
    <row r="47" spans="1:6" ht="13.5" thickBot="1" x14ac:dyDescent="0.25">
      <c r="A47" s="271">
        <v>1995</v>
      </c>
      <c r="B47" s="15">
        <v>0.26300000000000001</v>
      </c>
      <c r="C47" s="15">
        <v>0.123</v>
      </c>
      <c r="D47" s="15">
        <v>0.14099999999999999</v>
      </c>
      <c r="E47" s="15">
        <v>0.47299999999999998</v>
      </c>
      <c r="F47" s="15">
        <v>1</v>
      </c>
    </row>
    <row r="48" spans="1:6" ht="13.5" thickBot="1" x14ac:dyDescent="0.25">
      <c r="A48" s="271">
        <v>1996</v>
      </c>
      <c r="B48" s="15">
        <v>0.23300000000000001</v>
      </c>
      <c r="C48" s="15">
        <v>0.13100000000000001</v>
      </c>
      <c r="D48" s="15">
        <v>0.129</v>
      </c>
      <c r="E48" s="15">
        <v>0.50700000000000001</v>
      </c>
      <c r="F48" s="15">
        <v>1</v>
      </c>
    </row>
    <row r="49" spans="1:6" ht="13.5" thickBot="1" x14ac:dyDescent="0.25">
      <c r="A49" s="271">
        <v>1997</v>
      </c>
      <c r="B49" s="15">
        <v>0.20899999999999999</v>
      </c>
      <c r="C49" s="15">
        <v>0.115</v>
      </c>
      <c r="D49" s="15">
        <v>0.13200000000000001</v>
      </c>
      <c r="E49" s="15">
        <v>0.54500000000000004</v>
      </c>
      <c r="F49" s="15">
        <v>1</v>
      </c>
    </row>
    <row r="50" spans="1:6" ht="13.5" thickBot="1" x14ac:dyDescent="0.25">
      <c r="A50" s="271">
        <v>1998</v>
      </c>
      <c r="B50" s="15">
        <v>0.255</v>
      </c>
      <c r="C50" s="15">
        <v>0.13100000000000001</v>
      </c>
      <c r="D50" s="15">
        <v>0.11799999999999999</v>
      </c>
      <c r="E50" s="15">
        <v>0.497</v>
      </c>
      <c r="F50" s="15">
        <v>1</v>
      </c>
    </row>
    <row r="51" spans="1:6" ht="13.5" thickBot="1" x14ac:dyDescent="0.25">
      <c r="A51" s="271">
        <v>1999</v>
      </c>
      <c r="B51" s="15">
        <v>0.33100000000000002</v>
      </c>
      <c r="C51" s="15">
        <v>0.126</v>
      </c>
      <c r="D51" s="15">
        <v>0.10199999999999999</v>
      </c>
      <c r="E51" s="15">
        <v>0.441</v>
      </c>
      <c r="F51" s="15">
        <v>1</v>
      </c>
    </row>
    <row r="52" spans="1:6" ht="13.5" thickBot="1" x14ac:dyDescent="0.25">
      <c r="A52" s="271">
        <v>2000</v>
      </c>
      <c r="B52" s="15">
        <v>0.26700000000000002</v>
      </c>
      <c r="C52" s="15">
        <v>0.153</v>
      </c>
      <c r="D52" s="15">
        <v>0.107</v>
      </c>
      <c r="E52" s="15">
        <v>0.47199999999999998</v>
      </c>
      <c r="F52" s="15">
        <v>1</v>
      </c>
    </row>
    <row r="53" spans="1:6" ht="13.5" thickBot="1" x14ac:dyDescent="0.25">
      <c r="A53" s="271">
        <v>2001</v>
      </c>
      <c r="B53" s="15">
        <v>0.28699999999999998</v>
      </c>
      <c r="C53" s="15">
        <v>0.114</v>
      </c>
      <c r="D53" s="15">
        <v>9.2999999999999999E-2</v>
      </c>
      <c r="E53" s="15">
        <v>0.505</v>
      </c>
      <c r="F53" s="15">
        <v>1</v>
      </c>
    </row>
    <row r="54" spans="1:6" ht="13.5" thickBot="1" x14ac:dyDescent="0.25">
      <c r="A54" s="271">
        <v>2002</v>
      </c>
      <c r="B54" s="15">
        <v>0.27700000000000002</v>
      </c>
      <c r="C54" s="15">
        <v>0.20100000000000001</v>
      </c>
      <c r="D54" s="15">
        <v>0.11600000000000001</v>
      </c>
      <c r="E54" s="15">
        <v>0.40600000000000003</v>
      </c>
      <c r="F54" s="15">
        <v>1</v>
      </c>
    </row>
    <row r="55" spans="1:6" ht="13.5" thickBot="1" x14ac:dyDescent="0.25">
      <c r="A55" s="271">
        <v>2003</v>
      </c>
      <c r="B55" s="15">
        <v>0.29299999999999998</v>
      </c>
      <c r="C55" s="15">
        <v>0.18099999999999999</v>
      </c>
      <c r="D55" s="15">
        <v>0.127</v>
      </c>
      <c r="E55" s="15">
        <v>0.39900000000000002</v>
      </c>
      <c r="F55" s="15">
        <v>1</v>
      </c>
    </row>
    <row r="56" spans="1:6" ht="13.5" thickBot="1" x14ac:dyDescent="0.25">
      <c r="A56" s="271">
        <v>2004</v>
      </c>
      <c r="B56" s="15">
        <v>0.28899999999999998</v>
      </c>
      <c r="C56" s="15">
        <v>0.182</v>
      </c>
      <c r="D56" s="15">
        <v>0.13900000000000001</v>
      </c>
      <c r="E56" s="15">
        <v>0.39</v>
      </c>
      <c r="F56" s="15">
        <v>1</v>
      </c>
    </row>
    <row r="57" spans="1:6" ht="13.5" thickBot="1" x14ac:dyDescent="0.25">
      <c r="A57" s="271">
        <v>2005</v>
      </c>
      <c r="B57" s="15">
        <v>0.26500000000000001</v>
      </c>
      <c r="C57" s="15">
        <v>0.219</v>
      </c>
      <c r="D57" s="15">
        <v>0.126</v>
      </c>
      <c r="E57" s="15">
        <v>0.39</v>
      </c>
      <c r="F57" s="15">
        <v>1</v>
      </c>
    </row>
    <row r="58" spans="1:6" ht="13.5" thickBot="1" x14ac:dyDescent="0.25">
      <c r="A58" s="271">
        <v>2006</v>
      </c>
      <c r="B58" s="15">
        <v>0.27600000000000002</v>
      </c>
      <c r="C58" s="15">
        <v>0.155</v>
      </c>
      <c r="D58" s="15">
        <v>0.13300000000000001</v>
      </c>
      <c r="E58" s="15">
        <v>0.435</v>
      </c>
      <c r="F58" s="15">
        <v>1</v>
      </c>
    </row>
    <row r="59" spans="1:6" ht="13.5" thickBot="1" x14ac:dyDescent="0.25">
      <c r="A59" s="271">
        <v>2007</v>
      </c>
      <c r="B59" s="15">
        <v>0.33500000000000002</v>
      </c>
      <c r="C59" s="15">
        <v>0.14399999999999999</v>
      </c>
      <c r="D59" s="15">
        <v>0.112</v>
      </c>
      <c r="E59" s="15">
        <v>0.41</v>
      </c>
      <c r="F59" s="15">
        <v>1</v>
      </c>
    </row>
    <row r="60" spans="1:6" ht="13.5" thickBot="1" x14ac:dyDescent="0.25">
      <c r="A60" s="271">
        <v>2008</v>
      </c>
      <c r="B60" s="15">
        <v>0.32400000000000001</v>
      </c>
      <c r="C60" s="15">
        <v>0.154</v>
      </c>
      <c r="D60" s="15">
        <v>0.123</v>
      </c>
      <c r="E60" s="15">
        <v>0.39900000000000002</v>
      </c>
      <c r="F60" s="15">
        <v>1</v>
      </c>
    </row>
    <row r="61" spans="1:6" ht="13.5" thickBot="1" x14ac:dyDescent="0.25">
      <c r="A61" s="271">
        <v>2009</v>
      </c>
      <c r="B61" s="15">
        <v>0.308</v>
      </c>
      <c r="C61" s="15">
        <v>0.127</v>
      </c>
      <c r="D61" s="15">
        <v>0.14299999999999999</v>
      </c>
      <c r="E61" s="15">
        <v>0.42199999999999999</v>
      </c>
      <c r="F61" s="15">
        <v>1</v>
      </c>
    </row>
    <row r="62" spans="1:6" ht="13.5" thickBot="1" x14ac:dyDescent="0.25">
      <c r="A62" s="271">
        <v>2010</v>
      </c>
      <c r="B62" s="15">
        <v>0.32800000000000001</v>
      </c>
      <c r="C62" s="15">
        <v>0.11799999999999999</v>
      </c>
      <c r="D62" s="15">
        <v>0.14199999999999999</v>
      </c>
      <c r="E62" s="15">
        <v>0.41199999999999998</v>
      </c>
      <c r="F62" s="15">
        <v>1</v>
      </c>
    </row>
    <row r="63" spans="1:6" ht="13.5" thickBot="1" x14ac:dyDescent="0.25">
      <c r="A63" s="271">
        <v>2011</v>
      </c>
      <c r="B63" s="15">
        <v>0.24399999999999999</v>
      </c>
      <c r="C63" s="15">
        <v>0.185</v>
      </c>
      <c r="D63" s="15">
        <v>0.13</v>
      </c>
      <c r="E63" s="15">
        <v>0.44</v>
      </c>
      <c r="F63" s="15">
        <v>1</v>
      </c>
    </row>
    <row r="64" spans="1:6" ht="13.5" thickBot="1" x14ac:dyDescent="0.25">
      <c r="A64" s="271">
        <v>2012</v>
      </c>
      <c r="B64" s="15">
        <v>0.23699999999999999</v>
      </c>
      <c r="C64" s="15">
        <v>0.2</v>
      </c>
      <c r="D64" s="15">
        <v>0.11899999999999999</v>
      </c>
      <c r="E64" s="15">
        <v>0.44400000000000001</v>
      </c>
      <c r="F64" s="15">
        <v>1</v>
      </c>
    </row>
    <row r="65" spans="1:6" ht="13.5" thickBot="1" x14ac:dyDescent="0.25">
      <c r="A65" s="271">
        <v>2013</v>
      </c>
      <c r="B65" s="260">
        <v>0.23699999999999999</v>
      </c>
      <c r="C65" s="260">
        <v>0.184</v>
      </c>
      <c r="D65" s="260">
        <v>0.16300000000000001</v>
      </c>
      <c r="E65" s="260">
        <v>0.41699999999999998</v>
      </c>
      <c r="F65" s="260">
        <v>1</v>
      </c>
    </row>
    <row r="66" spans="1:6" ht="13.5" thickBot="1" x14ac:dyDescent="0.25">
      <c r="A66" s="271">
        <v>2014</v>
      </c>
      <c r="B66" s="260">
        <v>0.22700000000000001</v>
      </c>
      <c r="C66" s="260">
        <v>0.21</v>
      </c>
      <c r="D66" s="260">
        <v>0.13600000000000001</v>
      </c>
      <c r="E66" s="260">
        <v>0.42599999999999999</v>
      </c>
      <c r="F66" s="260">
        <v>1</v>
      </c>
    </row>
    <row r="67" spans="1:6" ht="13.5" thickBot="1" x14ac:dyDescent="0.25">
      <c r="A67" s="271">
        <v>2015</v>
      </c>
      <c r="B67" s="260">
        <v>0.21221999999999999</v>
      </c>
      <c r="C67" s="260">
        <v>0.20696999999999999</v>
      </c>
      <c r="D67" s="260">
        <v>0.14584</v>
      </c>
      <c r="E67" s="260">
        <v>0.43497999999999998</v>
      </c>
      <c r="F67" s="260">
        <v>1</v>
      </c>
    </row>
    <row r="68" spans="1:6" ht="13.5" thickBot="1" x14ac:dyDescent="0.25">
      <c r="A68" s="271">
        <v>2016</v>
      </c>
      <c r="B68" s="260">
        <v>0.20876</v>
      </c>
      <c r="C68" s="260">
        <v>0.24037</v>
      </c>
      <c r="D68" s="260">
        <v>0.13702</v>
      </c>
      <c r="E68" s="260">
        <v>0.41383999999999999</v>
      </c>
      <c r="F68" s="260">
        <v>1</v>
      </c>
    </row>
    <row r="69" spans="1:6" ht="13.5" thickBot="1" x14ac:dyDescent="0.25">
      <c r="A69" s="271">
        <v>2017</v>
      </c>
      <c r="B69" s="260">
        <v>0.22875999999999999</v>
      </c>
      <c r="C69" s="260">
        <v>0.23665</v>
      </c>
      <c r="D69" s="260">
        <v>0.16907</v>
      </c>
      <c r="E69" s="260">
        <v>0.36552000000000001</v>
      </c>
      <c r="F69" s="260">
        <v>1</v>
      </c>
    </row>
    <row r="70" spans="1:6" ht="13.5" thickBot="1" x14ac:dyDescent="0.25">
      <c r="A70" s="271">
        <v>2018</v>
      </c>
      <c r="B70" s="260">
        <v>0.25574000000000002</v>
      </c>
      <c r="C70" s="260">
        <v>0.23121</v>
      </c>
      <c r="D70" s="260">
        <v>0.15115000000000001</v>
      </c>
      <c r="E70" s="260">
        <v>0.3619</v>
      </c>
      <c r="F70" s="260">
        <v>1</v>
      </c>
    </row>
    <row r="71" spans="1:6" ht="13.5" thickBot="1" x14ac:dyDescent="0.25">
      <c r="A71" s="271">
        <v>2019</v>
      </c>
      <c r="B71" s="260">
        <v>0.2387</v>
      </c>
      <c r="C71" s="260">
        <v>0.21056</v>
      </c>
      <c r="D71" s="260">
        <v>0.22791</v>
      </c>
      <c r="E71" s="260">
        <v>0.32283000000000001</v>
      </c>
      <c r="F71" s="260">
        <v>1</v>
      </c>
    </row>
    <row r="72" spans="1:6" ht="13.5" thickBot="1" x14ac:dyDescent="0.25">
      <c r="A72" s="271">
        <v>2020</v>
      </c>
      <c r="B72" s="260">
        <v>0.21770999999999999</v>
      </c>
      <c r="C72" s="260">
        <v>0.19925999999999999</v>
      </c>
      <c r="D72" s="260">
        <v>0.21561</v>
      </c>
      <c r="E72" s="260">
        <v>0.36742000000000002</v>
      </c>
      <c r="F72" s="260">
        <v>1</v>
      </c>
    </row>
    <row r="73" spans="1:6" x14ac:dyDescent="0.2">
      <c r="A73" s="199" t="s">
        <v>1299</v>
      </c>
    </row>
    <row r="74" spans="1:6" x14ac:dyDescent="0.2">
      <c r="A74" s="199" t="s">
        <v>1300</v>
      </c>
    </row>
    <row r="75" spans="1:6" x14ac:dyDescent="0.2">
      <c r="A75" s="199" t="s">
        <v>1301</v>
      </c>
    </row>
    <row r="76" spans="1:6" x14ac:dyDescent="0.2">
      <c r="A76" s="199" t="s">
        <v>1302</v>
      </c>
    </row>
    <row r="77" spans="1:6" x14ac:dyDescent="0.2">
      <c r="A77" s="199" t="s">
        <v>249</v>
      </c>
    </row>
  </sheetData>
  <mergeCells count="5">
    <mergeCell ref="A39:F39"/>
    <mergeCell ref="A1:F1"/>
    <mergeCell ref="A2:F2"/>
    <mergeCell ref="A3:F3"/>
    <mergeCell ref="A5:F5"/>
  </mergeCells>
  <hyperlinks>
    <hyperlink ref="H4" location="TOC!A1" display="RETURN TO TABLE OF CONTENTS" xr:uid="{00000000-0004-0000-52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L59"/>
  <sheetViews>
    <sheetView workbookViewId="0">
      <selection activeCell="I105" sqref="I105"/>
    </sheetView>
  </sheetViews>
  <sheetFormatPr defaultRowHeight="12.75" x14ac:dyDescent="0.2"/>
  <cols>
    <col min="2" max="10" width="11" customWidth="1"/>
  </cols>
  <sheetData>
    <row r="1" spans="1:12" x14ac:dyDescent="0.2">
      <c r="A1" s="623" t="s">
        <v>1293</v>
      </c>
      <c r="B1" s="623"/>
      <c r="C1" s="623"/>
      <c r="D1" s="623"/>
      <c r="E1" s="623"/>
      <c r="F1" s="623"/>
      <c r="G1" s="623"/>
      <c r="H1" s="623"/>
      <c r="I1" s="623"/>
      <c r="J1" s="623"/>
      <c r="K1" s="118"/>
    </row>
    <row r="2" spans="1:12" ht="13.5" thickBot="1" x14ac:dyDescent="0.25">
      <c r="A2" s="758" t="s">
        <v>463</v>
      </c>
      <c r="B2" s="758"/>
      <c r="C2" s="758"/>
      <c r="D2" s="758"/>
      <c r="E2" s="758"/>
      <c r="F2" s="758"/>
      <c r="G2" s="758"/>
      <c r="H2" s="758"/>
      <c r="I2" s="758"/>
      <c r="J2" s="758"/>
      <c r="K2" s="118"/>
    </row>
    <row r="3" spans="1:12" ht="34.5" thickBot="1" x14ac:dyDescent="0.25">
      <c r="A3" s="830" t="s">
        <v>1303</v>
      </c>
      <c r="B3" s="831"/>
      <c r="C3" s="831"/>
      <c r="D3" s="831"/>
      <c r="E3" s="831"/>
      <c r="F3" s="831"/>
      <c r="G3" s="831"/>
      <c r="H3" s="831"/>
      <c r="I3" s="831"/>
      <c r="J3" s="832"/>
      <c r="K3" s="118"/>
      <c r="L3" s="235" t="s">
        <v>228</v>
      </c>
    </row>
    <row r="4" spans="1:12" ht="13.5" thickBot="1" x14ac:dyDescent="0.25">
      <c r="A4" s="609" t="s">
        <v>204</v>
      </c>
      <c r="B4" s="833" t="s">
        <v>1304</v>
      </c>
      <c r="C4" s="834"/>
      <c r="D4" s="834"/>
      <c r="E4" s="834"/>
      <c r="F4" s="834"/>
      <c r="G4" s="835"/>
      <c r="H4" s="663" t="s">
        <v>1305</v>
      </c>
      <c r="I4" s="609" t="s">
        <v>453</v>
      </c>
      <c r="J4" s="609" t="s">
        <v>320</v>
      </c>
      <c r="K4" s="118"/>
    </row>
    <row r="5" spans="1:12" ht="17.25" customHeight="1" thickBot="1" x14ac:dyDescent="0.25">
      <c r="A5" s="610"/>
      <c r="B5" s="63" t="s">
        <v>1306</v>
      </c>
      <c r="C5" s="63" t="s">
        <v>1307</v>
      </c>
      <c r="D5" s="63" t="s">
        <v>1308</v>
      </c>
      <c r="E5" s="63" t="s">
        <v>445</v>
      </c>
      <c r="F5" s="63" t="s">
        <v>453</v>
      </c>
      <c r="G5" s="63" t="s">
        <v>320</v>
      </c>
      <c r="H5" s="730"/>
      <c r="I5" s="610"/>
      <c r="J5" s="836"/>
      <c r="K5" s="118"/>
    </row>
    <row r="6" spans="1:12" ht="13.5" thickBot="1" x14ac:dyDescent="0.25">
      <c r="A6" s="825" t="s">
        <v>1309</v>
      </c>
      <c r="B6" s="826"/>
      <c r="C6" s="826"/>
      <c r="D6" s="826"/>
      <c r="E6" s="826"/>
      <c r="F6" s="826"/>
      <c r="G6" s="826"/>
      <c r="H6" s="826"/>
      <c r="I6" s="826"/>
      <c r="J6" s="837"/>
      <c r="K6" s="118"/>
    </row>
    <row r="7" spans="1:12" ht="13.5" thickBot="1" x14ac:dyDescent="0.25">
      <c r="A7" s="62">
        <v>1994</v>
      </c>
      <c r="B7" s="26">
        <v>34.4</v>
      </c>
      <c r="C7" s="26">
        <v>233.6</v>
      </c>
      <c r="D7" s="26">
        <v>2.4</v>
      </c>
      <c r="E7" s="26">
        <v>0</v>
      </c>
      <c r="F7" s="26">
        <v>0.1</v>
      </c>
      <c r="G7" s="26">
        <v>270.5</v>
      </c>
      <c r="H7" s="828">
        <v>846.7</v>
      </c>
      <c r="I7" s="829"/>
      <c r="J7" s="26">
        <v>1117.2</v>
      </c>
      <c r="K7" s="118"/>
    </row>
    <row r="8" spans="1:12" ht="13.5" thickBot="1" x14ac:dyDescent="0.25">
      <c r="A8" s="62">
        <v>1995</v>
      </c>
      <c r="B8" s="26">
        <v>0</v>
      </c>
      <c r="C8" s="26">
        <v>233.3</v>
      </c>
      <c r="D8" s="26">
        <v>3.8</v>
      </c>
      <c r="E8" s="26">
        <v>0</v>
      </c>
      <c r="F8" s="26">
        <v>0.7</v>
      </c>
      <c r="G8" s="26">
        <v>237.7</v>
      </c>
      <c r="H8" s="828">
        <v>1604.6</v>
      </c>
      <c r="I8" s="829"/>
      <c r="J8" s="26">
        <v>1842.3</v>
      </c>
      <c r="K8" s="118"/>
    </row>
    <row r="9" spans="1:12" ht="13.5" thickBot="1" x14ac:dyDescent="0.25">
      <c r="A9" s="62">
        <v>1996</v>
      </c>
      <c r="B9" s="26">
        <v>0</v>
      </c>
      <c r="C9" s="26">
        <v>344.8</v>
      </c>
      <c r="D9" s="26">
        <v>8.6</v>
      </c>
      <c r="E9" s="26">
        <v>0</v>
      </c>
      <c r="F9" s="26">
        <v>0.2</v>
      </c>
      <c r="G9" s="26">
        <v>353.7</v>
      </c>
      <c r="H9" s="828">
        <v>1286.7</v>
      </c>
      <c r="I9" s="829"/>
      <c r="J9" s="26">
        <v>1640.4</v>
      </c>
      <c r="K9" s="118"/>
    </row>
    <row r="10" spans="1:12" ht="13.5" thickBot="1" x14ac:dyDescent="0.25">
      <c r="A10" s="62">
        <v>1997</v>
      </c>
      <c r="B10" s="26">
        <v>0</v>
      </c>
      <c r="C10" s="26">
        <v>269.8</v>
      </c>
      <c r="D10" s="26">
        <v>3</v>
      </c>
      <c r="E10" s="26">
        <v>0</v>
      </c>
      <c r="F10" s="26">
        <v>39.200000000000003</v>
      </c>
      <c r="G10" s="26">
        <v>312</v>
      </c>
      <c r="H10" s="828">
        <v>1309.5999999999999</v>
      </c>
      <c r="I10" s="829"/>
      <c r="J10" s="26">
        <v>1621.6</v>
      </c>
      <c r="K10" s="118"/>
    </row>
    <row r="11" spans="1:12" ht="13.5" thickBot="1" x14ac:dyDescent="0.25">
      <c r="A11" s="62">
        <v>1998</v>
      </c>
      <c r="B11" s="26">
        <v>0</v>
      </c>
      <c r="C11" s="26">
        <v>261.7</v>
      </c>
      <c r="D11" s="26">
        <v>4.0999999999999996</v>
      </c>
      <c r="E11" s="26">
        <v>0</v>
      </c>
      <c r="F11" s="26">
        <v>58.5</v>
      </c>
      <c r="G11" s="26">
        <v>324.3</v>
      </c>
      <c r="H11" s="828">
        <v>1562.4</v>
      </c>
      <c r="I11" s="829"/>
      <c r="J11" s="26">
        <v>1886.7</v>
      </c>
      <c r="K11" s="118"/>
    </row>
    <row r="12" spans="1:12" ht="13.5" thickBot="1" x14ac:dyDescent="0.25">
      <c r="A12" s="62">
        <v>1999</v>
      </c>
      <c r="B12" s="26">
        <v>0</v>
      </c>
      <c r="C12" s="26">
        <v>517.29999999999995</v>
      </c>
      <c r="D12" s="26">
        <v>15.2</v>
      </c>
      <c r="E12" s="26">
        <v>0</v>
      </c>
      <c r="F12" s="26">
        <v>40.299999999999997</v>
      </c>
      <c r="G12" s="26">
        <v>572.79999999999995</v>
      </c>
      <c r="H12" s="828">
        <v>2225.6999999999998</v>
      </c>
      <c r="I12" s="829"/>
      <c r="J12" s="26">
        <v>2798.5</v>
      </c>
      <c r="K12" s="118"/>
    </row>
    <row r="13" spans="1:12" ht="13.5" thickBot="1" x14ac:dyDescent="0.25">
      <c r="A13" s="62">
        <v>2000</v>
      </c>
      <c r="B13" s="26">
        <v>0</v>
      </c>
      <c r="C13" s="26">
        <v>563.29999999999995</v>
      </c>
      <c r="D13" s="26">
        <v>19.7</v>
      </c>
      <c r="E13" s="26">
        <v>0</v>
      </c>
      <c r="F13" s="26">
        <v>11.9</v>
      </c>
      <c r="G13" s="26">
        <v>594.9</v>
      </c>
      <c r="H13" s="828">
        <v>1824.9</v>
      </c>
      <c r="I13" s="829"/>
      <c r="J13" s="26">
        <v>2419.8000000000002</v>
      </c>
      <c r="K13" s="118"/>
    </row>
    <row r="14" spans="1:12" ht="13.5" thickBot="1" x14ac:dyDescent="0.25">
      <c r="A14" s="62">
        <v>2001</v>
      </c>
      <c r="B14" s="26">
        <v>5.9</v>
      </c>
      <c r="C14" s="26">
        <v>747.1</v>
      </c>
      <c r="D14" s="26">
        <v>15.3</v>
      </c>
      <c r="E14" s="26">
        <v>0</v>
      </c>
      <c r="F14" s="26">
        <v>31.5</v>
      </c>
      <c r="G14" s="26">
        <v>799.8</v>
      </c>
      <c r="H14" s="828">
        <v>2308.6999999999998</v>
      </c>
      <c r="I14" s="829"/>
      <c r="J14" s="26">
        <v>3108.5</v>
      </c>
      <c r="K14" s="118"/>
    </row>
    <row r="15" spans="1:12" ht="13.5" thickBot="1" x14ac:dyDescent="0.25">
      <c r="A15" s="62">
        <v>2002</v>
      </c>
      <c r="B15" s="26">
        <v>0</v>
      </c>
      <c r="C15" s="26">
        <v>432</v>
      </c>
      <c r="D15" s="26">
        <v>20.399999999999999</v>
      </c>
      <c r="E15" s="26">
        <v>0</v>
      </c>
      <c r="F15" s="26">
        <v>1.3</v>
      </c>
      <c r="G15" s="26">
        <v>453.7</v>
      </c>
      <c r="H15" s="26">
        <v>2712.8</v>
      </c>
      <c r="I15" s="26">
        <v>239</v>
      </c>
      <c r="J15" s="26">
        <v>3405.5</v>
      </c>
      <c r="K15" s="118"/>
    </row>
    <row r="16" spans="1:12" ht="13.5" thickBot="1" x14ac:dyDescent="0.25">
      <c r="A16" s="62">
        <v>2003</v>
      </c>
      <c r="B16" s="26">
        <v>0</v>
      </c>
      <c r="C16" s="26">
        <v>599.79999999999995</v>
      </c>
      <c r="D16" s="26">
        <v>38.200000000000003</v>
      </c>
      <c r="E16" s="26">
        <v>0</v>
      </c>
      <c r="F16" s="26">
        <v>69.599999999999994</v>
      </c>
      <c r="G16" s="26">
        <v>707.6</v>
      </c>
      <c r="H16" s="26">
        <v>3008.6</v>
      </c>
      <c r="I16" s="26">
        <v>30.8</v>
      </c>
      <c r="J16" s="26">
        <v>3747</v>
      </c>
      <c r="K16" s="118"/>
    </row>
    <row r="17" spans="1:11" ht="13.5" thickBot="1" x14ac:dyDescent="0.25">
      <c r="A17" s="62">
        <v>2004</v>
      </c>
      <c r="B17" s="26">
        <v>0</v>
      </c>
      <c r="C17" s="26">
        <v>697.3</v>
      </c>
      <c r="D17" s="26">
        <v>33.9</v>
      </c>
      <c r="E17" s="26">
        <v>0.9</v>
      </c>
      <c r="F17" s="26">
        <v>70.5</v>
      </c>
      <c r="G17" s="26">
        <v>802.6</v>
      </c>
      <c r="H17" s="26">
        <v>1808.4</v>
      </c>
      <c r="I17" s="26">
        <v>1036.2</v>
      </c>
      <c r="J17" s="26">
        <v>3647.2</v>
      </c>
      <c r="K17" s="118"/>
    </row>
    <row r="18" spans="1:11" ht="13.5" thickBot="1" x14ac:dyDescent="0.25">
      <c r="A18" s="62">
        <v>2005</v>
      </c>
      <c r="B18" s="26">
        <v>0</v>
      </c>
      <c r="C18" s="26">
        <v>329.8</v>
      </c>
      <c r="D18" s="26">
        <v>26.6</v>
      </c>
      <c r="E18" s="26">
        <v>1</v>
      </c>
      <c r="F18" s="26">
        <v>50.3</v>
      </c>
      <c r="G18" s="26">
        <v>407.6</v>
      </c>
      <c r="H18" s="26">
        <v>1411.1</v>
      </c>
      <c r="I18" s="26">
        <v>1315.7</v>
      </c>
      <c r="J18" s="26">
        <v>3134.4</v>
      </c>
      <c r="K18" s="118"/>
    </row>
    <row r="19" spans="1:11" ht="13.5" thickBot="1" x14ac:dyDescent="0.25">
      <c r="A19" s="62">
        <v>2006</v>
      </c>
      <c r="B19" s="26">
        <v>0</v>
      </c>
      <c r="C19" s="26">
        <v>588.1</v>
      </c>
      <c r="D19" s="26">
        <v>20.399999999999999</v>
      </c>
      <c r="E19" s="26">
        <v>1.2</v>
      </c>
      <c r="F19" s="26">
        <v>71.8</v>
      </c>
      <c r="G19" s="26">
        <v>681.5</v>
      </c>
      <c r="H19" s="26">
        <v>1202.0999999999999</v>
      </c>
      <c r="I19" s="26">
        <v>1637.6</v>
      </c>
      <c r="J19" s="26">
        <v>3521.2</v>
      </c>
      <c r="K19" s="118"/>
    </row>
    <row r="20" spans="1:11" ht="13.5" thickBot="1" x14ac:dyDescent="0.25">
      <c r="A20" s="62">
        <v>2007</v>
      </c>
      <c r="B20" s="26">
        <v>0</v>
      </c>
      <c r="C20" s="26">
        <v>593.5</v>
      </c>
      <c r="D20" s="26">
        <v>27.6</v>
      </c>
      <c r="E20" s="26">
        <v>0.3</v>
      </c>
      <c r="F20" s="26">
        <v>65.2</v>
      </c>
      <c r="G20" s="26">
        <v>686.7</v>
      </c>
      <c r="H20" s="26">
        <v>1693</v>
      </c>
      <c r="I20" s="26">
        <v>2162.4</v>
      </c>
      <c r="J20" s="26">
        <v>4542.1000000000004</v>
      </c>
      <c r="K20" s="118"/>
    </row>
    <row r="21" spans="1:11" ht="13.5" thickBot="1" x14ac:dyDescent="0.25">
      <c r="A21" s="62">
        <v>2008</v>
      </c>
      <c r="B21" s="26">
        <v>0</v>
      </c>
      <c r="C21" s="26">
        <v>969.9</v>
      </c>
      <c r="D21" s="26">
        <v>2.8</v>
      </c>
      <c r="E21" s="26">
        <v>0</v>
      </c>
      <c r="F21" s="26">
        <v>111.5</v>
      </c>
      <c r="G21" s="26">
        <v>1084.2</v>
      </c>
      <c r="H21" s="26">
        <v>1945.4</v>
      </c>
      <c r="I21" s="26">
        <v>2183.3000000000002</v>
      </c>
      <c r="J21" s="26">
        <v>5212.8999999999996</v>
      </c>
      <c r="K21" s="118"/>
    </row>
    <row r="22" spans="1:11" ht="13.5" thickBot="1" x14ac:dyDescent="0.25">
      <c r="A22" s="62">
        <v>2009</v>
      </c>
      <c r="B22" s="26">
        <v>0</v>
      </c>
      <c r="C22" s="26">
        <v>433.9</v>
      </c>
      <c r="D22" s="26">
        <v>3</v>
      </c>
      <c r="E22" s="26">
        <v>0</v>
      </c>
      <c r="F22" s="26">
        <v>92.7</v>
      </c>
      <c r="G22" s="26">
        <v>529.6</v>
      </c>
      <c r="H22" s="26">
        <v>538.29999999999995</v>
      </c>
      <c r="I22" s="26">
        <v>4115.3999999999996</v>
      </c>
      <c r="J22" s="26">
        <v>5183.3</v>
      </c>
      <c r="K22" s="118"/>
    </row>
    <row r="23" spans="1:11" ht="13.5" thickBot="1" x14ac:dyDescent="0.25">
      <c r="A23" s="62">
        <v>2010</v>
      </c>
      <c r="B23" s="828">
        <v>1247.5999999999999</v>
      </c>
      <c r="C23" s="838"/>
      <c r="D23" s="838"/>
      <c r="E23" s="838"/>
      <c r="F23" s="838"/>
      <c r="G23" s="838"/>
      <c r="H23" s="839"/>
      <c r="I23" s="26">
        <v>4187.7</v>
      </c>
      <c r="J23" s="26">
        <v>5435.3</v>
      </c>
      <c r="K23" s="118"/>
    </row>
    <row r="24" spans="1:11" ht="13.5" thickBot="1" x14ac:dyDescent="0.25">
      <c r="A24" s="62">
        <v>2011</v>
      </c>
      <c r="B24" s="828">
        <v>2218.9</v>
      </c>
      <c r="C24" s="838"/>
      <c r="D24" s="838"/>
      <c r="E24" s="838"/>
      <c r="F24" s="838"/>
      <c r="G24" s="838"/>
      <c r="H24" s="839"/>
      <c r="I24" s="26">
        <v>1619.3</v>
      </c>
      <c r="J24" s="26">
        <v>3838.2</v>
      </c>
      <c r="K24" s="118"/>
    </row>
    <row r="25" spans="1:11" ht="13.5" thickBot="1" x14ac:dyDescent="0.25">
      <c r="A25" s="62">
        <v>2012</v>
      </c>
      <c r="B25" s="828">
        <v>2202</v>
      </c>
      <c r="C25" s="838"/>
      <c r="D25" s="838"/>
      <c r="E25" s="838"/>
      <c r="F25" s="838"/>
      <c r="G25" s="838"/>
      <c r="H25" s="839"/>
      <c r="I25" s="26">
        <v>1799.9</v>
      </c>
      <c r="J25" s="26">
        <v>4001.9</v>
      </c>
      <c r="K25" s="118"/>
    </row>
    <row r="26" spans="1:11" ht="13.5" thickBot="1" x14ac:dyDescent="0.25">
      <c r="A26" s="62">
        <v>2013</v>
      </c>
      <c r="B26" s="828">
        <v>2401.1999999999998</v>
      </c>
      <c r="C26" s="838"/>
      <c r="D26" s="838"/>
      <c r="E26" s="838"/>
      <c r="F26" s="838"/>
      <c r="G26" s="838"/>
      <c r="H26" s="839"/>
      <c r="I26" s="26">
        <v>1788.6</v>
      </c>
      <c r="J26" s="26">
        <v>4189.8999999999996</v>
      </c>
      <c r="K26" s="118"/>
    </row>
    <row r="27" spans="1:11" ht="13.5" thickBot="1" x14ac:dyDescent="0.25">
      <c r="A27" s="62">
        <v>2014</v>
      </c>
      <c r="B27" s="828">
        <v>3556.9</v>
      </c>
      <c r="C27" s="838"/>
      <c r="D27" s="838"/>
      <c r="E27" s="838"/>
      <c r="F27" s="838"/>
      <c r="G27" s="838"/>
      <c r="H27" s="839"/>
      <c r="I27" s="26">
        <v>524.6</v>
      </c>
      <c r="J27" s="26">
        <v>4081.6</v>
      </c>
      <c r="K27" s="118"/>
    </row>
    <row r="28" spans="1:11" ht="13.5" thickBot="1" x14ac:dyDescent="0.25">
      <c r="A28" s="62">
        <v>2015</v>
      </c>
      <c r="B28" s="828">
        <v>3663.7510000000002</v>
      </c>
      <c r="C28" s="838"/>
      <c r="D28" s="838"/>
      <c r="E28" s="838"/>
      <c r="F28" s="838"/>
      <c r="G28" s="838"/>
      <c r="H28" s="839"/>
      <c r="I28" s="26">
        <v>576.82500000000005</v>
      </c>
      <c r="J28" s="26">
        <v>4240.5770000000002</v>
      </c>
      <c r="K28" s="118"/>
    </row>
    <row r="29" spans="1:11" ht="13.5" thickBot="1" x14ac:dyDescent="0.25">
      <c r="A29" s="62">
        <v>2016</v>
      </c>
      <c r="B29" s="828">
        <v>3146.1010000000001</v>
      </c>
      <c r="C29" s="838"/>
      <c r="D29" s="838"/>
      <c r="E29" s="838"/>
      <c r="F29" s="838"/>
      <c r="G29" s="838"/>
      <c r="H29" s="839"/>
      <c r="I29" s="26">
        <v>1038.259</v>
      </c>
      <c r="J29" s="246">
        <v>4184.3590000000004</v>
      </c>
      <c r="K29" s="118"/>
    </row>
    <row r="30" spans="1:11" ht="13.5" thickBot="1" x14ac:dyDescent="0.25">
      <c r="A30" s="62">
        <v>2017</v>
      </c>
      <c r="B30" s="828">
        <v>2849.1643330000002</v>
      </c>
      <c r="C30" s="838"/>
      <c r="D30" s="838"/>
      <c r="E30" s="838"/>
      <c r="F30" s="838"/>
      <c r="G30" s="838"/>
      <c r="H30" s="839"/>
      <c r="I30" s="26">
        <v>1708.632908</v>
      </c>
      <c r="J30" s="246">
        <v>4557.7969999999996</v>
      </c>
      <c r="K30" s="118"/>
    </row>
    <row r="31" spans="1:11" ht="13.5" thickBot="1" x14ac:dyDescent="0.25">
      <c r="A31" s="611" t="s">
        <v>1310</v>
      </c>
      <c r="B31" s="612"/>
      <c r="C31" s="612"/>
      <c r="D31" s="612"/>
      <c r="E31" s="612"/>
      <c r="F31" s="612"/>
      <c r="G31" s="612"/>
      <c r="H31" s="612"/>
      <c r="I31" s="612"/>
      <c r="J31" s="613"/>
      <c r="K31" s="118"/>
    </row>
    <row r="32" spans="1:11" ht="13.5" thickBot="1" x14ac:dyDescent="0.25">
      <c r="A32" s="620" t="s">
        <v>1311</v>
      </c>
      <c r="B32" s="621"/>
      <c r="C32" s="621"/>
      <c r="D32" s="621"/>
      <c r="E32" s="621"/>
      <c r="F32" s="621"/>
      <c r="G32" s="621"/>
      <c r="H32" s="621"/>
      <c r="I32" s="621"/>
      <c r="J32" s="622"/>
      <c r="K32" s="118"/>
    </row>
    <row r="33" spans="1:11" ht="13.5" thickBot="1" x14ac:dyDescent="0.25">
      <c r="A33" s="62">
        <v>1994</v>
      </c>
      <c r="B33" s="15">
        <v>3.1E-2</v>
      </c>
      <c r="C33" s="15">
        <v>0.20899999999999999</v>
      </c>
      <c r="D33" s="15">
        <v>2E-3</v>
      </c>
      <c r="E33" s="15">
        <v>0</v>
      </c>
      <c r="F33" s="15">
        <v>0</v>
      </c>
      <c r="G33" s="15">
        <v>0.24199999999999999</v>
      </c>
      <c r="H33" s="638">
        <v>0.75800000000000001</v>
      </c>
      <c r="I33" s="840"/>
      <c r="J33" s="15">
        <v>1</v>
      </c>
      <c r="K33" s="118"/>
    </row>
    <row r="34" spans="1:11" ht="13.5" thickBot="1" x14ac:dyDescent="0.25">
      <c r="A34" s="62">
        <v>1995</v>
      </c>
      <c r="B34" s="15">
        <v>0</v>
      </c>
      <c r="C34" s="15">
        <v>0.127</v>
      </c>
      <c r="D34" s="15">
        <v>2E-3</v>
      </c>
      <c r="E34" s="15">
        <v>0</v>
      </c>
      <c r="F34" s="15">
        <v>0</v>
      </c>
      <c r="G34" s="15">
        <v>0.129</v>
      </c>
      <c r="H34" s="638">
        <v>0.871</v>
      </c>
      <c r="I34" s="840"/>
      <c r="J34" s="15">
        <v>1</v>
      </c>
      <c r="K34" s="118"/>
    </row>
    <row r="35" spans="1:11" ht="13.5" thickBot="1" x14ac:dyDescent="0.25">
      <c r="A35" s="62">
        <v>1996</v>
      </c>
      <c r="B35" s="15">
        <v>0</v>
      </c>
      <c r="C35" s="15">
        <v>0.21</v>
      </c>
      <c r="D35" s="15">
        <v>5.0000000000000001E-3</v>
      </c>
      <c r="E35" s="15">
        <v>0</v>
      </c>
      <c r="F35" s="15">
        <v>0</v>
      </c>
      <c r="G35" s="15">
        <v>0.216</v>
      </c>
      <c r="H35" s="638">
        <v>0.78400000000000003</v>
      </c>
      <c r="I35" s="840"/>
      <c r="J35" s="15">
        <v>1</v>
      </c>
      <c r="K35" s="118"/>
    </row>
    <row r="36" spans="1:11" ht="13.5" thickBot="1" x14ac:dyDescent="0.25">
      <c r="A36" s="62">
        <v>1997</v>
      </c>
      <c r="B36" s="15">
        <v>0</v>
      </c>
      <c r="C36" s="15">
        <v>0.16600000000000001</v>
      </c>
      <c r="D36" s="15">
        <v>2E-3</v>
      </c>
      <c r="E36" s="15">
        <v>0</v>
      </c>
      <c r="F36" s="15">
        <v>2.4E-2</v>
      </c>
      <c r="G36" s="15">
        <v>0.192</v>
      </c>
      <c r="H36" s="638">
        <v>0.80800000000000005</v>
      </c>
      <c r="I36" s="840"/>
      <c r="J36" s="15">
        <v>1</v>
      </c>
      <c r="K36" s="118"/>
    </row>
    <row r="37" spans="1:11" ht="13.5" thickBot="1" x14ac:dyDescent="0.25">
      <c r="A37" s="62">
        <v>1998</v>
      </c>
      <c r="B37" s="15">
        <v>0</v>
      </c>
      <c r="C37" s="15">
        <v>0.13900000000000001</v>
      </c>
      <c r="D37" s="15">
        <v>2E-3</v>
      </c>
      <c r="E37" s="15">
        <v>0</v>
      </c>
      <c r="F37" s="15">
        <v>3.1E-2</v>
      </c>
      <c r="G37" s="15">
        <v>0.17199999999999999</v>
      </c>
      <c r="H37" s="638">
        <v>0.82799999999999996</v>
      </c>
      <c r="I37" s="840"/>
      <c r="J37" s="15">
        <v>1</v>
      </c>
      <c r="K37" s="118"/>
    </row>
    <row r="38" spans="1:11" ht="13.5" thickBot="1" x14ac:dyDescent="0.25">
      <c r="A38" s="62">
        <v>1999</v>
      </c>
      <c r="B38" s="15">
        <v>0</v>
      </c>
      <c r="C38" s="15">
        <v>0.185</v>
      </c>
      <c r="D38" s="15">
        <v>5.0000000000000001E-3</v>
      </c>
      <c r="E38" s="15">
        <v>0</v>
      </c>
      <c r="F38" s="15">
        <v>1.4E-2</v>
      </c>
      <c r="G38" s="15">
        <v>0.20499999999999999</v>
      </c>
      <c r="H38" s="638">
        <v>0.79500000000000004</v>
      </c>
      <c r="I38" s="840"/>
      <c r="J38" s="15">
        <v>1</v>
      </c>
      <c r="K38" s="118"/>
    </row>
    <row r="39" spans="1:11" ht="13.5" thickBot="1" x14ac:dyDescent="0.25">
      <c r="A39" s="62">
        <v>2000</v>
      </c>
      <c r="B39" s="15">
        <v>0</v>
      </c>
      <c r="C39" s="15">
        <v>0.23300000000000001</v>
      </c>
      <c r="D39" s="15">
        <v>8.0000000000000002E-3</v>
      </c>
      <c r="E39" s="15">
        <v>0</v>
      </c>
      <c r="F39" s="15">
        <v>5.0000000000000001E-3</v>
      </c>
      <c r="G39" s="15">
        <v>0.246</v>
      </c>
      <c r="H39" s="638">
        <v>0.754</v>
      </c>
      <c r="I39" s="840"/>
      <c r="J39" s="15">
        <v>1</v>
      </c>
      <c r="K39" s="118"/>
    </row>
    <row r="40" spans="1:11" ht="13.5" thickBot="1" x14ac:dyDescent="0.25">
      <c r="A40" s="62">
        <v>2001</v>
      </c>
      <c r="B40" s="15">
        <v>2E-3</v>
      </c>
      <c r="C40" s="15">
        <v>0.24</v>
      </c>
      <c r="D40" s="15">
        <v>5.0000000000000001E-3</v>
      </c>
      <c r="E40" s="15">
        <v>0</v>
      </c>
      <c r="F40" s="15">
        <v>0.01</v>
      </c>
      <c r="G40" s="15">
        <v>0.25700000000000001</v>
      </c>
      <c r="H40" s="638">
        <v>0.74299999999999999</v>
      </c>
      <c r="I40" s="840"/>
      <c r="J40" s="15">
        <v>1</v>
      </c>
      <c r="K40" s="118"/>
    </row>
    <row r="41" spans="1:11" ht="13.5" thickBot="1" x14ac:dyDescent="0.25">
      <c r="A41" s="62">
        <v>2002</v>
      </c>
      <c r="B41" s="15">
        <v>0</v>
      </c>
      <c r="C41" s="15">
        <v>0.127</v>
      </c>
      <c r="D41" s="15">
        <v>6.0000000000000001E-3</v>
      </c>
      <c r="E41" s="15">
        <v>0</v>
      </c>
      <c r="F41" s="15">
        <v>0</v>
      </c>
      <c r="G41" s="15">
        <v>0.13300000000000001</v>
      </c>
      <c r="H41" s="15">
        <v>0.79700000000000004</v>
      </c>
      <c r="I41" s="15">
        <v>7.0000000000000007E-2</v>
      </c>
      <c r="J41" s="15">
        <v>1</v>
      </c>
      <c r="K41" s="118"/>
    </row>
    <row r="42" spans="1:11" ht="13.5" thickBot="1" x14ac:dyDescent="0.25">
      <c r="A42" s="62">
        <v>2003</v>
      </c>
      <c r="B42" s="15">
        <v>0</v>
      </c>
      <c r="C42" s="15">
        <v>0.16</v>
      </c>
      <c r="D42" s="15">
        <v>0.01</v>
      </c>
      <c r="E42" s="15">
        <v>0</v>
      </c>
      <c r="F42" s="15">
        <v>1.9E-2</v>
      </c>
      <c r="G42" s="15">
        <v>0.189</v>
      </c>
      <c r="H42" s="15">
        <v>0.80300000000000005</v>
      </c>
      <c r="I42" s="15">
        <v>8.0000000000000002E-3</v>
      </c>
      <c r="J42" s="15">
        <v>1</v>
      </c>
      <c r="K42" s="118"/>
    </row>
    <row r="43" spans="1:11" ht="13.5" thickBot="1" x14ac:dyDescent="0.25">
      <c r="A43" s="62">
        <v>2004</v>
      </c>
      <c r="B43" s="15">
        <v>0</v>
      </c>
      <c r="C43" s="15">
        <v>0.191</v>
      </c>
      <c r="D43" s="15">
        <v>8.9999999999999993E-3</v>
      </c>
      <c r="E43" s="15">
        <v>0</v>
      </c>
      <c r="F43" s="15">
        <v>1.9E-2</v>
      </c>
      <c r="G43" s="15">
        <v>0.22</v>
      </c>
      <c r="H43" s="15">
        <v>0.496</v>
      </c>
      <c r="I43" s="15">
        <v>0.28399999999999997</v>
      </c>
      <c r="J43" s="15">
        <v>1</v>
      </c>
      <c r="K43" s="118"/>
    </row>
    <row r="44" spans="1:11" ht="13.5" thickBot="1" x14ac:dyDescent="0.25">
      <c r="A44" s="62">
        <v>2005</v>
      </c>
      <c r="B44" s="15">
        <v>0</v>
      </c>
      <c r="C44" s="15">
        <v>0.105</v>
      </c>
      <c r="D44" s="15">
        <v>8.0000000000000002E-3</v>
      </c>
      <c r="E44" s="15">
        <v>0</v>
      </c>
      <c r="F44" s="15">
        <v>1.6E-2</v>
      </c>
      <c r="G44" s="15">
        <v>0.13</v>
      </c>
      <c r="H44" s="15">
        <v>0.45</v>
      </c>
      <c r="I44" s="15">
        <v>0.42</v>
      </c>
      <c r="J44" s="15">
        <v>1</v>
      </c>
      <c r="K44" s="118"/>
    </row>
    <row r="45" spans="1:11" ht="13.5" thickBot="1" x14ac:dyDescent="0.25">
      <c r="A45" s="62">
        <v>2006</v>
      </c>
      <c r="B45" s="15">
        <v>0</v>
      </c>
      <c r="C45" s="15">
        <v>0.16700000000000001</v>
      </c>
      <c r="D45" s="15">
        <v>6.0000000000000001E-3</v>
      </c>
      <c r="E45" s="15">
        <v>0</v>
      </c>
      <c r="F45" s="15">
        <v>0.02</v>
      </c>
      <c r="G45" s="15">
        <v>0.19400000000000001</v>
      </c>
      <c r="H45" s="15">
        <v>0.34100000000000003</v>
      </c>
      <c r="I45" s="15">
        <v>0.46500000000000002</v>
      </c>
      <c r="J45" s="15">
        <v>1</v>
      </c>
      <c r="K45" s="118"/>
    </row>
    <row r="46" spans="1:11" ht="13.5" thickBot="1" x14ac:dyDescent="0.25">
      <c r="A46" s="62">
        <v>2007</v>
      </c>
      <c r="B46" s="15">
        <v>0</v>
      </c>
      <c r="C46" s="15">
        <v>0.13100000000000001</v>
      </c>
      <c r="D46" s="15">
        <v>6.0000000000000001E-3</v>
      </c>
      <c r="E46" s="15">
        <v>0</v>
      </c>
      <c r="F46" s="15">
        <v>1.4E-2</v>
      </c>
      <c r="G46" s="15">
        <v>0.151</v>
      </c>
      <c r="H46" s="15">
        <v>0.373</v>
      </c>
      <c r="I46" s="15">
        <v>0.47599999999999998</v>
      </c>
      <c r="J46" s="15">
        <v>1</v>
      </c>
      <c r="K46" s="118"/>
    </row>
    <row r="47" spans="1:11" ht="13.5" thickBot="1" x14ac:dyDescent="0.25">
      <c r="A47" s="62">
        <v>2008</v>
      </c>
      <c r="B47" s="15">
        <v>0</v>
      </c>
      <c r="C47" s="15">
        <v>0.186</v>
      </c>
      <c r="D47" s="15">
        <v>1E-3</v>
      </c>
      <c r="E47" s="15">
        <v>0</v>
      </c>
      <c r="F47" s="15">
        <v>2.1000000000000001E-2</v>
      </c>
      <c r="G47" s="15">
        <v>0.20799999999999999</v>
      </c>
      <c r="H47" s="15">
        <v>0.373</v>
      </c>
      <c r="I47" s="15">
        <v>0.41899999999999998</v>
      </c>
      <c r="J47" s="15">
        <v>1</v>
      </c>
      <c r="K47" s="118"/>
    </row>
    <row r="48" spans="1:11" ht="13.5" thickBot="1" x14ac:dyDescent="0.25">
      <c r="A48" s="62">
        <v>2009</v>
      </c>
      <c r="B48" s="15">
        <v>0</v>
      </c>
      <c r="C48" s="15">
        <v>8.4000000000000005E-2</v>
      </c>
      <c r="D48" s="15">
        <v>1E-3</v>
      </c>
      <c r="E48" s="15">
        <v>0</v>
      </c>
      <c r="F48" s="15">
        <v>1.7999999999999999E-2</v>
      </c>
      <c r="G48" s="15">
        <v>0.10199999999999999</v>
      </c>
      <c r="H48" s="15">
        <v>0.104</v>
      </c>
      <c r="I48" s="15">
        <v>0.79400000000000004</v>
      </c>
      <c r="J48" s="15">
        <v>1</v>
      </c>
      <c r="K48" s="118"/>
    </row>
    <row r="49" spans="1:11" ht="13.5" thickBot="1" x14ac:dyDescent="0.25">
      <c r="A49" s="62">
        <v>2010</v>
      </c>
      <c r="B49" s="638">
        <v>0.23</v>
      </c>
      <c r="C49" s="643"/>
      <c r="D49" s="643"/>
      <c r="E49" s="643"/>
      <c r="F49" s="643"/>
      <c r="G49" s="643"/>
      <c r="H49" s="639"/>
      <c r="I49" s="15">
        <v>0.77</v>
      </c>
      <c r="J49" s="15">
        <v>1</v>
      </c>
      <c r="K49" s="118"/>
    </row>
    <row r="50" spans="1:11" ht="13.5" thickBot="1" x14ac:dyDescent="0.25">
      <c r="A50" s="62">
        <v>2011</v>
      </c>
      <c r="B50" s="638">
        <v>0.57799999999999996</v>
      </c>
      <c r="C50" s="643"/>
      <c r="D50" s="643"/>
      <c r="E50" s="643"/>
      <c r="F50" s="643"/>
      <c r="G50" s="643"/>
      <c r="H50" s="639"/>
      <c r="I50" s="15">
        <v>0.42199999999999999</v>
      </c>
      <c r="J50" s="15">
        <v>1</v>
      </c>
      <c r="K50" s="118"/>
    </row>
    <row r="51" spans="1:11" ht="13.5" thickBot="1" x14ac:dyDescent="0.25">
      <c r="A51" s="62">
        <v>2012</v>
      </c>
      <c r="B51" s="638">
        <v>0.55000000000000004</v>
      </c>
      <c r="C51" s="643"/>
      <c r="D51" s="643"/>
      <c r="E51" s="643"/>
      <c r="F51" s="643"/>
      <c r="G51" s="643"/>
      <c r="H51" s="639"/>
      <c r="I51" s="15">
        <v>0.45</v>
      </c>
      <c r="J51" s="15">
        <v>1</v>
      </c>
      <c r="K51" s="118"/>
    </row>
    <row r="52" spans="1:11" ht="13.5" thickBot="1" x14ac:dyDescent="0.25">
      <c r="A52" s="62">
        <v>2013</v>
      </c>
      <c r="B52" s="638">
        <v>0.57299999999999995</v>
      </c>
      <c r="C52" s="643"/>
      <c r="D52" s="643"/>
      <c r="E52" s="643"/>
      <c r="F52" s="643"/>
      <c r="G52" s="643"/>
      <c r="H52" s="639"/>
      <c r="I52" s="15">
        <v>0.42699999999999999</v>
      </c>
      <c r="J52" s="15">
        <v>1</v>
      </c>
      <c r="K52" s="118"/>
    </row>
    <row r="53" spans="1:11" ht="13.5" thickBot="1" x14ac:dyDescent="0.25">
      <c r="A53" s="62">
        <v>2014</v>
      </c>
      <c r="B53" s="638">
        <v>0.871</v>
      </c>
      <c r="C53" s="643"/>
      <c r="D53" s="643"/>
      <c r="E53" s="643"/>
      <c r="F53" s="643"/>
      <c r="G53" s="643"/>
      <c r="H53" s="639"/>
      <c r="I53" s="15">
        <v>0.129</v>
      </c>
      <c r="J53" s="15">
        <v>1</v>
      </c>
      <c r="K53" s="118"/>
    </row>
    <row r="54" spans="1:11" ht="13.5" thickBot="1" x14ac:dyDescent="0.25">
      <c r="A54" s="62">
        <v>2015</v>
      </c>
      <c r="B54" s="638">
        <v>0.86397464307333649</v>
      </c>
      <c r="C54" s="643"/>
      <c r="D54" s="643"/>
      <c r="E54" s="643"/>
      <c r="F54" s="643"/>
      <c r="G54" s="643"/>
      <c r="H54" s="639"/>
      <c r="I54" s="15">
        <v>0.13602512110969806</v>
      </c>
      <c r="J54" s="15">
        <v>1</v>
      </c>
      <c r="K54" s="118"/>
    </row>
    <row r="55" spans="1:11" ht="13.5" thickBot="1" x14ac:dyDescent="0.25">
      <c r="A55" s="62">
        <v>2015</v>
      </c>
      <c r="B55" s="638">
        <v>0.75187167257876297</v>
      </c>
      <c r="C55" s="643"/>
      <c r="D55" s="643"/>
      <c r="E55" s="643"/>
      <c r="F55" s="643"/>
      <c r="G55" s="643"/>
      <c r="H55" s="639"/>
      <c r="I55" s="15">
        <v>0.24812856640646749</v>
      </c>
      <c r="J55" s="15">
        <v>1</v>
      </c>
      <c r="K55" s="118"/>
    </row>
    <row r="56" spans="1:11" ht="13.5" thickBot="1" x14ac:dyDescent="0.25">
      <c r="A56" s="62">
        <v>2016</v>
      </c>
      <c r="B56" s="638">
        <v>0.75187167257876297</v>
      </c>
      <c r="C56" s="643"/>
      <c r="D56" s="643"/>
      <c r="E56" s="643"/>
      <c r="F56" s="643"/>
      <c r="G56" s="643"/>
      <c r="H56" s="639"/>
      <c r="I56" s="15">
        <v>0.24812856640646749</v>
      </c>
      <c r="J56" s="15">
        <v>1</v>
      </c>
      <c r="K56" s="118"/>
    </row>
    <row r="57" spans="1:11" ht="13.5" thickBot="1" x14ac:dyDescent="0.25">
      <c r="A57" s="62">
        <v>2017</v>
      </c>
      <c r="B57" s="638">
        <v>0.62511874333148243</v>
      </c>
      <c r="C57" s="643"/>
      <c r="D57" s="643"/>
      <c r="E57" s="643"/>
      <c r="F57" s="643"/>
      <c r="G57" s="643"/>
      <c r="H57" s="639"/>
      <c r="I57" s="15">
        <v>0.37488130954494031</v>
      </c>
      <c r="J57" s="15">
        <v>1</v>
      </c>
      <c r="K57" s="118"/>
    </row>
    <row r="58" spans="1:11" x14ac:dyDescent="0.2">
      <c r="A58" s="71" t="s">
        <v>1312</v>
      </c>
    </row>
    <row r="59" spans="1:11" x14ac:dyDescent="0.2">
      <c r="A59" s="199" t="s">
        <v>249</v>
      </c>
    </row>
  </sheetData>
  <mergeCells count="44">
    <mergeCell ref="B56:H56"/>
    <mergeCell ref="B57:H57"/>
    <mergeCell ref="B30:H30"/>
    <mergeCell ref="H36:I36"/>
    <mergeCell ref="H37:I37"/>
    <mergeCell ref="H35:I35"/>
    <mergeCell ref="H34:I34"/>
    <mergeCell ref="B55:H55"/>
    <mergeCell ref="H38:I38"/>
    <mergeCell ref="H39:I39"/>
    <mergeCell ref="H40:I40"/>
    <mergeCell ref="B54:H54"/>
    <mergeCell ref="B50:H50"/>
    <mergeCell ref="B51:H51"/>
    <mergeCell ref="B52:H52"/>
    <mergeCell ref="B53:H53"/>
    <mergeCell ref="B26:H26"/>
    <mergeCell ref="B27:H27"/>
    <mergeCell ref="A32:J32"/>
    <mergeCell ref="H33:I33"/>
    <mergeCell ref="B28:H28"/>
    <mergeCell ref="B29:H29"/>
    <mergeCell ref="A31:J31"/>
    <mergeCell ref="H13:I13"/>
    <mergeCell ref="H14:I14"/>
    <mergeCell ref="B23:H23"/>
    <mergeCell ref="B24:H24"/>
    <mergeCell ref="B25:H25"/>
    <mergeCell ref="B49:H49"/>
    <mergeCell ref="H11:I11"/>
    <mergeCell ref="A1:J1"/>
    <mergeCell ref="A2:J2"/>
    <mergeCell ref="A3:J3"/>
    <mergeCell ref="A4:A5"/>
    <mergeCell ref="B4:G4"/>
    <mergeCell ref="H4:H5"/>
    <mergeCell ref="I4:I5"/>
    <mergeCell ref="J4:J5"/>
    <mergeCell ref="A6:J6"/>
    <mergeCell ref="H7:I7"/>
    <mergeCell ref="H8:I8"/>
    <mergeCell ref="H9:I9"/>
    <mergeCell ref="H10:I10"/>
    <mergeCell ref="H12:I12"/>
  </mergeCells>
  <hyperlinks>
    <hyperlink ref="L3" location="TOC!A1" display="RETURN TO TABLE OF CONTENTS" xr:uid="{00000000-0004-0000-53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L59"/>
  <sheetViews>
    <sheetView workbookViewId="0">
      <selection activeCell="I105" sqref="I105"/>
    </sheetView>
  </sheetViews>
  <sheetFormatPr defaultRowHeight="12.75" x14ac:dyDescent="0.2"/>
  <cols>
    <col min="2" max="10" width="12.28515625" customWidth="1"/>
  </cols>
  <sheetData>
    <row r="1" spans="1:12" ht="12.75" customHeight="1" x14ac:dyDescent="0.2">
      <c r="A1" s="623" t="s">
        <v>1293</v>
      </c>
      <c r="B1" s="623"/>
      <c r="C1" s="623"/>
      <c r="D1" s="623"/>
      <c r="E1" s="623"/>
      <c r="F1" s="623"/>
      <c r="G1" s="623"/>
      <c r="H1" s="623"/>
      <c r="I1" s="623"/>
      <c r="J1" s="623"/>
      <c r="K1" s="118"/>
    </row>
    <row r="2" spans="1:12" ht="13.5" customHeight="1" thickBot="1" x14ac:dyDescent="0.25">
      <c r="A2" s="758" t="s">
        <v>463</v>
      </c>
      <c r="B2" s="758"/>
      <c r="C2" s="758"/>
      <c r="D2" s="758"/>
      <c r="E2" s="758"/>
      <c r="F2" s="758"/>
      <c r="G2" s="758"/>
      <c r="H2" s="758"/>
      <c r="I2" s="758"/>
      <c r="J2" s="758"/>
      <c r="K2" s="118"/>
    </row>
    <row r="3" spans="1:12" ht="34.5" thickBot="1" x14ac:dyDescent="0.25">
      <c r="A3" s="830" t="s">
        <v>1313</v>
      </c>
      <c r="B3" s="831"/>
      <c r="C3" s="831"/>
      <c r="D3" s="831"/>
      <c r="E3" s="831"/>
      <c r="F3" s="831"/>
      <c r="G3" s="831"/>
      <c r="H3" s="831"/>
      <c r="I3" s="831"/>
      <c r="J3" s="844"/>
      <c r="K3" s="118"/>
      <c r="L3" s="235" t="s">
        <v>228</v>
      </c>
    </row>
    <row r="4" spans="1:12" ht="13.5" thickBot="1" x14ac:dyDescent="0.25">
      <c r="A4" s="609" t="s">
        <v>204</v>
      </c>
      <c r="B4" s="609" t="s">
        <v>1314</v>
      </c>
      <c r="C4" s="833" t="s">
        <v>1304</v>
      </c>
      <c r="D4" s="834"/>
      <c r="E4" s="834"/>
      <c r="F4" s="834"/>
      <c r="G4" s="834"/>
      <c r="H4" s="845"/>
      <c r="I4" s="609" t="s">
        <v>1315</v>
      </c>
      <c r="J4" s="609" t="s">
        <v>320</v>
      </c>
      <c r="K4" s="118"/>
    </row>
    <row r="5" spans="1:12" ht="13.5" thickBot="1" x14ac:dyDescent="0.25">
      <c r="A5" s="610"/>
      <c r="B5" s="610"/>
      <c r="C5" s="63" t="s">
        <v>1306</v>
      </c>
      <c r="D5" s="63" t="s">
        <v>1307</v>
      </c>
      <c r="E5" s="63" t="s">
        <v>1308</v>
      </c>
      <c r="F5" s="63" t="s">
        <v>445</v>
      </c>
      <c r="G5" s="63" t="s">
        <v>453</v>
      </c>
      <c r="H5" s="63" t="s">
        <v>320</v>
      </c>
      <c r="I5" s="610"/>
      <c r="J5" s="610"/>
      <c r="K5" s="118"/>
    </row>
    <row r="6" spans="1:12" ht="13.5" thickBot="1" x14ac:dyDescent="0.25">
      <c r="A6" s="620" t="s">
        <v>1316</v>
      </c>
      <c r="B6" s="621"/>
      <c r="C6" s="621"/>
      <c r="D6" s="621"/>
      <c r="E6" s="621"/>
      <c r="F6" s="621"/>
      <c r="G6" s="621"/>
      <c r="H6" s="621"/>
      <c r="I6" s="621"/>
      <c r="J6" s="622"/>
      <c r="K6" s="118"/>
    </row>
    <row r="7" spans="1:12" ht="13.5" thickBot="1" x14ac:dyDescent="0.25">
      <c r="A7" s="62">
        <v>1994</v>
      </c>
      <c r="B7" s="26">
        <v>410.6</v>
      </c>
      <c r="C7" s="26">
        <v>0.8</v>
      </c>
      <c r="D7" s="26">
        <v>174.4</v>
      </c>
      <c r="E7" s="26">
        <v>15.8</v>
      </c>
      <c r="F7" s="26">
        <v>0.2</v>
      </c>
      <c r="G7" s="26">
        <v>13.6</v>
      </c>
      <c r="H7" s="26">
        <v>204.9</v>
      </c>
      <c r="I7" s="26">
        <v>342</v>
      </c>
      <c r="J7" s="26">
        <v>957.5</v>
      </c>
      <c r="K7" s="118"/>
    </row>
    <row r="8" spans="1:12" ht="13.5" thickBot="1" x14ac:dyDescent="0.25">
      <c r="A8" s="62">
        <v>1995</v>
      </c>
      <c r="B8" s="26">
        <v>346.1</v>
      </c>
      <c r="C8" s="26">
        <v>1.1000000000000001</v>
      </c>
      <c r="D8" s="26">
        <v>226.7</v>
      </c>
      <c r="E8" s="26">
        <v>18.5</v>
      </c>
      <c r="F8" s="26">
        <v>2.2000000000000002</v>
      </c>
      <c r="G8" s="26">
        <v>7.2</v>
      </c>
      <c r="H8" s="26">
        <v>255.7</v>
      </c>
      <c r="I8" s="26">
        <v>261.60000000000002</v>
      </c>
      <c r="J8" s="26">
        <v>863.4</v>
      </c>
      <c r="K8" s="118"/>
    </row>
    <row r="9" spans="1:12" ht="13.5" thickBot="1" x14ac:dyDescent="0.25">
      <c r="A9" s="62">
        <v>1996</v>
      </c>
      <c r="B9" s="26">
        <v>333.7</v>
      </c>
      <c r="C9" s="26">
        <v>1.1000000000000001</v>
      </c>
      <c r="D9" s="26">
        <v>316.60000000000002</v>
      </c>
      <c r="E9" s="26">
        <v>9.1999999999999993</v>
      </c>
      <c r="F9" s="26">
        <v>2</v>
      </c>
      <c r="G9" s="26">
        <v>2.5</v>
      </c>
      <c r="H9" s="26">
        <v>331.4</v>
      </c>
      <c r="I9" s="26">
        <v>247.9</v>
      </c>
      <c r="J9" s="26">
        <v>913</v>
      </c>
      <c r="K9" s="118"/>
    </row>
    <row r="10" spans="1:12" ht="13.5" thickBot="1" x14ac:dyDescent="0.25">
      <c r="A10" s="62">
        <v>1997</v>
      </c>
      <c r="B10" s="26">
        <v>429.1</v>
      </c>
      <c r="C10" s="26">
        <v>1.6</v>
      </c>
      <c r="D10" s="26">
        <v>213.5</v>
      </c>
      <c r="E10" s="26">
        <v>18.600000000000001</v>
      </c>
      <c r="F10" s="26">
        <v>3.1</v>
      </c>
      <c r="G10" s="26">
        <v>4.5999999999999996</v>
      </c>
      <c r="H10" s="26">
        <v>241.3</v>
      </c>
      <c r="I10" s="26">
        <v>203.1</v>
      </c>
      <c r="J10" s="26">
        <v>873.5</v>
      </c>
      <c r="K10" s="118"/>
    </row>
    <row r="11" spans="1:12" ht="13.5" thickBot="1" x14ac:dyDescent="0.25">
      <c r="A11" s="62">
        <v>1998</v>
      </c>
      <c r="B11" s="26">
        <v>445.9</v>
      </c>
      <c r="C11" s="26">
        <v>3.1</v>
      </c>
      <c r="D11" s="26">
        <v>284.60000000000002</v>
      </c>
      <c r="E11" s="26">
        <v>38.799999999999997</v>
      </c>
      <c r="F11" s="26">
        <v>5.8</v>
      </c>
      <c r="G11" s="26">
        <v>2.9</v>
      </c>
      <c r="H11" s="26">
        <v>335.2</v>
      </c>
      <c r="I11" s="26">
        <v>187.9</v>
      </c>
      <c r="J11" s="26">
        <v>969</v>
      </c>
      <c r="K11" s="118"/>
    </row>
    <row r="12" spans="1:12" ht="13.5" thickBot="1" x14ac:dyDescent="0.25">
      <c r="A12" s="62">
        <v>1999</v>
      </c>
      <c r="B12" s="26">
        <v>398.1</v>
      </c>
      <c r="C12" s="26">
        <v>1.9</v>
      </c>
      <c r="D12" s="26">
        <v>202</v>
      </c>
      <c r="E12" s="26">
        <v>34.299999999999997</v>
      </c>
      <c r="F12" s="26">
        <v>3</v>
      </c>
      <c r="G12" s="26">
        <v>7.8</v>
      </c>
      <c r="H12" s="26">
        <v>249</v>
      </c>
      <c r="I12" s="26">
        <v>414.3</v>
      </c>
      <c r="J12" s="26">
        <v>1061.4000000000001</v>
      </c>
      <c r="K12" s="118"/>
    </row>
    <row r="13" spans="1:12" ht="13.5" thickBot="1" x14ac:dyDescent="0.25">
      <c r="A13" s="62">
        <v>2000</v>
      </c>
      <c r="B13" s="26">
        <v>515.79999999999995</v>
      </c>
      <c r="C13" s="26">
        <v>2.2999999999999998</v>
      </c>
      <c r="D13" s="26">
        <v>317.3</v>
      </c>
      <c r="E13" s="26">
        <v>36.799999999999997</v>
      </c>
      <c r="F13" s="26">
        <v>0.9</v>
      </c>
      <c r="G13" s="26">
        <v>3.3</v>
      </c>
      <c r="H13" s="26">
        <v>360.6</v>
      </c>
      <c r="I13" s="26">
        <v>512.1</v>
      </c>
      <c r="J13" s="26">
        <v>1388.5</v>
      </c>
      <c r="K13" s="118"/>
    </row>
    <row r="14" spans="1:12" ht="13.5" thickBot="1" x14ac:dyDescent="0.25">
      <c r="A14" s="62">
        <v>2001</v>
      </c>
      <c r="B14" s="26">
        <v>369.1</v>
      </c>
      <c r="C14" s="26">
        <v>10.9</v>
      </c>
      <c r="D14" s="26">
        <v>289.2</v>
      </c>
      <c r="E14" s="26">
        <v>28.9</v>
      </c>
      <c r="F14" s="26">
        <v>0</v>
      </c>
      <c r="G14" s="26">
        <v>3.4</v>
      </c>
      <c r="H14" s="26">
        <v>332.4</v>
      </c>
      <c r="I14" s="26">
        <v>535.1</v>
      </c>
      <c r="J14" s="26">
        <v>1236.5999999999999</v>
      </c>
      <c r="K14" s="118"/>
    </row>
    <row r="15" spans="1:12" ht="13.5" thickBot="1" x14ac:dyDescent="0.25">
      <c r="A15" s="62">
        <v>2002</v>
      </c>
      <c r="B15" s="26">
        <v>593.9</v>
      </c>
      <c r="C15" s="26">
        <v>13</v>
      </c>
      <c r="D15" s="26">
        <v>620.1</v>
      </c>
      <c r="E15" s="26">
        <v>26.9</v>
      </c>
      <c r="F15" s="26">
        <v>0.6</v>
      </c>
      <c r="G15" s="26">
        <v>3</v>
      </c>
      <c r="H15" s="26">
        <v>663.6</v>
      </c>
      <c r="I15" s="26">
        <v>1215.4000000000001</v>
      </c>
      <c r="J15" s="26">
        <v>2472.9</v>
      </c>
      <c r="K15" s="118"/>
    </row>
    <row r="16" spans="1:12" ht="13.5" thickBot="1" x14ac:dyDescent="0.25">
      <c r="A16" s="62">
        <v>2003</v>
      </c>
      <c r="B16" s="26">
        <v>456.9</v>
      </c>
      <c r="C16" s="26">
        <v>2.1</v>
      </c>
      <c r="D16" s="26">
        <v>578</v>
      </c>
      <c r="E16" s="26">
        <v>26.1</v>
      </c>
      <c r="F16" s="26">
        <v>1.3</v>
      </c>
      <c r="G16" s="26">
        <v>15.3</v>
      </c>
      <c r="H16" s="26">
        <v>622.9</v>
      </c>
      <c r="I16" s="26">
        <v>1233.7</v>
      </c>
      <c r="J16" s="26">
        <v>2313.5</v>
      </c>
      <c r="K16" s="118"/>
    </row>
    <row r="17" spans="1:11" ht="13.5" thickBot="1" x14ac:dyDescent="0.25">
      <c r="A17" s="62">
        <v>2004</v>
      </c>
      <c r="B17" s="26">
        <v>524.5</v>
      </c>
      <c r="C17" s="26">
        <v>2.2999999999999998</v>
      </c>
      <c r="D17" s="26">
        <v>550.1</v>
      </c>
      <c r="E17" s="26">
        <v>6.8</v>
      </c>
      <c r="F17" s="26">
        <v>5.0999999999999996</v>
      </c>
      <c r="G17" s="26">
        <v>3.6</v>
      </c>
      <c r="H17" s="26">
        <v>567.9</v>
      </c>
      <c r="I17" s="26">
        <v>1203.0999999999999</v>
      </c>
      <c r="J17" s="26">
        <v>2295.5</v>
      </c>
      <c r="K17" s="118"/>
    </row>
    <row r="18" spans="1:11" ht="13.5" thickBot="1" x14ac:dyDescent="0.25">
      <c r="A18" s="62">
        <v>2005</v>
      </c>
      <c r="B18" s="26">
        <v>314.89999999999998</v>
      </c>
      <c r="C18" s="26">
        <v>21.7</v>
      </c>
      <c r="D18" s="26">
        <v>617.6</v>
      </c>
      <c r="E18" s="26">
        <v>66.099999999999994</v>
      </c>
      <c r="F18" s="26">
        <v>17.600000000000001</v>
      </c>
      <c r="G18" s="26">
        <v>47.4</v>
      </c>
      <c r="H18" s="26">
        <v>770.4</v>
      </c>
      <c r="I18" s="26">
        <v>1511</v>
      </c>
      <c r="J18" s="26">
        <v>2596.3000000000002</v>
      </c>
      <c r="K18" s="118"/>
    </row>
    <row r="19" spans="1:11" ht="13.5" thickBot="1" x14ac:dyDescent="0.25">
      <c r="A19" s="62">
        <v>2006</v>
      </c>
      <c r="B19" s="26">
        <v>492.3</v>
      </c>
      <c r="C19" s="26">
        <v>8.9</v>
      </c>
      <c r="D19" s="26">
        <v>237.9</v>
      </c>
      <c r="E19" s="26">
        <v>42.7</v>
      </c>
      <c r="F19" s="26">
        <v>18.5</v>
      </c>
      <c r="G19" s="26">
        <v>8.6999999999999993</v>
      </c>
      <c r="H19" s="26">
        <v>316.8</v>
      </c>
      <c r="I19" s="26">
        <v>1171.5</v>
      </c>
      <c r="J19" s="26">
        <v>1980.6</v>
      </c>
      <c r="K19" s="118"/>
    </row>
    <row r="20" spans="1:11" ht="13.5" thickBot="1" x14ac:dyDescent="0.25">
      <c r="A20" s="62">
        <v>2007</v>
      </c>
      <c r="B20" s="26">
        <v>431.2</v>
      </c>
      <c r="C20" s="26">
        <v>9.1</v>
      </c>
      <c r="D20" s="26">
        <v>617.4</v>
      </c>
      <c r="E20" s="26">
        <v>43.9</v>
      </c>
      <c r="F20" s="26">
        <v>22.3</v>
      </c>
      <c r="G20" s="26">
        <v>1.6</v>
      </c>
      <c r="H20" s="26">
        <v>694.3</v>
      </c>
      <c r="I20" s="26">
        <v>824.2</v>
      </c>
      <c r="J20" s="26">
        <v>1949.7</v>
      </c>
      <c r="K20" s="118"/>
    </row>
    <row r="21" spans="1:11" ht="13.5" thickBot="1" x14ac:dyDescent="0.25">
      <c r="A21" s="62">
        <v>2008</v>
      </c>
      <c r="B21" s="26">
        <v>737.4</v>
      </c>
      <c r="C21" s="26">
        <v>11.6</v>
      </c>
      <c r="D21" s="26">
        <v>735.5</v>
      </c>
      <c r="E21" s="26">
        <v>119.2</v>
      </c>
      <c r="F21" s="26">
        <v>19.3</v>
      </c>
      <c r="G21" s="26">
        <v>0.9</v>
      </c>
      <c r="H21" s="26">
        <v>886.4</v>
      </c>
      <c r="I21" s="26">
        <v>861.9</v>
      </c>
      <c r="J21" s="26">
        <v>2485.6999999999998</v>
      </c>
      <c r="K21" s="118"/>
    </row>
    <row r="22" spans="1:11" ht="13.5" thickBot="1" x14ac:dyDescent="0.25">
      <c r="A22" s="62">
        <v>2009</v>
      </c>
      <c r="B22" s="26">
        <v>878.9</v>
      </c>
      <c r="C22" s="26">
        <v>15.8</v>
      </c>
      <c r="D22" s="26">
        <v>617.6</v>
      </c>
      <c r="E22" s="26">
        <v>64.900000000000006</v>
      </c>
      <c r="F22" s="26">
        <v>19</v>
      </c>
      <c r="G22" s="26">
        <v>8.1999999999999993</v>
      </c>
      <c r="H22" s="26">
        <v>725.5</v>
      </c>
      <c r="I22" s="26">
        <v>533.29999999999995</v>
      </c>
      <c r="J22" s="26">
        <v>2137.6999999999998</v>
      </c>
      <c r="K22" s="118"/>
    </row>
    <row r="23" spans="1:11" ht="13.5" thickBot="1" x14ac:dyDescent="0.25">
      <c r="A23" s="62">
        <v>2010</v>
      </c>
      <c r="B23" s="26">
        <v>593.20000000000005</v>
      </c>
      <c r="C23" s="828">
        <v>1356.2</v>
      </c>
      <c r="D23" s="838"/>
      <c r="E23" s="838"/>
      <c r="F23" s="838"/>
      <c r="G23" s="838"/>
      <c r="H23" s="838"/>
      <c r="I23" s="839"/>
      <c r="J23" s="26">
        <v>1949.4</v>
      </c>
      <c r="K23" s="118"/>
    </row>
    <row r="24" spans="1:11" ht="13.5" thickBot="1" x14ac:dyDescent="0.25">
      <c r="A24" s="62">
        <v>2011</v>
      </c>
      <c r="B24" s="26">
        <v>675</v>
      </c>
      <c r="C24" s="828">
        <v>2224.8000000000002</v>
      </c>
      <c r="D24" s="838"/>
      <c r="E24" s="838"/>
      <c r="F24" s="838"/>
      <c r="G24" s="838"/>
      <c r="H24" s="838"/>
      <c r="I24" s="839"/>
      <c r="J24" s="26">
        <v>2899.8</v>
      </c>
      <c r="K24" s="118"/>
    </row>
    <row r="25" spans="1:11" ht="13.5" thickBot="1" x14ac:dyDescent="0.25">
      <c r="A25" s="62">
        <v>2012</v>
      </c>
      <c r="B25" s="26">
        <v>801.2</v>
      </c>
      <c r="C25" s="828">
        <v>2574.1</v>
      </c>
      <c r="D25" s="838"/>
      <c r="E25" s="838"/>
      <c r="F25" s="838"/>
      <c r="G25" s="838"/>
      <c r="H25" s="838"/>
      <c r="I25" s="839"/>
      <c r="J25" s="26" t="s">
        <v>1317</v>
      </c>
      <c r="K25" s="118"/>
    </row>
    <row r="26" spans="1:11" ht="13.5" thickBot="1" x14ac:dyDescent="0.25">
      <c r="A26" s="62">
        <v>2013</v>
      </c>
      <c r="B26" s="26">
        <v>681.7</v>
      </c>
      <c r="C26" s="828">
        <v>2484.6999999999998</v>
      </c>
      <c r="D26" s="838"/>
      <c r="E26" s="838"/>
      <c r="F26" s="838"/>
      <c r="G26" s="838"/>
      <c r="H26" s="838"/>
      <c r="I26" s="839"/>
      <c r="J26" s="26" t="s">
        <v>1318</v>
      </c>
      <c r="K26" s="118"/>
    </row>
    <row r="27" spans="1:11" ht="13.5" thickBot="1" x14ac:dyDescent="0.25">
      <c r="A27" s="62">
        <v>2014</v>
      </c>
      <c r="B27" s="246">
        <v>1061.7</v>
      </c>
      <c r="C27" s="776">
        <v>2720.6</v>
      </c>
      <c r="D27" s="846"/>
      <c r="E27" s="846"/>
      <c r="F27" s="846"/>
      <c r="G27" s="846"/>
      <c r="H27" s="846"/>
      <c r="I27" s="777"/>
      <c r="J27" s="246">
        <v>3782.3</v>
      </c>
      <c r="K27" s="118"/>
    </row>
    <row r="28" spans="1:11" ht="13.5" thickBot="1" x14ac:dyDescent="0.25">
      <c r="A28" s="62">
        <v>2015</v>
      </c>
      <c r="B28" s="246">
        <v>1918.336</v>
      </c>
      <c r="C28" s="776">
        <v>2217.3739999999998</v>
      </c>
      <c r="D28" s="846"/>
      <c r="E28" s="846"/>
      <c r="F28" s="846"/>
      <c r="G28" s="846"/>
      <c r="H28" s="846"/>
      <c r="I28" s="777"/>
      <c r="J28" s="246">
        <v>4135.7089999999998</v>
      </c>
      <c r="K28" s="118"/>
    </row>
    <row r="29" spans="1:11" ht="13.5" thickBot="1" x14ac:dyDescent="0.25">
      <c r="A29" s="62">
        <v>2016</v>
      </c>
      <c r="B29" s="246">
        <v>2351.1950000000002</v>
      </c>
      <c r="C29" s="776">
        <v>2466.8969999999999</v>
      </c>
      <c r="D29" s="846"/>
      <c r="E29" s="846"/>
      <c r="F29" s="846"/>
      <c r="G29" s="846"/>
      <c r="H29" s="846"/>
      <c r="I29" s="777"/>
      <c r="J29" s="246">
        <v>4818.0919999999996</v>
      </c>
      <c r="K29" s="118"/>
    </row>
    <row r="30" spans="1:11" ht="13.5" thickBot="1" x14ac:dyDescent="0.25">
      <c r="A30" s="62">
        <v>2017</v>
      </c>
      <c r="B30" s="246">
        <v>2383.4699999999998</v>
      </c>
      <c r="C30" s="776">
        <v>2439.7710000000002</v>
      </c>
      <c r="D30" s="846"/>
      <c r="E30" s="846"/>
      <c r="F30" s="846"/>
      <c r="G30" s="846"/>
      <c r="H30" s="846"/>
      <c r="I30" s="777"/>
      <c r="J30" s="246">
        <v>4823.241</v>
      </c>
      <c r="K30" s="118"/>
    </row>
    <row r="31" spans="1:11" ht="13.5" thickBot="1" x14ac:dyDescent="0.25">
      <c r="A31" s="611" t="s">
        <v>1310</v>
      </c>
      <c r="B31" s="612"/>
      <c r="C31" s="612"/>
      <c r="D31" s="612"/>
      <c r="E31" s="612"/>
      <c r="F31" s="612"/>
      <c r="G31" s="612"/>
      <c r="H31" s="612"/>
      <c r="I31" s="612"/>
      <c r="J31" s="613"/>
      <c r="K31" s="118"/>
    </row>
    <row r="32" spans="1:11" ht="13.5" thickBot="1" x14ac:dyDescent="0.25">
      <c r="A32" s="620" t="s">
        <v>1319</v>
      </c>
      <c r="B32" s="621"/>
      <c r="C32" s="621"/>
      <c r="D32" s="621"/>
      <c r="E32" s="621"/>
      <c r="F32" s="621"/>
      <c r="G32" s="621"/>
      <c r="H32" s="621"/>
      <c r="I32" s="621"/>
      <c r="J32" s="622"/>
      <c r="K32" s="118"/>
    </row>
    <row r="33" spans="1:11" ht="13.5" thickBot="1" x14ac:dyDescent="0.25">
      <c r="A33" s="62">
        <v>1994</v>
      </c>
      <c r="B33" s="15">
        <v>0.42899999999999999</v>
      </c>
      <c r="C33" s="15">
        <v>1E-3</v>
      </c>
      <c r="D33" s="15">
        <v>0.182</v>
      </c>
      <c r="E33" s="15">
        <v>1.7000000000000001E-2</v>
      </c>
      <c r="F33" s="15">
        <v>0</v>
      </c>
      <c r="G33" s="15">
        <v>1.4E-2</v>
      </c>
      <c r="H33" s="15">
        <v>0.214</v>
      </c>
      <c r="I33" s="15">
        <v>0.35699999999999998</v>
      </c>
      <c r="J33" s="15">
        <v>1</v>
      </c>
      <c r="K33" s="118"/>
    </row>
    <row r="34" spans="1:11" ht="13.5" thickBot="1" x14ac:dyDescent="0.25">
      <c r="A34" s="62">
        <v>1995</v>
      </c>
      <c r="B34" s="15">
        <v>0.40100000000000002</v>
      </c>
      <c r="C34" s="15">
        <v>1E-3</v>
      </c>
      <c r="D34" s="15">
        <v>0.26300000000000001</v>
      </c>
      <c r="E34" s="15">
        <v>2.1000000000000001E-2</v>
      </c>
      <c r="F34" s="15">
        <v>3.0000000000000001E-3</v>
      </c>
      <c r="G34" s="15">
        <v>8.0000000000000002E-3</v>
      </c>
      <c r="H34" s="15">
        <v>0.29599999999999999</v>
      </c>
      <c r="I34" s="15">
        <v>0.30299999999999999</v>
      </c>
      <c r="J34" s="15">
        <v>1</v>
      </c>
      <c r="K34" s="118"/>
    </row>
    <row r="35" spans="1:11" ht="13.5" thickBot="1" x14ac:dyDescent="0.25">
      <c r="A35" s="62">
        <v>1996</v>
      </c>
      <c r="B35" s="15">
        <v>0.36499999999999999</v>
      </c>
      <c r="C35" s="15">
        <v>1E-3</v>
      </c>
      <c r="D35" s="15">
        <v>0.34699999999999998</v>
      </c>
      <c r="E35" s="15">
        <v>0.01</v>
      </c>
      <c r="F35" s="15">
        <v>2E-3</v>
      </c>
      <c r="G35" s="15">
        <v>3.0000000000000001E-3</v>
      </c>
      <c r="H35" s="15">
        <v>0.36299999999999999</v>
      </c>
      <c r="I35" s="15">
        <v>0.27200000000000002</v>
      </c>
      <c r="J35" s="15">
        <v>1</v>
      </c>
      <c r="K35" s="118"/>
    </row>
    <row r="36" spans="1:11" ht="13.5" thickBot="1" x14ac:dyDescent="0.25">
      <c r="A36" s="62">
        <v>1997</v>
      </c>
      <c r="B36" s="15">
        <v>0.49099999999999999</v>
      </c>
      <c r="C36" s="15">
        <v>2E-3</v>
      </c>
      <c r="D36" s="15">
        <v>0.24399999999999999</v>
      </c>
      <c r="E36" s="15">
        <v>2.1000000000000001E-2</v>
      </c>
      <c r="F36" s="15">
        <v>4.0000000000000001E-3</v>
      </c>
      <c r="G36" s="15">
        <v>5.0000000000000001E-3</v>
      </c>
      <c r="H36" s="15">
        <v>0.27600000000000002</v>
      </c>
      <c r="I36" s="15">
        <v>0.23300000000000001</v>
      </c>
      <c r="J36" s="15">
        <v>1</v>
      </c>
      <c r="K36" s="118"/>
    </row>
    <row r="37" spans="1:11" ht="13.5" thickBot="1" x14ac:dyDescent="0.25">
      <c r="A37" s="62">
        <v>1998</v>
      </c>
      <c r="B37" s="15">
        <v>0.46</v>
      </c>
      <c r="C37" s="15">
        <v>3.0000000000000001E-3</v>
      </c>
      <c r="D37" s="15">
        <v>0.29399999999999998</v>
      </c>
      <c r="E37" s="15">
        <v>0.04</v>
      </c>
      <c r="F37" s="15">
        <v>6.0000000000000001E-3</v>
      </c>
      <c r="G37" s="15">
        <v>3.0000000000000001E-3</v>
      </c>
      <c r="H37" s="15">
        <v>0.34599999999999997</v>
      </c>
      <c r="I37" s="15">
        <v>0.19400000000000001</v>
      </c>
      <c r="J37" s="15">
        <v>1</v>
      </c>
      <c r="K37" s="118"/>
    </row>
    <row r="38" spans="1:11" ht="13.5" thickBot="1" x14ac:dyDescent="0.25">
      <c r="A38" s="62">
        <v>1999</v>
      </c>
      <c r="B38" s="15">
        <v>0.375</v>
      </c>
      <c r="C38" s="15">
        <v>2E-3</v>
      </c>
      <c r="D38" s="15">
        <v>0.19</v>
      </c>
      <c r="E38" s="15">
        <v>3.2000000000000001E-2</v>
      </c>
      <c r="F38" s="15">
        <v>3.0000000000000001E-3</v>
      </c>
      <c r="G38" s="15">
        <v>7.0000000000000001E-3</v>
      </c>
      <c r="H38" s="15">
        <v>0.23499999999999999</v>
      </c>
      <c r="I38" s="15">
        <v>0.39</v>
      </c>
      <c r="J38" s="15">
        <v>1</v>
      </c>
      <c r="K38" s="118"/>
    </row>
    <row r="39" spans="1:11" ht="13.5" thickBot="1" x14ac:dyDescent="0.25">
      <c r="A39" s="62">
        <v>2000</v>
      </c>
      <c r="B39" s="15">
        <v>0.371</v>
      </c>
      <c r="C39" s="15">
        <v>2E-3</v>
      </c>
      <c r="D39" s="15">
        <v>0.22900000000000001</v>
      </c>
      <c r="E39" s="15">
        <v>2.7E-2</v>
      </c>
      <c r="F39" s="15">
        <v>1E-3</v>
      </c>
      <c r="G39" s="15">
        <v>2E-3</v>
      </c>
      <c r="H39" s="15">
        <v>0.26</v>
      </c>
      <c r="I39" s="15">
        <v>0.36899999999999999</v>
      </c>
      <c r="J39" s="15">
        <v>1</v>
      </c>
      <c r="K39" s="118"/>
    </row>
    <row r="40" spans="1:11" ht="13.5" thickBot="1" x14ac:dyDescent="0.25">
      <c r="A40" s="62">
        <v>2001</v>
      </c>
      <c r="B40" s="15">
        <v>0.29799999999999999</v>
      </c>
      <c r="C40" s="15">
        <v>8.9999999999999993E-3</v>
      </c>
      <c r="D40" s="15">
        <v>0.23400000000000001</v>
      </c>
      <c r="E40" s="15">
        <v>2.3E-2</v>
      </c>
      <c r="F40" s="15">
        <v>0</v>
      </c>
      <c r="G40" s="15">
        <v>3.0000000000000001E-3</v>
      </c>
      <c r="H40" s="15">
        <v>0.26900000000000002</v>
      </c>
      <c r="I40" s="15">
        <v>0.433</v>
      </c>
      <c r="J40" s="15">
        <v>1</v>
      </c>
      <c r="K40" s="118"/>
    </row>
    <row r="41" spans="1:11" ht="13.5" thickBot="1" x14ac:dyDescent="0.25">
      <c r="A41" s="62">
        <v>2002</v>
      </c>
      <c r="B41" s="15">
        <v>0.24</v>
      </c>
      <c r="C41" s="15">
        <v>5.0000000000000001E-3</v>
      </c>
      <c r="D41" s="15">
        <v>0.251</v>
      </c>
      <c r="E41" s="15">
        <v>1.0999999999999999E-2</v>
      </c>
      <c r="F41" s="15">
        <v>0</v>
      </c>
      <c r="G41" s="15">
        <v>1E-3</v>
      </c>
      <c r="H41" s="15">
        <v>0.26800000000000002</v>
      </c>
      <c r="I41" s="15">
        <v>0.49099999999999999</v>
      </c>
      <c r="J41" s="15">
        <v>1</v>
      </c>
      <c r="K41" s="118"/>
    </row>
    <row r="42" spans="1:11" ht="13.5" thickBot="1" x14ac:dyDescent="0.25">
      <c r="A42" s="62">
        <v>2003</v>
      </c>
      <c r="B42" s="15">
        <v>0.19700000000000001</v>
      </c>
      <c r="C42" s="15">
        <v>1E-3</v>
      </c>
      <c r="D42" s="15">
        <v>0.25</v>
      </c>
      <c r="E42" s="15">
        <v>1.0999999999999999E-2</v>
      </c>
      <c r="F42" s="15">
        <v>1E-3</v>
      </c>
      <c r="G42" s="15">
        <v>7.0000000000000001E-3</v>
      </c>
      <c r="H42" s="15">
        <v>0.26900000000000002</v>
      </c>
      <c r="I42" s="15">
        <v>0.53300000000000003</v>
      </c>
      <c r="J42" s="15">
        <v>1</v>
      </c>
      <c r="K42" s="118"/>
    </row>
    <row r="43" spans="1:11" ht="13.5" thickBot="1" x14ac:dyDescent="0.25">
      <c r="A43" s="62">
        <v>2004</v>
      </c>
      <c r="B43" s="15">
        <v>0.22800000000000001</v>
      </c>
      <c r="C43" s="15">
        <v>1E-3</v>
      </c>
      <c r="D43" s="15">
        <v>0.24</v>
      </c>
      <c r="E43" s="15">
        <v>3.0000000000000001E-3</v>
      </c>
      <c r="F43" s="15">
        <v>2E-3</v>
      </c>
      <c r="G43" s="15">
        <v>2E-3</v>
      </c>
      <c r="H43" s="15">
        <v>0.247</v>
      </c>
      <c r="I43" s="15">
        <v>0.52400000000000002</v>
      </c>
      <c r="J43" s="15">
        <v>1</v>
      </c>
      <c r="K43" s="118"/>
    </row>
    <row r="44" spans="1:11" ht="13.5" thickBot="1" x14ac:dyDescent="0.25">
      <c r="A44" s="62">
        <v>2005</v>
      </c>
      <c r="B44" s="15">
        <v>0.121</v>
      </c>
      <c r="C44" s="15">
        <v>8.0000000000000002E-3</v>
      </c>
      <c r="D44" s="15">
        <v>0.23799999999999999</v>
      </c>
      <c r="E44" s="15">
        <v>2.5000000000000001E-2</v>
      </c>
      <c r="F44" s="15">
        <v>7.0000000000000001E-3</v>
      </c>
      <c r="G44" s="15">
        <v>1.7999999999999999E-2</v>
      </c>
      <c r="H44" s="15">
        <v>0.29699999999999999</v>
      </c>
      <c r="I44" s="15">
        <v>0.58199999999999996</v>
      </c>
      <c r="J44" s="15">
        <v>1</v>
      </c>
      <c r="K44" s="118"/>
    </row>
    <row r="45" spans="1:11" ht="13.5" thickBot="1" x14ac:dyDescent="0.25">
      <c r="A45" s="62">
        <v>2006</v>
      </c>
      <c r="B45" s="15">
        <v>0.249</v>
      </c>
      <c r="C45" s="15">
        <v>4.0000000000000001E-3</v>
      </c>
      <c r="D45" s="15">
        <v>0.12</v>
      </c>
      <c r="E45" s="15">
        <v>2.1999999999999999E-2</v>
      </c>
      <c r="F45" s="15">
        <v>8.9999999999999993E-3</v>
      </c>
      <c r="G45" s="15">
        <v>4.0000000000000001E-3</v>
      </c>
      <c r="H45" s="15">
        <v>0.16</v>
      </c>
      <c r="I45" s="15">
        <v>0.59099999999999997</v>
      </c>
      <c r="J45" s="15">
        <v>1</v>
      </c>
      <c r="K45" s="118"/>
    </row>
    <row r="46" spans="1:11" ht="13.5" thickBot="1" x14ac:dyDescent="0.25">
      <c r="A46" s="62">
        <v>2007</v>
      </c>
      <c r="B46" s="15">
        <v>0.221</v>
      </c>
      <c r="C46" s="15">
        <v>5.0000000000000001E-3</v>
      </c>
      <c r="D46" s="15">
        <v>0.317</v>
      </c>
      <c r="E46" s="15">
        <v>2.3E-2</v>
      </c>
      <c r="F46" s="15">
        <v>1.0999999999999999E-2</v>
      </c>
      <c r="G46" s="15">
        <v>1E-3</v>
      </c>
      <c r="H46" s="15">
        <v>0.35599999999999998</v>
      </c>
      <c r="I46" s="15">
        <v>0.42299999999999999</v>
      </c>
      <c r="J46" s="15">
        <v>1</v>
      </c>
      <c r="K46" s="118"/>
    </row>
    <row r="47" spans="1:11" ht="13.5" thickBot="1" x14ac:dyDescent="0.25">
      <c r="A47" s="62">
        <v>2008</v>
      </c>
      <c r="B47" s="15">
        <v>0.29699999999999999</v>
      </c>
      <c r="C47" s="15">
        <v>5.0000000000000001E-3</v>
      </c>
      <c r="D47" s="15">
        <v>0.29599999999999999</v>
      </c>
      <c r="E47" s="15">
        <v>4.8000000000000001E-2</v>
      </c>
      <c r="F47" s="15">
        <v>8.0000000000000002E-3</v>
      </c>
      <c r="G47" s="15">
        <v>0</v>
      </c>
      <c r="H47" s="15">
        <v>0.35699999999999998</v>
      </c>
      <c r="I47" s="15">
        <v>0.34699999999999998</v>
      </c>
      <c r="J47" s="15">
        <v>1</v>
      </c>
      <c r="K47" s="118"/>
    </row>
    <row r="48" spans="1:11" ht="13.5" thickBot="1" x14ac:dyDescent="0.25">
      <c r="A48" s="62">
        <v>2009</v>
      </c>
      <c r="B48" s="15">
        <v>0.41099999999999998</v>
      </c>
      <c r="C48" s="15">
        <v>7.0000000000000001E-3</v>
      </c>
      <c r="D48" s="15">
        <v>0.28899999999999998</v>
      </c>
      <c r="E48" s="15">
        <v>0.03</v>
      </c>
      <c r="F48" s="15">
        <v>8.9999999999999993E-3</v>
      </c>
      <c r="G48" s="15">
        <v>4.0000000000000001E-3</v>
      </c>
      <c r="H48" s="15">
        <v>0.33900000000000002</v>
      </c>
      <c r="I48" s="15">
        <v>0.249</v>
      </c>
      <c r="J48" s="15">
        <v>1</v>
      </c>
      <c r="K48" s="118"/>
    </row>
    <row r="49" spans="1:11" ht="13.5" thickBot="1" x14ac:dyDescent="0.25">
      <c r="A49" s="62">
        <v>2010</v>
      </c>
      <c r="B49" s="15">
        <v>0.30399999999999999</v>
      </c>
      <c r="C49" s="638">
        <v>0.69599999999999995</v>
      </c>
      <c r="D49" s="643"/>
      <c r="E49" s="643"/>
      <c r="F49" s="643"/>
      <c r="G49" s="643"/>
      <c r="H49" s="643"/>
      <c r="I49" s="639"/>
      <c r="J49" s="15">
        <v>1</v>
      </c>
      <c r="K49" s="118"/>
    </row>
    <row r="50" spans="1:11" ht="13.5" thickBot="1" x14ac:dyDescent="0.25">
      <c r="A50" s="62">
        <v>2011</v>
      </c>
      <c r="B50" s="15">
        <v>0.23300000000000001</v>
      </c>
      <c r="C50" s="638">
        <v>0.76700000000000002</v>
      </c>
      <c r="D50" s="643"/>
      <c r="E50" s="643"/>
      <c r="F50" s="643"/>
      <c r="G50" s="643"/>
      <c r="H50" s="643"/>
      <c r="I50" s="639"/>
      <c r="J50" s="15">
        <v>1</v>
      </c>
      <c r="K50" s="118"/>
    </row>
    <row r="51" spans="1:11" ht="13.5" thickBot="1" x14ac:dyDescent="0.25">
      <c r="A51" s="62">
        <v>2012</v>
      </c>
      <c r="B51" s="15">
        <v>0.23699999999999999</v>
      </c>
      <c r="C51" s="638">
        <v>0.76300000000000001</v>
      </c>
      <c r="D51" s="643"/>
      <c r="E51" s="643"/>
      <c r="F51" s="643"/>
      <c r="G51" s="643"/>
      <c r="H51" s="643"/>
      <c r="I51" s="639"/>
      <c r="J51" s="15">
        <v>1</v>
      </c>
      <c r="K51" s="118"/>
    </row>
    <row r="52" spans="1:11" ht="13.5" thickBot="1" x14ac:dyDescent="0.25">
      <c r="A52" s="62">
        <v>2013</v>
      </c>
      <c r="B52" s="15">
        <v>0.215</v>
      </c>
      <c r="C52" s="638">
        <v>0.78500000000000003</v>
      </c>
      <c r="D52" s="643"/>
      <c r="E52" s="643"/>
      <c r="F52" s="643"/>
      <c r="G52" s="643"/>
      <c r="H52" s="643"/>
      <c r="I52" s="639"/>
      <c r="J52" s="15">
        <v>1</v>
      </c>
      <c r="K52" s="118"/>
    </row>
    <row r="53" spans="1:11" ht="13.5" thickBot="1" x14ac:dyDescent="0.25">
      <c r="A53" s="62">
        <v>2014</v>
      </c>
      <c r="B53" s="260">
        <v>0.28100000000000003</v>
      </c>
      <c r="C53" s="841">
        <v>0.71899999999999997</v>
      </c>
      <c r="D53" s="842"/>
      <c r="E53" s="842"/>
      <c r="F53" s="842"/>
      <c r="G53" s="842"/>
      <c r="H53" s="842"/>
      <c r="I53" s="843"/>
      <c r="J53" s="260">
        <v>1</v>
      </c>
      <c r="K53" s="118"/>
    </row>
    <row r="54" spans="1:11" ht="13.5" thickBot="1" x14ac:dyDescent="0.25">
      <c r="A54" s="62">
        <v>2015</v>
      </c>
      <c r="B54" s="260">
        <v>0.46384694861268044</v>
      </c>
      <c r="C54" s="841">
        <v>0.53615329318382887</v>
      </c>
      <c r="D54" s="842"/>
      <c r="E54" s="842"/>
      <c r="F54" s="842"/>
      <c r="G54" s="842"/>
      <c r="H54" s="842"/>
      <c r="I54" s="843"/>
      <c r="J54" s="260">
        <v>1</v>
      </c>
      <c r="K54" s="118"/>
    </row>
    <row r="55" spans="1:11" ht="13.5" thickBot="1" x14ac:dyDescent="0.25">
      <c r="A55" s="62">
        <v>2016</v>
      </c>
      <c r="B55" s="260">
        <v>0.48799296484998633</v>
      </c>
      <c r="C55" s="841">
        <v>0.51200703515001378</v>
      </c>
      <c r="D55" s="842"/>
      <c r="E55" s="842"/>
      <c r="F55" s="842"/>
      <c r="G55" s="842"/>
      <c r="H55" s="842"/>
      <c r="I55" s="843"/>
      <c r="J55" s="260">
        <v>1</v>
      </c>
      <c r="K55" s="118"/>
    </row>
    <row r="56" spans="1:11" ht="13.5" thickBot="1" x14ac:dyDescent="0.25">
      <c r="A56" s="62">
        <v>2017</v>
      </c>
      <c r="B56" s="260">
        <v>0.49416357175600384</v>
      </c>
      <c r="C56" s="841">
        <v>0.50583642824399611</v>
      </c>
      <c r="D56" s="842"/>
      <c r="E56" s="842"/>
      <c r="F56" s="842"/>
      <c r="G56" s="842"/>
      <c r="H56" s="842"/>
      <c r="I56" s="843"/>
      <c r="J56" s="260">
        <v>1</v>
      </c>
      <c r="K56" s="118"/>
    </row>
    <row r="57" spans="1:11" x14ac:dyDescent="0.2">
      <c r="A57" s="71" t="s">
        <v>1320</v>
      </c>
    </row>
    <row r="58" spans="1:11" x14ac:dyDescent="0.2">
      <c r="A58" s="71" t="s">
        <v>1321</v>
      </c>
    </row>
    <row r="59" spans="1:11" x14ac:dyDescent="0.2">
      <c r="A59" s="199" t="s">
        <v>249</v>
      </c>
    </row>
  </sheetData>
  <mergeCells count="27">
    <mergeCell ref="C50:I50"/>
    <mergeCell ref="C51:I51"/>
    <mergeCell ref="C52:I52"/>
    <mergeCell ref="C28:I28"/>
    <mergeCell ref="C29:I29"/>
    <mergeCell ref="C26:I26"/>
    <mergeCell ref="C27:I27"/>
    <mergeCell ref="A32:J32"/>
    <mergeCell ref="C49:I49"/>
    <mergeCell ref="C30:I30"/>
    <mergeCell ref="A31:J31"/>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s>
  <hyperlinks>
    <hyperlink ref="L3" location="TOC!A1" display="RETURN TO TABLE OF CONTENTS" xr:uid="{00000000-0004-0000-54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59"/>
  <sheetViews>
    <sheetView workbookViewId="0">
      <selection activeCell="I105" sqref="I105"/>
    </sheetView>
  </sheetViews>
  <sheetFormatPr defaultRowHeight="12.75" x14ac:dyDescent="0.2"/>
  <cols>
    <col min="2" max="2" width="14.5703125" customWidth="1"/>
    <col min="3" max="10" width="12" customWidth="1"/>
  </cols>
  <sheetData>
    <row r="1" spans="1:12" ht="12.75" customHeight="1" x14ac:dyDescent="0.2">
      <c r="A1" s="623" t="s">
        <v>1293</v>
      </c>
      <c r="B1" s="623"/>
      <c r="C1" s="623"/>
      <c r="D1" s="623"/>
      <c r="E1" s="623"/>
      <c r="F1" s="623"/>
      <c r="G1" s="623"/>
      <c r="H1" s="623"/>
      <c r="I1" s="623"/>
      <c r="J1" s="623"/>
      <c r="K1" s="118"/>
    </row>
    <row r="2" spans="1:12" ht="13.5" customHeight="1" thickBot="1" x14ac:dyDescent="0.25">
      <c r="A2" s="758" t="s">
        <v>463</v>
      </c>
      <c r="B2" s="758"/>
      <c r="C2" s="758"/>
      <c r="D2" s="758"/>
      <c r="E2" s="758"/>
      <c r="F2" s="758"/>
      <c r="G2" s="758"/>
      <c r="H2" s="758"/>
      <c r="I2" s="758"/>
      <c r="J2" s="758"/>
      <c r="K2" s="118"/>
    </row>
    <row r="3" spans="1:12" ht="34.5" thickBot="1" x14ac:dyDescent="0.25">
      <c r="A3" s="830" t="s">
        <v>1322</v>
      </c>
      <c r="B3" s="831"/>
      <c r="C3" s="831"/>
      <c r="D3" s="831"/>
      <c r="E3" s="831"/>
      <c r="F3" s="831"/>
      <c r="G3" s="831"/>
      <c r="H3" s="831"/>
      <c r="I3" s="831"/>
      <c r="J3" s="844"/>
      <c r="K3" s="118"/>
      <c r="L3" s="235" t="s">
        <v>228</v>
      </c>
    </row>
    <row r="4" spans="1:12" ht="13.5" thickBot="1" x14ac:dyDescent="0.25">
      <c r="A4" s="609" t="s">
        <v>204</v>
      </c>
      <c r="B4" s="609" t="s">
        <v>1314</v>
      </c>
      <c r="C4" s="833" t="s">
        <v>1304</v>
      </c>
      <c r="D4" s="834"/>
      <c r="E4" s="834"/>
      <c r="F4" s="834"/>
      <c r="G4" s="834"/>
      <c r="H4" s="845"/>
      <c r="I4" s="609" t="s">
        <v>1315</v>
      </c>
      <c r="J4" s="609" t="s">
        <v>320</v>
      </c>
      <c r="K4" s="118"/>
    </row>
    <row r="5" spans="1:12" ht="13.5" thickBot="1" x14ac:dyDescent="0.25">
      <c r="A5" s="610"/>
      <c r="B5" s="610"/>
      <c r="C5" s="63" t="s">
        <v>1306</v>
      </c>
      <c r="D5" s="63" t="s">
        <v>1307</v>
      </c>
      <c r="E5" s="63" t="s">
        <v>1308</v>
      </c>
      <c r="F5" s="63" t="s">
        <v>445</v>
      </c>
      <c r="G5" s="63" t="s">
        <v>453</v>
      </c>
      <c r="H5" s="63" t="s">
        <v>320</v>
      </c>
      <c r="I5" s="610"/>
      <c r="J5" s="610"/>
      <c r="K5" s="118"/>
    </row>
    <row r="6" spans="1:12" ht="13.5" thickBot="1" x14ac:dyDescent="0.25">
      <c r="A6" s="620" t="s">
        <v>1323</v>
      </c>
      <c r="B6" s="621"/>
      <c r="C6" s="621"/>
      <c r="D6" s="621"/>
      <c r="E6" s="621"/>
      <c r="F6" s="621"/>
      <c r="G6" s="621"/>
      <c r="H6" s="621"/>
      <c r="I6" s="621"/>
      <c r="J6" s="622"/>
      <c r="K6" s="118"/>
    </row>
    <row r="7" spans="1:12" ht="13.5" thickBot="1" x14ac:dyDescent="0.25">
      <c r="A7" s="62">
        <v>1994</v>
      </c>
      <c r="B7" s="26">
        <v>327</v>
      </c>
      <c r="C7" s="26">
        <v>0</v>
      </c>
      <c r="D7" s="26">
        <v>12.8</v>
      </c>
      <c r="E7" s="26">
        <v>45.3</v>
      </c>
      <c r="F7" s="26">
        <v>77.5</v>
      </c>
      <c r="G7" s="26">
        <v>28.9</v>
      </c>
      <c r="H7" s="26">
        <v>164.6</v>
      </c>
      <c r="I7" s="26">
        <v>514</v>
      </c>
      <c r="J7" s="26">
        <v>1005.6</v>
      </c>
      <c r="K7" s="118"/>
    </row>
    <row r="8" spans="1:12" ht="13.5" thickBot="1" x14ac:dyDescent="0.25">
      <c r="A8" s="62">
        <v>1995</v>
      </c>
      <c r="B8" s="26">
        <v>328.2</v>
      </c>
      <c r="C8" s="26">
        <v>0</v>
      </c>
      <c r="D8" s="26">
        <v>43.1</v>
      </c>
      <c r="E8" s="26">
        <v>46</v>
      </c>
      <c r="F8" s="26">
        <v>48.5</v>
      </c>
      <c r="G8" s="26">
        <v>46.2</v>
      </c>
      <c r="H8" s="26">
        <v>183.7</v>
      </c>
      <c r="I8" s="26">
        <v>477.2</v>
      </c>
      <c r="J8" s="26">
        <v>989.1</v>
      </c>
      <c r="K8" s="118"/>
    </row>
    <row r="9" spans="1:12" ht="13.5" thickBot="1" x14ac:dyDescent="0.25">
      <c r="A9" s="62">
        <v>1996</v>
      </c>
      <c r="B9" s="26">
        <v>231.6</v>
      </c>
      <c r="C9" s="26">
        <v>0</v>
      </c>
      <c r="D9" s="26">
        <v>43</v>
      </c>
      <c r="E9" s="26">
        <v>49.8</v>
      </c>
      <c r="F9" s="26">
        <v>76.7</v>
      </c>
      <c r="G9" s="26">
        <v>24.6</v>
      </c>
      <c r="H9" s="26">
        <v>194.1</v>
      </c>
      <c r="I9" s="26">
        <v>469.6</v>
      </c>
      <c r="J9" s="26">
        <v>895.3</v>
      </c>
      <c r="K9" s="118"/>
    </row>
    <row r="10" spans="1:12" ht="13.5" thickBot="1" x14ac:dyDescent="0.25">
      <c r="A10" s="62">
        <v>1997</v>
      </c>
      <c r="B10" s="26">
        <v>226.7</v>
      </c>
      <c r="C10" s="26">
        <v>5.2</v>
      </c>
      <c r="D10" s="26">
        <v>176.2</v>
      </c>
      <c r="E10" s="26">
        <v>1.9</v>
      </c>
      <c r="F10" s="26">
        <v>68.3</v>
      </c>
      <c r="G10" s="26">
        <v>132.6</v>
      </c>
      <c r="H10" s="26">
        <v>384.2</v>
      </c>
      <c r="I10" s="26">
        <v>403</v>
      </c>
      <c r="J10" s="26">
        <v>1013.9</v>
      </c>
      <c r="K10" s="118"/>
    </row>
    <row r="11" spans="1:12" ht="13.5" thickBot="1" x14ac:dyDescent="0.25">
      <c r="A11" s="62">
        <v>1998</v>
      </c>
      <c r="B11" s="26">
        <v>251.8</v>
      </c>
      <c r="C11" s="26">
        <v>0.1</v>
      </c>
      <c r="D11" s="26">
        <v>55.4</v>
      </c>
      <c r="E11" s="26">
        <v>1.2</v>
      </c>
      <c r="F11" s="26">
        <v>32</v>
      </c>
      <c r="G11" s="26">
        <v>81.5</v>
      </c>
      <c r="H11" s="26">
        <v>170.1</v>
      </c>
      <c r="I11" s="26">
        <v>453.3</v>
      </c>
      <c r="J11" s="26">
        <v>875.2</v>
      </c>
      <c r="K11" s="118"/>
    </row>
    <row r="12" spans="1:12" ht="13.5" thickBot="1" x14ac:dyDescent="0.25">
      <c r="A12" s="62">
        <v>1999</v>
      </c>
      <c r="B12" s="26">
        <v>246.3</v>
      </c>
      <c r="C12" s="26">
        <v>1.8</v>
      </c>
      <c r="D12" s="26">
        <v>54.6</v>
      </c>
      <c r="E12" s="26">
        <v>0.4</v>
      </c>
      <c r="F12" s="26">
        <v>88.7</v>
      </c>
      <c r="G12" s="26">
        <v>86.9</v>
      </c>
      <c r="H12" s="26">
        <v>232.4</v>
      </c>
      <c r="I12" s="26">
        <v>378.8</v>
      </c>
      <c r="J12" s="26">
        <v>857.5</v>
      </c>
      <c r="K12" s="118"/>
    </row>
    <row r="13" spans="1:12" ht="13.5" thickBot="1" x14ac:dyDescent="0.25">
      <c r="A13" s="62">
        <v>2000</v>
      </c>
      <c r="B13" s="26">
        <v>283</v>
      </c>
      <c r="C13" s="26">
        <v>0</v>
      </c>
      <c r="D13" s="26">
        <v>92.8</v>
      </c>
      <c r="E13" s="26">
        <v>0.9</v>
      </c>
      <c r="F13" s="26">
        <v>50.4</v>
      </c>
      <c r="G13" s="26">
        <v>72</v>
      </c>
      <c r="H13" s="26">
        <v>216.2</v>
      </c>
      <c r="I13" s="26">
        <v>474.2</v>
      </c>
      <c r="J13" s="26">
        <v>973.4</v>
      </c>
      <c r="K13" s="118"/>
    </row>
    <row r="14" spans="1:12" ht="13.5" thickBot="1" x14ac:dyDescent="0.25">
      <c r="A14" s="62">
        <v>2001</v>
      </c>
      <c r="B14" s="26">
        <v>337.9</v>
      </c>
      <c r="C14" s="26">
        <v>0.2</v>
      </c>
      <c r="D14" s="26">
        <v>99.8</v>
      </c>
      <c r="E14" s="26">
        <v>0.1</v>
      </c>
      <c r="F14" s="26">
        <v>56.6</v>
      </c>
      <c r="G14" s="26">
        <v>30</v>
      </c>
      <c r="H14" s="26">
        <v>186.7</v>
      </c>
      <c r="I14" s="26">
        <v>486.5</v>
      </c>
      <c r="J14" s="26">
        <v>1011.1</v>
      </c>
      <c r="K14" s="118"/>
    </row>
    <row r="15" spans="1:12" ht="13.5" thickBot="1" x14ac:dyDescent="0.25">
      <c r="A15" s="62">
        <v>2002</v>
      </c>
      <c r="B15" s="26">
        <v>381.6</v>
      </c>
      <c r="C15" s="26">
        <v>18</v>
      </c>
      <c r="D15" s="26">
        <v>85.5</v>
      </c>
      <c r="E15" s="26">
        <v>20</v>
      </c>
      <c r="F15" s="26">
        <v>74.099999999999994</v>
      </c>
      <c r="G15" s="26">
        <v>99.6</v>
      </c>
      <c r="H15" s="26">
        <v>297.2</v>
      </c>
      <c r="I15" s="26">
        <v>754.1</v>
      </c>
      <c r="J15" s="26">
        <v>1432.9</v>
      </c>
      <c r="K15" s="118"/>
    </row>
    <row r="16" spans="1:12" ht="13.5" thickBot="1" x14ac:dyDescent="0.25">
      <c r="A16" s="62">
        <v>2003</v>
      </c>
      <c r="B16" s="26">
        <v>384.5</v>
      </c>
      <c r="C16" s="26">
        <v>18.5</v>
      </c>
      <c r="D16" s="26">
        <v>91.1</v>
      </c>
      <c r="E16" s="26">
        <v>65</v>
      </c>
      <c r="F16" s="26">
        <v>69</v>
      </c>
      <c r="G16" s="26">
        <v>118.9</v>
      </c>
      <c r="H16" s="26">
        <v>362.5</v>
      </c>
      <c r="I16" s="26">
        <v>875.7</v>
      </c>
      <c r="J16" s="26">
        <v>1622.7</v>
      </c>
      <c r="K16" s="118"/>
    </row>
    <row r="17" spans="1:11" ht="13.5" thickBot="1" x14ac:dyDescent="0.25">
      <c r="A17" s="62">
        <v>2004</v>
      </c>
      <c r="B17" s="26">
        <v>385.2</v>
      </c>
      <c r="C17" s="26">
        <v>18.399999999999999</v>
      </c>
      <c r="D17" s="26">
        <v>178.4</v>
      </c>
      <c r="E17" s="26">
        <v>62.5</v>
      </c>
      <c r="F17" s="26">
        <v>71.599999999999994</v>
      </c>
      <c r="G17" s="26">
        <v>144.9</v>
      </c>
      <c r="H17" s="26">
        <v>475.8</v>
      </c>
      <c r="I17" s="26">
        <v>895.1</v>
      </c>
      <c r="J17" s="26">
        <v>1756.1</v>
      </c>
      <c r="K17" s="118"/>
    </row>
    <row r="18" spans="1:11" ht="13.5" thickBot="1" x14ac:dyDescent="0.25">
      <c r="A18" s="62">
        <v>2005</v>
      </c>
      <c r="B18" s="26">
        <v>319.5</v>
      </c>
      <c r="C18" s="26">
        <v>16.3</v>
      </c>
      <c r="D18" s="26">
        <v>191.4</v>
      </c>
      <c r="E18" s="26">
        <v>0</v>
      </c>
      <c r="F18" s="26">
        <v>76.900000000000006</v>
      </c>
      <c r="G18" s="26">
        <v>90.3</v>
      </c>
      <c r="H18" s="26">
        <v>374.9</v>
      </c>
      <c r="I18" s="26">
        <v>799.8</v>
      </c>
      <c r="J18" s="26">
        <v>1494.2</v>
      </c>
      <c r="K18" s="118"/>
    </row>
    <row r="19" spans="1:11" ht="13.5" thickBot="1" x14ac:dyDescent="0.25">
      <c r="A19" s="62">
        <v>2006</v>
      </c>
      <c r="B19" s="26">
        <v>435</v>
      </c>
      <c r="C19" s="26">
        <v>3.9</v>
      </c>
      <c r="D19" s="26">
        <v>201.1</v>
      </c>
      <c r="E19" s="26">
        <v>0</v>
      </c>
      <c r="F19" s="26">
        <v>199</v>
      </c>
      <c r="G19" s="26">
        <v>38.1</v>
      </c>
      <c r="H19" s="26">
        <v>442.3</v>
      </c>
      <c r="I19" s="26">
        <v>820.9</v>
      </c>
      <c r="J19" s="26">
        <v>1698.2</v>
      </c>
      <c r="K19" s="118"/>
    </row>
    <row r="20" spans="1:11" ht="13.5" thickBot="1" x14ac:dyDescent="0.25">
      <c r="A20" s="62">
        <v>2007</v>
      </c>
      <c r="B20" s="26">
        <v>449.1</v>
      </c>
      <c r="C20" s="26">
        <v>0</v>
      </c>
      <c r="D20" s="26">
        <v>139.1</v>
      </c>
      <c r="E20" s="26">
        <v>0.5</v>
      </c>
      <c r="F20" s="26">
        <v>97.9</v>
      </c>
      <c r="G20" s="26">
        <v>32.9</v>
      </c>
      <c r="H20" s="26">
        <v>270.39999999999998</v>
      </c>
      <c r="I20" s="26">
        <v>797.9</v>
      </c>
      <c r="J20" s="26">
        <v>1517.4</v>
      </c>
      <c r="K20" s="118"/>
    </row>
    <row r="21" spans="1:11" ht="13.5" thickBot="1" x14ac:dyDescent="0.25">
      <c r="A21" s="62">
        <v>2008</v>
      </c>
      <c r="B21" s="26">
        <v>451.3</v>
      </c>
      <c r="C21" s="26">
        <v>0</v>
      </c>
      <c r="D21" s="26">
        <v>218.4</v>
      </c>
      <c r="E21" s="26">
        <v>0</v>
      </c>
      <c r="F21" s="26">
        <v>123.3</v>
      </c>
      <c r="G21" s="26">
        <v>95.5</v>
      </c>
      <c r="H21" s="26">
        <v>437.2</v>
      </c>
      <c r="I21" s="26">
        <v>1091.3</v>
      </c>
      <c r="J21" s="26">
        <v>1979.8</v>
      </c>
      <c r="K21" s="118"/>
    </row>
    <row r="22" spans="1:11" ht="13.5" thickBot="1" x14ac:dyDescent="0.25">
      <c r="A22" s="62">
        <v>2009</v>
      </c>
      <c r="B22" s="26">
        <v>603.29999999999995</v>
      </c>
      <c r="C22" s="26">
        <v>0</v>
      </c>
      <c r="D22" s="26">
        <v>281.10000000000002</v>
      </c>
      <c r="E22" s="26">
        <v>5.3</v>
      </c>
      <c r="F22" s="26">
        <v>149.80000000000001</v>
      </c>
      <c r="G22" s="26">
        <v>225.6</v>
      </c>
      <c r="H22" s="26">
        <v>661.8</v>
      </c>
      <c r="I22" s="26">
        <v>1149.2</v>
      </c>
      <c r="J22" s="26">
        <v>2414.3000000000002</v>
      </c>
      <c r="K22" s="118"/>
    </row>
    <row r="23" spans="1:11" ht="13.5" thickBot="1" x14ac:dyDescent="0.25">
      <c r="A23" s="62">
        <v>2010</v>
      </c>
      <c r="B23" s="26">
        <v>827.3</v>
      </c>
      <c r="C23" s="828">
        <v>1528.8</v>
      </c>
      <c r="D23" s="838"/>
      <c r="E23" s="838"/>
      <c r="F23" s="838"/>
      <c r="G23" s="838"/>
      <c r="H23" s="838"/>
      <c r="I23" s="839"/>
      <c r="J23" s="26">
        <v>2356</v>
      </c>
      <c r="K23" s="118"/>
    </row>
    <row r="24" spans="1:11" ht="13.5" thickBot="1" x14ac:dyDescent="0.25">
      <c r="A24" s="62">
        <v>2011</v>
      </c>
      <c r="B24" s="26">
        <v>488.7</v>
      </c>
      <c r="C24" s="828">
        <v>1557.3</v>
      </c>
      <c r="D24" s="838"/>
      <c r="E24" s="838"/>
      <c r="F24" s="838"/>
      <c r="G24" s="838"/>
      <c r="H24" s="838"/>
      <c r="I24" s="839"/>
      <c r="J24" s="26">
        <v>2046</v>
      </c>
      <c r="K24" s="118"/>
    </row>
    <row r="25" spans="1:11" ht="13.5" thickBot="1" x14ac:dyDescent="0.25">
      <c r="A25" s="62">
        <v>2012</v>
      </c>
      <c r="B25" s="26">
        <v>777.2</v>
      </c>
      <c r="C25" s="828">
        <v>1235.8</v>
      </c>
      <c r="D25" s="838"/>
      <c r="E25" s="838"/>
      <c r="F25" s="838"/>
      <c r="G25" s="838"/>
      <c r="H25" s="838"/>
      <c r="I25" s="839"/>
      <c r="J25" s="26" t="s">
        <v>1324</v>
      </c>
      <c r="K25" s="118"/>
    </row>
    <row r="26" spans="1:11" ht="13.5" thickBot="1" x14ac:dyDescent="0.25">
      <c r="A26" s="62">
        <v>2013</v>
      </c>
      <c r="B26" s="26">
        <v>1450.6</v>
      </c>
      <c r="C26" s="828">
        <v>1389.4</v>
      </c>
      <c r="D26" s="838"/>
      <c r="E26" s="838"/>
      <c r="F26" s="838"/>
      <c r="G26" s="838"/>
      <c r="H26" s="838"/>
      <c r="I26" s="839"/>
      <c r="J26" s="26" t="s">
        <v>1325</v>
      </c>
      <c r="K26" s="118"/>
    </row>
    <row r="27" spans="1:11" ht="13.5" thickBot="1" x14ac:dyDescent="0.25">
      <c r="A27" s="62">
        <v>2014</v>
      </c>
      <c r="B27" s="246">
        <v>1161.3</v>
      </c>
      <c r="C27" s="776">
        <v>1287.8</v>
      </c>
      <c r="D27" s="846"/>
      <c r="E27" s="846"/>
      <c r="F27" s="846"/>
      <c r="G27" s="846"/>
      <c r="H27" s="846"/>
      <c r="I27" s="777"/>
      <c r="J27" s="246">
        <v>2449.1</v>
      </c>
      <c r="K27" s="118"/>
    </row>
    <row r="28" spans="1:11" ht="13.5" thickBot="1" x14ac:dyDescent="0.25">
      <c r="A28" s="62">
        <v>2015</v>
      </c>
      <c r="B28" s="246">
        <v>1679.999</v>
      </c>
      <c r="C28" s="776">
        <v>1234.2729999999999</v>
      </c>
      <c r="D28" s="846"/>
      <c r="E28" s="846"/>
      <c r="F28" s="846"/>
      <c r="G28" s="846"/>
      <c r="H28" s="846"/>
      <c r="I28" s="777"/>
      <c r="J28" s="246">
        <v>2914.2719999999999</v>
      </c>
      <c r="K28" s="118"/>
    </row>
    <row r="29" spans="1:11" ht="13.5" thickBot="1" x14ac:dyDescent="0.25">
      <c r="A29" s="62">
        <v>2016</v>
      </c>
      <c r="B29" s="246">
        <v>1557.626</v>
      </c>
      <c r="C29" s="776">
        <v>1188.8920000000001</v>
      </c>
      <c r="D29" s="846"/>
      <c r="E29" s="846"/>
      <c r="F29" s="846"/>
      <c r="G29" s="846"/>
      <c r="H29" s="846"/>
      <c r="I29" s="777"/>
      <c r="J29" s="246">
        <v>2746.5189999999998</v>
      </c>
      <c r="K29" s="118"/>
    </row>
    <row r="30" spans="1:11" ht="13.5" thickBot="1" x14ac:dyDescent="0.25">
      <c r="A30" s="62">
        <v>2017</v>
      </c>
      <c r="B30" s="246">
        <v>1989.4590000000001</v>
      </c>
      <c r="C30" s="776">
        <v>1456.5119999999999</v>
      </c>
      <c r="D30" s="846"/>
      <c r="E30" s="846"/>
      <c r="F30" s="846"/>
      <c r="G30" s="846"/>
      <c r="H30" s="846"/>
      <c r="I30" s="777"/>
      <c r="J30" s="246">
        <v>3445.971</v>
      </c>
      <c r="K30" s="118"/>
    </row>
    <row r="31" spans="1:11" ht="13.5" thickBot="1" x14ac:dyDescent="0.25">
      <c r="A31" s="611" t="s">
        <v>1310</v>
      </c>
      <c r="B31" s="612"/>
      <c r="C31" s="612"/>
      <c r="D31" s="612"/>
      <c r="E31" s="612"/>
      <c r="F31" s="612"/>
      <c r="G31" s="612"/>
      <c r="H31" s="612"/>
      <c r="I31" s="612"/>
      <c r="J31" s="613"/>
      <c r="K31" s="118"/>
    </row>
    <row r="32" spans="1:11" ht="13.5" thickBot="1" x14ac:dyDescent="0.25">
      <c r="A32" s="620" t="s">
        <v>1326</v>
      </c>
      <c r="B32" s="621"/>
      <c r="C32" s="621"/>
      <c r="D32" s="621"/>
      <c r="E32" s="621"/>
      <c r="F32" s="621"/>
      <c r="G32" s="621"/>
      <c r="H32" s="621"/>
      <c r="I32" s="621"/>
      <c r="J32" s="622"/>
      <c r="K32" s="118"/>
    </row>
    <row r="33" spans="1:11" ht="13.5" thickBot="1" x14ac:dyDescent="0.25">
      <c r="A33" s="62">
        <v>1994</v>
      </c>
      <c r="B33" s="15">
        <v>0.32500000000000001</v>
      </c>
      <c r="C33" s="15">
        <v>0</v>
      </c>
      <c r="D33" s="15">
        <v>1.2999999999999999E-2</v>
      </c>
      <c r="E33" s="15">
        <v>4.4999999999999998E-2</v>
      </c>
      <c r="F33" s="15">
        <v>7.6999999999999999E-2</v>
      </c>
      <c r="G33" s="15">
        <v>2.9000000000000001E-2</v>
      </c>
      <c r="H33" s="15">
        <v>0.16400000000000001</v>
      </c>
      <c r="I33" s="15">
        <v>0.51100000000000001</v>
      </c>
      <c r="J33" s="15">
        <v>1</v>
      </c>
      <c r="K33" s="118"/>
    </row>
    <row r="34" spans="1:11" ht="13.5" thickBot="1" x14ac:dyDescent="0.25">
      <c r="A34" s="62">
        <v>1995</v>
      </c>
      <c r="B34" s="15">
        <v>0.33200000000000002</v>
      </c>
      <c r="C34" s="15">
        <v>0</v>
      </c>
      <c r="D34" s="15">
        <v>4.3999999999999997E-2</v>
      </c>
      <c r="E34" s="15">
        <v>4.7E-2</v>
      </c>
      <c r="F34" s="15">
        <v>4.9000000000000002E-2</v>
      </c>
      <c r="G34" s="15">
        <v>4.7E-2</v>
      </c>
      <c r="H34" s="15">
        <v>0.186</v>
      </c>
      <c r="I34" s="15">
        <v>0.48199999999999998</v>
      </c>
      <c r="J34" s="15">
        <v>1</v>
      </c>
      <c r="K34" s="118"/>
    </row>
    <row r="35" spans="1:11" ht="13.5" thickBot="1" x14ac:dyDescent="0.25">
      <c r="A35" s="62">
        <v>1996</v>
      </c>
      <c r="B35" s="15">
        <v>0.25900000000000001</v>
      </c>
      <c r="C35" s="15">
        <v>0</v>
      </c>
      <c r="D35" s="15">
        <v>4.8000000000000001E-2</v>
      </c>
      <c r="E35" s="15">
        <v>5.6000000000000001E-2</v>
      </c>
      <c r="F35" s="15">
        <v>8.5999999999999993E-2</v>
      </c>
      <c r="G35" s="15">
        <v>2.7E-2</v>
      </c>
      <c r="H35" s="15">
        <v>0.217</v>
      </c>
      <c r="I35" s="15">
        <v>0.52500000000000002</v>
      </c>
      <c r="J35" s="15">
        <v>1</v>
      </c>
      <c r="K35" s="118"/>
    </row>
    <row r="36" spans="1:11" ht="13.5" thickBot="1" x14ac:dyDescent="0.25">
      <c r="A36" s="62">
        <v>1997</v>
      </c>
      <c r="B36" s="15">
        <v>0.224</v>
      </c>
      <c r="C36" s="15">
        <v>5.0000000000000001E-3</v>
      </c>
      <c r="D36" s="15">
        <v>0.17399999999999999</v>
      </c>
      <c r="E36" s="15">
        <v>2E-3</v>
      </c>
      <c r="F36" s="15">
        <v>6.7000000000000004E-2</v>
      </c>
      <c r="G36" s="15">
        <v>0.13100000000000001</v>
      </c>
      <c r="H36" s="15">
        <v>0.379</v>
      </c>
      <c r="I36" s="15">
        <v>0.39700000000000002</v>
      </c>
      <c r="J36" s="15">
        <v>1</v>
      </c>
      <c r="K36" s="118"/>
    </row>
    <row r="37" spans="1:11" ht="13.5" thickBot="1" x14ac:dyDescent="0.25">
      <c r="A37" s="62">
        <v>1998</v>
      </c>
      <c r="B37" s="15">
        <v>0.28799999999999998</v>
      </c>
      <c r="C37" s="15">
        <v>0</v>
      </c>
      <c r="D37" s="15">
        <v>6.3E-2</v>
      </c>
      <c r="E37" s="15">
        <v>1E-3</v>
      </c>
      <c r="F37" s="15">
        <v>3.6999999999999998E-2</v>
      </c>
      <c r="G37" s="15">
        <v>9.2999999999999999E-2</v>
      </c>
      <c r="H37" s="15">
        <v>0.19400000000000001</v>
      </c>
      <c r="I37" s="15">
        <v>0.51800000000000002</v>
      </c>
      <c r="J37" s="15">
        <v>1</v>
      </c>
      <c r="K37" s="118"/>
    </row>
    <row r="38" spans="1:11" ht="13.5" thickBot="1" x14ac:dyDescent="0.25">
      <c r="A38" s="62">
        <v>1999</v>
      </c>
      <c r="B38" s="15">
        <v>0.28699999999999998</v>
      </c>
      <c r="C38" s="15">
        <v>2E-3</v>
      </c>
      <c r="D38" s="15">
        <v>6.4000000000000001E-2</v>
      </c>
      <c r="E38" s="15">
        <v>0</v>
      </c>
      <c r="F38" s="15">
        <v>0.10299999999999999</v>
      </c>
      <c r="G38" s="15">
        <v>0.10100000000000001</v>
      </c>
      <c r="H38" s="15">
        <v>0.27100000000000002</v>
      </c>
      <c r="I38" s="15">
        <v>0.442</v>
      </c>
      <c r="J38" s="15">
        <v>1</v>
      </c>
      <c r="K38" s="118"/>
    </row>
    <row r="39" spans="1:11" ht="13.5" thickBot="1" x14ac:dyDescent="0.25">
      <c r="A39" s="62">
        <v>2000</v>
      </c>
      <c r="B39" s="15">
        <v>0.29099999999999998</v>
      </c>
      <c r="C39" s="15">
        <v>0</v>
      </c>
      <c r="D39" s="15">
        <v>9.5000000000000001E-2</v>
      </c>
      <c r="E39" s="15">
        <v>1E-3</v>
      </c>
      <c r="F39" s="15">
        <v>5.1999999999999998E-2</v>
      </c>
      <c r="G39" s="15">
        <v>7.3999999999999996E-2</v>
      </c>
      <c r="H39" s="15">
        <v>0.222</v>
      </c>
      <c r="I39" s="15">
        <v>0.48699999999999999</v>
      </c>
      <c r="J39" s="15">
        <v>1</v>
      </c>
      <c r="K39" s="118"/>
    </row>
    <row r="40" spans="1:11" ht="13.5" thickBot="1" x14ac:dyDescent="0.25">
      <c r="A40" s="62">
        <v>2001</v>
      </c>
      <c r="B40" s="15">
        <v>0.33400000000000002</v>
      </c>
      <c r="C40" s="15">
        <v>0</v>
      </c>
      <c r="D40" s="15">
        <v>9.9000000000000005E-2</v>
      </c>
      <c r="E40" s="15">
        <v>0</v>
      </c>
      <c r="F40" s="15">
        <v>5.6000000000000001E-2</v>
      </c>
      <c r="G40" s="15">
        <v>0.03</v>
      </c>
      <c r="H40" s="15">
        <v>0.185</v>
      </c>
      <c r="I40" s="15">
        <v>0.48099999999999998</v>
      </c>
      <c r="J40" s="15">
        <v>1</v>
      </c>
      <c r="K40" s="118"/>
    </row>
    <row r="41" spans="1:11" ht="13.5" thickBot="1" x14ac:dyDescent="0.25">
      <c r="A41" s="62">
        <v>2002</v>
      </c>
      <c r="B41" s="15">
        <v>0.26600000000000001</v>
      </c>
      <c r="C41" s="15">
        <v>1.2999999999999999E-2</v>
      </c>
      <c r="D41" s="15">
        <v>0.06</v>
      </c>
      <c r="E41" s="15">
        <v>1.4E-2</v>
      </c>
      <c r="F41" s="15">
        <v>5.1999999999999998E-2</v>
      </c>
      <c r="G41" s="15">
        <v>7.0000000000000007E-2</v>
      </c>
      <c r="H41" s="15">
        <v>0.20699999999999999</v>
      </c>
      <c r="I41" s="15">
        <v>0.52600000000000002</v>
      </c>
      <c r="J41" s="15">
        <v>1</v>
      </c>
      <c r="K41" s="118"/>
    </row>
    <row r="42" spans="1:11" ht="13.5" thickBot="1" x14ac:dyDescent="0.25">
      <c r="A42" s="62">
        <v>2003</v>
      </c>
      <c r="B42" s="15">
        <v>0.23699999999999999</v>
      </c>
      <c r="C42" s="15">
        <v>1.0999999999999999E-2</v>
      </c>
      <c r="D42" s="15">
        <v>5.6000000000000001E-2</v>
      </c>
      <c r="E42" s="15">
        <v>0.04</v>
      </c>
      <c r="F42" s="15">
        <v>4.2999999999999997E-2</v>
      </c>
      <c r="G42" s="15">
        <v>7.2999999999999995E-2</v>
      </c>
      <c r="H42" s="15">
        <v>0.223</v>
      </c>
      <c r="I42" s="15">
        <v>0.54</v>
      </c>
      <c r="J42" s="15">
        <v>1</v>
      </c>
      <c r="K42" s="118"/>
    </row>
    <row r="43" spans="1:11" ht="13.5" thickBot="1" x14ac:dyDescent="0.25">
      <c r="A43" s="62">
        <v>2004</v>
      </c>
      <c r="B43" s="15">
        <v>0.219</v>
      </c>
      <c r="C43" s="15">
        <v>0.01</v>
      </c>
      <c r="D43" s="15">
        <v>0.10199999999999999</v>
      </c>
      <c r="E43" s="15">
        <v>3.5999999999999997E-2</v>
      </c>
      <c r="F43" s="15">
        <v>4.1000000000000002E-2</v>
      </c>
      <c r="G43" s="15">
        <v>8.3000000000000004E-2</v>
      </c>
      <c r="H43" s="15">
        <v>0.27100000000000002</v>
      </c>
      <c r="I43" s="15">
        <v>0.51</v>
      </c>
      <c r="J43" s="15">
        <v>1</v>
      </c>
      <c r="K43" s="118"/>
    </row>
    <row r="44" spans="1:11" ht="13.5" thickBot="1" x14ac:dyDescent="0.25">
      <c r="A44" s="62">
        <v>2005</v>
      </c>
      <c r="B44" s="15">
        <v>0.214</v>
      </c>
      <c r="C44" s="15">
        <v>1.0999999999999999E-2</v>
      </c>
      <c r="D44" s="15">
        <v>0.128</v>
      </c>
      <c r="E44" s="15">
        <v>0</v>
      </c>
      <c r="F44" s="15">
        <v>5.0999999999999997E-2</v>
      </c>
      <c r="G44" s="15">
        <v>0.06</v>
      </c>
      <c r="H44" s="15">
        <v>0.251</v>
      </c>
      <c r="I44" s="15">
        <v>0.53500000000000003</v>
      </c>
      <c r="J44" s="15">
        <v>1</v>
      </c>
      <c r="K44" s="118"/>
    </row>
    <row r="45" spans="1:11" ht="13.5" thickBot="1" x14ac:dyDescent="0.25">
      <c r="A45" s="62">
        <v>2006</v>
      </c>
      <c r="B45" s="15">
        <v>0.25600000000000001</v>
      </c>
      <c r="C45" s="15">
        <v>2E-3</v>
      </c>
      <c r="D45" s="15">
        <v>0.11799999999999999</v>
      </c>
      <c r="E45" s="15">
        <v>0</v>
      </c>
      <c r="F45" s="15">
        <v>0.11700000000000001</v>
      </c>
      <c r="G45" s="15">
        <v>2.1999999999999999E-2</v>
      </c>
      <c r="H45" s="15">
        <v>0.26</v>
      </c>
      <c r="I45" s="15">
        <v>0.48299999999999998</v>
      </c>
      <c r="J45" s="15">
        <v>1</v>
      </c>
      <c r="K45" s="118"/>
    </row>
    <row r="46" spans="1:11" ht="13.5" thickBot="1" x14ac:dyDescent="0.25">
      <c r="A46" s="62">
        <v>2007</v>
      </c>
      <c r="B46" s="15">
        <v>0.29599999999999999</v>
      </c>
      <c r="C46" s="15">
        <v>0</v>
      </c>
      <c r="D46" s="15">
        <v>9.1999999999999998E-2</v>
      </c>
      <c r="E46" s="15">
        <v>0</v>
      </c>
      <c r="F46" s="15">
        <v>6.5000000000000002E-2</v>
      </c>
      <c r="G46" s="15">
        <v>2.1999999999999999E-2</v>
      </c>
      <c r="H46" s="15">
        <v>0.17799999999999999</v>
      </c>
      <c r="I46" s="15">
        <v>0.52600000000000002</v>
      </c>
      <c r="J46" s="15">
        <v>1</v>
      </c>
      <c r="K46" s="118"/>
    </row>
    <row r="47" spans="1:11" ht="13.5" thickBot="1" x14ac:dyDescent="0.25">
      <c r="A47" s="62">
        <v>2008</v>
      </c>
      <c r="B47" s="15">
        <v>0.22800000000000001</v>
      </c>
      <c r="C47" s="15">
        <v>0</v>
      </c>
      <c r="D47" s="15">
        <v>0.11</v>
      </c>
      <c r="E47" s="15">
        <v>0</v>
      </c>
      <c r="F47" s="15">
        <v>6.2E-2</v>
      </c>
      <c r="G47" s="15">
        <v>4.8000000000000001E-2</v>
      </c>
      <c r="H47" s="15">
        <v>0.221</v>
      </c>
      <c r="I47" s="15">
        <v>0.55100000000000005</v>
      </c>
      <c r="J47" s="15">
        <v>1</v>
      </c>
      <c r="K47" s="118"/>
    </row>
    <row r="48" spans="1:11" ht="13.5" thickBot="1" x14ac:dyDescent="0.25">
      <c r="A48" s="62">
        <v>2009</v>
      </c>
      <c r="B48" s="15">
        <v>0.25</v>
      </c>
      <c r="C48" s="15">
        <v>0</v>
      </c>
      <c r="D48" s="15">
        <v>0.11600000000000001</v>
      </c>
      <c r="E48" s="15">
        <v>2E-3</v>
      </c>
      <c r="F48" s="15">
        <v>6.2E-2</v>
      </c>
      <c r="G48" s="15">
        <v>9.2999999999999999E-2</v>
      </c>
      <c r="H48" s="15">
        <v>0.27400000000000002</v>
      </c>
      <c r="I48" s="15">
        <v>0.47599999999999998</v>
      </c>
      <c r="J48" s="15">
        <v>1</v>
      </c>
      <c r="K48" s="118"/>
    </row>
    <row r="49" spans="1:11" ht="13.5" thickBot="1" x14ac:dyDescent="0.25">
      <c r="A49" s="62">
        <v>2010</v>
      </c>
      <c r="B49" s="15">
        <v>0.35099999999999998</v>
      </c>
      <c r="C49" s="638">
        <v>0.64900000000000002</v>
      </c>
      <c r="D49" s="643"/>
      <c r="E49" s="643"/>
      <c r="F49" s="643"/>
      <c r="G49" s="643"/>
      <c r="H49" s="643"/>
      <c r="I49" s="639"/>
      <c r="J49" s="15">
        <v>1</v>
      </c>
      <c r="K49" s="118"/>
    </row>
    <row r="50" spans="1:11" ht="13.5" thickBot="1" x14ac:dyDescent="0.25">
      <c r="A50" s="62">
        <v>2011</v>
      </c>
      <c r="B50" s="15">
        <v>0.23899999999999999</v>
      </c>
      <c r="C50" s="638">
        <v>0.76100000000000001</v>
      </c>
      <c r="D50" s="643"/>
      <c r="E50" s="643"/>
      <c r="F50" s="643"/>
      <c r="G50" s="643"/>
      <c r="H50" s="643"/>
      <c r="I50" s="639"/>
      <c r="J50" s="15">
        <v>1</v>
      </c>
      <c r="K50" s="118"/>
    </row>
    <row r="51" spans="1:11" ht="13.5" thickBot="1" x14ac:dyDescent="0.25">
      <c r="A51" s="62">
        <v>2012</v>
      </c>
      <c r="B51" s="15">
        <v>0.38600000000000001</v>
      </c>
      <c r="C51" s="638">
        <v>0.61399999999999999</v>
      </c>
      <c r="D51" s="643"/>
      <c r="E51" s="643"/>
      <c r="F51" s="643"/>
      <c r="G51" s="643"/>
      <c r="H51" s="643"/>
      <c r="I51" s="639"/>
      <c r="J51" s="15">
        <v>1</v>
      </c>
      <c r="K51" s="118"/>
    </row>
    <row r="52" spans="1:11" ht="13.5" thickBot="1" x14ac:dyDescent="0.25">
      <c r="A52" s="62">
        <v>2013</v>
      </c>
      <c r="B52" s="15">
        <v>0.51100000000000001</v>
      </c>
      <c r="C52" s="638">
        <v>0.48899999999999999</v>
      </c>
      <c r="D52" s="643"/>
      <c r="E52" s="643"/>
      <c r="F52" s="643"/>
      <c r="G52" s="643"/>
      <c r="H52" s="643"/>
      <c r="I52" s="639"/>
      <c r="J52" s="15">
        <v>1</v>
      </c>
      <c r="K52" s="118"/>
    </row>
    <row r="53" spans="1:11" ht="13.5" thickBot="1" x14ac:dyDescent="0.25">
      <c r="A53" s="62">
        <v>2014</v>
      </c>
      <c r="B53" s="260">
        <v>0.47399999999999998</v>
      </c>
      <c r="C53" s="841">
        <v>0.52600000000000002</v>
      </c>
      <c r="D53" s="842"/>
      <c r="E53" s="842"/>
      <c r="F53" s="842"/>
      <c r="G53" s="842"/>
      <c r="H53" s="842"/>
      <c r="I53" s="843"/>
      <c r="J53" s="260">
        <v>1</v>
      </c>
      <c r="K53" s="118"/>
    </row>
    <row r="54" spans="1:11" ht="13.5" thickBot="1" x14ac:dyDescent="0.25">
      <c r="A54" s="62">
        <v>2015</v>
      </c>
      <c r="B54" s="260">
        <v>0.57647295791195885</v>
      </c>
      <c r="C54" s="841">
        <v>0.42352704208804115</v>
      </c>
      <c r="D54" s="842"/>
      <c r="E54" s="842"/>
      <c r="F54" s="842"/>
      <c r="G54" s="842"/>
      <c r="H54" s="842"/>
      <c r="I54" s="843"/>
      <c r="J54" s="260">
        <v>1</v>
      </c>
      <c r="K54" s="118"/>
    </row>
    <row r="55" spans="1:11" ht="13.5" thickBot="1" x14ac:dyDescent="0.25">
      <c r="A55" s="62">
        <v>2016</v>
      </c>
      <c r="B55" s="260">
        <v>0.56712733463704423</v>
      </c>
      <c r="C55" s="841">
        <v>0.4328723012657113</v>
      </c>
      <c r="D55" s="842"/>
      <c r="E55" s="842"/>
      <c r="F55" s="842"/>
      <c r="G55" s="842"/>
      <c r="H55" s="842"/>
      <c r="I55" s="843"/>
      <c r="J55" s="260">
        <v>1</v>
      </c>
      <c r="K55" s="118"/>
    </row>
    <row r="56" spans="1:11" ht="13.5" thickBot="1" x14ac:dyDescent="0.25">
      <c r="A56" s="62">
        <v>2017</v>
      </c>
      <c r="B56" s="260">
        <v>0.57732900247854668</v>
      </c>
      <c r="C56" s="841">
        <v>0.42267099752145332</v>
      </c>
      <c r="D56" s="842"/>
      <c r="E56" s="842"/>
      <c r="F56" s="842"/>
      <c r="G56" s="842"/>
      <c r="H56" s="842"/>
      <c r="I56" s="843"/>
      <c r="J56" s="260">
        <v>1</v>
      </c>
    </row>
    <row r="57" spans="1:11" x14ac:dyDescent="0.2">
      <c r="A57" s="71" t="s">
        <v>1320</v>
      </c>
    </row>
    <row r="58" spans="1:11" x14ac:dyDescent="0.2">
      <c r="A58" s="71" t="s">
        <v>1321</v>
      </c>
    </row>
    <row r="59" spans="1:11" x14ac:dyDescent="0.2">
      <c r="A59" s="199" t="s">
        <v>249</v>
      </c>
    </row>
  </sheetData>
  <mergeCells count="27">
    <mergeCell ref="C50:I50"/>
    <mergeCell ref="C51:I51"/>
    <mergeCell ref="C52:I52"/>
    <mergeCell ref="C28:I28"/>
    <mergeCell ref="C29:I29"/>
    <mergeCell ref="C26:I26"/>
    <mergeCell ref="C27:I27"/>
    <mergeCell ref="A32:J32"/>
    <mergeCell ref="C49:I49"/>
    <mergeCell ref="C30:I30"/>
    <mergeCell ref="A31:J31"/>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s>
  <hyperlinks>
    <hyperlink ref="L3" location="TOC!A1" display="RETURN TO TABLE OF CONTENTS"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62"/>
  <sheetViews>
    <sheetView workbookViewId="0">
      <pane ySplit="4" topLeftCell="A10" activePane="bottomLeft" state="frozen"/>
      <selection activeCell="I105" sqref="I105"/>
      <selection pane="bottomLeft" activeCell="I105" sqref="I105"/>
    </sheetView>
  </sheetViews>
  <sheetFormatPr defaultRowHeight="12.75" x14ac:dyDescent="0.2"/>
  <cols>
    <col min="2" max="7" width="17.42578125" customWidth="1"/>
    <col min="8" max="8" width="10" bestFit="1" customWidth="1"/>
  </cols>
  <sheetData>
    <row r="1" spans="1:10" x14ac:dyDescent="0.2">
      <c r="A1" s="623" t="s">
        <v>1293</v>
      </c>
      <c r="B1" s="623"/>
      <c r="C1" s="623"/>
      <c r="D1" s="623"/>
      <c r="E1" s="623"/>
      <c r="F1" s="623"/>
      <c r="G1" s="623"/>
      <c r="H1" s="148"/>
      <c r="I1" s="148"/>
      <c r="J1" s="148"/>
    </row>
    <row r="2" spans="1:10" ht="13.5" thickBot="1" x14ac:dyDescent="0.25">
      <c r="A2" s="758" t="s">
        <v>463</v>
      </c>
      <c r="B2" s="758"/>
      <c r="C2" s="758"/>
      <c r="D2" s="758"/>
      <c r="E2" s="758"/>
      <c r="F2" s="758"/>
      <c r="G2" s="758"/>
      <c r="H2" s="149"/>
      <c r="I2" s="149"/>
      <c r="J2" s="149"/>
    </row>
    <row r="3" spans="1:10" ht="18.75" customHeight="1" thickBot="1" x14ac:dyDescent="0.25">
      <c r="A3" s="830" t="s">
        <v>1327</v>
      </c>
      <c r="B3" s="831"/>
      <c r="C3" s="831"/>
      <c r="D3" s="831"/>
      <c r="E3" s="831"/>
      <c r="F3" s="831"/>
      <c r="G3" s="844"/>
      <c r="H3" s="118"/>
    </row>
    <row r="4" spans="1:10" ht="32.25" customHeight="1" thickBot="1" x14ac:dyDescent="0.25">
      <c r="A4" s="60" t="s">
        <v>204</v>
      </c>
      <c r="B4" s="60" t="s">
        <v>1328</v>
      </c>
      <c r="C4" s="60" t="s">
        <v>1329</v>
      </c>
      <c r="D4" s="60" t="s">
        <v>1330</v>
      </c>
      <c r="E4" s="57" t="s">
        <v>1331</v>
      </c>
      <c r="F4" s="60" t="s">
        <v>1332</v>
      </c>
      <c r="G4" s="60" t="s">
        <v>320</v>
      </c>
      <c r="H4" s="161"/>
      <c r="I4" s="235" t="s">
        <v>228</v>
      </c>
    </row>
    <row r="5" spans="1:10" ht="13.5" thickBot="1" x14ac:dyDescent="0.25">
      <c r="A5" s="620" t="s">
        <v>1333</v>
      </c>
      <c r="B5" s="621"/>
      <c r="C5" s="621"/>
      <c r="D5" s="621"/>
      <c r="E5" s="621"/>
      <c r="F5" s="621"/>
      <c r="G5" s="622"/>
      <c r="H5" s="118"/>
    </row>
    <row r="6" spans="1:10" ht="13.5" thickBot="1" x14ac:dyDescent="0.25">
      <c r="A6" s="62">
        <v>1994</v>
      </c>
      <c r="B6" s="26">
        <v>1110.4000000000001</v>
      </c>
      <c r="C6" s="26">
        <v>1032</v>
      </c>
      <c r="D6" s="26">
        <v>191.6</v>
      </c>
      <c r="E6" s="26">
        <v>9</v>
      </c>
      <c r="F6" s="26">
        <v>175.1</v>
      </c>
      <c r="G6" s="26">
        <v>2518.1</v>
      </c>
      <c r="H6" s="118"/>
    </row>
    <row r="7" spans="1:10" ht="13.5" thickBot="1" x14ac:dyDescent="0.25">
      <c r="A7" s="62">
        <v>1995</v>
      </c>
      <c r="B7" s="26">
        <v>1594.5</v>
      </c>
      <c r="C7" s="26">
        <v>1218.8</v>
      </c>
      <c r="D7" s="26">
        <v>42.9</v>
      </c>
      <c r="E7" s="26">
        <v>235.4</v>
      </c>
      <c r="F7" s="26">
        <v>222.1</v>
      </c>
      <c r="G7" s="26">
        <v>3313.7</v>
      </c>
      <c r="H7" s="118"/>
    </row>
    <row r="8" spans="1:10" ht="13.5" thickBot="1" x14ac:dyDescent="0.25">
      <c r="A8" s="62">
        <v>1996</v>
      </c>
      <c r="B8" s="26">
        <v>1852.6</v>
      </c>
      <c r="C8" s="26">
        <v>1298.4000000000001</v>
      </c>
      <c r="D8" s="26">
        <v>37.1</v>
      </c>
      <c r="E8" s="26">
        <v>197.5</v>
      </c>
      <c r="F8" s="26">
        <v>120.7</v>
      </c>
      <c r="G8" s="26">
        <v>3506.3</v>
      </c>
      <c r="H8" s="118"/>
    </row>
    <row r="9" spans="1:10" ht="13.5" thickBot="1" x14ac:dyDescent="0.25">
      <c r="A9" s="62">
        <v>1997</v>
      </c>
      <c r="B9" s="26">
        <v>1992</v>
      </c>
      <c r="C9" s="26">
        <v>1668.4</v>
      </c>
      <c r="D9" s="26">
        <v>431.3</v>
      </c>
      <c r="E9" s="26">
        <v>27.4</v>
      </c>
      <c r="F9" s="26">
        <v>18.399999999999999</v>
      </c>
      <c r="G9" s="26">
        <v>4137.5</v>
      </c>
      <c r="H9" s="118"/>
    </row>
    <row r="10" spans="1:10" ht="13.5" thickBot="1" x14ac:dyDescent="0.25">
      <c r="A10" s="62">
        <v>1998</v>
      </c>
      <c r="B10" s="26">
        <v>2005.5</v>
      </c>
      <c r="C10" s="26">
        <v>1617.7</v>
      </c>
      <c r="D10" s="26">
        <v>38.9</v>
      </c>
      <c r="E10" s="26">
        <v>14</v>
      </c>
      <c r="F10" s="26">
        <v>3.3</v>
      </c>
      <c r="G10" s="26">
        <v>3679.4</v>
      </c>
      <c r="H10" s="118"/>
    </row>
    <row r="11" spans="1:10" ht="13.5" thickBot="1" x14ac:dyDescent="0.25">
      <c r="A11" s="62">
        <v>1999</v>
      </c>
      <c r="B11" s="26">
        <v>2134.5</v>
      </c>
      <c r="C11" s="26">
        <v>1461.1</v>
      </c>
      <c r="D11" s="26">
        <v>111</v>
      </c>
      <c r="E11" s="26">
        <v>10.9</v>
      </c>
      <c r="F11" s="26">
        <v>8.4</v>
      </c>
      <c r="G11" s="26">
        <v>3725.9</v>
      </c>
      <c r="H11" s="118"/>
    </row>
    <row r="12" spans="1:10" ht="13.5" thickBot="1" x14ac:dyDescent="0.25">
      <c r="A12" s="62">
        <v>2000</v>
      </c>
      <c r="B12" s="26">
        <v>2590.3000000000002</v>
      </c>
      <c r="C12" s="26">
        <v>1593.2</v>
      </c>
      <c r="D12" s="26">
        <v>68.7</v>
      </c>
      <c r="E12" s="26">
        <v>15.2</v>
      </c>
      <c r="F12" s="26">
        <v>7.5</v>
      </c>
      <c r="G12" s="26">
        <v>4274.8999999999996</v>
      </c>
      <c r="H12" s="118"/>
    </row>
    <row r="13" spans="1:10" ht="13.5" thickBot="1" x14ac:dyDescent="0.25">
      <c r="A13" s="62">
        <v>2001</v>
      </c>
      <c r="B13" s="26">
        <v>3099.9</v>
      </c>
      <c r="C13" s="26">
        <v>2314.3000000000002</v>
      </c>
      <c r="D13" s="26">
        <v>32.700000000000003</v>
      </c>
      <c r="E13" s="24">
        <v>14.3</v>
      </c>
      <c r="F13" s="26">
        <v>7.1</v>
      </c>
      <c r="G13" s="26">
        <v>5468.3</v>
      </c>
      <c r="H13" s="118"/>
    </row>
    <row r="14" spans="1:10" ht="13.5" thickBot="1" x14ac:dyDescent="0.25">
      <c r="A14" s="62">
        <v>2002</v>
      </c>
      <c r="B14" s="26">
        <v>2677.4</v>
      </c>
      <c r="C14" s="26">
        <v>2232.6</v>
      </c>
      <c r="D14" s="26">
        <v>43.4</v>
      </c>
      <c r="E14" s="24">
        <v>35.1</v>
      </c>
      <c r="F14" s="26">
        <v>5.2</v>
      </c>
      <c r="G14" s="26">
        <v>4993.7</v>
      </c>
      <c r="H14" s="118"/>
    </row>
    <row r="15" spans="1:10" ht="13.5" thickBot="1" x14ac:dyDescent="0.25">
      <c r="A15" s="62">
        <v>2003</v>
      </c>
      <c r="B15" s="26">
        <v>2850.4</v>
      </c>
      <c r="C15" s="26">
        <v>1945.1</v>
      </c>
      <c r="D15" s="26">
        <v>248.7</v>
      </c>
      <c r="E15" s="24">
        <v>21.2</v>
      </c>
      <c r="F15" s="26">
        <v>26.4</v>
      </c>
      <c r="G15" s="26">
        <v>5091.8</v>
      </c>
      <c r="H15" s="118"/>
    </row>
    <row r="16" spans="1:10" ht="13.5" thickBot="1" x14ac:dyDescent="0.25">
      <c r="A16" s="62">
        <v>2004</v>
      </c>
      <c r="B16" s="26">
        <v>2261.9</v>
      </c>
      <c r="C16" s="26">
        <v>2312.1999999999998</v>
      </c>
      <c r="D16" s="26">
        <v>225.6</v>
      </c>
      <c r="E16" s="24">
        <v>39.4</v>
      </c>
      <c r="F16" s="26">
        <v>91.1</v>
      </c>
      <c r="G16" s="26">
        <v>4930.2</v>
      </c>
      <c r="H16" s="118"/>
    </row>
    <row r="17" spans="1:8" ht="13.5" thickBot="1" x14ac:dyDescent="0.25">
      <c r="A17" s="62">
        <v>2005</v>
      </c>
      <c r="B17" s="26">
        <v>2153.1</v>
      </c>
      <c r="C17" s="26">
        <v>2035.2</v>
      </c>
      <c r="D17" s="26">
        <v>214.2</v>
      </c>
      <c r="E17" s="24">
        <v>32.700000000000003</v>
      </c>
      <c r="F17" s="26">
        <v>176.5</v>
      </c>
      <c r="G17" s="26">
        <v>4611.7</v>
      </c>
      <c r="H17" s="118"/>
    </row>
    <row r="18" spans="1:8" ht="13.5" thickBot="1" x14ac:dyDescent="0.25">
      <c r="A18" s="62">
        <v>2006</v>
      </c>
      <c r="B18" s="26">
        <v>2498.5</v>
      </c>
      <c r="C18" s="26">
        <v>2463.1999999999998</v>
      </c>
      <c r="D18" s="26">
        <v>112.3</v>
      </c>
      <c r="E18" s="24">
        <v>16.8</v>
      </c>
      <c r="F18" s="26">
        <v>461.3</v>
      </c>
      <c r="G18" s="26">
        <v>5552.1</v>
      </c>
      <c r="H18" s="118"/>
    </row>
    <row r="19" spans="1:8" ht="13.5" thickBot="1" x14ac:dyDescent="0.25">
      <c r="A19" s="62">
        <v>2007</v>
      </c>
      <c r="B19" s="26">
        <v>2768.8</v>
      </c>
      <c r="C19" s="26">
        <v>2382.4</v>
      </c>
      <c r="D19" s="26">
        <v>301.2</v>
      </c>
      <c r="E19" s="24">
        <v>17.899999999999999</v>
      </c>
      <c r="F19" s="26">
        <v>91</v>
      </c>
      <c r="G19" s="26">
        <v>5561.3</v>
      </c>
      <c r="H19" s="118"/>
    </row>
    <row r="20" spans="1:8" ht="13.5" thickBot="1" x14ac:dyDescent="0.25">
      <c r="A20" s="62">
        <v>2008</v>
      </c>
      <c r="B20" s="26">
        <v>3262.7</v>
      </c>
      <c r="C20" s="26">
        <v>2721.2</v>
      </c>
      <c r="D20" s="26">
        <v>295.5</v>
      </c>
      <c r="E20" s="24">
        <v>24.6</v>
      </c>
      <c r="F20" s="26">
        <v>110.7</v>
      </c>
      <c r="G20" s="26">
        <v>6414.7</v>
      </c>
      <c r="H20" s="118"/>
    </row>
    <row r="21" spans="1:8" ht="13.5" thickBot="1" x14ac:dyDescent="0.25">
      <c r="A21" s="62">
        <v>2009</v>
      </c>
      <c r="B21" s="26">
        <v>3373.3</v>
      </c>
      <c r="C21" s="26">
        <v>3253.3</v>
      </c>
      <c r="D21" s="26">
        <v>228.9</v>
      </c>
      <c r="E21" s="26">
        <v>23.8</v>
      </c>
      <c r="F21" s="26">
        <v>216.9</v>
      </c>
      <c r="G21" s="26">
        <v>7096.2</v>
      </c>
      <c r="H21" s="118"/>
    </row>
    <row r="22" spans="1:8" ht="13.5" thickBot="1" x14ac:dyDescent="0.25">
      <c r="A22" s="62">
        <v>2010</v>
      </c>
      <c r="B22" s="26">
        <v>2689.6</v>
      </c>
      <c r="C22" s="26">
        <v>3647.1</v>
      </c>
      <c r="D22" s="26">
        <v>223.3</v>
      </c>
      <c r="E22" s="26">
        <v>60.9</v>
      </c>
      <c r="F22" s="26">
        <v>192.2</v>
      </c>
      <c r="G22" s="26">
        <v>6813.1</v>
      </c>
      <c r="H22" s="118"/>
    </row>
    <row r="23" spans="1:8" ht="13.5" thickBot="1" x14ac:dyDescent="0.25">
      <c r="A23" s="62">
        <v>2011</v>
      </c>
      <c r="B23" s="26">
        <v>2928.3</v>
      </c>
      <c r="C23" s="26">
        <v>3359.4</v>
      </c>
      <c r="D23" s="26">
        <v>313.8</v>
      </c>
      <c r="E23" s="26">
        <v>107.8</v>
      </c>
      <c r="F23" s="26">
        <v>217.1</v>
      </c>
      <c r="G23" s="26">
        <v>6926.4</v>
      </c>
      <c r="H23" s="118"/>
    </row>
    <row r="24" spans="1:8" ht="13.5" thickBot="1" x14ac:dyDescent="0.25">
      <c r="A24" s="62">
        <v>2012</v>
      </c>
      <c r="B24" s="26">
        <v>3907.4</v>
      </c>
      <c r="C24" s="26">
        <v>2797.1</v>
      </c>
      <c r="D24" s="26">
        <v>224.6</v>
      </c>
      <c r="E24" s="26">
        <v>244.6</v>
      </c>
      <c r="F24" s="26">
        <v>342.1</v>
      </c>
      <c r="G24" s="26">
        <v>7515.8</v>
      </c>
      <c r="H24" s="118"/>
    </row>
    <row r="25" spans="1:8" ht="13.5" thickBot="1" x14ac:dyDescent="0.25">
      <c r="A25" s="62">
        <v>2013</v>
      </c>
      <c r="B25" s="26">
        <v>3169.3</v>
      </c>
      <c r="C25" s="26">
        <v>2629.8</v>
      </c>
      <c r="D25" s="26">
        <v>602.5</v>
      </c>
      <c r="E25" s="26">
        <v>207.6</v>
      </c>
      <c r="F25" s="26">
        <v>408.6</v>
      </c>
      <c r="G25" s="26">
        <v>7017.8</v>
      </c>
      <c r="H25" s="118"/>
    </row>
    <row r="26" spans="1:8" ht="13.5" thickBot="1" x14ac:dyDescent="0.25">
      <c r="A26" s="62">
        <v>2014</v>
      </c>
      <c r="B26" s="246">
        <v>2974.2</v>
      </c>
      <c r="C26" s="246">
        <v>2564.5</v>
      </c>
      <c r="D26" s="246">
        <v>1505.1</v>
      </c>
      <c r="E26" s="246">
        <v>216.1</v>
      </c>
      <c r="F26" s="246">
        <v>399.8</v>
      </c>
      <c r="G26" s="246">
        <v>7659.8</v>
      </c>
      <c r="H26" s="118"/>
    </row>
    <row r="27" spans="1:8" ht="13.5" thickBot="1" x14ac:dyDescent="0.25">
      <c r="A27" s="62">
        <v>2015</v>
      </c>
      <c r="B27" s="246">
        <v>3901.4490000000001</v>
      </c>
      <c r="C27" s="246">
        <v>3302.3180000000002</v>
      </c>
      <c r="D27" s="246">
        <v>1120.991</v>
      </c>
      <c r="E27" s="246">
        <v>143.49600000000001</v>
      </c>
      <c r="F27" s="246">
        <v>223.63300000000001</v>
      </c>
      <c r="G27" s="246">
        <v>8691.8870000000006</v>
      </c>
      <c r="H27" s="118"/>
    </row>
    <row r="28" spans="1:8" ht="13.5" thickBot="1" x14ac:dyDescent="0.25">
      <c r="A28" s="62">
        <v>2016</v>
      </c>
      <c r="B28" s="246">
        <v>3477.68</v>
      </c>
      <c r="C28" s="246">
        <v>3158.326</v>
      </c>
      <c r="D28" s="246">
        <v>1246.2070000000001</v>
      </c>
      <c r="E28" s="246">
        <v>238.81100000000001</v>
      </c>
      <c r="F28" s="246">
        <v>174.09800000000001</v>
      </c>
      <c r="G28" s="246">
        <v>8295.1229999999996</v>
      </c>
      <c r="H28" s="118"/>
    </row>
    <row r="29" spans="1:8" ht="13.5" thickBot="1" x14ac:dyDescent="0.25">
      <c r="A29" s="62">
        <v>2017</v>
      </c>
      <c r="B29" s="246">
        <v>2575.4969999999998</v>
      </c>
      <c r="C29" s="246">
        <v>3303.4560000000001</v>
      </c>
      <c r="D29" s="246">
        <v>1085.0630000000001</v>
      </c>
      <c r="E29" s="246">
        <v>368.21499999999997</v>
      </c>
      <c r="F29" s="246">
        <v>117.73</v>
      </c>
      <c r="G29" s="246">
        <v>7449.951</v>
      </c>
      <c r="H29" s="118"/>
    </row>
    <row r="30" spans="1:8" ht="13.5" thickBot="1" x14ac:dyDescent="0.25">
      <c r="A30" s="62">
        <v>2018</v>
      </c>
      <c r="B30" s="246">
        <v>3095.1570000000002</v>
      </c>
      <c r="C30" s="246">
        <v>3274.817</v>
      </c>
      <c r="D30" s="246">
        <v>746.14200000000005</v>
      </c>
      <c r="E30" s="246">
        <v>327.97300000000001</v>
      </c>
      <c r="F30" s="246">
        <v>503.279</v>
      </c>
      <c r="G30" s="246">
        <v>7947.3689999999997</v>
      </c>
      <c r="H30" s="118"/>
    </row>
    <row r="31" spans="1:8" ht="13.5" thickBot="1" x14ac:dyDescent="0.25">
      <c r="A31" s="62">
        <v>2019</v>
      </c>
      <c r="B31" s="246">
        <v>2959.9609999999998</v>
      </c>
      <c r="C31" s="246">
        <v>3439.7069999999999</v>
      </c>
      <c r="D31" s="246">
        <v>662.89499999999998</v>
      </c>
      <c r="E31" s="246">
        <v>277.09100000000001</v>
      </c>
      <c r="F31" s="246">
        <v>599.053</v>
      </c>
      <c r="G31" s="246">
        <v>7938.7079999999996</v>
      </c>
      <c r="H31" s="118"/>
    </row>
    <row r="32" spans="1:8" ht="13.5" thickBot="1" x14ac:dyDescent="0.25">
      <c r="A32" s="62">
        <v>2020</v>
      </c>
      <c r="B32" s="246">
        <v>3167.5230000000001</v>
      </c>
      <c r="C32" s="246">
        <v>3920.192</v>
      </c>
      <c r="D32" s="246">
        <v>430.56799999999998</v>
      </c>
      <c r="E32" s="246">
        <v>241.58799999999999</v>
      </c>
      <c r="F32" s="246">
        <v>804.404</v>
      </c>
      <c r="G32" s="246">
        <v>8564.2759999999998</v>
      </c>
      <c r="H32" s="118"/>
    </row>
    <row r="33" spans="1:8" ht="13.5" thickBot="1" x14ac:dyDescent="0.25">
      <c r="A33" s="620" t="s">
        <v>1334</v>
      </c>
      <c r="B33" s="621"/>
      <c r="C33" s="621"/>
      <c r="D33" s="621"/>
      <c r="E33" s="621"/>
      <c r="F33" s="621"/>
      <c r="G33" s="622"/>
      <c r="H33" s="118"/>
    </row>
    <row r="34" spans="1:8" ht="13.5" thickBot="1" x14ac:dyDescent="0.25">
      <c r="A34" s="62">
        <v>1994</v>
      </c>
      <c r="B34" s="15">
        <v>0.441</v>
      </c>
      <c r="C34" s="15">
        <v>0.41</v>
      </c>
      <c r="D34" s="15">
        <v>7.5999999999999998E-2</v>
      </c>
      <c r="E34" s="15">
        <v>4.0000000000000001E-3</v>
      </c>
      <c r="F34" s="15">
        <v>7.0000000000000007E-2</v>
      </c>
      <c r="G34" s="15">
        <v>1</v>
      </c>
      <c r="H34" s="118"/>
    </row>
    <row r="35" spans="1:8" ht="13.5" thickBot="1" x14ac:dyDescent="0.25">
      <c r="A35" s="62">
        <v>1995</v>
      </c>
      <c r="B35" s="15">
        <v>0.48099999999999998</v>
      </c>
      <c r="C35" s="15">
        <v>0.36799999999999999</v>
      </c>
      <c r="D35" s="15">
        <v>1.2999999999999999E-2</v>
      </c>
      <c r="E35" s="15">
        <v>7.0999999999999994E-2</v>
      </c>
      <c r="F35" s="15">
        <v>6.7000000000000004E-2</v>
      </c>
      <c r="G35" s="15">
        <v>1</v>
      </c>
      <c r="H35" s="118"/>
    </row>
    <row r="36" spans="1:8" ht="13.5" thickBot="1" x14ac:dyDescent="0.25">
      <c r="A36" s="62">
        <v>1996</v>
      </c>
      <c r="B36" s="15">
        <v>0.52800000000000002</v>
      </c>
      <c r="C36" s="15">
        <v>0.37</v>
      </c>
      <c r="D36" s="15">
        <v>1.0999999999999999E-2</v>
      </c>
      <c r="E36" s="15">
        <v>5.6000000000000001E-2</v>
      </c>
      <c r="F36" s="15">
        <v>3.4000000000000002E-2</v>
      </c>
      <c r="G36" s="15">
        <v>1</v>
      </c>
      <c r="H36" s="118"/>
    </row>
    <row r="37" spans="1:8" ht="13.5" thickBot="1" x14ac:dyDescent="0.25">
      <c r="A37" s="62">
        <v>1997</v>
      </c>
      <c r="B37" s="15">
        <v>0.48099999999999998</v>
      </c>
      <c r="C37" s="15">
        <v>0.40300000000000002</v>
      </c>
      <c r="D37" s="15">
        <v>0.104</v>
      </c>
      <c r="E37" s="15">
        <v>7.0000000000000001E-3</v>
      </c>
      <c r="F37" s="15">
        <v>4.0000000000000001E-3</v>
      </c>
      <c r="G37" s="15">
        <v>1</v>
      </c>
      <c r="H37" s="118"/>
    </row>
    <row r="38" spans="1:8" ht="13.5" thickBot="1" x14ac:dyDescent="0.25">
      <c r="A38" s="62">
        <v>1998</v>
      </c>
      <c r="B38" s="15">
        <v>0.54500000000000004</v>
      </c>
      <c r="C38" s="15">
        <v>0.44</v>
      </c>
      <c r="D38" s="15">
        <v>1.0999999999999999E-2</v>
      </c>
      <c r="E38" s="15">
        <v>4.0000000000000001E-3</v>
      </c>
      <c r="F38" s="15">
        <v>1E-3</v>
      </c>
      <c r="G38" s="15">
        <v>1</v>
      </c>
      <c r="H38" s="118"/>
    </row>
    <row r="39" spans="1:8" ht="13.5" thickBot="1" x14ac:dyDescent="0.25">
      <c r="A39" s="62">
        <v>1999</v>
      </c>
      <c r="B39" s="15">
        <v>0.57299999999999995</v>
      </c>
      <c r="C39" s="15">
        <v>0.39200000000000002</v>
      </c>
      <c r="D39" s="15">
        <v>0.03</v>
      </c>
      <c r="E39" s="15">
        <v>3.0000000000000001E-3</v>
      </c>
      <c r="F39" s="15">
        <v>2E-3</v>
      </c>
      <c r="G39" s="15">
        <v>1</v>
      </c>
      <c r="H39" s="118"/>
    </row>
    <row r="40" spans="1:8" ht="13.5" thickBot="1" x14ac:dyDescent="0.25">
      <c r="A40" s="62">
        <v>2000</v>
      </c>
      <c r="B40" s="15">
        <v>0.60599999999999998</v>
      </c>
      <c r="C40" s="15">
        <v>0.373</v>
      </c>
      <c r="D40" s="15">
        <v>1.6E-2</v>
      </c>
      <c r="E40" s="15">
        <v>4.0000000000000001E-3</v>
      </c>
      <c r="F40" s="15">
        <v>2E-3</v>
      </c>
      <c r="G40" s="15">
        <v>1</v>
      </c>
      <c r="H40" s="118"/>
    </row>
    <row r="41" spans="1:8" ht="13.5" thickBot="1" x14ac:dyDescent="0.25">
      <c r="A41" s="62">
        <v>2001</v>
      </c>
      <c r="B41" s="15">
        <v>0.56699999999999995</v>
      </c>
      <c r="C41" s="15">
        <v>0.42299999999999999</v>
      </c>
      <c r="D41" s="15">
        <v>6.0000000000000001E-3</v>
      </c>
      <c r="E41" s="15">
        <v>3.0000000000000001E-3</v>
      </c>
      <c r="F41" s="15">
        <v>1E-3</v>
      </c>
      <c r="G41" s="15">
        <v>1</v>
      </c>
      <c r="H41" s="118"/>
    </row>
    <row r="42" spans="1:8" ht="13.5" thickBot="1" x14ac:dyDescent="0.25">
      <c r="A42" s="62">
        <v>2002</v>
      </c>
      <c r="B42" s="15">
        <v>0.53600000000000003</v>
      </c>
      <c r="C42" s="15">
        <v>0.44700000000000001</v>
      </c>
      <c r="D42" s="15">
        <v>8.9999999999999993E-3</v>
      </c>
      <c r="E42" s="15">
        <v>7.0000000000000001E-3</v>
      </c>
      <c r="F42" s="15">
        <v>1E-3</v>
      </c>
      <c r="G42" s="15">
        <v>1</v>
      </c>
      <c r="H42" s="118"/>
    </row>
    <row r="43" spans="1:8" ht="13.5" thickBot="1" x14ac:dyDescent="0.25">
      <c r="A43" s="62">
        <v>2003</v>
      </c>
      <c r="B43" s="15">
        <v>0.56000000000000005</v>
      </c>
      <c r="C43" s="15">
        <v>0.38200000000000001</v>
      </c>
      <c r="D43" s="15">
        <v>4.9000000000000002E-2</v>
      </c>
      <c r="E43" s="15">
        <v>4.0000000000000001E-3</v>
      </c>
      <c r="F43" s="15">
        <v>5.0000000000000001E-3</v>
      </c>
      <c r="G43" s="15">
        <v>1</v>
      </c>
      <c r="H43" s="118"/>
    </row>
    <row r="44" spans="1:8" ht="13.5" thickBot="1" x14ac:dyDescent="0.25">
      <c r="A44" s="62">
        <v>2004</v>
      </c>
      <c r="B44" s="15">
        <v>0.45900000000000002</v>
      </c>
      <c r="C44" s="15">
        <v>0.46899999999999997</v>
      </c>
      <c r="D44" s="15">
        <v>4.5999999999999999E-2</v>
      </c>
      <c r="E44" s="15">
        <v>8.0000000000000002E-3</v>
      </c>
      <c r="F44" s="15">
        <v>1.7999999999999999E-2</v>
      </c>
      <c r="G44" s="15">
        <v>1</v>
      </c>
      <c r="H44" s="118"/>
    </row>
    <row r="45" spans="1:8" ht="13.5" thickBot="1" x14ac:dyDescent="0.25">
      <c r="A45" s="62">
        <v>2005</v>
      </c>
      <c r="B45" s="15">
        <v>0.46700000000000003</v>
      </c>
      <c r="C45" s="15">
        <v>0.441</v>
      </c>
      <c r="D45" s="15">
        <v>4.5999999999999999E-2</v>
      </c>
      <c r="E45" s="15">
        <v>7.0000000000000001E-3</v>
      </c>
      <c r="F45" s="15">
        <v>3.7999999999999999E-2</v>
      </c>
      <c r="G45" s="15">
        <v>1</v>
      </c>
      <c r="H45" s="118"/>
    </row>
    <row r="46" spans="1:8" ht="13.5" thickBot="1" x14ac:dyDescent="0.25">
      <c r="A46" s="62">
        <v>2006</v>
      </c>
      <c r="B46" s="15">
        <v>0.45</v>
      </c>
      <c r="C46" s="15">
        <v>0.44400000000000001</v>
      </c>
      <c r="D46" s="15">
        <v>0.02</v>
      </c>
      <c r="E46" s="15">
        <v>3.0000000000000001E-3</v>
      </c>
      <c r="F46" s="15">
        <v>8.3000000000000004E-2</v>
      </c>
      <c r="G46" s="15">
        <v>1</v>
      </c>
      <c r="H46" s="118"/>
    </row>
    <row r="47" spans="1:8" ht="13.5" thickBot="1" x14ac:dyDescent="0.25">
      <c r="A47" s="62">
        <v>2007</v>
      </c>
      <c r="B47" s="15">
        <v>0.498</v>
      </c>
      <c r="C47" s="15">
        <v>0.42799999999999999</v>
      </c>
      <c r="D47" s="15">
        <v>5.3999999999999999E-2</v>
      </c>
      <c r="E47" s="15">
        <v>3.0000000000000001E-3</v>
      </c>
      <c r="F47" s="15">
        <v>1.6E-2</v>
      </c>
      <c r="G47" s="15">
        <v>1</v>
      </c>
      <c r="H47" s="118"/>
    </row>
    <row r="48" spans="1:8" ht="13.5" thickBot="1" x14ac:dyDescent="0.25">
      <c r="A48" s="62">
        <v>2008</v>
      </c>
      <c r="B48" s="15">
        <v>0.50900000000000001</v>
      </c>
      <c r="C48" s="15">
        <v>0.42399999999999999</v>
      </c>
      <c r="D48" s="15">
        <v>4.5999999999999999E-2</v>
      </c>
      <c r="E48" s="15">
        <v>4.0000000000000001E-3</v>
      </c>
      <c r="F48" s="15">
        <v>1.7000000000000001E-2</v>
      </c>
      <c r="G48" s="15">
        <v>1</v>
      </c>
      <c r="H48" s="118"/>
    </row>
    <row r="49" spans="1:8" ht="13.5" thickBot="1" x14ac:dyDescent="0.25">
      <c r="A49" s="62">
        <v>2009</v>
      </c>
      <c r="B49" s="15">
        <v>0.47499999999999998</v>
      </c>
      <c r="C49" s="15">
        <v>0.45800000000000002</v>
      </c>
      <c r="D49" s="15">
        <v>3.2000000000000001E-2</v>
      </c>
      <c r="E49" s="15">
        <v>3.0000000000000001E-3</v>
      </c>
      <c r="F49" s="15">
        <v>3.1E-2</v>
      </c>
      <c r="G49" s="15">
        <v>1</v>
      </c>
      <c r="H49" s="118"/>
    </row>
    <row r="50" spans="1:8" ht="13.5" thickBot="1" x14ac:dyDescent="0.25">
      <c r="A50" s="62">
        <v>2010</v>
      </c>
      <c r="B50" s="15">
        <v>0.39500000000000002</v>
      </c>
      <c r="C50" s="15">
        <v>0.53500000000000003</v>
      </c>
      <c r="D50" s="15">
        <v>3.3000000000000002E-2</v>
      </c>
      <c r="E50" s="15">
        <v>8.9999999999999993E-3</v>
      </c>
      <c r="F50" s="15">
        <v>2.8000000000000001E-2</v>
      </c>
      <c r="G50" s="15">
        <v>1</v>
      </c>
      <c r="H50" s="118"/>
    </row>
    <row r="51" spans="1:8" ht="13.5" thickBot="1" x14ac:dyDescent="0.25">
      <c r="A51" s="62">
        <v>2011</v>
      </c>
      <c r="B51" s="15">
        <v>0.42299999999999999</v>
      </c>
      <c r="C51" s="15">
        <v>0.48499999999999999</v>
      </c>
      <c r="D51" s="15">
        <v>4.4999999999999998E-2</v>
      </c>
      <c r="E51" s="15">
        <v>1.6E-2</v>
      </c>
      <c r="F51" s="15">
        <v>3.1E-2</v>
      </c>
      <c r="G51" s="15">
        <v>1</v>
      </c>
      <c r="H51" s="118"/>
    </row>
    <row r="52" spans="1:8" ht="13.5" thickBot="1" x14ac:dyDescent="0.25">
      <c r="A52" s="62">
        <v>2012</v>
      </c>
      <c r="B52" s="15">
        <v>0.52</v>
      </c>
      <c r="C52" s="15">
        <v>0.372</v>
      </c>
      <c r="D52" s="15">
        <v>0.03</v>
      </c>
      <c r="E52" s="15">
        <v>3.3000000000000002E-2</v>
      </c>
      <c r="F52" s="15">
        <v>4.5999999999999999E-2</v>
      </c>
      <c r="G52" s="15">
        <v>1</v>
      </c>
      <c r="H52" s="118"/>
    </row>
    <row r="53" spans="1:8" ht="13.5" thickBot="1" x14ac:dyDescent="0.25">
      <c r="A53" s="62">
        <v>2013</v>
      </c>
      <c r="B53" s="15">
        <v>0.45200000000000001</v>
      </c>
      <c r="C53" s="15">
        <v>0.375</v>
      </c>
      <c r="D53" s="15">
        <v>8.5999999999999993E-2</v>
      </c>
      <c r="E53" s="15">
        <v>0.03</v>
      </c>
      <c r="F53" s="15">
        <v>5.8000000000000003E-2</v>
      </c>
      <c r="G53" s="15">
        <v>1</v>
      </c>
      <c r="H53" s="118"/>
    </row>
    <row r="54" spans="1:8" ht="13.5" thickBot="1" x14ac:dyDescent="0.25">
      <c r="A54" s="62">
        <v>2014</v>
      </c>
      <c r="B54" s="260">
        <v>0.38800000000000001</v>
      </c>
      <c r="C54" s="260">
        <v>0.33500000000000002</v>
      </c>
      <c r="D54" s="260">
        <v>0.19600000000000001</v>
      </c>
      <c r="E54" s="260">
        <v>2.8000000000000001E-2</v>
      </c>
      <c r="F54" s="260">
        <v>5.1999999999999998E-2</v>
      </c>
      <c r="G54" s="260">
        <v>1</v>
      </c>
      <c r="H54" s="118"/>
    </row>
    <row r="55" spans="1:8" ht="13.5" thickBot="1" x14ac:dyDescent="0.25">
      <c r="A55" s="62">
        <v>2015</v>
      </c>
      <c r="B55" s="260">
        <v>0.4488609895641763</v>
      </c>
      <c r="C55" s="260">
        <v>0.37993107825722999</v>
      </c>
      <c r="D55" s="260">
        <v>0.12896980828213711</v>
      </c>
      <c r="E55" s="260">
        <v>1.650918839602954E-2</v>
      </c>
      <c r="F55" s="260">
        <v>2.5728935500427007E-2</v>
      </c>
      <c r="G55" s="260">
        <v>1</v>
      </c>
      <c r="H55" s="118"/>
    </row>
    <row r="56" spans="1:8" ht="13.5" thickBot="1" x14ac:dyDescent="0.25">
      <c r="A56" s="62">
        <v>2016</v>
      </c>
      <c r="B56" s="260">
        <v>0.41924393405619181</v>
      </c>
      <c r="C56" s="260">
        <v>0.38074492686847444</v>
      </c>
      <c r="D56" s="260">
        <v>0.15023369755939728</v>
      </c>
      <c r="E56" s="260">
        <v>2.8789325969006126E-2</v>
      </c>
      <c r="F56" s="260">
        <v>2.0987994994167057E-2</v>
      </c>
      <c r="G56" s="260">
        <v>1</v>
      </c>
      <c r="H56" s="118"/>
    </row>
    <row r="57" spans="1:8" ht="13.5" thickBot="1" x14ac:dyDescent="0.25">
      <c r="A57" s="62">
        <v>2017</v>
      </c>
      <c r="B57" s="260">
        <v>0.34570656907676306</v>
      </c>
      <c r="C57" s="260">
        <v>0.44341982920424577</v>
      </c>
      <c r="D57" s="260">
        <v>0.14564699821515606</v>
      </c>
      <c r="E57" s="260">
        <v>4.9425157292980852E-2</v>
      </c>
      <c r="F57" s="260">
        <v>1.5802788501561957E-2</v>
      </c>
      <c r="G57" s="260">
        <v>1</v>
      </c>
      <c r="H57" s="118"/>
    </row>
    <row r="58" spans="1:8" ht="13.5" thickBot="1" x14ac:dyDescent="0.25">
      <c r="A58" s="62">
        <v>2018</v>
      </c>
      <c r="B58" s="260">
        <v>0.38945999999999997</v>
      </c>
      <c r="C58" s="260">
        <v>0.41205999999999998</v>
      </c>
      <c r="D58" s="260">
        <v>9.3890000000000001E-2</v>
      </c>
      <c r="E58" s="260">
        <v>4.1270000000000001E-2</v>
      </c>
      <c r="F58" s="260">
        <v>6.3329999999999997E-2</v>
      </c>
      <c r="G58" s="260">
        <v>1</v>
      </c>
      <c r="H58" s="118"/>
    </row>
    <row r="59" spans="1:8" ht="13.5" thickBot="1" x14ac:dyDescent="0.25">
      <c r="A59" s="62">
        <v>2019</v>
      </c>
      <c r="B59" s="260">
        <v>0.37285000000000001</v>
      </c>
      <c r="C59" s="260">
        <v>0.43328</v>
      </c>
      <c r="D59" s="260">
        <v>8.3500000000000005E-2</v>
      </c>
      <c r="E59" s="260">
        <v>3.49E-2</v>
      </c>
      <c r="F59" s="260">
        <v>7.5459999999999999E-2</v>
      </c>
      <c r="G59" s="260">
        <v>1</v>
      </c>
      <c r="H59" s="118"/>
    </row>
    <row r="60" spans="1:8" ht="13.5" thickBot="1" x14ac:dyDescent="0.25">
      <c r="A60" s="62">
        <v>2020</v>
      </c>
      <c r="B60" s="260">
        <v>0.36985000000000001</v>
      </c>
      <c r="C60" s="260">
        <v>0.45773999999999998</v>
      </c>
      <c r="D60" s="260">
        <v>5.0270000000000002E-2</v>
      </c>
      <c r="E60" s="260">
        <v>2.8209999999999999E-2</v>
      </c>
      <c r="F60" s="260">
        <v>9.393E-2</v>
      </c>
      <c r="G60" s="260">
        <v>1</v>
      </c>
      <c r="H60" s="118"/>
    </row>
    <row r="61" spans="1:8" x14ac:dyDescent="0.2">
      <c r="A61" s="71" t="s">
        <v>1312</v>
      </c>
    </row>
    <row r="62" spans="1:8" x14ac:dyDescent="0.2">
      <c r="A62" s="199" t="s">
        <v>249</v>
      </c>
    </row>
  </sheetData>
  <mergeCells count="5">
    <mergeCell ref="A5:G5"/>
    <mergeCell ref="A33:G33"/>
    <mergeCell ref="A1:G1"/>
    <mergeCell ref="A2:G2"/>
    <mergeCell ref="A3:G3"/>
  </mergeCells>
  <hyperlinks>
    <hyperlink ref="I4" location="TOC!A1" display="RETURN TO TABLE OF CONTENTS" xr:uid="{00000000-0004-0000-5600-000000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70"/>
  <sheetViews>
    <sheetView workbookViewId="0">
      <selection activeCell="I105" sqref="I105"/>
    </sheetView>
  </sheetViews>
  <sheetFormatPr defaultRowHeight="12.75" x14ac:dyDescent="0.2"/>
  <cols>
    <col min="1" max="1" width="15.85546875" customWidth="1"/>
    <col min="2" max="8" width="14.85546875" customWidth="1"/>
  </cols>
  <sheetData>
    <row r="1" spans="1:10" ht="12.75" customHeight="1" x14ac:dyDescent="0.2">
      <c r="A1" s="623" t="s">
        <v>1293</v>
      </c>
      <c r="B1" s="623"/>
      <c r="C1" s="623"/>
      <c r="D1" s="623"/>
      <c r="E1" s="623"/>
      <c r="F1" s="623"/>
      <c r="G1" s="623"/>
      <c r="H1" s="623"/>
    </row>
    <row r="2" spans="1:10" ht="13.5" customHeight="1" thickBot="1" x14ac:dyDescent="0.25">
      <c r="A2" s="616" t="s">
        <v>463</v>
      </c>
      <c r="B2" s="616"/>
      <c r="C2" s="616"/>
      <c r="D2" s="616"/>
      <c r="E2" s="616"/>
      <c r="F2" s="616"/>
      <c r="G2" s="616"/>
      <c r="H2" s="616"/>
    </row>
    <row r="3" spans="1:10" ht="13.5" thickBot="1" x14ac:dyDescent="0.25">
      <c r="A3" s="625" t="s">
        <v>1335</v>
      </c>
      <c r="B3" s="626"/>
      <c r="C3" s="626"/>
      <c r="D3" s="626"/>
      <c r="E3" s="626"/>
      <c r="F3" s="626"/>
      <c r="G3" s="626"/>
      <c r="H3" s="627"/>
    </row>
    <row r="4" spans="1:10" ht="13.5" customHeight="1" thickBot="1" x14ac:dyDescent="0.25">
      <c r="A4" s="609" t="s">
        <v>1336</v>
      </c>
      <c r="B4" s="609" t="s">
        <v>204</v>
      </c>
      <c r="C4" s="611" t="s">
        <v>465</v>
      </c>
      <c r="D4" s="612"/>
      <c r="E4" s="612"/>
      <c r="F4" s="612"/>
      <c r="G4" s="612"/>
      <c r="H4" s="613"/>
    </row>
    <row r="5" spans="1:10" ht="34.5" thickBot="1" x14ac:dyDescent="0.25">
      <c r="A5" s="636"/>
      <c r="B5" s="636"/>
      <c r="C5" s="272" t="s">
        <v>1337</v>
      </c>
      <c r="D5" s="272" t="s">
        <v>511</v>
      </c>
      <c r="E5" s="272" t="s">
        <v>1338</v>
      </c>
      <c r="F5" s="272" t="s">
        <v>1339</v>
      </c>
      <c r="G5" s="272" t="s">
        <v>1072</v>
      </c>
      <c r="H5" s="60" t="s">
        <v>1340</v>
      </c>
      <c r="J5" s="235" t="s">
        <v>228</v>
      </c>
    </row>
    <row r="6" spans="1:10" ht="20.25" customHeight="1" thickBot="1" x14ac:dyDescent="0.25">
      <c r="A6" s="620" t="s">
        <v>1341</v>
      </c>
      <c r="B6" s="621"/>
      <c r="C6" s="621"/>
      <c r="D6" s="621"/>
      <c r="E6" s="621"/>
      <c r="F6" s="621"/>
      <c r="G6" s="621"/>
      <c r="H6" s="622"/>
    </row>
    <row r="7" spans="1:10" ht="14.25" customHeight="1" thickBot="1" x14ac:dyDescent="0.25">
      <c r="A7" s="609" t="s">
        <v>1342</v>
      </c>
      <c r="B7" s="63">
        <v>2009</v>
      </c>
      <c r="C7" s="299">
        <v>50202</v>
      </c>
      <c r="D7" s="299" t="s">
        <v>287</v>
      </c>
      <c r="E7" s="299">
        <v>8184</v>
      </c>
      <c r="F7" s="299">
        <v>7448</v>
      </c>
      <c r="G7" s="52">
        <v>53</v>
      </c>
      <c r="H7" s="52">
        <v>65887</v>
      </c>
    </row>
    <row r="8" spans="1:10" ht="13.5" thickBot="1" x14ac:dyDescent="0.25">
      <c r="A8" s="636"/>
      <c r="B8" s="63">
        <v>2010</v>
      </c>
      <c r="C8" s="162">
        <v>50258</v>
      </c>
      <c r="D8" s="162" t="s">
        <v>287</v>
      </c>
      <c r="E8" s="162">
        <v>8120</v>
      </c>
      <c r="F8" s="162">
        <v>7678</v>
      </c>
      <c r="G8" s="108">
        <v>41</v>
      </c>
      <c r="H8" s="108">
        <v>66097</v>
      </c>
    </row>
    <row r="9" spans="1:10" ht="13.5" thickBot="1" x14ac:dyDescent="0.25">
      <c r="A9" s="636"/>
      <c r="B9" s="63">
        <v>2011</v>
      </c>
      <c r="C9" s="162">
        <v>49143</v>
      </c>
      <c r="D9" s="162" t="s">
        <v>287</v>
      </c>
      <c r="E9" s="162">
        <v>8200</v>
      </c>
      <c r="F9" s="162">
        <v>7689</v>
      </c>
      <c r="G9" s="108">
        <v>48</v>
      </c>
      <c r="H9" s="108">
        <v>65080</v>
      </c>
    </row>
    <row r="10" spans="1:10" ht="13.5" thickBot="1" x14ac:dyDescent="0.25">
      <c r="A10" s="636"/>
      <c r="B10" s="63">
        <v>2012</v>
      </c>
      <c r="C10" s="162">
        <v>51127</v>
      </c>
      <c r="D10" s="162" t="s">
        <v>287</v>
      </c>
      <c r="E10" s="162">
        <v>6864</v>
      </c>
      <c r="F10" s="162">
        <v>7817</v>
      </c>
      <c r="G10" s="108">
        <v>52</v>
      </c>
      <c r="H10" s="108">
        <v>65860</v>
      </c>
    </row>
    <row r="11" spans="1:10" ht="13.5" thickBot="1" x14ac:dyDescent="0.25">
      <c r="A11" s="636"/>
      <c r="B11" s="63">
        <v>2013</v>
      </c>
      <c r="C11" s="162">
        <v>52658</v>
      </c>
      <c r="D11" s="162" t="s">
        <v>287</v>
      </c>
      <c r="E11" s="162">
        <v>6981</v>
      </c>
      <c r="F11" s="162">
        <v>7972</v>
      </c>
      <c r="G11" s="108">
        <v>51</v>
      </c>
      <c r="H11" s="108">
        <v>67662</v>
      </c>
    </row>
    <row r="12" spans="1:10" ht="13.5" thickBot="1" x14ac:dyDescent="0.25">
      <c r="A12" s="636"/>
      <c r="B12" s="63">
        <v>2014</v>
      </c>
      <c r="C12" s="162">
        <v>51973</v>
      </c>
      <c r="D12" s="162">
        <v>2580</v>
      </c>
      <c r="E12" s="162">
        <v>6140</v>
      </c>
      <c r="F12" s="162">
        <v>8024</v>
      </c>
      <c r="G12" s="108">
        <v>56</v>
      </c>
      <c r="H12" s="108">
        <v>68773</v>
      </c>
    </row>
    <row r="13" spans="1:10" ht="13.5" thickBot="1" x14ac:dyDescent="0.25">
      <c r="A13" s="636"/>
      <c r="B13" s="63">
        <v>2015</v>
      </c>
      <c r="C13" s="162">
        <v>49355</v>
      </c>
      <c r="D13" s="162">
        <v>9313</v>
      </c>
      <c r="E13" s="162">
        <v>5498</v>
      </c>
      <c r="F13" s="162">
        <v>8100</v>
      </c>
      <c r="G13" s="108">
        <v>51</v>
      </c>
      <c r="H13" s="108">
        <v>72317</v>
      </c>
    </row>
    <row r="14" spans="1:10" ht="13.5" thickBot="1" x14ac:dyDescent="0.25">
      <c r="A14" s="636"/>
      <c r="B14" s="63">
        <v>2016</v>
      </c>
      <c r="C14" s="162">
        <v>44041</v>
      </c>
      <c r="D14" s="162">
        <v>11674</v>
      </c>
      <c r="E14" s="162">
        <v>4623</v>
      </c>
      <c r="F14" s="162">
        <v>7956</v>
      </c>
      <c r="G14" s="108">
        <v>39</v>
      </c>
      <c r="H14" s="108">
        <v>68333</v>
      </c>
    </row>
    <row r="15" spans="1:10" ht="13.5" thickBot="1" x14ac:dyDescent="0.25">
      <c r="A15" s="636"/>
      <c r="B15" s="63">
        <v>2017</v>
      </c>
      <c r="C15" s="162">
        <v>42029</v>
      </c>
      <c r="D15" s="162">
        <v>12342</v>
      </c>
      <c r="E15" s="162">
        <v>4406</v>
      </c>
      <c r="F15" s="162">
        <v>7957</v>
      </c>
      <c r="G15" s="108">
        <v>30</v>
      </c>
      <c r="H15" s="108">
        <v>66764</v>
      </c>
    </row>
    <row r="16" spans="1:10" ht="13.5" thickBot="1" x14ac:dyDescent="0.25">
      <c r="A16" s="636"/>
      <c r="B16" s="63">
        <v>2018</v>
      </c>
      <c r="C16" s="162">
        <v>39088</v>
      </c>
      <c r="D16" s="162">
        <v>13123</v>
      </c>
      <c r="E16" s="162">
        <v>4134</v>
      </c>
      <c r="F16" s="162">
        <v>8270</v>
      </c>
      <c r="G16" s="108">
        <v>37</v>
      </c>
      <c r="H16" s="108">
        <v>64652</v>
      </c>
    </row>
    <row r="17" spans="1:8" ht="13.5" thickBot="1" x14ac:dyDescent="0.25">
      <c r="A17" s="636"/>
      <c r="B17" s="63">
        <v>2019</v>
      </c>
      <c r="C17" s="162">
        <v>38613</v>
      </c>
      <c r="D17" s="162">
        <v>13036</v>
      </c>
      <c r="E17" s="162">
        <v>4242</v>
      </c>
      <c r="F17" s="162">
        <v>8981</v>
      </c>
      <c r="G17" s="108">
        <v>39</v>
      </c>
      <c r="H17" s="108">
        <v>64911</v>
      </c>
    </row>
    <row r="18" spans="1:8" ht="13.5" thickBot="1" x14ac:dyDescent="0.25">
      <c r="A18" s="610"/>
      <c r="B18" s="63">
        <v>2020</v>
      </c>
      <c r="C18" s="162">
        <v>37725</v>
      </c>
      <c r="D18" s="162">
        <v>13077</v>
      </c>
      <c r="E18" s="162">
        <v>4316</v>
      </c>
      <c r="F18" s="162">
        <v>9027</v>
      </c>
      <c r="G18" s="108">
        <v>36</v>
      </c>
      <c r="H18" s="108">
        <v>64181</v>
      </c>
    </row>
    <row r="19" spans="1:8" ht="13.5" customHeight="1" thickBot="1" x14ac:dyDescent="0.25">
      <c r="A19" s="609" t="s">
        <v>1343</v>
      </c>
      <c r="B19" s="63">
        <v>2009</v>
      </c>
      <c r="C19" s="162">
        <v>11171</v>
      </c>
      <c r="D19" s="162" t="s">
        <v>287</v>
      </c>
      <c r="E19" s="162">
        <v>3609</v>
      </c>
      <c r="F19" s="162">
        <v>5546</v>
      </c>
      <c r="G19" s="108">
        <v>7</v>
      </c>
      <c r="H19" s="108">
        <v>20333</v>
      </c>
    </row>
    <row r="20" spans="1:8" ht="13.5" thickBot="1" x14ac:dyDescent="0.25">
      <c r="A20" s="636"/>
      <c r="B20" s="63">
        <v>2010</v>
      </c>
      <c r="C20" s="162">
        <v>11363</v>
      </c>
      <c r="D20" s="162" t="s">
        <v>287</v>
      </c>
      <c r="E20" s="162">
        <v>4090</v>
      </c>
      <c r="F20" s="162">
        <v>5654</v>
      </c>
      <c r="G20" s="108">
        <v>7</v>
      </c>
      <c r="H20" s="108">
        <v>21114</v>
      </c>
    </row>
    <row r="21" spans="1:8" ht="13.5" thickBot="1" x14ac:dyDescent="0.25">
      <c r="A21" s="636"/>
      <c r="B21" s="63">
        <v>2011</v>
      </c>
      <c r="C21" s="162">
        <v>11603</v>
      </c>
      <c r="D21" s="162" t="s">
        <v>287</v>
      </c>
      <c r="E21" s="162">
        <v>3850</v>
      </c>
      <c r="F21" s="162">
        <v>5618</v>
      </c>
      <c r="G21" s="108">
        <v>7</v>
      </c>
      <c r="H21" s="108">
        <v>21078</v>
      </c>
    </row>
    <row r="22" spans="1:8" ht="13.5" thickBot="1" x14ac:dyDescent="0.25">
      <c r="A22" s="636"/>
      <c r="B22" s="63">
        <v>2012</v>
      </c>
      <c r="C22" s="162">
        <v>11953</v>
      </c>
      <c r="D22" s="162" t="s">
        <v>287</v>
      </c>
      <c r="E22" s="162">
        <v>4051</v>
      </c>
      <c r="F22" s="162">
        <v>5399</v>
      </c>
      <c r="G22" s="108">
        <v>7</v>
      </c>
      <c r="H22" s="108">
        <v>21410</v>
      </c>
    </row>
    <row r="23" spans="1:8" ht="13.5" thickBot="1" x14ac:dyDescent="0.25">
      <c r="A23" s="636"/>
      <c r="B23" s="63">
        <v>2013</v>
      </c>
      <c r="C23" s="162">
        <v>13093</v>
      </c>
      <c r="D23" s="162" t="s">
        <v>287</v>
      </c>
      <c r="E23" s="162">
        <v>4560</v>
      </c>
      <c r="F23" s="162">
        <v>5719</v>
      </c>
      <c r="G23" s="108">
        <v>12</v>
      </c>
      <c r="H23" s="108">
        <v>23384</v>
      </c>
    </row>
    <row r="24" spans="1:8" ht="13.5" thickBot="1" x14ac:dyDescent="0.25">
      <c r="A24" s="636"/>
      <c r="B24" s="63">
        <v>2014</v>
      </c>
      <c r="C24" s="162">
        <v>13165</v>
      </c>
      <c r="D24" s="162">
        <v>959</v>
      </c>
      <c r="E24" s="162">
        <v>4196</v>
      </c>
      <c r="F24" s="162">
        <v>5443</v>
      </c>
      <c r="G24" s="108">
        <v>15</v>
      </c>
      <c r="H24" s="108">
        <v>23778</v>
      </c>
    </row>
    <row r="25" spans="1:8" ht="13.5" thickBot="1" x14ac:dyDescent="0.25">
      <c r="A25" s="636"/>
      <c r="B25" s="63">
        <v>2015</v>
      </c>
      <c r="C25" s="162">
        <v>13026</v>
      </c>
      <c r="D25" s="162">
        <v>3889</v>
      </c>
      <c r="E25" s="162">
        <v>4096</v>
      </c>
      <c r="F25" s="162">
        <v>5864</v>
      </c>
      <c r="G25" s="108">
        <v>19</v>
      </c>
      <c r="H25" s="108">
        <v>26894</v>
      </c>
    </row>
    <row r="26" spans="1:8" ht="13.5" thickBot="1" x14ac:dyDescent="0.25">
      <c r="A26" s="636"/>
      <c r="B26" s="63">
        <v>2016</v>
      </c>
      <c r="C26" s="162">
        <v>12351</v>
      </c>
      <c r="D26" s="162">
        <v>4850</v>
      </c>
      <c r="E26" s="162">
        <v>3598</v>
      </c>
      <c r="F26" s="162">
        <v>5634</v>
      </c>
      <c r="G26" s="108">
        <v>19</v>
      </c>
      <c r="H26" s="108">
        <v>26452</v>
      </c>
    </row>
    <row r="27" spans="1:8" ht="13.5" thickBot="1" x14ac:dyDescent="0.25">
      <c r="A27" s="636"/>
      <c r="B27" s="63">
        <v>2017</v>
      </c>
      <c r="C27" s="162">
        <v>12411</v>
      </c>
      <c r="D27" s="162">
        <v>5410</v>
      </c>
      <c r="E27" s="162">
        <v>3774</v>
      </c>
      <c r="F27" s="162">
        <v>5543</v>
      </c>
      <c r="G27" s="108">
        <v>22</v>
      </c>
      <c r="H27" s="108">
        <v>27160</v>
      </c>
    </row>
    <row r="28" spans="1:8" ht="13.5" thickBot="1" x14ac:dyDescent="0.25">
      <c r="A28" s="636"/>
      <c r="B28" s="63">
        <v>2018</v>
      </c>
      <c r="C28" s="162">
        <v>11514</v>
      </c>
      <c r="D28" s="162">
        <v>5649</v>
      </c>
      <c r="E28" s="162">
        <v>3934</v>
      </c>
      <c r="F28" s="162">
        <v>5476</v>
      </c>
      <c r="G28" s="108">
        <v>22</v>
      </c>
      <c r="H28" s="108">
        <v>26595</v>
      </c>
    </row>
    <row r="29" spans="1:8" ht="13.5" thickBot="1" x14ac:dyDescent="0.25">
      <c r="A29" s="636"/>
      <c r="B29" s="63">
        <v>2019</v>
      </c>
      <c r="C29" s="162">
        <v>11506</v>
      </c>
      <c r="D29" s="162">
        <v>5054</v>
      </c>
      <c r="E29" s="162">
        <v>3707</v>
      </c>
      <c r="F29" s="162">
        <v>5269</v>
      </c>
      <c r="G29" s="108">
        <v>23</v>
      </c>
      <c r="H29" s="108">
        <v>25559</v>
      </c>
    </row>
    <row r="30" spans="1:8" ht="13.5" thickBot="1" x14ac:dyDescent="0.25">
      <c r="A30" s="610"/>
      <c r="B30" s="63">
        <v>2020</v>
      </c>
      <c r="C30" s="162">
        <v>11223</v>
      </c>
      <c r="D30" s="162">
        <v>5270</v>
      </c>
      <c r="E30" s="162">
        <v>3636</v>
      </c>
      <c r="F30" s="162">
        <v>4978</v>
      </c>
      <c r="G30" s="108">
        <v>23</v>
      </c>
      <c r="H30" s="108">
        <v>25130</v>
      </c>
    </row>
    <row r="31" spans="1:8" ht="13.5" customHeight="1" thickBot="1" x14ac:dyDescent="0.25">
      <c r="A31" s="847" t="s">
        <v>1344</v>
      </c>
      <c r="B31" s="123">
        <v>2009</v>
      </c>
      <c r="C31" s="163">
        <v>61373</v>
      </c>
      <c r="D31" s="163" t="s">
        <v>287</v>
      </c>
      <c r="E31" s="163">
        <v>11793</v>
      </c>
      <c r="F31" s="163">
        <v>12994</v>
      </c>
      <c r="G31" s="184">
        <v>60</v>
      </c>
      <c r="H31" s="184">
        <v>86220</v>
      </c>
    </row>
    <row r="32" spans="1:8" ht="13.5" thickBot="1" x14ac:dyDescent="0.25">
      <c r="A32" s="848"/>
      <c r="B32" s="123">
        <v>2010</v>
      </c>
      <c r="C32" s="163">
        <v>61621</v>
      </c>
      <c r="D32" s="163" t="s">
        <v>287</v>
      </c>
      <c r="E32" s="163">
        <v>12210</v>
      </c>
      <c r="F32" s="163">
        <v>13332</v>
      </c>
      <c r="G32" s="184">
        <v>48</v>
      </c>
      <c r="H32" s="184">
        <v>87211</v>
      </c>
    </row>
    <row r="33" spans="1:8" ht="13.5" thickBot="1" x14ac:dyDescent="0.25">
      <c r="A33" s="848"/>
      <c r="B33" s="123">
        <v>2011</v>
      </c>
      <c r="C33" s="163">
        <v>60746</v>
      </c>
      <c r="D33" s="163" t="s">
        <v>287</v>
      </c>
      <c r="E33" s="163">
        <v>12050</v>
      </c>
      <c r="F33" s="163">
        <v>13307</v>
      </c>
      <c r="G33" s="184">
        <v>55</v>
      </c>
      <c r="H33" s="184">
        <v>86158</v>
      </c>
    </row>
    <row r="34" spans="1:8" ht="13.5" thickBot="1" x14ac:dyDescent="0.25">
      <c r="A34" s="848"/>
      <c r="B34" s="123">
        <v>2012</v>
      </c>
      <c r="C34" s="163">
        <v>63080</v>
      </c>
      <c r="D34" s="163" t="s">
        <v>287</v>
      </c>
      <c r="E34" s="163">
        <v>10915</v>
      </c>
      <c r="F34" s="163">
        <v>13216</v>
      </c>
      <c r="G34" s="184">
        <v>59</v>
      </c>
      <c r="H34" s="184">
        <v>87270</v>
      </c>
    </row>
    <row r="35" spans="1:8" ht="13.5" thickBot="1" x14ac:dyDescent="0.25">
      <c r="A35" s="848"/>
      <c r="B35" s="123">
        <v>2013</v>
      </c>
      <c r="C35" s="163">
        <v>65751</v>
      </c>
      <c r="D35" s="163" t="s">
        <v>287</v>
      </c>
      <c r="E35" s="163">
        <v>11541</v>
      </c>
      <c r="F35" s="163">
        <v>13691</v>
      </c>
      <c r="G35" s="184">
        <v>63</v>
      </c>
      <c r="H35" s="184">
        <v>91046</v>
      </c>
    </row>
    <row r="36" spans="1:8" ht="13.5" thickBot="1" x14ac:dyDescent="0.25">
      <c r="A36" s="848"/>
      <c r="B36" s="123">
        <v>2014</v>
      </c>
      <c r="C36" s="163">
        <v>65138</v>
      </c>
      <c r="D36" s="163">
        <v>3539</v>
      </c>
      <c r="E36" s="163">
        <v>10336</v>
      </c>
      <c r="F36" s="163">
        <v>13467</v>
      </c>
      <c r="G36" s="184">
        <v>71</v>
      </c>
      <c r="H36" s="184">
        <v>92551</v>
      </c>
    </row>
    <row r="37" spans="1:8" ht="13.5" thickBot="1" x14ac:dyDescent="0.25">
      <c r="A37" s="848"/>
      <c r="B37" s="123">
        <v>2015</v>
      </c>
      <c r="C37" s="163">
        <v>62381</v>
      </c>
      <c r="D37" s="163">
        <v>13202</v>
      </c>
      <c r="E37" s="163">
        <v>9594</v>
      </c>
      <c r="F37" s="163">
        <v>13964</v>
      </c>
      <c r="G37" s="184">
        <v>70</v>
      </c>
      <c r="H37" s="184">
        <v>99211</v>
      </c>
    </row>
    <row r="38" spans="1:8" ht="13.5" thickBot="1" x14ac:dyDescent="0.25">
      <c r="A38" s="848"/>
      <c r="B38" s="123">
        <v>2016</v>
      </c>
      <c r="C38" s="163">
        <v>56392</v>
      </c>
      <c r="D38" s="163">
        <v>16524</v>
      </c>
      <c r="E38" s="163">
        <v>8221</v>
      </c>
      <c r="F38" s="163">
        <v>13590</v>
      </c>
      <c r="G38" s="184">
        <v>58</v>
      </c>
      <c r="H38" s="184">
        <v>94785</v>
      </c>
    </row>
    <row r="39" spans="1:8" ht="13.5" thickBot="1" x14ac:dyDescent="0.25">
      <c r="A39" s="848"/>
      <c r="B39" s="123">
        <v>2017</v>
      </c>
      <c r="C39" s="163">
        <v>54440</v>
      </c>
      <c r="D39" s="163">
        <v>17752</v>
      </c>
      <c r="E39" s="163">
        <v>8180</v>
      </c>
      <c r="F39" s="163">
        <v>13500</v>
      </c>
      <c r="G39" s="184">
        <v>52</v>
      </c>
      <c r="H39" s="184">
        <v>93924</v>
      </c>
    </row>
    <row r="40" spans="1:8" ht="13.5" thickBot="1" x14ac:dyDescent="0.25">
      <c r="A40" s="848"/>
      <c r="B40" s="123">
        <v>2018</v>
      </c>
      <c r="C40" s="163">
        <v>50602</v>
      </c>
      <c r="D40" s="163">
        <v>18772</v>
      </c>
      <c r="E40" s="163">
        <v>8068</v>
      </c>
      <c r="F40" s="163">
        <v>13746</v>
      </c>
      <c r="G40" s="184">
        <v>59</v>
      </c>
      <c r="H40" s="184">
        <v>91247</v>
      </c>
    </row>
    <row r="41" spans="1:8" ht="13.5" thickBot="1" x14ac:dyDescent="0.25">
      <c r="A41" s="848"/>
      <c r="B41" s="123">
        <v>2019</v>
      </c>
      <c r="C41" s="163">
        <v>50119</v>
      </c>
      <c r="D41" s="163">
        <v>18090</v>
      </c>
      <c r="E41" s="163">
        <v>7949</v>
      </c>
      <c r="F41" s="163">
        <v>14250</v>
      </c>
      <c r="G41" s="184">
        <v>62</v>
      </c>
      <c r="H41" s="184">
        <v>90470</v>
      </c>
    </row>
    <row r="42" spans="1:8" ht="13.5" thickBot="1" x14ac:dyDescent="0.25">
      <c r="A42" s="849"/>
      <c r="B42" s="123">
        <v>2020</v>
      </c>
      <c r="C42" s="163">
        <v>48948</v>
      </c>
      <c r="D42" s="163">
        <v>18347</v>
      </c>
      <c r="E42" s="163">
        <v>7952</v>
      </c>
      <c r="F42" s="163">
        <v>14005</v>
      </c>
      <c r="G42" s="184">
        <v>59</v>
      </c>
      <c r="H42" s="184">
        <v>89311</v>
      </c>
    </row>
    <row r="43" spans="1:8" ht="13.5" thickBot="1" x14ac:dyDescent="0.25">
      <c r="A43" s="609" t="s">
        <v>1345</v>
      </c>
      <c r="B43" s="63">
        <v>2009</v>
      </c>
      <c r="C43" s="162">
        <v>14002</v>
      </c>
      <c r="D43" s="162" t="s">
        <v>287</v>
      </c>
      <c r="E43" s="162">
        <v>28982</v>
      </c>
      <c r="F43" s="162">
        <v>7616</v>
      </c>
      <c r="G43" s="108">
        <v>91</v>
      </c>
      <c r="H43" s="108">
        <v>50691</v>
      </c>
    </row>
    <row r="44" spans="1:8" ht="13.5" thickBot="1" x14ac:dyDescent="0.25">
      <c r="A44" s="636"/>
      <c r="B44" s="63">
        <v>2010</v>
      </c>
      <c r="C44" s="162">
        <v>13502</v>
      </c>
      <c r="D44" s="162" t="s">
        <v>287</v>
      </c>
      <c r="E44" s="162">
        <v>31348</v>
      </c>
      <c r="F44" s="162">
        <v>7435</v>
      </c>
      <c r="G44" s="108">
        <v>83</v>
      </c>
      <c r="H44" s="108">
        <v>52368</v>
      </c>
    </row>
    <row r="45" spans="1:8" ht="13.5" thickBot="1" x14ac:dyDescent="0.25">
      <c r="A45" s="636"/>
      <c r="B45" s="63">
        <v>2011</v>
      </c>
      <c r="C45" s="162">
        <v>13566</v>
      </c>
      <c r="D45" s="162" t="s">
        <v>287</v>
      </c>
      <c r="E45" s="162">
        <v>32950</v>
      </c>
      <c r="F45" s="162">
        <v>7584</v>
      </c>
      <c r="G45" s="108">
        <v>83</v>
      </c>
      <c r="H45" s="108">
        <v>54183</v>
      </c>
    </row>
    <row r="46" spans="1:8" ht="13.5" thickBot="1" x14ac:dyDescent="0.25">
      <c r="A46" s="636"/>
      <c r="B46" s="63">
        <v>2012</v>
      </c>
      <c r="C46" s="162">
        <v>14720</v>
      </c>
      <c r="D46" s="162" t="s">
        <v>287</v>
      </c>
      <c r="E46" s="162">
        <v>25869</v>
      </c>
      <c r="F46" s="162">
        <v>7272</v>
      </c>
      <c r="G46" s="108">
        <v>86</v>
      </c>
      <c r="H46" s="108">
        <v>47947</v>
      </c>
    </row>
    <row r="47" spans="1:8" ht="13.5" thickBot="1" x14ac:dyDescent="0.25">
      <c r="A47" s="636"/>
      <c r="B47" s="63">
        <v>2013</v>
      </c>
      <c r="C47" s="162">
        <v>15049</v>
      </c>
      <c r="D47" s="162" t="s">
        <v>287</v>
      </c>
      <c r="E47" s="162">
        <v>28953</v>
      </c>
      <c r="F47" s="162">
        <v>7836</v>
      </c>
      <c r="G47" s="108">
        <v>86</v>
      </c>
      <c r="H47" s="108">
        <v>51924</v>
      </c>
    </row>
    <row r="48" spans="1:8" ht="13.5" thickBot="1" x14ac:dyDescent="0.25">
      <c r="A48" s="636"/>
      <c r="B48" s="63">
        <v>2014</v>
      </c>
      <c r="C48" s="162">
        <v>14330</v>
      </c>
      <c r="D48" s="162">
        <v>816</v>
      </c>
      <c r="E48" s="162">
        <v>29985</v>
      </c>
      <c r="F48" s="162">
        <v>8207</v>
      </c>
      <c r="G48" s="108">
        <v>78</v>
      </c>
      <c r="H48" s="108">
        <v>53416</v>
      </c>
    </row>
    <row r="49" spans="1:8" ht="13.5" thickBot="1" x14ac:dyDescent="0.25">
      <c r="A49" s="636"/>
      <c r="B49" s="63">
        <v>2015</v>
      </c>
      <c r="C49" s="162">
        <v>15439</v>
      </c>
      <c r="D49" s="162">
        <v>3376</v>
      </c>
      <c r="E49" s="162">
        <v>31594</v>
      </c>
      <c r="F49" s="162">
        <v>8488</v>
      </c>
      <c r="G49" s="108">
        <v>104</v>
      </c>
      <c r="H49" s="108">
        <v>59001</v>
      </c>
    </row>
    <row r="50" spans="1:8" ht="13.5" thickBot="1" x14ac:dyDescent="0.25">
      <c r="A50" s="636"/>
      <c r="B50" s="63">
        <v>2016</v>
      </c>
      <c r="C50" s="299">
        <v>13994</v>
      </c>
      <c r="D50" s="299">
        <v>4774</v>
      </c>
      <c r="E50" s="299">
        <v>28077</v>
      </c>
      <c r="F50" s="299">
        <v>8224</v>
      </c>
      <c r="G50" s="108">
        <v>103</v>
      </c>
      <c r="H50" s="108">
        <v>55172</v>
      </c>
    </row>
    <row r="51" spans="1:8" ht="13.5" thickBot="1" x14ac:dyDescent="0.25">
      <c r="A51" s="636"/>
      <c r="B51" s="63">
        <v>2017</v>
      </c>
      <c r="C51" s="299">
        <v>14928</v>
      </c>
      <c r="D51" s="299">
        <v>5283</v>
      </c>
      <c r="E51" s="299">
        <v>27518</v>
      </c>
      <c r="F51" s="299">
        <v>8188</v>
      </c>
      <c r="G51" s="108">
        <v>115</v>
      </c>
      <c r="H51" s="108">
        <v>56032</v>
      </c>
    </row>
    <row r="52" spans="1:8" ht="13.5" thickBot="1" x14ac:dyDescent="0.25">
      <c r="A52" s="636"/>
      <c r="B52" s="63">
        <v>2018</v>
      </c>
      <c r="C52" s="299">
        <v>14452</v>
      </c>
      <c r="D52" s="299">
        <v>5869</v>
      </c>
      <c r="E52" s="299">
        <v>25914</v>
      </c>
      <c r="F52" s="299">
        <v>8266</v>
      </c>
      <c r="G52" s="108">
        <v>119</v>
      </c>
      <c r="H52" s="108">
        <v>54620</v>
      </c>
    </row>
    <row r="53" spans="1:8" ht="13.5" thickBot="1" x14ac:dyDescent="0.25">
      <c r="A53" s="636"/>
      <c r="B53" s="63">
        <v>2019</v>
      </c>
      <c r="C53" s="299">
        <v>15364</v>
      </c>
      <c r="D53" s="299">
        <v>6189</v>
      </c>
      <c r="E53" s="299">
        <v>27074</v>
      </c>
      <c r="F53" s="299">
        <v>8214</v>
      </c>
      <c r="G53" s="108">
        <v>129</v>
      </c>
      <c r="H53" s="108">
        <v>56970</v>
      </c>
    </row>
    <row r="54" spans="1:8" ht="13.5" thickBot="1" x14ac:dyDescent="0.25">
      <c r="A54" s="610"/>
      <c r="B54" s="63">
        <v>2020</v>
      </c>
      <c r="C54" s="299">
        <v>15215</v>
      </c>
      <c r="D54" s="299">
        <v>6751</v>
      </c>
      <c r="E54" s="299">
        <v>23940</v>
      </c>
      <c r="F54" s="299">
        <v>7914</v>
      </c>
      <c r="G54" s="108">
        <v>149</v>
      </c>
      <c r="H54" s="108">
        <v>53969</v>
      </c>
    </row>
    <row r="55" spans="1:8" ht="13.5" thickBot="1" x14ac:dyDescent="0.25">
      <c r="A55" s="847" t="s">
        <v>1346</v>
      </c>
      <c r="B55" s="123">
        <v>2009</v>
      </c>
      <c r="C55" s="185">
        <v>75375</v>
      </c>
      <c r="D55" s="185" t="s">
        <v>287</v>
      </c>
      <c r="E55" s="185">
        <v>40775</v>
      </c>
      <c r="F55" s="185">
        <v>20610</v>
      </c>
      <c r="G55" s="108">
        <v>151</v>
      </c>
      <c r="H55" s="108">
        <v>136911</v>
      </c>
    </row>
    <row r="56" spans="1:8" ht="13.5" thickBot="1" x14ac:dyDescent="0.25">
      <c r="A56" s="848"/>
      <c r="B56" s="123">
        <v>2010</v>
      </c>
      <c r="C56" s="163">
        <v>75123</v>
      </c>
      <c r="D56" s="163" t="s">
        <v>287</v>
      </c>
      <c r="E56" s="163">
        <v>43558</v>
      </c>
      <c r="F56" s="163">
        <v>20767</v>
      </c>
      <c r="G56" s="184">
        <v>131</v>
      </c>
      <c r="H56" s="184">
        <v>139579</v>
      </c>
    </row>
    <row r="57" spans="1:8" ht="13.5" thickBot="1" x14ac:dyDescent="0.25">
      <c r="A57" s="848"/>
      <c r="B57" s="123">
        <v>2011</v>
      </c>
      <c r="C57" s="163">
        <v>74312</v>
      </c>
      <c r="D57" s="163" t="s">
        <v>287</v>
      </c>
      <c r="E57" s="163">
        <v>45000</v>
      </c>
      <c r="F57" s="163">
        <v>20891</v>
      </c>
      <c r="G57" s="184">
        <v>138</v>
      </c>
      <c r="H57" s="184">
        <v>140341</v>
      </c>
    </row>
    <row r="58" spans="1:8" ht="13.5" thickBot="1" x14ac:dyDescent="0.25">
      <c r="A58" s="848"/>
      <c r="B58" s="123">
        <v>2012</v>
      </c>
      <c r="C58" s="163">
        <v>77800</v>
      </c>
      <c r="D58" s="163" t="s">
        <v>287</v>
      </c>
      <c r="E58" s="163">
        <v>36784</v>
      </c>
      <c r="F58" s="163">
        <v>20488</v>
      </c>
      <c r="G58" s="184">
        <v>145</v>
      </c>
      <c r="H58" s="184">
        <v>135217</v>
      </c>
    </row>
    <row r="59" spans="1:8" ht="13.5" thickBot="1" x14ac:dyDescent="0.25">
      <c r="A59" s="848"/>
      <c r="B59" s="123">
        <v>2013</v>
      </c>
      <c r="C59" s="163">
        <v>80800</v>
      </c>
      <c r="D59" s="163" t="s">
        <v>287</v>
      </c>
      <c r="E59" s="163">
        <v>40494</v>
      </c>
      <c r="F59" s="163">
        <v>21527</v>
      </c>
      <c r="G59" s="184">
        <v>149</v>
      </c>
      <c r="H59" s="184">
        <v>142970</v>
      </c>
    </row>
    <row r="60" spans="1:8" ht="13.5" thickBot="1" x14ac:dyDescent="0.25">
      <c r="A60" s="848"/>
      <c r="B60" s="123">
        <v>2014</v>
      </c>
      <c r="C60" s="163">
        <v>79468</v>
      </c>
      <c r="D60" s="163">
        <v>4355</v>
      </c>
      <c r="E60" s="163">
        <v>40321</v>
      </c>
      <c r="F60" s="163">
        <v>21674</v>
      </c>
      <c r="G60" s="184">
        <v>149</v>
      </c>
      <c r="H60" s="184">
        <v>145967</v>
      </c>
    </row>
    <row r="61" spans="1:8" ht="13.5" thickBot="1" x14ac:dyDescent="0.25">
      <c r="A61" s="848"/>
      <c r="B61" s="123">
        <v>2015</v>
      </c>
      <c r="C61" s="163">
        <v>77820</v>
      </c>
      <c r="D61" s="163">
        <v>16578</v>
      </c>
      <c r="E61" s="163">
        <v>41188</v>
      </c>
      <c r="F61" s="163">
        <v>22452</v>
      </c>
      <c r="G61" s="163">
        <v>174</v>
      </c>
      <c r="H61" s="184">
        <v>158212</v>
      </c>
    </row>
    <row r="62" spans="1:8" ht="13.5" thickBot="1" x14ac:dyDescent="0.25">
      <c r="A62" s="848"/>
      <c r="B62" s="123">
        <v>2016</v>
      </c>
      <c r="C62" s="163">
        <v>70386</v>
      </c>
      <c r="D62" s="163">
        <v>21298</v>
      </c>
      <c r="E62" s="163">
        <v>36298</v>
      </c>
      <c r="F62" s="163">
        <v>21814</v>
      </c>
      <c r="G62" s="163">
        <v>161</v>
      </c>
      <c r="H62" s="184">
        <v>149957</v>
      </c>
    </row>
    <row r="63" spans="1:8" ht="13.5" thickBot="1" x14ac:dyDescent="0.25">
      <c r="A63" s="848"/>
      <c r="B63" s="123">
        <v>2017</v>
      </c>
      <c r="C63" s="163">
        <v>69368</v>
      </c>
      <c r="D63" s="163">
        <v>23035</v>
      </c>
      <c r="E63" s="163">
        <v>35698</v>
      </c>
      <c r="F63" s="163">
        <v>21688</v>
      </c>
      <c r="G63" s="163">
        <v>167</v>
      </c>
      <c r="H63" s="184">
        <v>149956</v>
      </c>
    </row>
    <row r="64" spans="1:8" ht="13.5" thickBot="1" x14ac:dyDescent="0.25">
      <c r="A64" s="848"/>
      <c r="B64" s="123">
        <v>2018</v>
      </c>
      <c r="C64" s="163">
        <v>65054</v>
      </c>
      <c r="D64" s="163">
        <v>24641</v>
      </c>
      <c r="E64" s="163">
        <v>33982</v>
      </c>
      <c r="F64" s="163">
        <v>22012</v>
      </c>
      <c r="G64" s="163">
        <v>178</v>
      </c>
      <c r="H64" s="184">
        <v>145867</v>
      </c>
    </row>
    <row r="65" spans="1:8" ht="13.5" thickBot="1" x14ac:dyDescent="0.25">
      <c r="A65" s="848"/>
      <c r="B65" s="123">
        <v>2019</v>
      </c>
      <c r="C65" s="163">
        <v>65483</v>
      </c>
      <c r="D65" s="163">
        <v>24279</v>
      </c>
      <c r="E65" s="163">
        <v>35023</v>
      </c>
      <c r="F65" s="163">
        <v>22464</v>
      </c>
      <c r="G65" s="163">
        <v>191</v>
      </c>
      <c r="H65" s="184">
        <v>147440</v>
      </c>
    </row>
    <row r="66" spans="1:8" ht="13.5" thickBot="1" x14ac:dyDescent="0.25">
      <c r="A66" s="849"/>
      <c r="B66" s="123">
        <v>2020</v>
      </c>
      <c r="C66" s="163">
        <v>64163</v>
      </c>
      <c r="D66" s="163">
        <v>25098</v>
      </c>
      <c r="E66" s="163">
        <v>31892</v>
      </c>
      <c r="F66" s="163">
        <v>21919</v>
      </c>
      <c r="G66" s="163">
        <v>208</v>
      </c>
      <c r="H66" s="184">
        <v>143280</v>
      </c>
    </row>
    <row r="67" spans="1:8" x14ac:dyDescent="0.2">
      <c r="A67" s="71" t="s">
        <v>1347</v>
      </c>
    </row>
    <row r="68" spans="1:8" x14ac:dyDescent="0.2">
      <c r="A68" s="71" t="s">
        <v>1348</v>
      </c>
    </row>
    <row r="69" spans="1:8" x14ac:dyDescent="0.2">
      <c r="A69" s="199" t="s">
        <v>1280</v>
      </c>
    </row>
    <row r="70" spans="1:8" x14ac:dyDescent="0.2">
      <c r="A70" s="55"/>
    </row>
  </sheetData>
  <mergeCells count="12">
    <mergeCell ref="A55:A66"/>
    <mergeCell ref="A1:H1"/>
    <mergeCell ref="A2:H2"/>
    <mergeCell ref="A3:H3"/>
    <mergeCell ref="A4:A5"/>
    <mergeCell ref="B4:B5"/>
    <mergeCell ref="C4:H4"/>
    <mergeCell ref="A6:H6"/>
    <mergeCell ref="A7:A18"/>
    <mergeCell ref="A19:A30"/>
    <mergeCell ref="A31:A42"/>
    <mergeCell ref="A43:A54"/>
  </mergeCells>
  <hyperlinks>
    <hyperlink ref="J5" location="TOC!A1" display="RETURN TO TABLE OF CONTENTS" xr:uid="{00000000-0004-0000-5700-00000000000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81"/>
  <sheetViews>
    <sheetView topLeftCell="A44" workbookViewId="0">
      <selection activeCell="I105" sqref="I105"/>
    </sheetView>
  </sheetViews>
  <sheetFormatPr defaultRowHeight="12.75" x14ac:dyDescent="0.2"/>
  <cols>
    <col min="2" max="7" width="16.140625" customWidth="1"/>
  </cols>
  <sheetData>
    <row r="1" spans="1:9" ht="12.75" customHeight="1" x14ac:dyDescent="0.2">
      <c r="A1" s="623" t="s">
        <v>1293</v>
      </c>
      <c r="B1" s="623"/>
      <c r="C1" s="623"/>
      <c r="D1" s="623"/>
      <c r="E1" s="623"/>
      <c r="F1" s="623"/>
      <c r="G1" s="623"/>
    </row>
    <row r="2" spans="1:9" ht="21" customHeight="1" thickBot="1" x14ac:dyDescent="0.25">
      <c r="A2" s="758" t="s">
        <v>506</v>
      </c>
      <c r="B2" s="758"/>
      <c r="C2" s="758"/>
      <c r="D2" s="758"/>
      <c r="E2" s="758"/>
      <c r="F2" s="758"/>
      <c r="G2" s="758"/>
    </row>
    <row r="3" spans="1:9" ht="34.5" thickBot="1" x14ac:dyDescent="0.25">
      <c r="A3" s="625" t="s">
        <v>1349</v>
      </c>
      <c r="B3" s="626"/>
      <c r="C3" s="626"/>
      <c r="D3" s="626"/>
      <c r="E3" s="626"/>
      <c r="F3" s="626"/>
      <c r="G3" s="627"/>
      <c r="I3" s="235" t="s">
        <v>228</v>
      </c>
    </row>
    <row r="4" spans="1:9" ht="13.5" thickBot="1" x14ac:dyDescent="0.25">
      <c r="A4" s="609" t="s">
        <v>1336</v>
      </c>
      <c r="B4" s="609" t="s">
        <v>204</v>
      </c>
      <c r="C4" s="611" t="s">
        <v>1350</v>
      </c>
      <c r="D4" s="612"/>
      <c r="E4" s="612"/>
      <c r="F4" s="612"/>
      <c r="G4" s="613"/>
    </row>
    <row r="5" spans="1:9" ht="23.25" thickBot="1" x14ac:dyDescent="0.25">
      <c r="A5" s="610"/>
      <c r="B5" s="610"/>
      <c r="C5" s="63" t="s">
        <v>1337</v>
      </c>
      <c r="D5" s="58" t="s">
        <v>1351</v>
      </c>
      <c r="E5" s="58" t="s">
        <v>1352</v>
      </c>
      <c r="F5" s="58" t="s">
        <v>512</v>
      </c>
      <c r="G5" s="58" t="s">
        <v>1353</v>
      </c>
    </row>
    <row r="6" spans="1:9" ht="22.5" customHeight="1" thickBot="1" x14ac:dyDescent="0.25">
      <c r="A6" s="852" t="s">
        <v>1341</v>
      </c>
      <c r="B6" s="853"/>
      <c r="C6" s="853"/>
      <c r="D6" s="853"/>
      <c r="E6" s="853"/>
      <c r="F6" s="853"/>
      <c r="G6" s="854"/>
    </row>
    <row r="7" spans="1:9" ht="14.25" customHeight="1" x14ac:dyDescent="0.2">
      <c r="A7" s="609" t="s">
        <v>1354</v>
      </c>
      <c r="B7" s="277">
        <v>2009</v>
      </c>
      <c r="C7" s="308">
        <v>3095</v>
      </c>
      <c r="D7" s="308">
        <v>7253</v>
      </c>
      <c r="E7" s="308">
        <v>4093</v>
      </c>
      <c r="F7" s="308">
        <v>2707</v>
      </c>
      <c r="G7" s="304">
        <v>17148</v>
      </c>
    </row>
    <row r="8" spans="1:9" x14ac:dyDescent="0.2">
      <c r="A8" s="636"/>
      <c r="B8" s="278">
        <v>2010</v>
      </c>
      <c r="C8" s="291">
        <v>3043</v>
      </c>
      <c r="D8" s="291">
        <v>9149</v>
      </c>
      <c r="E8" s="291">
        <v>6295</v>
      </c>
      <c r="F8" s="292">
        <v>309</v>
      </c>
      <c r="G8" s="293">
        <v>18796</v>
      </c>
    </row>
    <row r="9" spans="1:9" x14ac:dyDescent="0.2">
      <c r="A9" s="636"/>
      <c r="B9" s="278">
        <v>2011</v>
      </c>
      <c r="C9" s="291">
        <v>3097</v>
      </c>
      <c r="D9" s="291">
        <v>9275</v>
      </c>
      <c r="E9" s="291">
        <v>3555</v>
      </c>
      <c r="F9" s="291">
        <v>3226</v>
      </c>
      <c r="G9" s="293">
        <v>19153</v>
      </c>
    </row>
    <row r="10" spans="1:9" x14ac:dyDescent="0.2">
      <c r="A10" s="636"/>
      <c r="B10" s="278">
        <v>2012</v>
      </c>
      <c r="C10" s="291">
        <v>2800</v>
      </c>
      <c r="D10" s="291">
        <v>9216</v>
      </c>
      <c r="E10" s="291">
        <v>3217</v>
      </c>
      <c r="F10" s="291">
        <v>3296</v>
      </c>
      <c r="G10" s="293">
        <v>18529</v>
      </c>
    </row>
    <row r="11" spans="1:9" x14ac:dyDescent="0.2">
      <c r="A11" s="636"/>
      <c r="B11" s="278">
        <v>2013</v>
      </c>
      <c r="C11" s="291">
        <v>2840</v>
      </c>
      <c r="D11" s="291">
        <v>9342</v>
      </c>
      <c r="E11" s="291">
        <v>2843</v>
      </c>
      <c r="F11" s="291">
        <v>3434</v>
      </c>
      <c r="G11" s="293">
        <v>18459</v>
      </c>
    </row>
    <row r="12" spans="1:9" x14ac:dyDescent="0.2">
      <c r="A12" s="636"/>
      <c r="B12" s="278">
        <v>2014</v>
      </c>
      <c r="C12" s="291">
        <v>1807</v>
      </c>
      <c r="D12" s="291">
        <v>7861</v>
      </c>
      <c r="E12" s="291">
        <v>2538</v>
      </c>
      <c r="F12" s="291">
        <v>3000</v>
      </c>
      <c r="G12" s="293">
        <v>15206</v>
      </c>
    </row>
    <row r="13" spans="1:9" x14ac:dyDescent="0.2">
      <c r="A13" s="636"/>
      <c r="B13" s="278">
        <v>2015</v>
      </c>
      <c r="C13" s="291">
        <v>1898</v>
      </c>
      <c r="D13" s="291">
        <v>8169</v>
      </c>
      <c r="E13" s="291">
        <v>2438</v>
      </c>
      <c r="F13" s="291">
        <v>3071</v>
      </c>
      <c r="G13" s="293">
        <v>15576</v>
      </c>
    </row>
    <row r="14" spans="1:9" x14ac:dyDescent="0.2">
      <c r="A14" s="636"/>
      <c r="B14" s="278">
        <v>2016</v>
      </c>
      <c r="C14" s="291">
        <v>1962</v>
      </c>
      <c r="D14" s="291">
        <v>8509</v>
      </c>
      <c r="E14" s="291">
        <v>2380</v>
      </c>
      <c r="F14" s="291">
        <v>3294</v>
      </c>
      <c r="G14" s="293">
        <v>16145</v>
      </c>
    </row>
    <row r="15" spans="1:9" x14ac:dyDescent="0.2">
      <c r="A15" s="636"/>
      <c r="B15" s="278">
        <v>2017</v>
      </c>
      <c r="C15" s="291">
        <v>1692</v>
      </c>
      <c r="D15" s="291">
        <v>8312</v>
      </c>
      <c r="E15" s="291">
        <v>2305</v>
      </c>
      <c r="F15" s="291">
        <v>3059</v>
      </c>
      <c r="G15" s="293">
        <v>15368</v>
      </c>
    </row>
    <row r="16" spans="1:9" x14ac:dyDescent="0.2">
      <c r="A16" s="636"/>
      <c r="B16" s="278">
        <v>2018</v>
      </c>
      <c r="C16" s="291">
        <v>1404</v>
      </c>
      <c r="D16" s="291">
        <v>7639</v>
      </c>
      <c r="E16" s="291">
        <v>1825</v>
      </c>
      <c r="F16" s="291">
        <v>2932</v>
      </c>
      <c r="G16" s="293">
        <v>13800</v>
      </c>
    </row>
    <row r="17" spans="1:7" x14ac:dyDescent="0.2">
      <c r="A17" s="636"/>
      <c r="B17" s="278">
        <v>2019</v>
      </c>
      <c r="C17" s="291">
        <v>1344</v>
      </c>
      <c r="D17" s="291">
        <v>7360</v>
      </c>
      <c r="E17" s="291">
        <v>1763</v>
      </c>
      <c r="F17" s="291">
        <v>3791</v>
      </c>
      <c r="G17" s="293">
        <v>14258</v>
      </c>
    </row>
    <row r="18" spans="1:7" ht="13.5" thickBot="1" x14ac:dyDescent="0.25">
      <c r="A18" s="610"/>
      <c r="B18" s="335">
        <v>2020</v>
      </c>
      <c r="C18" s="339">
        <v>1269</v>
      </c>
      <c r="D18" s="339">
        <v>7131</v>
      </c>
      <c r="E18" s="339">
        <v>1758</v>
      </c>
      <c r="F18" s="339">
        <v>2707</v>
      </c>
      <c r="G18" s="340">
        <v>12865</v>
      </c>
    </row>
    <row r="19" spans="1:7" ht="14.25" customHeight="1" x14ac:dyDescent="0.2">
      <c r="A19" s="636" t="s">
        <v>1355</v>
      </c>
      <c r="B19" s="277">
        <v>2009</v>
      </c>
      <c r="C19" s="306">
        <v>91</v>
      </c>
      <c r="D19" s="306">
        <v>169</v>
      </c>
      <c r="E19" s="306">
        <v>28</v>
      </c>
      <c r="F19" s="306">
        <v>62</v>
      </c>
      <c r="G19" s="307">
        <v>350</v>
      </c>
    </row>
    <row r="20" spans="1:7" x14ac:dyDescent="0.2">
      <c r="A20" s="636"/>
      <c r="B20" s="278">
        <v>2010</v>
      </c>
      <c r="C20" s="292">
        <v>72</v>
      </c>
      <c r="D20" s="292">
        <v>161</v>
      </c>
      <c r="E20" s="292">
        <v>131</v>
      </c>
      <c r="F20" s="292">
        <v>10</v>
      </c>
      <c r="G20" s="294">
        <v>374</v>
      </c>
    </row>
    <row r="21" spans="1:7" x14ac:dyDescent="0.2">
      <c r="A21" s="636"/>
      <c r="B21" s="278">
        <v>2011</v>
      </c>
      <c r="C21" s="292">
        <v>72</v>
      </c>
      <c r="D21" s="292">
        <v>167</v>
      </c>
      <c r="E21" s="292">
        <v>41</v>
      </c>
      <c r="F21" s="292">
        <v>66</v>
      </c>
      <c r="G21" s="294">
        <v>346</v>
      </c>
    </row>
    <row r="22" spans="1:7" x14ac:dyDescent="0.2">
      <c r="A22" s="636"/>
      <c r="B22" s="278">
        <v>2012</v>
      </c>
      <c r="C22" s="292">
        <v>108</v>
      </c>
      <c r="D22" s="292">
        <v>170</v>
      </c>
      <c r="E22" s="292">
        <v>63</v>
      </c>
      <c r="F22" s="292">
        <v>79</v>
      </c>
      <c r="G22" s="294">
        <v>420</v>
      </c>
    </row>
    <row r="23" spans="1:7" x14ac:dyDescent="0.2">
      <c r="A23" s="636"/>
      <c r="B23" s="278">
        <v>2013</v>
      </c>
      <c r="C23" s="292">
        <v>122</v>
      </c>
      <c r="D23" s="292">
        <v>207</v>
      </c>
      <c r="E23" s="292">
        <v>50</v>
      </c>
      <c r="F23" s="292">
        <v>73</v>
      </c>
      <c r="G23" s="294">
        <v>452</v>
      </c>
    </row>
    <row r="24" spans="1:7" x14ac:dyDescent="0.2">
      <c r="A24" s="636"/>
      <c r="B24" s="278">
        <v>2014</v>
      </c>
      <c r="C24" s="291">
        <v>1020</v>
      </c>
      <c r="D24" s="291">
        <v>2467</v>
      </c>
      <c r="E24" s="292">
        <v>567</v>
      </c>
      <c r="F24" s="292">
        <v>758</v>
      </c>
      <c r="G24" s="293">
        <v>4812</v>
      </c>
    </row>
    <row r="25" spans="1:7" x14ac:dyDescent="0.2">
      <c r="A25" s="636"/>
      <c r="B25" s="278">
        <v>2015</v>
      </c>
      <c r="C25" s="291">
        <v>1249</v>
      </c>
      <c r="D25" s="291">
        <v>2436</v>
      </c>
      <c r="E25" s="291">
        <v>597</v>
      </c>
      <c r="F25" s="291">
        <v>718</v>
      </c>
      <c r="G25" s="293">
        <v>5000</v>
      </c>
    </row>
    <row r="26" spans="1:7" x14ac:dyDescent="0.2">
      <c r="A26" s="636"/>
      <c r="B26" s="278">
        <v>2016</v>
      </c>
      <c r="C26" s="291">
        <v>1259</v>
      </c>
      <c r="D26" s="291">
        <v>2476</v>
      </c>
      <c r="E26" s="291">
        <v>674</v>
      </c>
      <c r="F26" s="291">
        <v>813</v>
      </c>
      <c r="G26" s="293">
        <v>5222</v>
      </c>
    </row>
    <row r="27" spans="1:7" x14ac:dyDescent="0.2">
      <c r="A27" s="636"/>
      <c r="B27" s="278">
        <v>2017</v>
      </c>
      <c r="C27" s="291">
        <v>1198</v>
      </c>
      <c r="D27" s="291">
        <v>2942</v>
      </c>
      <c r="E27" s="291">
        <v>682</v>
      </c>
      <c r="F27" s="291">
        <v>1185</v>
      </c>
      <c r="G27" s="293">
        <v>6007</v>
      </c>
    </row>
    <row r="28" spans="1:7" x14ac:dyDescent="0.2">
      <c r="A28" s="636"/>
      <c r="B28" s="278">
        <v>2018</v>
      </c>
      <c r="C28" s="291">
        <v>1169</v>
      </c>
      <c r="D28" s="291">
        <v>3071</v>
      </c>
      <c r="E28" s="291">
        <v>800</v>
      </c>
      <c r="F28" s="291">
        <v>1252</v>
      </c>
      <c r="G28" s="293">
        <v>6292</v>
      </c>
    </row>
    <row r="29" spans="1:7" x14ac:dyDescent="0.2">
      <c r="A29" s="636"/>
      <c r="B29" s="278">
        <v>2019</v>
      </c>
      <c r="C29" s="291">
        <v>1155</v>
      </c>
      <c r="D29" s="291">
        <v>3206</v>
      </c>
      <c r="E29" s="291">
        <v>852</v>
      </c>
      <c r="F29" s="291">
        <v>1444</v>
      </c>
      <c r="G29" s="293">
        <v>6657</v>
      </c>
    </row>
    <row r="30" spans="1:7" ht="13.5" thickBot="1" x14ac:dyDescent="0.25">
      <c r="A30" s="637"/>
      <c r="B30" s="335">
        <v>2020</v>
      </c>
      <c r="C30" s="339">
        <v>1165</v>
      </c>
      <c r="D30" s="339">
        <v>3585</v>
      </c>
      <c r="E30" s="339">
        <v>991</v>
      </c>
      <c r="F30" s="339">
        <v>1699</v>
      </c>
      <c r="G30" s="340">
        <v>7440</v>
      </c>
    </row>
    <row r="31" spans="1:7" ht="14.25" customHeight="1" thickTop="1" x14ac:dyDescent="0.2">
      <c r="A31" s="850" t="s">
        <v>1344</v>
      </c>
      <c r="B31" s="300">
        <v>2009</v>
      </c>
      <c r="C31" s="301">
        <v>3186</v>
      </c>
      <c r="D31" s="301">
        <v>7422</v>
      </c>
      <c r="E31" s="301">
        <v>4121</v>
      </c>
      <c r="F31" s="301">
        <v>2769</v>
      </c>
      <c r="G31" s="302">
        <v>17498</v>
      </c>
    </row>
    <row r="32" spans="1:7" x14ac:dyDescent="0.2">
      <c r="A32" s="848"/>
      <c r="B32" s="295">
        <v>2010</v>
      </c>
      <c r="C32" s="296">
        <v>3115</v>
      </c>
      <c r="D32" s="296">
        <v>9310</v>
      </c>
      <c r="E32" s="296">
        <v>6426</v>
      </c>
      <c r="F32" s="298">
        <v>319</v>
      </c>
      <c r="G32" s="297">
        <v>19170</v>
      </c>
    </row>
    <row r="33" spans="1:7" x14ac:dyDescent="0.2">
      <c r="A33" s="848"/>
      <c r="B33" s="295">
        <v>2011</v>
      </c>
      <c r="C33" s="296">
        <v>3169</v>
      </c>
      <c r="D33" s="296">
        <v>9442</v>
      </c>
      <c r="E33" s="296">
        <v>3596</v>
      </c>
      <c r="F33" s="296">
        <v>3292</v>
      </c>
      <c r="G33" s="297">
        <v>19499</v>
      </c>
    </row>
    <row r="34" spans="1:7" x14ac:dyDescent="0.2">
      <c r="A34" s="848"/>
      <c r="B34" s="295">
        <v>2012</v>
      </c>
      <c r="C34" s="296">
        <v>2908</v>
      </c>
      <c r="D34" s="296">
        <v>9386</v>
      </c>
      <c r="E34" s="296">
        <v>3280</v>
      </c>
      <c r="F34" s="296">
        <v>3375</v>
      </c>
      <c r="G34" s="297">
        <v>18949</v>
      </c>
    </row>
    <row r="35" spans="1:7" x14ac:dyDescent="0.2">
      <c r="A35" s="848"/>
      <c r="B35" s="295">
        <v>2013</v>
      </c>
      <c r="C35" s="296">
        <v>2962</v>
      </c>
      <c r="D35" s="296">
        <v>9549</v>
      </c>
      <c r="E35" s="296">
        <v>2893</v>
      </c>
      <c r="F35" s="296">
        <v>3507</v>
      </c>
      <c r="G35" s="297">
        <v>18911</v>
      </c>
    </row>
    <row r="36" spans="1:7" x14ac:dyDescent="0.2">
      <c r="A36" s="848"/>
      <c r="B36" s="295">
        <v>2014</v>
      </c>
      <c r="C36" s="296">
        <v>2827</v>
      </c>
      <c r="D36" s="296">
        <v>10328</v>
      </c>
      <c r="E36" s="296">
        <v>3105</v>
      </c>
      <c r="F36" s="296">
        <v>3758</v>
      </c>
      <c r="G36" s="297">
        <v>20018</v>
      </c>
    </row>
    <row r="37" spans="1:7" x14ac:dyDescent="0.2">
      <c r="A37" s="848"/>
      <c r="B37" s="295">
        <v>2015</v>
      </c>
      <c r="C37" s="296">
        <v>3147</v>
      </c>
      <c r="D37" s="296">
        <v>10605</v>
      </c>
      <c r="E37" s="296">
        <v>3035</v>
      </c>
      <c r="F37" s="296">
        <v>3789</v>
      </c>
      <c r="G37" s="297">
        <v>20576</v>
      </c>
    </row>
    <row r="38" spans="1:7" x14ac:dyDescent="0.2">
      <c r="A38" s="848"/>
      <c r="B38" s="295">
        <v>2016</v>
      </c>
      <c r="C38" s="296">
        <v>3221</v>
      </c>
      <c r="D38" s="296">
        <v>10985</v>
      </c>
      <c r="E38" s="296">
        <v>3054</v>
      </c>
      <c r="F38" s="296">
        <v>4107</v>
      </c>
      <c r="G38" s="297">
        <v>21367</v>
      </c>
    </row>
    <row r="39" spans="1:7" x14ac:dyDescent="0.2">
      <c r="A39" s="848"/>
      <c r="B39" s="295">
        <v>2017</v>
      </c>
      <c r="C39" s="296">
        <v>2890</v>
      </c>
      <c r="D39" s="296">
        <v>11254</v>
      </c>
      <c r="E39" s="296">
        <v>2987</v>
      </c>
      <c r="F39" s="296">
        <v>4244</v>
      </c>
      <c r="G39" s="297">
        <v>21375</v>
      </c>
    </row>
    <row r="40" spans="1:7" x14ac:dyDescent="0.2">
      <c r="A40" s="848"/>
      <c r="B40" s="295">
        <v>2018</v>
      </c>
      <c r="C40" s="296">
        <v>2573</v>
      </c>
      <c r="D40" s="296">
        <v>10710</v>
      </c>
      <c r="E40" s="296">
        <v>2625</v>
      </c>
      <c r="F40" s="296">
        <v>4184</v>
      </c>
      <c r="G40" s="297">
        <v>20092</v>
      </c>
    </row>
    <row r="41" spans="1:7" x14ac:dyDescent="0.2">
      <c r="A41" s="848"/>
      <c r="B41" s="295">
        <v>2019</v>
      </c>
      <c r="C41" s="296">
        <v>2499</v>
      </c>
      <c r="D41" s="296">
        <v>10566</v>
      </c>
      <c r="E41" s="296">
        <v>2615</v>
      </c>
      <c r="F41" s="296">
        <v>5235</v>
      </c>
      <c r="G41" s="297">
        <v>20915</v>
      </c>
    </row>
    <row r="42" spans="1:7" ht="13.5" thickBot="1" x14ac:dyDescent="0.25">
      <c r="A42" s="851"/>
      <c r="B42" s="336">
        <v>2020</v>
      </c>
      <c r="C42" s="337">
        <v>2434</v>
      </c>
      <c r="D42" s="337">
        <v>10716</v>
      </c>
      <c r="E42" s="337">
        <v>2749</v>
      </c>
      <c r="F42" s="337">
        <v>4406</v>
      </c>
      <c r="G42" s="338">
        <v>20305</v>
      </c>
    </row>
    <row r="43" spans="1:7" ht="14.25" customHeight="1" thickTop="1" x14ac:dyDescent="0.2">
      <c r="A43" s="635" t="s">
        <v>1356</v>
      </c>
      <c r="B43" s="277">
        <v>2009</v>
      </c>
      <c r="C43" s="303">
        <v>64</v>
      </c>
      <c r="D43" s="303">
        <v>148</v>
      </c>
      <c r="E43" s="303">
        <v>117</v>
      </c>
      <c r="F43" s="303">
        <v>272</v>
      </c>
      <c r="G43" s="305">
        <v>601</v>
      </c>
    </row>
    <row r="44" spans="1:7" x14ac:dyDescent="0.2">
      <c r="A44" s="636"/>
      <c r="B44" s="278">
        <v>2010</v>
      </c>
      <c r="C44" s="292">
        <v>93</v>
      </c>
      <c r="D44" s="292">
        <v>184</v>
      </c>
      <c r="E44" s="292">
        <v>251</v>
      </c>
      <c r="F44" s="292">
        <v>111</v>
      </c>
      <c r="G44" s="294">
        <v>639</v>
      </c>
    </row>
    <row r="45" spans="1:7" x14ac:dyDescent="0.2">
      <c r="A45" s="636"/>
      <c r="B45" s="278">
        <v>2011</v>
      </c>
      <c r="C45" s="292">
        <v>74</v>
      </c>
      <c r="D45" s="292">
        <v>138</v>
      </c>
      <c r="E45" s="292">
        <v>90</v>
      </c>
      <c r="F45" s="292">
        <v>236</v>
      </c>
      <c r="G45" s="294">
        <v>538</v>
      </c>
    </row>
    <row r="46" spans="1:7" x14ac:dyDescent="0.2">
      <c r="A46" s="636"/>
      <c r="B46" s="278">
        <v>2012</v>
      </c>
      <c r="C46" s="292">
        <v>57</v>
      </c>
      <c r="D46" s="292">
        <v>130</v>
      </c>
      <c r="E46" s="292">
        <v>140</v>
      </c>
      <c r="F46" s="292">
        <v>209</v>
      </c>
      <c r="G46" s="294">
        <v>536</v>
      </c>
    </row>
    <row r="47" spans="1:7" x14ac:dyDescent="0.2">
      <c r="A47" s="636"/>
      <c r="B47" s="278">
        <v>2013</v>
      </c>
      <c r="C47" s="292">
        <v>68</v>
      </c>
      <c r="D47" s="292">
        <v>121</v>
      </c>
      <c r="E47" s="292">
        <v>144</v>
      </c>
      <c r="F47" s="292">
        <v>211</v>
      </c>
      <c r="G47" s="294">
        <v>544</v>
      </c>
    </row>
    <row r="48" spans="1:7" x14ac:dyDescent="0.2">
      <c r="A48" s="636"/>
      <c r="B48" s="278">
        <v>2014</v>
      </c>
      <c r="C48" s="292">
        <v>75</v>
      </c>
      <c r="D48" s="292">
        <v>197</v>
      </c>
      <c r="E48" s="292">
        <v>124</v>
      </c>
      <c r="F48" s="292">
        <v>196</v>
      </c>
      <c r="G48" s="294">
        <v>592</v>
      </c>
    </row>
    <row r="49" spans="1:7" x14ac:dyDescent="0.2">
      <c r="A49" s="636"/>
      <c r="B49" s="278">
        <v>2015</v>
      </c>
      <c r="C49" s="291">
        <v>112</v>
      </c>
      <c r="D49" s="291">
        <v>228</v>
      </c>
      <c r="E49" s="291">
        <v>113</v>
      </c>
      <c r="F49" s="291">
        <v>281</v>
      </c>
      <c r="G49" s="293">
        <v>734</v>
      </c>
    </row>
    <row r="50" spans="1:7" x14ac:dyDescent="0.2">
      <c r="A50" s="636"/>
      <c r="B50" s="278">
        <v>2016</v>
      </c>
      <c r="C50" s="291">
        <v>126</v>
      </c>
      <c r="D50" s="291">
        <v>205</v>
      </c>
      <c r="E50" s="291">
        <v>94</v>
      </c>
      <c r="F50" s="291">
        <v>500</v>
      </c>
      <c r="G50" s="293">
        <v>925</v>
      </c>
    </row>
    <row r="51" spans="1:7" x14ac:dyDescent="0.2">
      <c r="A51" s="636"/>
      <c r="B51" s="278">
        <v>2017</v>
      </c>
      <c r="C51" s="291">
        <v>109</v>
      </c>
      <c r="D51" s="291">
        <v>228</v>
      </c>
      <c r="E51" s="291">
        <v>105</v>
      </c>
      <c r="F51" s="291">
        <v>295</v>
      </c>
      <c r="G51" s="293">
        <v>737</v>
      </c>
    </row>
    <row r="52" spans="1:7" x14ac:dyDescent="0.2">
      <c r="A52" s="636"/>
      <c r="B52" s="278">
        <v>2018</v>
      </c>
      <c r="C52" s="291">
        <v>86</v>
      </c>
      <c r="D52" s="291">
        <v>221</v>
      </c>
      <c r="E52" s="291">
        <v>155</v>
      </c>
      <c r="F52" s="291">
        <v>315</v>
      </c>
      <c r="G52" s="293">
        <v>777</v>
      </c>
    </row>
    <row r="53" spans="1:7" x14ac:dyDescent="0.2">
      <c r="A53" s="636"/>
      <c r="B53" s="278">
        <v>2019</v>
      </c>
      <c r="C53" s="291">
        <v>76</v>
      </c>
      <c r="D53" s="291">
        <v>224</v>
      </c>
      <c r="E53" s="291">
        <v>104</v>
      </c>
      <c r="F53" s="291">
        <v>323</v>
      </c>
      <c r="G53" s="293">
        <v>727</v>
      </c>
    </row>
    <row r="54" spans="1:7" ht="13.5" thickBot="1" x14ac:dyDescent="0.25">
      <c r="A54" s="637"/>
      <c r="B54" s="335">
        <v>2020</v>
      </c>
      <c r="C54" s="339">
        <v>67</v>
      </c>
      <c r="D54" s="339">
        <v>169</v>
      </c>
      <c r="E54" s="339">
        <v>83</v>
      </c>
      <c r="F54" s="339">
        <v>375</v>
      </c>
      <c r="G54" s="340">
        <v>694</v>
      </c>
    </row>
    <row r="55" spans="1:7" ht="13.5" customHeight="1" thickTop="1" x14ac:dyDescent="0.2">
      <c r="A55" s="635" t="s">
        <v>1357</v>
      </c>
      <c r="B55" s="277">
        <v>2009</v>
      </c>
      <c r="C55" s="303">
        <v>515</v>
      </c>
      <c r="D55" s="303">
        <v>904</v>
      </c>
      <c r="E55" s="303">
        <v>689</v>
      </c>
      <c r="F55" s="303">
        <v>683</v>
      </c>
      <c r="G55" s="304">
        <v>2791</v>
      </c>
    </row>
    <row r="56" spans="1:7" x14ac:dyDescent="0.2">
      <c r="A56" s="636"/>
      <c r="B56" s="278">
        <v>2010</v>
      </c>
      <c r="C56" s="292">
        <v>856</v>
      </c>
      <c r="D56" s="291">
        <v>1127</v>
      </c>
      <c r="E56" s="291">
        <v>1204</v>
      </c>
      <c r="F56" s="292">
        <v>140</v>
      </c>
      <c r="G56" s="294">
        <v>3.327</v>
      </c>
    </row>
    <row r="57" spans="1:7" x14ac:dyDescent="0.2">
      <c r="A57" s="636"/>
      <c r="B57" s="278">
        <v>2011</v>
      </c>
      <c r="C57" s="292">
        <v>530</v>
      </c>
      <c r="D57" s="291">
        <v>1327</v>
      </c>
      <c r="E57" s="292">
        <v>664</v>
      </c>
      <c r="F57" s="292">
        <v>568</v>
      </c>
      <c r="G57" s="293">
        <v>3089</v>
      </c>
    </row>
    <row r="58" spans="1:7" x14ac:dyDescent="0.2">
      <c r="A58" s="636"/>
      <c r="B58" s="278">
        <v>2012</v>
      </c>
      <c r="C58" s="292">
        <v>499</v>
      </c>
      <c r="D58" s="291">
        <v>1154</v>
      </c>
      <c r="E58" s="292">
        <v>573</v>
      </c>
      <c r="F58" s="292">
        <v>504</v>
      </c>
      <c r="G58" s="293">
        <v>2730</v>
      </c>
    </row>
    <row r="59" spans="1:7" x14ac:dyDescent="0.2">
      <c r="A59" s="636"/>
      <c r="B59" s="278">
        <v>2013</v>
      </c>
      <c r="C59" s="292">
        <v>499</v>
      </c>
      <c r="D59" s="292">
        <v>957</v>
      </c>
      <c r="E59" s="292">
        <v>488</v>
      </c>
      <c r="F59" s="292">
        <v>541</v>
      </c>
      <c r="G59" s="293">
        <v>2485</v>
      </c>
    </row>
    <row r="60" spans="1:7" x14ac:dyDescent="0.2">
      <c r="A60" s="636"/>
      <c r="B60" s="278">
        <v>2014</v>
      </c>
      <c r="C60" s="292">
        <v>516</v>
      </c>
      <c r="D60" s="292">
        <v>896</v>
      </c>
      <c r="E60" s="292">
        <v>352</v>
      </c>
      <c r="F60" s="292">
        <v>367</v>
      </c>
      <c r="G60" s="293">
        <v>2131</v>
      </c>
    </row>
    <row r="61" spans="1:7" x14ac:dyDescent="0.2">
      <c r="A61" s="636"/>
      <c r="B61" s="278">
        <v>2015</v>
      </c>
      <c r="C61" s="291">
        <v>629</v>
      </c>
      <c r="D61" s="291">
        <v>1126</v>
      </c>
      <c r="E61" s="291">
        <v>357</v>
      </c>
      <c r="F61" s="291">
        <v>334</v>
      </c>
      <c r="G61" s="293">
        <v>2446</v>
      </c>
    </row>
    <row r="62" spans="1:7" x14ac:dyDescent="0.2">
      <c r="A62" s="636"/>
      <c r="B62" s="278">
        <v>2016</v>
      </c>
      <c r="C62" s="291">
        <v>724</v>
      </c>
      <c r="D62" s="291">
        <v>1179</v>
      </c>
      <c r="E62" s="291">
        <v>388</v>
      </c>
      <c r="F62" s="291">
        <v>469</v>
      </c>
      <c r="G62" s="293">
        <v>2760</v>
      </c>
    </row>
    <row r="63" spans="1:7" x14ac:dyDescent="0.2">
      <c r="A63" s="636"/>
      <c r="B63" s="278">
        <v>2017</v>
      </c>
      <c r="C63" s="291">
        <v>753</v>
      </c>
      <c r="D63" s="291">
        <v>1291</v>
      </c>
      <c r="E63" s="291">
        <v>383</v>
      </c>
      <c r="F63" s="291">
        <v>507</v>
      </c>
      <c r="G63" s="293">
        <v>2934</v>
      </c>
    </row>
    <row r="64" spans="1:7" x14ac:dyDescent="0.2">
      <c r="A64" s="636"/>
      <c r="B64" s="278">
        <v>2018</v>
      </c>
      <c r="C64" s="291">
        <v>618</v>
      </c>
      <c r="D64" s="291">
        <v>1113</v>
      </c>
      <c r="E64" s="291">
        <v>394</v>
      </c>
      <c r="F64" s="291">
        <v>563</v>
      </c>
      <c r="G64" s="293">
        <v>2688</v>
      </c>
    </row>
    <row r="65" spans="1:7" x14ac:dyDescent="0.2">
      <c r="A65" s="636"/>
      <c r="B65" s="278">
        <v>2019</v>
      </c>
      <c r="C65" s="291">
        <v>642</v>
      </c>
      <c r="D65" s="291">
        <v>1203</v>
      </c>
      <c r="E65" s="291">
        <v>421</v>
      </c>
      <c r="F65" s="291">
        <v>589</v>
      </c>
      <c r="G65" s="293">
        <v>2855</v>
      </c>
    </row>
    <row r="66" spans="1:7" ht="13.5" thickBot="1" x14ac:dyDescent="0.25">
      <c r="A66" s="637"/>
      <c r="B66" s="335">
        <v>2020</v>
      </c>
      <c r="C66" s="339">
        <v>680</v>
      </c>
      <c r="D66" s="339">
        <v>1345</v>
      </c>
      <c r="E66" s="339">
        <v>449</v>
      </c>
      <c r="F66" s="339">
        <v>586</v>
      </c>
      <c r="G66" s="340">
        <v>3060</v>
      </c>
    </row>
    <row r="67" spans="1:7" ht="14.25" customHeight="1" thickTop="1" x14ac:dyDescent="0.2">
      <c r="A67" s="850" t="s">
        <v>1346</v>
      </c>
      <c r="B67" s="300">
        <v>2009</v>
      </c>
      <c r="C67" s="301">
        <v>3765</v>
      </c>
      <c r="D67" s="301">
        <v>8474</v>
      </c>
      <c r="E67" s="301">
        <v>4927</v>
      </c>
      <c r="F67" s="301">
        <v>3724</v>
      </c>
      <c r="G67" s="302">
        <v>20890</v>
      </c>
    </row>
    <row r="68" spans="1:7" x14ac:dyDescent="0.2">
      <c r="A68" s="848"/>
      <c r="B68" s="295">
        <v>2010</v>
      </c>
      <c r="C68" s="296">
        <v>4064</v>
      </c>
      <c r="D68" s="296">
        <v>10621</v>
      </c>
      <c r="E68" s="296">
        <v>7881</v>
      </c>
      <c r="F68" s="298">
        <v>570</v>
      </c>
      <c r="G68" s="297">
        <v>23136</v>
      </c>
    </row>
    <row r="69" spans="1:7" x14ac:dyDescent="0.2">
      <c r="A69" s="848"/>
      <c r="B69" s="295">
        <v>2011</v>
      </c>
      <c r="C69" s="296">
        <v>3773</v>
      </c>
      <c r="D69" s="296">
        <v>10907</v>
      </c>
      <c r="E69" s="296">
        <v>4350</v>
      </c>
      <c r="F69" s="296">
        <v>4096</v>
      </c>
      <c r="G69" s="297">
        <v>23126</v>
      </c>
    </row>
    <row r="70" spans="1:7" x14ac:dyDescent="0.2">
      <c r="A70" s="848"/>
      <c r="B70" s="295">
        <v>2012</v>
      </c>
      <c r="C70" s="296">
        <v>3464</v>
      </c>
      <c r="D70" s="296">
        <v>10670</v>
      </c>
      <c r="E70" s="296">
        <v>3993</v>
      </c>
      <c r="F70" s="296">
        <v>4088</v>
      </c>
      <c r="G70" s="297">
        <v>22215</v>
      </c>
    </row>
    <row r="71" spans="1:7" x14ac:dyDescent="0.2">
      <c r="A71" s="848"/>
      <c r="B71" s="295">
        <v>2013</v>
      </c>
      <c r="C71" s="296">
        <v>3529</v>
      </c>
      <c r="D71" s="296">
        <v>10627</v>
      </c>
      <c r="E71" s="296">
        <v>3525</v>
      </c>
      <c r="F71" s="296">
        <v>4259</v>
      </c>
      <c r="G71" s="297">
        <v>21940</v>
      </c>
    </row>
    <row r="72" spans="1:7" x14ac:dyDescent="0.2">
      <c r="A72" s="848"/>
      <c r="B72" s="295">
        <v>2014</v>
      </c>
      <c r="C72" s="296">
        <v>3418</v>
      </c>
      <c r="D72" s="296">
        <v>11421</v>
      </c>
      <c r="E72" s="296">
        <v>3581</v>
      </c>
      <c r="F72" s="296">
        <v>4321</v>
      </c>
      <c r="G72" s="297">
        <v>22741</v>
      </c>
    </row>
    <row r="73" spans="1:7" x14ac:dyDescent="0.2">
      <c r="A73" s="848"/>
      <c r="B73" s="295">
        <v>2015</v>
      </c>
      <c r="C73" s="296">
        <v>3888</v>
      </c>
      <c r="D73" s="296">
        <v>11959</v>
      </c>
      <c r="E73" s="296">
        <v>3505</v>
      </c>
      <c r="F73" s="296">
        <v>4404</v>
      </c>
      <c r="G73" s="297">
        <v>23756</v>
      </c>
    </row>
    <row r="74" spans="1:7" x14ac:dyDescent="0.2">
      <c r="A74" s="848"/>
      <c r="B74" s="295">
        <v>2016</v>
      </c>
      <c r="C74" s="296">
        <v>4071</v>
      </c>
      <c r="D74" s="296">
        <v>12369</v>
      </c>
      <c r="E74" s="296">
        <v>3536</v>
      </c>
      <c r="F74" s="296">
        <v>5076</v>
      </c>
      <c r="G74" s="297">
        <v>25052</v>
      </c>
    </row>
    <row r="75" spans="1:7" x14ac:dyDescent="0.2">
      <c r="A75" s="848"/>
      <c r="B75" s="295">
        <v>2017</v>
      </c>
      <c r="C75" s="296">
        <v>3752</v>
      </c>
      <c r="D75" s="296">
        <v>12773</v>
      </c>
      <c r="E75" s="296">
        <v>3475</v>
      </c>
      <c r="F75" s="296">
        <v>5046</v>
      </c>
      <c r="G75" s="297">
        <v>25046</v>
      </c>
    </row>
    <row r="76" spans="1:7" x14ac:dyDescent="0.2">
      <c r="A76" s="848"/>
      <c r="B76" s="295">
        <v>2018</v>
      </c>
      <c r="C76" s="296">
        <v>3277</v>
      </c>
      <c r="D76" s="296">
        <v>12044</v>
      </c>
      <c r="E76" s="296">
        <v>3174</v>
      </c>
      <c r="F76" s="296">
        <v>5062</v>
      </c>
      <c r="G76" s="297">
        <v>23557</v>
      </c>
    </row>
    <row r="77" spans="1:7" x14ac:dyDescent="0.2">
      <c r="A77" s="848"/>
      <c r="B77" s="295">
        <v>2019</v>
      </c>
      <c r="C77" s="296">
        <v>3217</v>
      </c>
      <c r="D77" s="296">
        <v>11993</v>
      </c>
      <c r="E77" s="296">
        <v>3140</v>
      </c>
      <c r="F77" s="296">
        <v>6147</v>
      </c>
      <c r="G77" s="297">
        <v>24497</v>
      </c>
    </row>
    <row r="78" spans="1:7" ht="13.5" thickBot="1" x14ac:dyDescent="0.25">
      <c r="A78" s="851"/>
      <c r="B78" s="336">
        <v>2020</v>
      </c>
      <c r="C78" s="337">
        <v>3181</v>
      </c>
      <c r="D78" s="337">
        <v>12230</v>
      </c>
      <c r="E78" s="337">
        <v>3281</v>
      </c>
      <c r="F78" s="337">
        <v>5367</v>
      </c>
      <c r="G78" s="338">
        <v>24059</v>
      </c>
    </row>
    <row r="79" spans="1:7" ht="13.5" thickTop="1" x14ac:dyDescent="0.2">
      <c r="A79" s="199" t="s">
        <v>1358</v>
      </c>
    </row>
    <row r="80" spans="1:7" x14ac:dyDescent="0.2">
      <c r="A80" s="71" t="s">
        <v>1348</v>
      </c>
    </row>
    <row r="81" spans="1:1" x14ac:dyDescent="0.2">
      <c r="A81" s="199" t="s">
        <v>1280</v>
      </c>
    </row>
  </sheetData>
  <mergeCells count="13">
    <mergeCell ref="A67:A78"/>
    <mergeCell ref="A55:A66"/>
    <mergeCell ref="A1:G1"/>
    <mergeCell ref="A2:G2"/>
    <mergeCell ref="A3:G3"/>
    <mergeCell ref="A4:A5"/>
    <mergeCell ref="B4:B5"/>
    <mergeCell ref="C4:G4"/>
    <mergeCell ref="A6:G6"/>
    <mergeCell ref="A7:A18"/>
    <mergeCell ref="A19:A30"/>
    <mergeCell ref="A31:A42"/>
    <mergeCell ref="A43:A54"/>
  </mergeCells>
  <hyperlinks>
    <hyperlink ref="I3" location="TOC!A1" display="RETURN TO TABLE OF CONTENTS" xr:uid="{00000000-0004-0000-5800-000000000000}"/>
  </hyperlinks>
  <pageMargins left="0.7" right="0.7" top="0.75" bottom="0.75" header="0.3" footer="0.3"/>
  <pageSetup orientation="portrait" horizontalDpi="1200"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L155"/>
  <sheetViews>
    <sheetView workbookViewId="0">
      <pane ySplit="5" topLeftCell="A89" activePane="bottomLeft" state="frozen"/>
      <selection activeCell="I105" sqref="I105"/>
      <selection pane="bottomLeft" activeCell="I105" sqref="I105"/>
    </sheetView>
  </sheetViews>
  <sheetFormatPr defaultRowHeight="12.75" x14ac:dyDescent="0.2"/>
  <cols>
    <col min="2" max="10" width="11.85546875" customWidth="1"/>
  </cols>
  <sheetData>
    <row r="1" spans="1:12" x14ac:dyDescent="0.2">
      <c r="A1" s="623" t="s">
        <v>1359</v>
      </c>
      <c r="B1" s="623"/>
      <c r="C1" s="623"/>
      <c r="D1" s="623"/>
      <c r="E1" s="623"/>
      <c r="F1" s="623"/>
      <c r="G1" s="623"/>
      <c r="H1" s="623"/>
      <c r="I1" s="623"/>
      <c r="J1" s="623"/>
    </row>
    <row r="2" spans="1:12" ht="13.5" thickBot="1" x14ac:dyDescent="0.25">
      <c r="A2" s="616" t="s">
        <v>200</v>
      </c>
      <c r="B2" s="616"/>
      <c r="C2" s="616"/>
      <c r="D2" s="616"/>
      <c r="E2" s="616"/>
      <c r="F2" s="616"/>
      <c r="G2" s="616"/>
      <c r="H2" s="616"/>
      <c r="I2" s="616"/>
      <c r="J2" s="616"/>
    </row>
    <row r="3" spans="1:12" ht="18" customHeight="1" thickBot="1" x14ac:dyDescent="0.25">
      <c r="A3" s="625" t="s">
        <v>1360</v>
      </c>
      <c r="B3" s="626"/>
      <c r="C3" s="626"/>
      <c r="D3" s="626"/>
      <c r="E3" s="626"/>
      <c r="F3" s="626"/>
      <c r="G3" s="626"/>
      <c r="H3" s="626"/>
      <c r="I3" s="626"/>
      <c r="J3" s="627"/>
    </row>
    <row r="4" spans="1:12" ht="13.5" thickBot="1" x14ac:dyDescent="0.25">
      <c r="A4" s="609" t="s">
        <v>204</v>
      </c>
      <c r="B4" s="611" t="s">
        <v>1361</v>
      </c>
      <c r="C4" s="612"/>
      <c r="D4" s="613"/>
      <c r="E4" s="611" t="s">
        <v>1362</v>
      </c>
      <c r="F4" s="612"/>
      <c r="G4" s="612"/>
      <c r="H4" s="612"/>
      <c r="I4" s="613"/>
      <c r="J4" s="609" t="s">
        <v>1363</v>
      </c>
    </row>
    <row r="5" spans="1:12" ht="44.25" customHeight="1" thickBot="1" x14ac:dyDescent="0.25">
      <c r="A5" s="636"/>
      <c r="B5" s="57" t="s">
        <v>1364</v>
      </c>
      <c r="C5" s="60" t="s">
        <v>453</v>
      </c>
      <c r="D5" s="60" t="s">
        <v>1365</v>
      </c>
      <c r="E5" s="57" t="s">
        <v>1366</v>
      </c>
      <c r="F5" s="57" t="s">
        <v>1367</v>
      </c>
      <c r="G5" s="57" t="s">
        <v>1368</v>
      </c>
      <c r="H5" s="57" t="s">
        <v>1369</v>
      </c>
      <c r="I5" s="60" t="s">
        <v>1370</v>
      </c>
      <c r="J5" s="636"/>
      <c r="L5" s="235" t="s">
        <v>228</v>
      </c>
    </row>
    <row r="6" spans="1:12" ht="13.5" thickBot="1" x14ac:dyDescent="0.25">
      <c r="A6" s="620" t="s">
        <v>1371</v>
      </c>
      <c r="B6" s="621"/>
      <c r="C6" s="621"/>
      <c r="D6" s="621"/>
      <c r="E6" s="621"/>
      <c r="F6" s="621"/>
      <c r="G6" s="621"/>
      <c r="H6" s="621"/>
      <c r="I6" s="621"/>
      <c r="J6" s="622"/>
    </row>
    <row r="7" spans="1:12" ht="13.5" thickBot="1" x14ac:dyDescent="0.25">
      <c r="A7" s="62">
        <v>1926</v>
      </c>
      <c r="B7" s="26">
        <v>978.5</v>
      </c>
      <c r="C7" s="26">
        <v>79</v>
      </c>
      <c r="D7" s="26">
        <v>1057.5</v>
      </c>
      <c r="E7" s="26" t="s">
        <v>229</v>
      </c>
      <c r="F7" s="26" t="s">
        <v>229</v>
      </c>
      <c r="G7" s="26" t="s">
        <v>229</v>
      </c>
      <c r="H7" s="26" t="s">
        <v>229</v>
      </c>
      <c r="I7" s="26" t="s">
        <v>1372</v>
      </c>
      <c r="J7" s="26" t="s">
        <v>1372</v>
      </c>
    </row>
    <row r="8" spans="1:12" ht="13.5" thickBot="1" x14ac:dyDescent="0.25">
      <c r="A8" s="62">
        <v>1927</v>
      </c>
      <c r="B8" s="26">
        <v>976.8</v>
      </c>
      <c r="C8" s="26">
        <v>77.400000000000006</v>
      </c>
      <c r="D8" s="26">
        <v>1054.2</v>
      </c>
      <c r="E8" s="26" t="s">
        <v>229</v>
      </c>
      <c r="F8" s="26" t="s">
        <v>229</v>
      </c>
      <c r="G8" s="26" t="s">
        <v>229</v>
      </c>
      <c r="H8" s="26" t="s">
        <v>229</v>
      </c>
      <c r="I8" s="26" t="s">
        <v>1372</v>
      </c>
      <c r="J8" s="26" t="s">
        <v>1372</v>
      </c>
    </row>
    <row r="9" spans="1:12" ht="13.5" thickBot="1" x14ac:dyDescent="0.25">
      <c r="A9" s="62">
        <v>1928</v>
      </c>
      <c r="B9" s="26">
        <v>965.8</v>
      </c>
      <c r="C9" s="26">
        <v>74.3</v>
      </c>
      <c r="D9" s="26">
        <v>1040.0999999999999</v>
      </c>
      <c r="E9" s="26" t="s">
        <v>229</v>
      </c>
      <c r="F9" s="26" t="s">
        <v>229</v>
      </c>
      <c r="G9" s="26" t="s">
        <v>229</v>
      </c>
      <c r="H9" s="26" t="s">
        <v>229</v>
      </c>
      <c r="I9" s="26" t="s">
        <v>1372</v>
      </c>
      <c r="J9" s="26" t="s">
        <v>1372</v>
      </c>
    </row>
    <row r="10" spans="1:12" ht="13.5" thickBot="1" x14ac:dyDescent="0.25">
      <c r="A10" s="62">
        <v>1929</v>
      </c>
      <c r="B10" s="26">
        <v>978.3</v>
      </c>
      <c r="C10" s="26">
        <v>74.2</v>
      </c>
      <c r="D10" s="26">
        <v>1052.5</v>
      </c>
      <c r="E10" s="26" t="s">
        <v>229</v>
      </c>
      <c r="F10" s="26" t="s">
        <v>229</v>
      </c>
      <c r="G10" s="26" t="s">
        <v>229</v>
      </c>
      <c r="H10" s="26" t="s">
        <v>229</v>
      </c>
      <c r="I10" s="26" t="s">
        <v>1372</v>
      </c>
      <c r="J10" s="26" t="s">
        <v>1372</v>
      </c>
    </row>
    <row r="11" spans="1:12" ht="13.5" thickBot="1" x14ac:dyDescent="0.25">
      <c r="A11" s="62">
        <v>1930</v>
      </c>
      <c r="B11" s="26">
        <v>899.1</v>
      </c>
      <c r="C11" s="26">
        <v>63.9</v>
      </c>
      <c r="D11" s="26">
        <v>963</v>
      </c>
      <c r="E11" s="26" t="s">
        <v>229</v>
      </c>
      <c r="F11" s="26" t="s">
        <v>229</v>
      </c>
      <c r="G11" s="26" t="s">
        <v>229</v>
      </c>
      <c r="H11" s="26" t="s">
        <v>229</v>
      </c>
      <c r="I11" s="26" t="s">
        <v>1372</v>
      </c>
      <c r="J11" s="26" t="s">
        <v>1372</v>
      </c>
    </row>
    <row r="12" spans="1:12" ht="13.5" thickBot="1" x14ac:dyDescent="0.25">
      <c r="A12" s="62">
        <v>1931</v>
      </c>
      <c r="B12" s="26">
        <v>790.3</v>
      </c>
      <c r="C12" s="26">
        <v>51.8</v>
      </c>
      <c r="D12" s="26">
        <v>842.1</v>
      </c>
      <c r="E12" s="26" t="s">
        <v>229</v>
      </c>
      <c r="F12" s="26" t="s">
        <v>229</v>
      </c>
      <c r="G12" s="26" t="s">
        <v>229</v>
      </c>
      <c r="H12" s="26" t="s">
        <v>229</v>
      </c>
      <c r="I12" s="26" t="s">
        <v>1372</v>
      </c>
      <c r="J12" s="26" t="s">
        <v>1372</v>
      </c>
    </row>
    <row r="13" spans="1:12" ht="13.5" thickBot="1" x14ac:dyDescent="0.25">
      <c r="A13" s="62">
        <v>1932</v>
      </c>
      <c r="B13" s="26">
        <v>656.6</v>
      </c>
      <c r="C13" s="26">
        <v>39.9</v>
      </c>
      <c r="D13" s="26">
        <v>696.5</v>
      </c>
      <c r="E13" s="26" t="s">
        <v>229</v>
      </c>
      <c r="F13" s="26" t="s">
        <v>229</v>
      </c>
      <c r="G13" s="26" t="s">
        <v>229</v>
      </c>
      <c r="H13" s="26" t="s">
        <v>229</v>
      </c>
      <c r="I13" s="26" t="s">
        <v>1372</v>
      </c>
      <c r="J13" s="26" t="s">
        <v>1372</v>
      </c>
    </row>
    <row r="14" spans="1:12" ht="13.5" thickBot="1" x14ac:dyDescent="0.25">
      <c r="A14" s="62">
        <v>1933</v>
      </c>
      <c r="B14" s="26">
        <v>606.29999999999995</v>
      </c>
      <c r="C14" s="26">
        <v>36.1</v>
      </c>
      <c r="D14" s="26">
        <v>642.4</v>
      </c>
      <c r="E14" s="26" t="s">
        <v>229</v>
      </c>
      <c r="F14" s="26" t="s">
        <v>229</v>
      </c>
      <c r="G14" s="26" t="s">
        <v>229</v>
      </c>
      <c r="H14" s="26" t="s">
        <v>229</v>
      </c>
      <c r="I14" s="26" t="s">
        <v>1372</v>
      </c>
      <c r="J14" s="26" t="s">
        <v>1372</v>
      </c>
    </row>
    <row r="15" spans="1:12" ht="13.5" thickBot="1" x14ac:dyDescent="0.25">
      <c r="A15" s="62">
        <v>1934</v>
      </c>
      <c r="B15" s="26">
        <v>637.4</v>
      </c>
      <c r="C15" s="26">
        <v>37.5</v>
      </c>
      <c r="D15" s="26">
        <v>674.9</v>
      </c>
      <c r="E15" s="26" t="s">
        <v>229</v>
      </c>
      <c r="F15" s="26" t="s">
        <v>229</v>
      </c>
      <c r="G15" s="26" t="s">
        <v>229</v>
      </c>
      <c r="H15" s="26" t="s">
        <v>229</v>
      </c>
      <c r="I15" s="26" t="s">
        <v>1372</v>
      </c>
      <c r="J15" s="26" t="s">
        <v>1372</v>
      </c>
    </row>
    <row r="16" spans="1:12" ht="13.5" thickBot="1" x14ac:dyDescent="0.25">
      <c r="A16" s="62">
        <v>1935</v>
      </c>
      <c r="B16" s="26">
        <v>642.29999999999995</v>
      </c>
      <c r="C16" s="26">
        <v>39.1</v>
      </c>
      <c r="D16" s="26">
        <v>681.4</v>
      </c>
      <c r="E16" s="26" t="s">
        <v>229</v>
      </c>
      <c r="F16" s="26" t="s">
        <v>229</v>
      </c>
      <c r="G16" s="26" t="s">
        <v>229</v>
      </c>
      <c r="H16" s="26" t="s">
        <v>229</v>
      </c>
      <c r="I16" s="26" t="s">
        <v>1372</v>
      </c>
      <c r="J16" s="26" t="s">
        <v>1372</v>
      </c>
    </row>
    <row r="17" spans="1:10" ht="13.5" thickBot="1" x14ac:dyDescent="0.25">
      <c r="A17" s="62">
        <v>1936</v>
      </c>
      <c r="B17" s="26">
        <v>685.5</v>
      </c>
      <c r="C17" s="26">
        <v>42.4</v>
      </c>
      <c r="D17" s="26">
        <v>727.9</v>
      </c>
      <c r="E17" s="26" t="s">
        <v>229</v>
      </c>
      <c r="F17" s="26" t="s">
        <v>229</v>
      </c>
      <c r="G17" s="26" t="s">
        <v>229</v>
      </c>
      <c r="H17" s="26" t="s">
        <v>229</v>
      </c>
      <c r="I17" s="26" t="s">
        <v>1372</v>
      </c>
      <c r="J17" s="26" t="s">
        <v>1372</v>
      </c>
    </row>
    <row r="18" spans="1:10" ht="13.5" thickBot="1" x14ac:dyDescent="0.25">
      <c r="A18" s="62">
        <v>1937</v>
      </c>
      <c r="B18" s="26">
        <v>689.7</v>
      </c>
      <c r="C18" s="26">
        <v>43.8</v>
      </c>
      <c r="D18" s="26">
        <v>733.5</v>
      </c>
      <c r="E18" s="26" t="s">
        <v>229</v>
      </c>
      <c r="F18" s="26" t="s">
        <v>229</v>
      </c>
      <c r="G18" s="26" t="s">
        <v>229</v>
      </c>
      <c r="H18" s="26" t="s">
        <v>229</v>
      </c>
      <c r="I18" s="26" t="s">
        <v>1372</v>
      </c>
      <c r="J18" s="26" t="s">
        <v>1372</v>
      </c>
    </row>
    <row r="19" spans="1:10" ht="13.5" thickBot="1" x14ac:dyDescent="0.25">
      <c r="A19" s="62">
        <v>1938</v>
      </c>
      <c r="B19" s="26">
        <v>662.9</v>
      </c>
      <c r="C19" s="26">
        <v>37.9</v>
      </c>
      <c r="D19" s="26">
        <v>700.8</v>
      </c>
      <c r="E19" s="26" t="s">
        <v>229</v>
      </c>
      <c r="F19" s="26" t="s">
        <v>229</v>
      </c>
      <c r="G19" s="26" t="s">
        <v>229</v>
      </c>
      <c r="H19" s="26" t="s">
        <v>229</v>
      </c>
      <c r="I19" s="26" t="s">
        <v>1372</v>
      </c>
      <c r="J19" s="26" t="s">
        <v>1372</v>
      </c>
    </row>
    <row r="20" spans="1:10" ht="13.5" thickBot="1" x14ac:dyDescent="0.25">
      <c r="A20" s="62">
        <v>1939</v>
      </c>
      <c r="B20" s="26">
        <v>681.5</v>
      </c>
      <c r="C20" s="26">
        <v>39.200000000000003</v>
      </c>
      <c r="D20" s="26">
        <v>720.7</v>
      </c>
      <c r="E20" s="26" t="s">
        <v>229</v>
      </c>
      <c r="F20" s="26" t="s">
        <v>229</v>
      </c>
      <c r="G20" s="26" t="s">
        <v>229</v>
      </c>
      <c r="H20" s="26" t="s">
        <v>229</v>
      </c>
      <c r="I20" s="26" t="s">
        <v>1372</v>
      </c>
      <c r="J20" s="26" t="s">
        <v>1372</v>
      </c>
    </row>
    <row r="21" spans="1:10" ht="13.5" thickBot="1" x14ac:dyDescent="0.25">
      <c r="A21" s="62">
        <v>1940</v>
      </c>
      <c r="B21" s="26">
        <v>701.5</v>
      </c>
      <c r="C21" s="26">
        <v>35.5</v>
      </c>
      <c r="D21" s="26">
        <v>737</v>
      </c>
      <c r="E21" s="26" t="s">
        <v>229</v>
      </c>
      <c r="F21" s="26" t="s">
        <v>229</v>
      </c>
      <c r="G21" s="26" t="s">
        <v>229</v>
      </c>
      <c r="H21" s="26" t="s">
        <v>229</v>
      </c>
      <c r="I21" s="26" t="s">
        <v>1372</v>
      </c>
      <c r="J21" s="26" t="s">
        <v>1372</v>
      </c>
    </row>
    <row r="22" spans="1:10" ht="13.5" thickBot="1" x14ac:dyDescent="0.25">
      <c r="A22" s="62">
        <v>1941</v>
      </c>
      <c r="B22" s="26">
        <v>758.8</v>
      </c>
      <c r="C22" s="26">
        <v>41.5</v>
      </c>
      <c r="D22" s="26">
        <v>800.3</v>
      </c>
      <c r="E22" s="26" t="s">
        <v>229</v>
      </c>
      <c r="F22" s="26" t="s">
        <v>229</v>
      </c>
      <c r="G22" s="26" t="s">
        <v>229</v>
      </c>
      <c r="H22" s="26" t="s">
        <v>229</v>
      </c>
      <c r="I22" s="26" t="s">
        <v>1372</v>
      </c>
      <c r="J22" s="26" t="s">
        <v>1372</v>
      </c>
    </row>
    <row r="23" spans="1:10" ht="13.5" thickBot="1" x14ac:dyDescent="0.25">
      <c r="A23" s="62">
        <v>1942</v>
      </c>
      <c r="B23" s="26">
        <v>979.1</v>
      </c>
      <c r="C23" s="26">
        <v>60.9</v>
      </c>
      <c r="D23" s="26">
        <v>1040</v>
      </c>
      <c r="E23" s="26" t="s">
        <v>229</v>
      </c>
      <c r="F23" s="26" t="s">
        <v>229</v>
      </c>
      <c r="G23" s="26" t="s">
        <v>229</v>
      </c>
      <c r="H23" s="26" t="s">
        <v>229</v>
      </c>
      <c r="I23" s="26" t="s">
        <v>1372</v>
      </c>
      <c r="J23" s="26" t="s">
        <v>1372</v>
      </c>
    </row>
    <row r="24" spans="1:10" ht="13.5" thickBot="1" x14ac:dyDescent="0.25">
      <c r="A24" s="62">
        <v>1943</v>
      </c>
      <c r="B24" s="26">
        <v>1235.5999999999999</v>
      </c>
      <c r="C24" s="26">
        <v>58.4</v>
      </c>
      <c r="D24" s="26">
        <v>1294</v>
      </c>
      <c r="E24" s="26" t="s">
        <v>229</v>
      </c>
      <c r="F24" s="26" t="s">
        <v>229</v>
      </c>
      <c r="G24" s="26" t="s">
        <v>229</v>
      </c>
      <c r="H24" s="26" t="s">
        <v>229</v>
      </c>
      <c r="I24" s="26" t="s">
        <v>1372</v>
      </c>
      <c r="J24" s="26" t="s">
        <v>1372</v>
      </c>
    </row>
    <row r="25" spans="1:10" ht="13.5" thickBot="1" x14ac:dyDescent="0.25">
      <c r="A25" s="62">
        <v>1944</v>
      </c>
      <c r="B25" s="26">
        <v>1296.9000000000001</v>
      </c>
      <c r="C25" s="26">
        <v>65.400000000000006</v>
      </c>
      <c r="D25" s="26">
        <v>1362.3</v>
      </c>
      <c r="E25" s="26" t="s">
        <v>229</v>
      </c>
      <c r="F25" s="26" t="s">
        <v>229</v>
      </c>
      <c r="G25" s="26" t="s">
        <v>229</v>
      </c>
      <c r="H25" s="26" t="s">
        <v>229</v>
      </c>
      <c r="I25" s="26" t="s">
        <v>1372</v>
      </c>
      <c r="J25" s="26" t="s">
        <v>1372</v>
      </c>
    </row>
    <row r="26" spans="1:10" ht="13.5" thickBot="1" x14ac:dyDescent="0.25">
      <c r="A26" s="62">
        <v>1945</v>
      </c>
      <c r="B26" s="26">
        <v>1313.7</v>
      </c>
      <c r="C26" s="26">
        <v>66.7</v>
      </c>
      <c r="D26" s="26">
        <v>1380.4</v>
      </c>
      <c r="E26" s="26" t="s">
        <v>229</v>
      </c>
      <c r="F26" s="26" t="s">
        <v>229</v>
      </c>
      <c r="G26" s="26" t="s">
        <v>229</v>
      </c>
      <c r="H26" s="26" t="s">
        <v>229</v>
      </c>
      <c r="I26" s="26" t="s">
        <v>1372</v>
      </c>
      <c r="J26" s="26" t="s">
        <v>1372</v>
      </c>
    </row>
    <row r="27" spans="1:10" ht="13.5" thickBot="1" x14ac:dyDescent="0.25">
      <c r="A27" s="62">
        <v>1946</v>
      </c>
      <c r="B27" s="26">
        <v>1331.5</v>
      </c>
      <c r="C27" s="26">
        <v>65.599999999999994</v>
      </c>
      <c r="D27" s="26">
        <v>1397.1</v>
      </c>
      <c r="E27" s="26" t="s">
        <v>229</v>
      </c>
      <c r="F27" s="26" t="s">
        <v>229</v>
      </c>
      <c r="G27" s="26" t="s">
        <v>229</v>
      </c>
      <c r="H27" s="26" t="s">
        <v>229</v>
      </c>
      <c r="I27" s="26" t="s">
        <v>1372</v>
      </c>
      <c r="J27" s="26" t="s">
        <v>1372</v>
      </c>
    </row>
    <row r="28" spans="1:10" ht="13.5" thickBot="1" x14ac:dyDescent="0.25">
      <c r="A28" s="62">
        <v>1947</v>
      </c>
      <c r="B28" s="26">
        <v>1324.2</v>
      </c>
      <c r="C28" s="26">
        <v>66.599999999999994</v>
      </c>
      <c r="D28" s="26">
        <v>1390.8</v>
      </c>
      <c r="E28" s="26" t="s">
        <v>229</v>
      </c>
      <c r="F28" s="26" t="s">
        <v>229</v>
      </c>
      <c r="G28" s="26" t="s">
        <v>229</v>
      </c>
      <c r="H28" s="26" t="s">
        <v>229</v>
      </c>
      <c r="I28" s="26" t="s">
        <v>1372</v>
      </c>
      <c r="J28" s="26" t="s">
        <v>1372</v>
      </c>
    </row>
    <row r="29" spans="1:10" ht="13.5" thickBot="1" x14ac:dyDescent="0.25">
      <c r="A29" s="62">
        <v>1948</v>
      </c>
      <c r="B29" s="26">
        <v>1416.8</v>
      </c>
      <c r="C29" s="26">
        <v>71.8</v>
      </c>
      <c r="D29" s="26">
        <v>1488.6</v>
      </c>
      <c r="E29" s="26" t="s">
        <v>229</v>
      </c>
      <c r="F29" s="26" t="s">
        <v>229</v>
      </c>
      <c r="G29" s="26" t="s">
        <v>229</v>
      </c>
      <c r="H29" s="26" t="s">
        <v>229</v>
      </c>
      <c r="I29" s="26" t="s">
        <v>1372</v>
      </c>
      <c r="J29" s="26" t="s">
        <v>1372</v>
      </c>
    </row>
    <row r="30" spans="1:10" ht="13.5" thickBot="1" x14ac:dyDescent="0.25">
      <c r="A30" s="62">
        <v>1949</v>
      </c>
      <c r="B30" s="26">
        <v>1419.7</v>
      </c>
      <c r="C30" s="26">
        <v>71.2</v>
      </c>
      <c r="D30" s="26">
        <v>1490.9</v>
      </c>
      <c r="E30" s="26" t="s">
        <v>229</v>
      </c>
      <c r="F30" s="26" t="s">
        <v>229</v>
      </c>
      <c r="G30" s="26" t="s">
        <v>229</v>
      </c>
      <c r="H30" s="26" t="s">
        <v>229</v>
      </c>
      <c r="I30" s="26" t="s">
        <v>1372</v>
      </c>
      <c r="J30" s="26" t="s">
        <v>1372</v>
      </c>
    </row>
    <row r="31" spans="1:10" ht="13.5" thickBot="1" x14ac:dyDescent="0.25">
      <c r="A31" s="62">
        <v>1950</v>
      </c>
      <c r="B31" s="26">
        <v>1386.8</v>
      </c>
      <c r="C31" s="26">
        <v>65.3</v>
      </c>
      <c r="D31" s="26">
        <v>1452.1</v>
      </c>
      <c r="E31" s="26" t="s">
        <v>229</v>
      </c>
      <c r="F31" s="26" t="s">
        <v>229</v>
      </c>
      <c r="G31" s="26" t="s">
        <v>229</v>
      </c>
      <c r="H31" s="26" t="s">
        <v>229</v>
      </c>
      <c r="I31" s="26" t="s">
        <v>1372</v>
      </c>
      <c r="J31" s="26" t="s">
        <v>1372</v>
      </c>
    </row>
    <row r="32" spans="1:10" ht="13.5" thickBot="1" x14ac:dyDescent="0.25">
      <c r="A32" s="62">
        <v>1951</v>
      </c>
      <c r="B32" s="26">
        <v>1411.6</v>
      </c>
      <c r="C32" s="26">
        <v>61.1</v>
      </c>
      <c r="D32" s="26">
        <v>1472.7</v>
      </c>
      <c r="E32" s="26" t="s">
        <v>229</v>
      </c>
      <c r="F32" s="26" t="s">
        <v>229</v>
      </c>
      <c r="G32" s="26" t="s">
        <v>229</v>
      </c>
      <c r="H32" s="26" t="s">
        <v>229</v>
      </c>
      <c r="I32" s="26" t="s">
        <v>1372</v>
      </c>
      <c r="J32" s="26" t="s">
        <v>1372</v>
      </c>
    </row>
    <row r="33" spans="1:10" ht="13.5" thickBot="1" x14ac:dyDescent="0.25">
      <c r="A33" s="62">
        <v>1952</v>
      </c>
      <c r="B33" s="26">
        <v>1438.1</v>
      </c>
      <c r="C33" s="26">
        <v>63.2</v>
      </c>
      <c r="D33" s="26">
        <v>1501.3</v>
      </c>
      <c r="E33" s="26" t="s">
        <v>229</v>
      </c>
      <c r="F33" s="26" t="s">
        <v>229</v>
      </c>
      <c r="G33" s="26" t="s">
        <v>229</v>
      </c>
      <c r="H33" s="26" t="s">
        <v>229</v>
      </c>
      <c r="I33" s="26" t="s">
        <v>1372</v>
      </c>
      <c r="J33" s="26" t="s">
        <v>1372</v>
      </c>
    </row>
    <row r="34" spans="1:10" ht="13.5" thickBot="1" x14ac:dyDescent="0.25">
      <c r="A34" s="62">
        <v>1953</v>
      </c>
      <c r="B34" s="26">
        <v>1448.6</v>
      </c>
      <c r="C34" s="26">
        <v>64.5</v>
      </c>
      <c r="D34" s="26">
        <v>1513.1</v>
      </c>
      <c r="E34" s="26" t="s">
        <v>229</v>
      </c>
      <c r="F34" s="26" t="s">
        <v>229</v>
      </c>
      <c r="G34" s="26" t="s">
        <v>229</v>
      </c>
      <c r="H34" s="26" t="s">
        <v>229</v>
      </c>
      <c r="I34" s="26" t="s">
        <v>1372</v>
      </c>
      <c r="J34" s="26" t="s">
        <v>1372</v>
      </c>
    </row>
    <row r="35" spans="1:10" ht="13.5" thickBot="1" x14ac:dyDescent="0.25">
      <c r="A35" s="62">
        <v>1954</v>
      </c>
      <c r="B35" s="26">
        <v>1410</v>
      </c>
      <c r="C35" s="26">
        <v>61.8</v>
      </c>
      <c r="D35" s="26">
        <v>1471.8</v>
      </c>
      <c r="E35" s="26" t="s">
        <v>229</v>
      </c>
      <c r="F35" s="26" t="s">
        <v>229</v>
      </c>
      <c r="G35" s="26" t="s">
        <v>229</v>
      </c>
      <c r="H35" s="26" t="s">
        <v>229</v>
      </c>
      <c r="I35" s="26" t="s">
        <v>1372</v>
      </c>
      <c r="J35" s="26" t="s">
        <v>1372</v>
      </c>
    </row>
    <row r="36" spans="1:10" ht="13.5" thickBot="1" x14ac:dyDescent="0.25">
      <c r="A36" s="62">
        <v>1955</v>
      </c>
      <c r="B36" s="26">
        <v>1358.9</v>
      </c>
      <c r="C36" s="26">
        <v>67.5</v>
      </c>
      <c r="D36" s="26">
        <v>1426.4</v>
      </c>
      <c r="E36" s="26" t="s">
        <v>229</v>
      </c>
      <c r="F36" s="26" t="s">
        <v>229</v>
      </c>
      <c r="G36" s="26" t="s">
        <v>229</v>
      </c>
      <c r="H36" s="26" t="s">
        <v>229</v>
      </c>
      <c r="I36" s="26" t="s">
        <v>1372</v>
      </c>
      <c r="J36" s="26" t="s">
        <v>1372</v>
      </c>
    </row>
    <row r="37" spans="1:10" ht="13.5" thickBot="1" x14ac:dyDescent="0.25">
      <c r="A37" s="62">
        <v>1956</v>
      </c>
      <c r="B37" s="26">
        <v>1351.1</v>
      </c>
      <c r="C37" s="26">
        <v>65</v>
      </c>
      <c r="D37" s="26">
        <v>1416.1</v>
      </c>
      <c r="E37" s="26" t="s">
        <v>229</v>
      </c>
      <c r="F37" s="26" t="s">
        <v>229</v>
      </c>
      <c r="G37" s="26" t="s">
        <v>229</v>
      </c>
      <c r="H37" s="26" t="s">
        <v>229</v>
      </c>
      <c r="I37" s="26" t="s">
        <v>1372</v>
      </c>
      <c r="J37" s="26" t="s">
        <v>1372</v>
      </c>
    </row>
    <row r="38" spans="1:10" ht="13.5" thickBot="1" x14ac:dyDescent="0.25">
      <c r="A38" s="62">
        <v>1957</v>
      </c>
      <c r="B38" s="26">
        <v>1319.8</v>
      </c>
      <c r="C38" s="26">
        <v>65.8</v>
      </c>
      <c r="D38" s="26">
        <v>1385.6</v>
      </c>
      <c r="E38" s="26" t="s">
        <v>229</v>
      </c>
      <c r="F38" s="26" t="s">
        <v>229</v>
      </c>
      <c r="G38" s="26" t="s">
        <v>229</v>
      </c>
      <c r="H38" s="26" t="s">
        <v>229</v>
      </c>
      <c r="I38" s="26" t="s">
        <v>1372</v>
      </c>
      <c r="J38" s="26" t="s">
        <v>1372</v>
      </c>
    </row>
    <row r="39" spans="1:10" ht="13.5" thickBot="1" x14ac:dyDescent="0.25">
      <c r="A39" s="62">
        <v>1958</v>
      </c>
      <c r="B39" s="26">
        <v>1282.2</v>
      </c>
      <c r="C39" s="26">
        <v>67.3</v>
      </c>
      <c r="D39" s="26">
        <v>1349.5</v>
      </c>
      <c r="E39" s="26" t="s">
        <v>229</v>
      </c>
      <c r="F39" s="26" t="s">
        <v>229</v>
      </c>
      <c r="G39" s="26" t="s">
        <v>229</v>
      </c>
      <c r="H39" s="26" t="s">
        <v>229</v>
      </c>
      <c r="I39" s="26" t="s">
        <v>1372</v>
      </c>
      <c r="J39" s="26" t="s">
        <v>1372</v>
      </c>
    </row>
    <row r="40" spans="1:10" ht="13.5" thickBot="1" x14ac:dyDescent="0.25">
      <c r="A40" s="62">
        <v>1959</v>
      </c>
      <c r="B40" s="26">
        <v>1308.3</v>
      </c>
      <c r="C40" s="26">
        <v>68.099999999999994</v>
      </c>
      <c r="D40" s="26">
        <v>1376.4</v>
      </c>
      <c r="E40" s="26" t="s">
        <v>229</v>
      </c>
      <c r="F40" s="26" t="s">
        <v>229</v>
      </c>
      <c r="G40" s="26" t="s">
        <v>229</v>
      </c>
      <c r="H40" s="26" t="s">
        <v>229</v>
      </c>
      <c r="I40" s="26" t="s">
        <v>1372</v>
      </c>
      <c r="J40" s="26" t="s">
        <v>1372</v>
      </c>
    </row>
    <row r="41" spans="1:10" ht="13.5" thickBot="1" x14ac:dyDescent="0.25">
      <c r="A41" s="62">
        <v>1960</v>
      </c>
      <c r="B41" s="26">
        <v>1334.9</v>
      </c>
      <c r="C41" s="26">
        <v>72.3</v>
      </c>
      <c r="D41" s="26">
        <v>1407.2</v>
      </c>
      <c r="E41" s="26" t="s">
        <v>229</v>
      </c>
      <c r="F41" s="26" t="s">
        <v>229</v>
      </c>
      <c r="G41" s="26" t="s">
        <v>229</v>
      </c>
      <c r="H41" s="26" t="s">
        <v>229</v>
      </c>
      <c r="I41" s="26" t="s">
        <v>1372</v>
      </c>
      <c r="J41" s="26" t="s">
        <v>1372</v>
      </c>
    </row>
    <row r="42" spans="1:10" ht="13.5" thickBot="1" x14ac:dyDescent="0.25">
      <c r="A42" s="62">
        <v>1961</v>
      </c>
      <c r="B42" s="26">
        <v>1320.9</v>
      </c>
      <c r="C42" s="26">
        <v>68.8</v>
      </c>
      <c r="D42" s="26">
        <v>1389.7</v>
      </c>
      <c r="E42" s="26" t="s">
        <v>229</v>
      </c>
      <c r="F42" s="26" t="s">
        <v>229</v>
      </c>
      <c r="G42" s="26" t="s">
        <v>229</v>
      </c>
      <c r="H42" s="26" t="s">
        <v>229</v>
      </c>
      <c r="I42" s="26" t="s">
        <v>1372</v>
      </c>
      <c r="J42" s="26" t="s">
        <v>1372</v>
      </c>
    </row>
    <row r="43" spans="1:10" ht="13.5" thickBot="1" x14ac:dyDescent="0.25">
      <c r="A43" s="62">
        <v>1962</v>
      </c>
      <c r="B43" s="26">
        <v>1330.2</v>
      </c>
      <c r="C43" s="26">
        <v>73.3</v>
      </c>
      <c r="D43" s="26">
        <v>1403.5</v>
      </c>
      <c r="E43" s="26" t="s">
        <v>229</v>
      </c>
      <c r="F43" s="26" t="s">
        <v>229</v>
      </c>
      <c r="G43" s="26" t="s">
        <v>229</v>
      </c>
      <c r="H43" s="26" t="s">
        <v>229</v>
      </c>
      <c r="I43" s="26" t="s">
        <v>1372</v>
      </c>
      <c r="J43" s="26" t="s">
        <v>1372</v>
      </c>
    </row>
    <row r="44" spans="1:10" ht="13.5" thickBot="1" x14ac:dyDescent="0.25">
      <c r="A44" s="62">
        <v>1963</v>
      </c>
      <c r="B44" s="26">
        <v>1316.3</v>
      </c>
      <c r="C44" s="26">
        <v>74.3</v>
      </c>
      <c r="D44" s="26">
        <v>1390.6</v>
      </c>
      <c r="E44" s="26" t="s">
        <v>229</v>
      </c>
      <c r="F44" s="26" t="s">
        <v>229</v>
      </c>
      <c r="G44" s="26" t="s">
        <v>229</v>
      </c>
      <c r="H44" s="26" t="s">
        <v>229</v>
      </c>
      <c r="I44" s="26" t="s">
        <v>1372</v>
      </c>
      <c r="J44" s="26" t="s">
        <v>1372</v>
      </c>
    </row>
    <row r="45" spans="1:10" ht="13.5" thickBot="1" x14ac:dyDescent="0.25">
      <c r="A45" s="62">
        <v>1964</v>
      </c>
      <c r="B45" s="26">
        <v>1326</v>
      </c>
      <c r="C45" s="26">
        <v>82.1</v>
      </c>
      <c r="D45" s="26">
        <v>1408.1</v>
      </c>
      <c r="E45" s="26" t="s">
        <v>229</v>
      </c>
      <c r="F45" s="26" t="s">
        <v>229</v>
      </c>
      <c r="G45" s="26" t="s">
        <v>229</v>
      </c>
      <c r="H45" s="26" t="s">
        <v>229</v>
      </c>
      <c r="I45" s="26" t="s">
        <v>1372</v>
      </c>
      <c r="J45" s="26" t="s">
        <v>1372</v>
      </c>
    </row>
    <row r="46" spans="1:10" ht="13.5" thickBot="1" x14ac:dyDescent="0.25">
      <c r="A46" s="62">
        <v>1965</v>
      </c>
      <c r="B46" s="26">
        <v>1340.1</v>
      </c>
      <c r="C46" s="26">
        <v>103.7</v>
      </c>
      <c r="D46" s="26">
        <v>1443.8</v>
      </c>
      <c r="E46" s="26" t="s">
        <v>229</v>
      </c>
      <c r="F46" s="26" t="s">
        <v>229</v>
      </c>
      <c r="G46" s="26" t="s">
        <v>229</v>
      </c>
      <c r="H46" s="26" t="s">
        <v>229</v>
      </c>
      <c r="I46" s="26" t="s">
        <v>1372</v>
      </c>
      <c r="J46" s="26" t="s">
        <v>1372</v>
      </c>
    </row>
    <row r="47" spans="1:10" ht="13.5" thickBot="1" x14ac:dyDescent="0.25">
      <c r="A47" s="62">
        <v>1966</v>
      </c>
      <c r="B47" s="26">
        <v>1385.4</v>
      </c>
      <c r="C47" s="26">
        <v>93.1</v>
      </c>
      <c r="D47" s="26">
        <v>1478.5</v>
      </c>
      <c r="E47" s="26" t="s">
        <v>229</v>
      </c>
      <c r="F47" s="26" t="s">
        <v>229</v>
      </c>
      <c r="G47" s="26" t="s">
        <v>229</v>
      </c>
      <c r="H47" s="26" t="s">
        <v>229</v>
      </c>
      <c r="I47" s="26" t="s">
        <v>1372</v>
      </c>
      <c r="J47" s="26" t="s">
        <v>1372</v>
      </c>
    </row>
    <row r="48" spans="1:10" ht="13.5" thickBot="1" x14ac:dyDescent="0.25">
      <c r="A48" s="62">
        <v>1967</v>
      </c>
      <c r="B48" s="26">
        <v>1457.4</v>
      </c>
      <c r="C48" s="26">
        <v>98.6</v>
      </c>
      <c r="D48" s="26">
        <v>1556</v>
      </c>
      <c r="E48" s="26" t="s">
        <v>229</v>
      </c>
      <c r="F48" s="26" t="s">
        <v>229</v>
      </c>
      <c r="G48" s="26" t="s">
        <v>229</v>
      </c>
      <c r="H48" s="26" t="s">
        <v>229</v>
      </c>
      <c r="I48" s="26" t="s">
        <v>1372</v>
      </c>
      <c r="J48" s="26" t="s">
        <v>1372</v>
      </c>
    </row>
    <row r="49" spans="1:10" ht="13.5" thickBot="1" x14ac:dyDescent="0.25">
      <c r="A49" s="62">
        <v>1968</v>
      </c>
      <c r="B49" s="26">
        <v>1470.2</v>
      </c>
      <c r="C49" s="26">
        <v>92.5</v>
      </c>
      <c r="D49" s="26">
        <v>1562.7</v>
      </c>
      <c r="E49" s="26" t="s">
        <v>229</v>
      </c>
      <c r="F49" s="26" t="s">
        <v>229</v>
      </c>
      <c r="G49" s="26" t="s">
        <v>229</v>
      </c>
      <c r="H49" s="26" t="s">
        <v>229</v>
      </c>
      <c r="I49" s="26" t="s">
        <v>1372</v>
      </c>
      <c r="J49" s="26" t="s">
        <v>1372</v>
      </c>
    </row>
    <row r="50" spans="1:10" ht="13.5" thickBot="1" x14ac:dyDescent="0.25">
      <c r="A50" s="62">
        <v>1969</v>
      </c>
      <c r="B50" s="26">
        <v>1554.7</v>
      </c>
      <c r="C50" s="26">
        <v>70.900000000000006</v>
      </c>
      <c r="D50" s="26">
        <v>1625.6</v>
      </c>
      <c r="E50" s="26" t="s">
        <v>229</v>
      </c>
      <c r="F50" s="26" t="s">
        <v>229</v>
      </c>
      <c r="G50" s="26" t="s">
        <v>229</v>
      </c>
      <c r="H50" s="26" t="s">
        <v>229</v>
      </c>
      <c r="I50" s="26" t="s">
        <v>1372</v>
      </c>
      <c r="J50" s="26" t="s">
        <v>1372</v>
      </c>
    </row>
    <row r="51" spans="1:10" ht="13.5" thickBot="1" x14ac:dyDescent="0.25">
      <c r="A51" s="62">
        <v>1970</v>
      </c>
      <c r="B51" s="26">
        <v>1639.1</v>
      </c>
      <c r="C51" s="26">
        <v>68.3</v>
      </c>
      <c r="D51" s="26">
        <v>1707.4</v>
      </c>
      <c r="E51" s="26" t="s">
        <v>229</v>
      </c>
      <c r="F51" s="26" t="s">
        <v>229</v>
      </c>
      <c r="G51" s="26" t="s">
        <v>229</v>
      </c>
      <c r="H51" s="26" t="s">
        <v>229</v>
      </c>
      <c r="I51" s="26" t="s">
        <v>1372</v>
      </c>
      <c r="J51" s="26" t="s">
        <v>1372</v>
      </c>
    </row>
    <row r="52" spans="1:10" ht="13.5" thickBot="1" x14ac:dyDescent="0.25">
      <c r="A52" s="62">
        <v>1971</v>
      </c>
      <c r="B52" s="26">
        <v>1661.9</v>
      </c>
      <c r="C52" s="26">
        <v>78.8</v>
      </c>
      <c r="D52" s="26">
        <v>1740.7</v>
      </c>
      <c r="E52" s="26" t="s">
        <v>229</v>
      </c>
      <c r="F52" s="26" t="s">
        <v>229</v>
      </c>
      <c r="G52" s="26" t="s">
        <v>229</v>
      </c>
      <c r="H52" s="26" t="s">
        <v>229</v>
      </c>
      <c r="I52" s="26" t="s">
        <v>1372</v>
      </c>
      <c r="J52" s="26" t="s">
        <v>1372</v>
      </c>
    </row>
    <row r="53" spans="1:10" ht="13.5" thickBot="1" x14ac:dyDescent="0.25">
      <c r="A53" s="62">
        <v>1972</v>
      </c>
      <c r="B53" s="26">
        <v>1650.7</v>
      </c>
      <c r="C53" s="26">
        <v>77.8</v>
      </c>
      <c r="D53" s="26">
        <v>1728.5</v>
      </c>
      <c r="E53" s="26" t="s">
        <v>229</v>
      </c>
      <c r="F53" s="26" t="s">
        <v>229</v>
      </c>
      <c r="G53" s="26" t="s">
        <v>229</v>
      </c>
      <c r="H53" s="26" t="s">
        <v>229</v>
      </c>
      <c r="I53" s="26" t="s">
        <v>1372</v>
      </c>
      <c r="J53" s="26" t="s">
        <v>1372</v>
      </c>
    </row>
    <row r="54" spans="1:10" ht="13.5" thickBot="1" x14ac:dyDescent="0.25">
      <c r="A54" s="62">
        <v>1973</v>
      </c>
      <c r="B54" s="26">
        <v>1683.7</v>
      </c>
      <c r="C54" s="26">
        <v>113.9</v>
      </c>
      <c r="D54" s="26">
        <v>1797.6</v>
      </c>
      <c r="E54" s="26" t="s">
        <v>229</v>
      </c>
      <c r="F54" s="26" t="s">
        <v>229</v>
      </c>
      <c r="G54" s="26" t="s">
        <v>229</v>
      </c>
      <c r="H54" s="26" t="s">
        <v>229</v>
      </c>
      <c r="I54" s="26" t="s">
        <v>1372</v>
      </c>
      <c r="J54" s="26" t="s">
        <v>1372</v>
      </c>
    </row>
    <row r="55" spans="1:10" ht="13.5" thickBot="1" x14ac:dyDescent="0.25">
      <c r="A55" s="62">
        <v>1974</v>
      </c>
      <c r="B55" s="26">
        <v>1805.2</v>
      </c>
      <c r="C55" s="26">
        <v>134.5</v>
      </c>
      <c r="D55" s="26">
        <v>1939.7</v>
      </c>
      <c r="E55" s="26" t="s">
        <v>229</v>
      </c>
      <c r="F55" s="26" t="s">
        <v>229</v>
      </c>
      <c r="G55" s="26" t="s">
        <v>229</v>
      </c>
      <c r="H55" s="26" t="s">
        <v>229</v>
      </c>
      <c r="I55" s="26" t="s">
        <v>1372</v>
      </c>
      <c r="J55" s="26" t="s">
        <v>1372</v>
      </c>
    </row>
    <row r="56" spans="1:10" ht="13.5" thickBot="1" x14ac:dyDescent="0.25">
      <c r="A56" s="62" t="s">
        <v>1373</v>
      </c>
      <c r="B56" s="26">
        <v>1860.5</v>
      </c>
      <c r="C56" s="26">
        <v>182.5</v>
      </c>
      <c r="D56" s="26">
        <v>2043</v>
      </c>
      <c r="E56" s="26" t="s">
        <v>1374</v>
      </c>
      <c r="F56" s="828">
        <v>1106</v>
      </c>
      <c r="G56" s="839"/>
      <c r="H56" s="26">
        <v>301.8</v>
      </c>
      <c r="I56" s="26">
        <v>1407.8</v>
      </c>
      <c r="J56" s="26">
        <v>3450.8</v>
      </c>
    </row>
    <row r="57" spans="1:10" ht="13.5" thickBot="1" x14ac:dyDescent="0.25">
      <c r="A57" s="62">
        <v>1976</v>
      </c>
      <c r="B57" s="26">
        <v>2025.6</v>
      </c>
      <c r="C57" s="26">
        <v>210.5</v>
      </c>
      <c r="D57" s="26">
        <v>2236.1</v>
      </c>
      <c r="E57" s="26" t="s">
        <v>1374</v>
      </c>
      <c r="F57" s="828">
        <v>1234.5</v>
      </c>
      <c r="G57" s="839"/>
      <c r="H57" s="26">
        <v>442.9</v>
      </c>
      <c r="I57" s="26">
        <v>1677.4</v>
      </c>
      <c r="J57" s="26">
        <v>3913.5</v>
      </c>
    </row>
    <row r="58" spans="1:10" ht="13.5" thickBot="1" x14ac:dyDescent="0.25">
      <c r="A58" s="62">
        <v>1977</v>
      </c>
      <c r="B58" s="26">
        <v>2157.1</v>
      </c>
      <c r="C58" s="26">
        <v>196.5</v>
      </c>
      <c r="D58" s="26">
        <v>2353.6</v>
      </c>
      <c r="E58" s="26" t="s">
        <v>1374</v>
      </c>
      <c r="F58" s="828">
        <v>1319.5</v>
      </c>
      <c r="G58" s="839"/>
      <c r="H58" s="26">
        <v>584.5</v>
      </c>
      <c r="I58" s="26">
        <v>1904</v>
      </c>
      <c r="J58" s="26">
        <v>4257.6000000000004</v>
      </c>
    </row>
    <row r="59" spans="1:10" ht="13.5" thickBot="1" x14ac:dyDescent="0.25">
      <c r="A59" s="62">
        <v>1978</v>
      </c>
      <c r="B59" s="26">
        <v>2271</v>
      </c>
      <c r="C59" s="26">
        <v>178.9</v>
      </c>
      <c r="D59" s="26">
        <v>2449.9</v>
      </c>
      <c r="E59" s="26" t="s">
        <v>1374</v>
      </c>
      <c r="F59" s="828">
        <v>1542.1</v>
      </c>
      <c r="G59" s="839"/>
      <c r="H59" s="26">
        <v>689.5</v>
      </c>
      <c r="I59" s="26">
        <v>2231.6</v>
      </c>
      <c r="J59" s="26">
        <v>4681.5</v>
      </c>
    </row>
    <row r="60" spans="1:10" ht="13.5" thickBot="1" x14ac:dyDescent="0.25">
      <c r="A60" s="62">
        <v>1979</v>
      </c>
      <c r="B60" s="26">
        <v>2436.3000000000002</v>
      </c>
      <c r="C60" s="26">
        <v>211.5</v>
      </c>
      <c r="D60" s="26">
        <v>2647.8</v>
      </c>
      <c r="E60" s="26" t="s">
        <v>1374</v>
      </c>
      <c r="F60" s="828">
        <v>2054.6</v>
      </c>
      <c r="G60" s="839"/>
      <c r="H60" s="26">
        <v>855.8</v>
      </c>
      <c r="I60" s="26">
        <v>2910.4</v>
      </c>
      <c r="J60" s="26">
        <v>5558.2</v>
      </c>
    </row>
    <row r="61" spans="1:10" ht="13.5" thickBot="1" x14ac:dyDescent="0.25">
      <c r="A61" s="62">
        <v>1980</v>
      </c>
      <c r="B61" s="26">
        <v>2556.8000000000002</v>
      </c>
      <c r="C61" s="26">
        <v>248.3</v>
      </c>
      <c r="D61" s="26">
        <v>2805.1</v>
      </c>
      <c r="E61" s="26" t="s">
        <v>1374</v>
      </c>
      <c r="F61" s="828">
        <v>2611.1999999999998</v>
      </c>
      <c r="G61" s="839"/>
      <c r="H61" s="26">
        <v>1093.9000000000001</v>
      </c>
      <c r="I61" s="26">
        <v>3705.1</v>
      </c>
      <c r="J61" s="26">
        <v>6510.2</v>
      </c>
    </row>
    <row r="62" spans="1:10" ht="13.5" thickBot="1" x14ac:dyDescent="0.25">
      <c r="A62" s="62">
        <v>1981</v>
      </c>
      <c r="B62" s="26">
        <v>2701.4</v>
      </c>
      <c r="C62" s="26">
        <v>343.8</v>
      </c>
      <c r="D62" s="26">
        <v>3045.2</v>
      </c>
      <c r="E62" s="26" t="s">
        <v>1374</v>
      </c>
      <c r="F62" s="828">
        <v>3225.7</v>
      </c>
      <c r="G62" s="839"/>
      <c r="H62" s="26">
        <v>1095.0999999999999</v>
      </c>
      <c r="I62" s="26">
        <v>4320.8</v>
      </c>
      <c r="J62" s="26">
        <v>7366</v>
      </c>
    </row>
    <row r="63" spans="1:10" ht="13.5" thickBot="1" x14ac:dyDescent="0.25">
      <c r="A63" s="62">
        <v>1982</v>
      </c>
      <c r="B63" s="26">
        <v>3077</v>
      </c>
      <c r="C63" s="26">
        <v>380</v>
      </c>
      <c r="D63" s="26">
        <v>3457</v>
      </c>
      <c r="E63" s="26" t="s">
        <v>1374</v>
      </c>
      <c r="F63" s="828">
        <v>3582</v>
      </c>
      <c r="G63" s="839"/>
      <c r="H63" s="26">
        <v>1005.4</v>
      </c>
      <c r="I63" s="26">
        <v>4587.3999999999996</v>
      </c>
      <c r="J63" s="26">
        <v>8044.4</v>
      </c>
    </row>
    <row r="64" spans="1:10" ht="13.5" thickBot="1" x14ac:dyDescent="0.25">
      <c r="A64" s="62">
        <v>1983</v>
      </c>
      <c r="B64" s="26">
        <v>3171.6</v>
      </c>
      <c r="C64" s="26">
        <v>332.5</v>
      </c>
      <c r="D64" s="26">
        <v>3504.1</v>
      </c>
      <c r="E64" s="26" t="s">
        <v>1374</v>
      </c>
      <c r="F64" s="828">
        <v>4194.6000000000004</v>
      </c>
      <c r="G64" s="839"/>
      <c r="H64" s="26">
        <v>827</v>
      </c>
      <c r="I64" s="26">
        <v>5021.6000000000004</v>
      </c>
      <c r="J64" s="26">
        <v>8525.7000000000007</v>
      </c>
    </row>
    <row r="65" spans="1:10" ht="13.5" thickBot="1" x14ac:dyDescent="0.25">
      <c r="A65" s="62" t="s">
        <v>1375</v>
      </c>
      <c r="B65" s="26">
        <v>4447.7</v>
      </c>
      <c r="C65" s="26">
        <v>780.5</v>
      </c>
      <c r="D65" s="26">
        <v>5228.2</v>
      </c>
      <c r="E65" s="26" t="s">
        <v>1374</v>
      </c>
      <c r="F65" s="828">
        <v>5399.1</v>
      </c>
      <c r="G65" s="839"/>
      <c r="H65" s="26">
        <v>995.8</v>
      </c>
      <c r="I65" s="26">
        <v>6394.9</v>
      </c>
      <c r="J65" s="26">
        <v>11623.1</v>
      </c>
    </row>
    <row r="66" spans="1:10" ht="13.5" thickBot="1" x14ac:dyDescent="0.25">
      <c r="A66" s="62">
        <v>1985</v>
      </c>
      <c r="B66" s="26">
        <v>4574.7</v>
      </c>
      <c r="C66" s="26">
        <v>701.8</v>
      </c>
      <c r="D66" s="26">
        <v>5276.5</v>
      </c>
      <c r="E66" s="26" t="s">
        <v>1374</v>
      </c>
      <c r="F66" s="828">
        <v>5978.5</v>
      </c>
      <c r="G66" s="839"/>
      <c r="H66" s="26">
        <v>939.6</v>
      </c>
      <c r="I66" s="26">
        <v>6918.1</v>
      </c>
      <c r="J66" s="26">
        <v>12194.6</v>
      </c>
    </row>
    <row r="67" spans="1:10" ht="13.5" thickBot="1" x14ac:dyDescent="0.25">
      <c r="A67" s="62">
        <v>1986</v>
      </c>
      <c r="B67" s="26">
        <v>5113.1000000000004</v>
      </c>
      <c r="C67" s="26">
        <v>737.3</v>
      </c>
      <c r="D67" s="26">
        <v>5850.4</v>
      </c>
      <c r="E67" s="26" t="s">
        <v>1374</v>
      </c>
      <c r="F67" s="26">
        <v>4244.5</v>
      </c>
      <c r="G67" s="26">
        <v>2305.6</v>
      </c>
      <c r="H67" s="26">
        <v>941.2</v>
      </c>
      <c r="I67" s="26">
        <v>7491.3</v>
      </c>
      <c r="J67" s="26">
        <v>13341.7</v>
      </c>
    </row>
    <row r="68" spans="1:10" ht="13.5" thickBot="1" x14ac:dyDescent="0.25">
      <c r="A68" s="62">
        <v>1987</v>
      </c>
      <c r="B68" s="26">
        <v>5114.1000000000004</v>
      </c>
      <c r="C68" s="26">
        <v>776.6</v>
      </c>
      <c r="D68" s="26">
        <v>5890.7</v>
      </c>
      <c r="E68" s="26" t="s">
        <v>1374</v>
      </c>
      <c r="F68" s="26">
        <v>4680.6000000000004</v>
      </c>
      <c r="G68" s="26">
        <v>2564.6</v>
      </c>
      <c r="H68" s="26">
        <v>955.1</v>
      </c>
      <c r="I68" s="26">
        <v>8200.2999999999993</v>
      </c>
      <c r="J68" s="26">
        <v>14091</v>
      </c>
    </row>
    <row r="69" spans="1:10" ht="13.5" thickBot="1" x14ac:dyDescent="0.25">
      <c r="A69" s="62">
        <v>1988</v>
      </c>
      <c r="B69" s="26">
        <v>5224.6000000000004</v>
      </c>
      <c r="C69" s="26">
        <v>840.7</v>
      </c>
      <c r="D69" s="26">
        <v>6065.3</v>
      </c>
      <c r="E69" s="26" t="s">
        <v>1374</v>
      </c>
      <c r="F69" s="26">
        <v>4893.1000000000004</v>
      </c>
      <c r="G69" s="26">
        <v>2677.1</v>
      </c>
      <c r="H69" s="26">
        <v>905.1</v>
      </c>
      <c r="I69" s="26">
        <v>8475.2999999999993</v>
      </c>
      <c r="J69" s="26">
        <v>14540.6</v>
      </c>
    </row>
    <row r="70" spans="1:10" ht="13.5" thickBot="1" x14ac:dyDescent="0.25">
      <c r="A70" s="62">
        <v>1989</v>
      </c>
      <c r="B70" s="26">
        <v>5419.9</v>
      </c>
      <c r="C70" s="26">
        <v>836.7</v>
      </c>
      <c r="D70" s="26">
        <v>6256.6</v>
      </c>
      <c r="E70" s="26" t="s">
        <v>1374</v>
      </c>
      <c r="F70" s="26">
        <v>4995.3999999999996</v>
      </c>
      <c r="G70" s="26">
        <v>2796.3</v>
      </c>
      <c r="H70" s="26">
        <v>936.6</v>
      </c>
      <c r="I70" s="26">
        <v>8728.2999999999993</v>
      </c>
      <c r="J70" s="26">
        <v>14984.9</v>
      </c>
    </row>
    <row r="71" spans="1:10" ht="13.5" thickBot="1" x14ac:dyDescent="0.25">
      <c r="A71" s="62">
        <v>1990</v>
      </c>
      <c r="B71" s="26">
        <v>5890.8</v>
      </c>
      <c r="C71" s="26">
        <v>895</v>
      </c>
      <c r="D71" s="26">
        <v>6785.8</v>
      </c>
      <c r="E71" s="26" t="s">
        <v>1374</v>
      </c>
      <c r="F71" s="26">
        <v>5326.8</v>
      </c>
      <c r="G71" s="26">
        <v>2970.6</v>
      </c>
      <c r="H71" s="26">
        <v>970</v>
      </c>
      <c r="I71" s="26">
        <v>9267.4</v>
      </c>
      <c r="J71" s="26">
        <v>16053.2</v>
      </c>
    </row>
    <row r="72" spans="1:10" ht="13.5" thickBot="1" x14ac:dyDescent="0.25">
      <c r="A72" s="62">
        <v>1991</v>
      </c>
      <c r="B72" s="26">
        <v>6037.2</v>
      </c>
      <c r="C72" s="26">
        <v>766.8</v>
      </c>
      <c r="D72" s="26">
        <v>6804</v>
      </c>
      <c r="E72" s="26" t="s">
        <v>1374</v>
      </c>
      <c r="F72" s="26">
        <v>5373.4</v>
      </c>
      <c r="G72" s="26">
        <v>3199.5</v>
      </c>
      <c r="H72" s="26">
        <v>955.9</v>
      </c>
      <c r="I72" s="26">
        <v>9528.7999999999993</v>
      </c>
      <c r="J72" s="26">
        <v>16332.8</v>
      </c>
    </row>
    <row r="73" spans="1:10" ht="13.5" thickBot="1" x14ac:dyDescent="0.25">
      <c r="A73" s="62">
        <v>1992</v>
      </c>
      <c r="B73" s="26">
        <v>6152.5</v>
      </c>
      <c r="C73" s="26">
        <v>645.9</v>
      </c>
      <c r="D73" s="26">
        <v>6798.4</v>
      </c>
      <c r="E73" s="26" t="s">
        <v>1374</v>
      </c>
      <c r="F73" s="26">
        <v>5268.1</v>
      </c>
      <c r="G73" s="26">
        <v>3879.5</v>
      </c>
      <c r="H73" s="26">
        <v>969.1</v>
      </c>
      <c r="I73" s="26">
        <v>10116.700000000001</v>
      </c>
      <c r="J73" s="26">
        <v>16915.099999999999</v>
      </c>
    </row>
    <row r="74" spans="1:10" ht="13.5" thickBot="1" x14ac:dyDescent="0.25">
      <c r="A74" s="62">
        <v>1993</v>
      </c>
      <c r="B74" s="26">
        <v>6350.9</v>
      </c>
      <c r="C74" s="26">
        <v>764</v>
      </c>
      <c r="D74" s="26">
        <v>7114.9</v>
      </c>
      <c r="E74" s="26" t="s">
        <v>1374</v>
      </c>
      <c r="F74" s="26">
        <v>5490.6</v>
      </c>
      <c r="G74" s="26">
        <v>3704.2</v>
      </c>
      <c r="H74" s="26">
        <v>966.5</v>
      </c>
      <c r="I74" s="26">
        <v>10161.299999999999</v>
      </c>
      <c r="J74" s="26">
        <v>17276.2</v>
      </c>
    </row>
    <row r="75" spans="1:10" ht="13.5" thickBot="1" x14ac:dyDescent="0.25">
      <c r="A75" s="62">
        <v>1994</v>
      </c>
      <c r="B75" s="26">
        <v>6756</v>
      </c>
      <c r="C75" s="26">
        <v>641.5</v>
      </c>
      <c r="D75" s="26">
        <v>7397.5</v>
      </c>
      <c r="E75" s="26">
        <v>1629.1</v>
      </c>
      <c r="F75" s="26">
        <v>4171.2</v>
      </c>
      <c r="G75" s="26">
        <v>3854.4</v>
      </c>
      <c r="H75" s="26">
        <v>915.6</v>
      </c>
      <c r="I75" s="26">
        <v>10570.3</v>
      </c>
      <c r="J75" s="26">
        <v>17967.8</v>
      </c>
    </row>
    <row r="76" spans="1:10" ht="13.5" thickBot="1" x14ac:dyDescent="0.25">
      <c r="A76" s="62">
        <v>1995</v>
      </c>
      <c r="B76" s="26">
        <v>6800.9</v>
      </c>
      <c r="C76" s="26">
        <v>1268</v>
      </c>
      <c r="D76" s="26">
        <v>8068.9</v>
      </c>
      <c r="E76" s="26">
        <v>1544.2</v>
      </c>
      <c r="F76" s="26">
        <v>3980.9</v>
      </c>
      <c r="G76" s="26">
        <v>3829.6</v>
      </c>
      <c r="H76" s="26">
        <v>817</v>
      </c>
      <c r="I76" s="26">
        <v>10171.700000000001</v>
      </c>
      <c r="J76" s="26">
        <v>18240.599999999999</v>
      </c>
    </row>
    <row r="77" spans="1:10" ht="13.5" thickBot="1" x14ac:dyDescent="0.25">
      <c r="A77" s="62">
        <v>1996</v>
      </c>
      <c r="B77" s="26">
        <v>7416.3</v>
      </c>
      <c r="C77" s="26">
        <v>1232.8</v>
      </c>
      <c r="D77" s="26">
        <v>8649.1</v>
      </c>
      <c r="E77" s="26">
        <v>1695.4</v>
      </c>
      <c r="F77" s="26">
        <v>4128.5</v>
      </c>
      <c r="G77" s="26">
        <v>4081.8</v>
      </c>
      <c r="H77" s="26">
        <v>596.4</v>
      </c>
      <c r="I77" s="26">
        <v>10502.1</v>
      </c>
      <c r="J77" s="26">
        <v>19151.2</v>
      </c>
    </row>
    <row r="78" spans="1:10" ht="13.5" thickBot="1" x14ac:dyDescent="0.25">
      <c r="A78" s="62">
        <v>1997</v>
      </c>
      <c r="B78" s="26">
        <v>7545.7</v>
      </c>
      <c r="C78" s="26">
        <v>1444.8</v>
      </c>
      <c r="D78" s="26">
        <v>8990.5</v>
      </c>
      <c r="E78" s="26">
        <v>1863.6</v>
      </c>
      <c r="F78" s="26">
        <v>4095.1</v>
      </c>
      <c r="G78" s="26">
        <v>3918.7</v>
      </c>
      <c r="H78" s="26">
        <v>647</v>
      </c>
      <c r="I78" s="26">
        <v>10524.4</v>
      </c>
      <c r="J78" s="26">
        <v>19514.900000000001</v>
      </c>
    </row>
    <row r="79" spans="1:10" ht="13.5" thickBot="1" x14ac:dyDescent="0.25">
      <c r="A79" s="62">
        <v>1998</v>
      </c>
      <c r="B79" s="26">
        <v>7969.6</v>
      </c>
      <c r="C79" s="26">
        <v>1731.3</v>
      </c>
      <c r="D79" s="26">
        <v>9700.9</v>
      </c>
      <c r="E79" s="26">
        <v>1953.4</v>
      </c>
      <c r="F79" s="26">
        <v>4376.8999999999996</v>
      </c>
      <c r="G79" s="26">
        <v>4279.3999999999996</v>
      </c>
      <c r="H79" s="26">
        <v>751.2</v>
      </c>
      <c r="I79" s="26">
        <v>11360.9</v>
      </c>
      <c r="J79" s="26">
        <v>21061.8</v>
      </c>
    </row>
    <row r="80" spans="1:10" ht="13.5" thickBot="1" x14ac:dyDescent="0.25">
      <c r="A80" s="62">
        <v>1999</v>
      </c>
      <c r="B80" s="26">
        <v>8282.4</v>
      </c>
      <c r="C80" s="26">
        <v>1363.1</v>
      </c>
      <c r="D80" s="26">
        <v>9645.5</v>
      </c>
      <c r="E80" s="26">
        <v>2284.5</v>
      </c>
      <c r="F80" s="26">
        <v>4539.8</v>
      </c>
      <c r="G80" s="26">
        <v>4878.6000000000004</v>
      </c>
      <c r="H80" s="26">
        <v>871.8</v>
      </c>
      <c r="I80" s="26">
        <v>12574.7</v>
      </c>
      <c r="J80" s="26">
        <v>22220.2</v>
      </c>
    </row>
    <row r="81" spans="1:10" ht="13.5" thickBot="1" x14ac:dyDescent="0.25">
      <c r="A81" s="62">
        <v>2000</v>
      </c>
      <c r="B81" s="26">
        <v>8745.7999999999993</v>
      </c>
      <c r="C81" s="26">
        <v>2257.8000000000002</v>
      </c>
      <c r="D81" s="26">
        <v>11003.6</v>
      </c>
      <c r="E81" s="26">
        <v>1958.9</v>
      </c>
      <c r="F81" s="26">
        <v>5318.8</v>
      </c>
      <c r="G81" s="26">
        <v>4967.1000000000004</v>
      </c>
      <c r="H81" s="26">
        <v>994.2</v>
      </c>
      <c r="I81" s="26">
        <v>13239</v>
      </c>
      <c r="J81" s="26">
        <v>24242.6</v>
      </c>
    </row>
    <row r="82" spans="1:10" ht="13.5" thickBot="1" x14ac:dyDescent="0.25">
      <c r="A82" s="62">
        <v>2001</v>
      </c>
      <c r="B82" s="26">
        <v>8891.1</v>
      </c>
      <c r="C82" s="26">
        <v>1634.8</v>
      </c>
      <c r="D82" s="26">
        <v>10525.9</v>
      </c>
      <c r="E82" s="26">
        <v>1944.7</v>
      </c>
      <c r="F82" s="26">
        <v>5986.6</v>
      </c>
      <c r="G82" s="26">
        <v>5700.9</v>
      </c>
      <c r="H82" s="26">
        <v>1129.9000000000001</v>
      </c>
      <c r="I82" s="26">
        <v>14762.1</v>
      </c>
      <c r="J82" s="26">
        <v>25288</v>
      </c>
    </row>
    <row r="83" spans="1:10" ht="13.5" thickBot="1" x14ac:dyDescent="0.25">
      <c r="A83" s="62">
        <v>2002</v>
      </c>
      <c r="B83" s="26">
        <v>8648.9</v>
      </c>
      <c r="C83" s="26">
        <v>2390.3000000000002</v>
      </c>
      <c r="D83" s="26">
        <v>11039.2</v>
      </c>
      <c r="E83" s="26">
        <v>2211.3000000000002</v>
      </c>
      <c r="F83" s="26">
        <v>5343.9</v>
      </c>
      <c r="G83" s="26">
        <v>6718.6</v>
      </c>
      <c r="H83" s="26">
        <v>1319.4</v>
      </c>
      <c r="I83" s="26">
        <v>15593.2</v>
      </c>
      <c r="J83" s="26">
        <v>26632.400000000001</v>
      </c>
    </row>
    <row r="84" spans="1:10" ht="13.5" thickBot="1" x14ac:dyDescent="0.25">
      <c r="A84" s="62">
        <v>2003</v>
      </c>
      <c r="B84" s="26">
        <v>9149.2999999999993</v>
      </c>
      <c r="C84" s="26">
        <v>2520.5</v>
      </c>
      <c r="D84" s="26">
        <v>11669.8</v>
      </c>
      <c r="E84" s="26">
        <v>2544.6999999999998</v>
      </c>
      <c r="F84" s="26">
        <v>5557.6</v>
      </c>
      <c r="G84" s="26">
        <v>6632.8</v>
      </c>
      <c r="H84" s="26">
        <v>1616.2</v>
      </c>
      <c r="I84" s="26">
        <v>16351.3</v>
      </c>
      <c r="J84" s="26">
        <v>28021.200000000001</v>
      </c>
    </row>
    <row r="85" spans="1:10" ht="13.5" thickBot="1" x14ac:dyDescent="0.25">
      <c r="A85" s="62">
        <v>2004</v>
      </c>
      <c r="B85" s="26">
        <v>9774.6</v>
      </c>
      <c r="C85" s="26">
        <v>2372.6999999999998</v>
      </c>
      <c r="D85" s="26">
        <v>12147.3</v>
      </c>
      <c r="E85" s="26">
        <v>2587.5</v>
      </c>
      <c r="F85" s="26">
        <v>6184.3</v>
      </c>
      <c r="G85" s="26">
        <v>6713.2</v>
      </c>
      <c r="H85" s="26">
        <v>2085.9</v>
      </c>
      <c r="I85" s="26">
        <v>17570.900000000001</v>
      </c>
      <c r="J85" s="26">
        <v>29718.1</v>
      </c>
    </row>
    <row r="86" spans="1:10" ht="13.5" thickBot="1" x14ac:dyDescent="0.25">
      <c r="A86" s="62">
        <v>2005</v>
      </c>
      <c r="B86" s="26">
        <v>10269.1</v>
      </c>
      <c r="C86" s="26">
        <v>2289.5</v>
      </c>
      <c r="D86" s="26">
        <v>12558.6</v>
      </c>
      <c r="E86" s="26">
        <v>2693.6</v>
      </c>
      <c r="F86" s="26">
        <v>6657.8</v>
      </c>
      <c r="G86" s="26">
        <v>7494.5</v>
      </c>
      <c r="H86" s="26">
        <v>2303.4</v>
      </c>
      <c r="I86" s="26">
        <v>19149.3</v>
      </c>
      <c r="J86" s="26">
        <v>31707.8</v>
      </c>
    </row>
    <row r="87" spans="1:10" ht="13.5" thickBot="1" x14ac:dyDescent="0.25">
      <c r="A87" s="62">
        <v>2006</v>
      </c>
      <c r="B87" s="26">
        <v>11194.9</v>
      </c>
      <c r="C87" s="26">
        <v>2349.9</v>
      </c>
      <c r="D87" s="26">
        <v>13544.8</v>
      </c>
      <c r="E87" s="26">
        <v>2796.6</v>
      </c>
      <c r="F87" s="26">
        <v>7105.2</v>
      </c>
      <c r="G87" s="26">
        <v>7674.3</v>
      </c>
      <c r="H87" s="26">
        <v>2591.9</v>
      </c>
      <c r="I87" s="26">
        <v>20168</v>
      </c>
      <c r="J87" s="26">
        <v>33712.800000000003</v>
      </c>
    </row>
    <row r="88" spans="1:10" ht="13.5" thickBot="1" x14ac:dyDescent="0.25">
      <c r="A88" s="62">
        <v>2007</v>
      </c>
      <c r="B88" s="26">
        <v>11144.6</v>
      </c>
      <c r="C88" s="26">
        <v>2327.9</v>
      </c>
      <c r="D88" s="26">
        <v>13472.5</v>
      </c>
      <c r="E88" s="26">
        <v>2697.8</v>
      </c>
      <c r="F88" s="26">
        <v>8322</v>
      </c>
      <c r="G88" s="26">
        <v>8370.6</v>
      </c>
      <c r="H88" s="26">
        <v>2677.9</v>
      </c>
      <c r="I88" s="26">
        <v>22068.3</v>
      </c>
      <c r="J88" s="26">
        <v>35540.800000000003</v>
      </c>
    </row>
    <row r="89" spans="1:10" ht="13.5" thickBot="1" x14ac:dyDescent="0.25">
      <c r="A89" s="62">
        <v>2008</v>
      </c>
      <c r="B89" s="26">
        <v>11860</v>
      </c>
      <c r="C89" s="26">
        <v>2444.4</v>
      </c>
      <c r="D89" s="26">
        <v>14304.4</v>
      </c>
      <c r="E89" s="26">
        <v>2448.1</v>
      </c>
      <c r="F89" s="26">
        <v>8753.7000000000007</v>
      </c>
      <c r="G89" s="26">
        <v>9794.7999999999993</v>
      </c>
      <c r="H89" s="26">
        <v>2674</v>
      </c>
      <c r="I89" s="26">
        <v>23670.6</v>
      </c>
      <c r="J89" s="26">
        <v>37975</v>
      </c>
    </row>
    <row r="90" spans="1:10" ht="13.5" thickBot="1" x14ac:dyDescent="0.25">
      <c r="A90" s="62">
        <v>2009</v>
      </c>
      <c r="B90" s="26">
        <v>12273.2</v>
      </c>
      <c r="C90" s="26">
        <v>2275.6</v>
      </c>
      <c r="D90" s="26">
        <v>14548.8</v>
      </c>
      <c r="E90" s="26">
        <v>2542.6</v>
      </c>
      <c r="F90" s="26">
        <v>8762.6</v>
      </c>
      <c r="G90" s="26">
        <v>9857.1</v>
      </c>
      <c r="H90" s="26">
        <v>3206.7</v>
      </c>
      <c r="I90" s="26">
        <v>24369</v>
      </c>
      <c r="J90" s="26">
        <v>38917.800000000003</v>
      </c>
    </row>
    <row r="91" spans="1:10" ht="13.5" thickBot="1" x14ac:dyDescent="0.25">
      <c r="A91" s="62">
        <v>2010</v>
      </c>
      <c r="B91" s="26">
        <v>12556.1</v>
      </c>
      <c r="C91" s="26">
        <v>2118.9</v>
      </c>
      <c r="D91" s="26">
        <v>14675</v>
      </c>
      <c r="E91" s="26">
        <v>2548.8000000000002</v>
      </c>
      <c r="F91" s="26">
        <v>8457.9</v>
      </c>
      <c r="G91" s="26">
        <v>9760.7999999999993</v>
      </c>
      <c r="H91" s="26">
        <v>3674.6</v>
      </c>
      <c r="I91" s="26">
        <v>24442.1</v>
      </c>
      <c r="J91" s="26">
        <v>39117.199999999997</v>
      </c>
    </row>
    <row r="92" spans="1:10" ht="13.5" thickBot="1" x14ac:dyDescent="0.25">
      <c r="A92" s="62">
        <v>2011</v>
      </c>
      <c r="B92" s="26">
        <v>13557.6</v>
      </c>
      <c r="C92" s="26">
        <v>2044</v>
      </c>
      <c r="D92" s="26">
        <v>15601.6</v>
      </c>
      <c r="E92" s="26">
        <v>2563.1999999999998</v>
      </c>
      <c r="F92" s="26">
        <v>9068.9</v>
      </c>
      <c r="G92" s="26">
        <v>10048</v>
      </c>
      <c r="H92" s="26">
        <v>4028.4</v>
      </c>
      <c r="I92" s="26">
        <v>25708.5</v>
      </c>
      <c r="J92" s="26">
        <v>41310.1</v>
      </c>
    </row>
    <row r="93" spans="1:10" ht="13.5" thickBot="1" x14ac:dyDescent="0.25">
      <c r="A93" s="62">
        <v>2012</v>
      </c>
      <c r="B93" s="26">
        <v>14180.4</v>
      </c>
      <c r="C93" s="26">
        <v>2024.5</v>
      </c>
      <c r="D93" s="26">
        <v>16205</v>
      </c>
      <c r="E93" s="26">
        <v>2824.7</v>
      </c>
      <c r="F93" s="26">
        <v>9545.7999999999993</v>
      </c>
      <c r="G93" s="26">
        <v>11138.9</v>
      </c>
      <c r="H93" s="26">
        <v>3862.5</v>
      </c>
      <c r="I93" s="26">
        <v>27371.9</v>
      </c>
      <c r="J93" s="26">
        <v>43576.9</v>
      </c>
    </row>
    <row r="94" spans="1:10" ht="13.5" thickBot="1" x14ac:dyDescent="0.25">
      <c r="A94" s="62">
        <v>2013</v>
      </c>
      <c r="B94" s="26">
        <v>14984.1</v>
      </c>
      <c r="C94" s="26">
        <v>1749.4</v>
      </c>
      <c r="D94" s="26">
        <v>16733.5</v>
      </c>
      <c r="E94" s="26">
        <v>2936</v>
      </c>
      <c r="F94" s="26">
        <v>10228.200000000001</v>
      </c>
      <c r="G94" s="26">
        <v>12037.5</v>
      </c>
      <c r="H94" s="26">
        <v>4112.3999999999996</v>
      </c>
      <c r="I94" s="26">
        <v>29314.1</v>
      </c>
      <c r="J94" s="26">
        <v>46047.7</v>
      </c>
    </row>
    <row r="95" spans="1:10" ht="13.5" thickBot="1" x14ac:dyDescent="0.25">
      <c r="A95" s="62">
        <v>2014</v>
      </c>
      <c r="B95" s="246">
        <v>15465.2</v>
      </c>
      <c r="C95" s="246">
        <v>1866.9</v>
      </c>
      <c r="D95" s="246">
        <v>17332</v>
      </c>
      <c r="E95" s="246">
        <v>3336.2</v>
      </c>
      <c r="F95" s="246">
        <v>11223.9</v>
      </c>
      <c r="G95" s="246">
        <v>12276.6</v>
      </c>
      <c r="H95" s="246">
        <v>4142.3999999999996</v>
      </c>
      <c r="I95" s="246">
        <v>30979.1</v>
      </c>
      <c r="J95" s="246">
        <v>48311.1</v>
      </c>
    </row>
    <row r="96" spans="1:10" ht="13.5" thickBot="1" x14ac:dyDescent="0.25">
      <c r="A96" s="62">
        <v>2015</v>
      </c>
      <c r="B96" s="246">
        <v>15727.404</v>
      </c>
      <c r="C96" s="246">
        <v>2377.732</v>
      </c>
      <c r="D96" s="246">
        <v>18105.135999999999</v>
      </c>
      <c r="E96" s="246">
        <v>3242.2539999999999</v>
      </c>
      <c r="F96" s="246">
        <v>11811.916999999999</v>
      </c>
      <c r="G96" s="246">
        <v>11197.48</v>
      </c>
      <c r="H96" s="246">
        <v>4010.6840000000002</v>
      </c>
      <c r="I96" s="246">
        <v>30262.335999999999</v>
      </c>
      <c r="J96" s="246">
        <v>48367.472000000002</v>
      </c>
    </row>
    <row r="97" spans="1:10" ht="13.5" thickBot="1" x14ac:dyDescent="0.25">
      <c r="A97" s="62">
        <v>2016</v>
      </c>
      <c r="B97" s="246">
        <v>15847.502</v>
      </c>
      <c r="C97" s="246">
        <v>2546.4189999999999</v>
      </c>
      <c r="D97" s="246">
        <v>18393.920999999998</v>
      </c>
      <c r="E97" s="246">
        <v>3417.5390000000002</v>
      </c>
      <c r="F97" s="246">
        <v>12491.215</v>
      </c>
      <c r="G97" s="246">
        <v>12273.902</v>
      </c>
      <c r="H97" s="246">
        <v>4057.2159999999999</v>
      </c>
      <c r="I97" s="246">
        <v>32239.871999999999</v>
      </c>
      <c r="J97" s="246">
        <v>50633.792999999998</v>
      </c>
    </row>
    <row r="98" spans="1:10" ht="13.5" thickBot="1" x14ac:dyDescent="0.25">
      <c r="A98" s="62">
        <v>2017</v>
      </c>
      <c r="B98" s="246">
        <v>15929.026</v>
      </c>
      <c r="C98" s="246">
        <v>2528.0419999999999</v>
      </c>
      <c r="D98" s="246">
        <v>18457.067999999999</v>
      </c>
      <c r="E98" s="246">
        <v>3483.924</v>
      </c>
      <c r="F98" s="246">
        <v>12866.304</v>
      </c>
      <c r="G98" s="246">
        <v>11672.669</v>
      </c>
      <c r="H98" s="246">
        <v>4327.2060000000001</v>
      </c>
      <c r="I98" s="246">
        <v>32350.102999999996</v>
      </c>
      <c r="J98" s="246">
        <v>50807.171000000002</v>
      </c>
    </row>
    <row r="99" spans="1:10" ht="13.5" thickBot="1" x14ac:dyDescent="0.25">
      <c r="A99" s="62">
        <v>2018</v>
      </c>
      <c r="B99" s="246">
        <v>16030.7</v>
      </c>
      <c r="C99" s="246">
        <v>2814.194</v>
      </c>
      <c r="D99" s="246">
        <v>18844.894</v>
      </c>
      <c r="E99" s="246">
        <v>3196.1959999999999</v>
      </c>
      <c r="F99" s="246">
        <v>13856.672</v>
      </c>
      <c r="G99" s="246">
        <v>11867.329</v>
      </c>
      <c r="H99" s="246">
        <v>4513.0169999999998</v>
      </c>
      <c r="I99" s="246">
        <v>33433.214</v>
      </c>
      <c r="J99" s="246">
        <v>52278.103999999999</v>
      </c>
    </row>
    <row r="100" spans="1:10" ht="13.5" thickBot="1" x14ac:dyDescent="0.25">
      <c r="A100" s="62">
        <v>2019</v>
      </c>
      <c r="B100" s="246">
        <v>16270.512000000001</v>
      </c>
      <c r="C100" s="246">
        <v>2469.886</v>
      </c>
      <c r="D100" s="246">
        <v>18740.398000000001</v>
      </c>
      <c r="E100" s="246">
        <v>4502.3739999999998</v>
      </c>
      <c r="F100" s="246">
        <v>14851.061</v>
      </c>
      <c r="G100" s="246">
        <v>12639.028</v>
      </c>
      <c r="H100" s="246">
        <v>4365.6499999999996</v>
      </c>
      <c r="I100" s="246">
        <v>36358.112999999998</v>
      </c>
      <c r="J100" s="246">
        <v>55098.510999999999</v>
      </c>
    </row>
    <row r="101" spans="1:10" ht="13.5" thickBot="1" x14ac:dyDescent="0.25">
      <c r="A101" s="62">
        <v>2020</v>
      </c>
      <c r="B101" s="246">
        <v>9123.75</v>
      </c>
      <c r="C101" s="246">
        <v>2267.11</v>
      </c>
      <c r="D101" s="246">
        <v>11390.86</v>
      </c>
      <c r="E101" s="246">
        <v>3366.8530000000001</v>
      </c>
      <c r="F101" s="246">
        <v>12953.011</v>
      </c>
      <c r="G101" s="246">
        <v>12685.263000000001</v>
      </c>
      <c r="H101" s="246">
        <v>14558.891</v>
      </c>
      <c r="I101" s="246">
        <v>43564.017999999996</v>
      </c>
      <c r="J101" s="246">
        <v>54955.305999999997</v>
      </c>
    </row>
    <row r="102" spans="1:10" ht="13.5" thickBot="1" x14ac:dyDescent="0.25">
      <c r="A102" s="620" t="s">
        <v>1146</v>
      </c>
      <c r="B102" s="621"/>
      <c r="C102" s="621"/>
      <c r="D102" s="621"/>
      <c r="E102" s="621"/>
      <c r="F102" s="621"/>
      <c r="G102" s="621"/>
      <c r="H102" s="621"/>
      <c r="I102" s="621"/>
      <c r="J102" s="622"/>
    </row>
    <row r="103" spans="1:10" ht="13.5" thickBot="1" x14ac:dyDescent="0.25">
      <c r="A103" s="62" t="s">
        <v>1373</v>
      </c>
      <c r="B103" s="15">
        <v>0.53900000000000003</v>
      </c>
      <c r="C103" s="15">
        <v>5.2999999999999999E-2</v>
      </c>
      <c r="D103" s="15">
        <v>0.59199999999999997</v>
      </c>
      <c r="E103" s="15" t="s">
        <v>1374</v>
      </c>
      <c r="F103" s="638">
        <v>0.32100000000000001</v>
      </c>
      <c r="G103" s="639"/>
      <c r="H103" s="15">
        <v>8.6999999999999994E-2</v>
      </c>
      <c r="I103" s="15">
        <v>0.40799999999999997</v>
      </c>
      <c r="J103" s="15">
        <v>1</v>
      </c>
    </row>
    <row r="104" spans="1:10" ht="13.5" thickBot="1" x14ac:dyDescent="0.25">
      <c r="A104" s="62">
        <v>1976</v>
      </c>
      <c r="B104" s="15">
        <v>0.51800000000000002</v>
      </c>
      <c r="C104" s="15">
        <v>5.3999999999999999E-2</v>
      </c>
      <c r="D104" s="15">
        <v>0.57099999999999995</v>
      </c>
      <c r="E104" s="15" t="s">
        <v>1374</v>
      </c>
      <c r="F104" s="638">
        <v>0.315</v>
      </c>
      <c r="G104" s="639"/>
      <c r="H104" s="15">
        <v>0.113</v>
      </c>
      <c r="I104" s="15">
        <v>0.42899999999999999</v>
      </c>
      <c r="J104" s="15">
        <v>1</v>
      </c>
    </row>
    <row r="105" spans="1:10" ht="13.5" thickBot="1" x14ac:dyDescent="0.25">
      <c r="A105" s="62">
        <v>1977</v>
      </c>
      <c r="B105" s="15">
        <v>0.50700000000000001</v>
      </c>
      <c r="C105" s="15">
        <v>4.5999999999999999E-2</v>
      </c>
      <c r="D105" s="15">
        <v>0.55300000000000005</v>
      </c>
      <c r="E105" s="15" t="s">
        <v>1374</v>
      </c>
      <c r="F105" s="638">
        <v>0.31</v>
      </c>
      <c r="G105" s="639"/>
      <c r="H105" s="15">
        <v>0.13700000000000001</v>
      </c>
      <c r="I105" s="15">
        <v>0.44700000000000001</v>
      </c>
      <c r="J105" s="15">
        <v>1</v>
      </c>
    </row>
    <row r="106" spans="1:10" ht="13.5" thickBot="1" x14ac:dyDescent="0.25">
      <c r="A106" s="62">
        <v>1978</v>
      </c>
      <c r="B106" s="15">
        <v>0.48499999999999999</v>
      </c>
      <c r="C106" s="15">
        <v>3.7999999999999999E-2</v>
      </c>
      <c r="D106" s="15">
        <v>0.52300000000000002</v>
      </c>
      <c r="E106" s="15" t="s">
        <v>1374</v>
      </c>
      <c r="F106" s="638">
        <v>0.32900000000000001</v>
      </c>
      <c r="G106" s="639"/>
      <c r="H106" s="15">
        <v>0.14699999999999999</v>
      </c>
      <c r="I106" s="15">
        <v>0.47699999999999998</v>
      </c>
      <c r="J106" s="15">
        <v>1</v>
      </c>
    </row>
    <row r="107" spans="1:10" ht="13.5" thickBot="1" x14ac:dyDescent="0.25">
      <c r="A107" s="62">
        <v>1979</v>
      </c>
      <c r="B107" s="15">
        <v>0.438</v>
      </c>
      <c r="C107" s="15">
        <v>3.7999999999999999E-2</v>
      </c>
      <c r="D107" s="15">
        <v>0.47599999999999998</v>
      </c>
      <c r="E107" s="15" t="s">
        <v>1374</v>
      </c>
      <c r="F107" s="638">
        <v>0.37</v>
      </c>
      <c r="G107" s="639"/>
      <c r="H107" s="15">
        <v>0.154</v>
      </c>
      <c r="I107" s="15">
        <v>0.52400000000000002</v>
      </c>
      <c r="J107" s="15">
        <v>1</v>
      </c>
    </row>
    <row r="108" spans="1:10" ht="13.5" thickBot="1" x14ac:dyDescent="0.25">
      <c r="A108" s="62">
        <v>1980</v>
      </c>
      <c r="B108" s="15">
        <v>0.39300000000000002</v>
      </c>
      <c r="C108" s="15">
        <v>3.7999999999999999E-2</v>
      </c>
      <c r="D108" s="15">
        <v>0.43099999999999999</v>
      </c>
      <c r="E108" s="15" t="s">
        <v>1374</v>
      </c>
      <c r="F108" s="638">
        <v>0.40100000000000002</v>
      </c>
      <c r="G108" s="639"/>
      <c r="H108" s="15">
        <v>0.16800000000000001</v>
      </c>
      <c r="I108" s="15">
        <v>0.56899999999999995</v>
      </c>
      <c r="J108" s="15">
        <v>1</v>
      </c>
    </row>
    <row r="109" spans="1:10" ht="13.5" thickBot="1" x14ac:dyDescent="0.25">
      <c r="A109" s="62">
        <v>1981</v>
      </c>
      <c r="B109" s="15">
        <v>0.36699999999999999</v>
      </c>
      <c r="C109" s="15">
        <v>4.7E-2</v>
      </c>
      <c r="D109" s="15">
        <v>0.41299999999999998</v>
      </c>
      <c r="E109" s="15" t="s">
        <v>1374</v>
      </c>
      <c r="F109" s="638">
        <v>0.438</v>
      </c>
      <c r="G109" s="639"/>
      <c r="H109" s="15">
        <v>0.14899999999999999</v>
      </c>
      <c r="I109" s="15">
        <v>0.58699999999999997</v>
      </c>
      <c r="J109" s="15">
        <v>1</v>
      </c>
    </row>
    <row r="110" spans="1:10" ht="13.5" thickBot="1" x14ac:dyDescent="0.25">
      <c r="A110" s="62">
        <v>1982</v>
      </c>
      <c r="B110" s="15">
        <v>0.38300000000000001</v>
      </c>
      <c r="C110" s="15">
        <v>4.7E-2</v>
      </c>
      <c r="D110" s="15">
        <v>0.43</v>
      </c>
      <c r="E110" s="15" t="s">
        <v>1374</v>
      </c>
      <c r="F110" s="638">
        <v>0.44500000000000001</v>
      </c>
      <c r="G110" s="639"/>
      <c r="H110" s="15">
        <v>0.125</v>
      </c>
      <c r="I110" s="15">
        <v>0.56999999999999995</v>
      </c>
      <c r="J110" s="15">
        <v>1</v>
      </c>
    </row>
    <row r="111" spans="1:10" ht="13.5" thickBot="1" x14ac:dyDescent="0.25">
      <c r="A111" s="62">
        <v>1983</v>
      </c>
      <c r="B111" s="15">
        <v>0.372</v>
      </c>
      <c r="C111" s="15">
        <v>3.9E-2</v>
      </c>
      <c r="D111" s="15">
        <v>0.41099999999999998</v>
      </c>
      <c r="E111" s="15" t="s">
        <v>1374</v>
      </c>
      <c r="F111" s="638">
        <v>0.49199999999999999</v>
      </c>
      <c r="G111" s="639"/>
      <c r="H111" s="15">
        <v>9.7000000000000003E-2</v>
      </c>
      <c r="I111" s="15">
        <v>0.58899999999999997</v>
      </c>
      <c r="J111" s="15">
        <v>1</v>
      </c>
    </row>
    <row r="112" spans="1:10" ht="13.5" thickBot="1" x14ac:dyDescent="0.25">
      <c r="A112" s="62" t="s">
        <v>1375</v>
      </c>
      <c r="B112" s="15">
        <v>0.38300000000000001</v>
      </c>
      <c r="C112" s="15">
        <v>6.7000000000000004E-2</v>
      </c>
      <c r="D112" s="15">
        <v>0.45</v>
      </c>
      <c r="E112" s="15" t="s">
        <v>1374</v>
      </c>
      <c r="F112" s="638">
        <v>0.46500000000000002</v>
      </c>
      <c r="G112" s="639"/>
      <c r="H112" s="15">
        <v>8.5999999999999993E-2</v>
      </c>
      <c r="I112" s="15">
        <v>0.55000000000000004</v>
      </c>
      <c r="J112" s="15">
        <v>1</v>
      </c>
    </row>
    <row r="113" spans="1:10" ht="13.5" thickBot="1" x14ac:dyDescent="0.25">
      <c r="A113" s="62">
        <v>1985</v>
      </c>
      <c r="B113" s="15">
        <v>0.375</v>
      </c>
      <c r="C113" s="15">
        <v>5.8000000000000003E-2</v>
      </c>
      <c r="D113" s="15">
        <v>0.433</v>
      </c>
      <c r="E113" s="15" t="s">
        <v>1374</v>
      </c>
      <c r="F113" s="638">
        <v>0.49</v>
      </c>
      <c r="G113" s="639"/>
      <c r="H113" s="15">
        <v>7.6999999999999999E-2</v>
      </c>
      <c r="I113" s="15">
        <v>0.56699999999999995</v>
      </c>
      <c r="J113" s="15">
        <v>1</v>
      </c>
    </row>
    <row r="114" spans="1:10" ht="13.5" thickBot="1" x14ac:dyDescent="0.25">
      <c r="A114" s="62">
        <v>1986</v>
      </c>
      <c r="B114" s="15">
        <v>0.38300000000000001</v>
      </c>
      <c r="C114" s="15">
        <v>5.5E-2</v>
      </c>
      <c r="D114" s="15">
        <v>0.439</v>
      </c>
      <c r="E114" s="15" t="s">
        <v>1374</v>
      </c>
      <c r="F114" s="15">
        <v>0.318</v>
      </c>
      <c r="G114" s="15">
        <v>0.17299999999999999</v>
      </c>
      <c r="H114" s="15">
        <v>7.0999999999999994E-2</v>
      </c>
      <c r="I114" s="15">
        <v>0.56100000000000005</v>
      </c>
      <c r="J114" s="15">
        <v>1</v>
      </c>
    </row>
    <row r="115" spans="1:10" ht="13.5" thickBot="1" x14ac:dyDescent="0.25">
      <c r="A115" s="62">
        <v>1987</v>
      </c>
      <c r="B115" s="15">
        <v>0.36299999999999999</v>
      </c>
      <c r="C115" s="15">
        <v>5.5E-2</v>
      </c>
      <c r="D115" s="15">
        <v>0.41799999999999998</v>
      </c>
      <c r="E115" s="15" t="s">
        <v>1374</v>
      </c>
      <c r="F115" s="15">
        <v>0.33200000000000002</v>
      </c>
      <c r="G115" s="15">
        <v>0.182</v>
      </c>
      <c r="H115" s="15">
        <v>6.8000000000000005E-2</v>
      </c>
      <c r="I115" s="15">
        <v>0.58199999999999996</v>
      </c>
      <c r="J115" s="15">
        <v>1</v>
      </c>
    </row>
    <row r="116" spans="1:10" ht="13.5" thickBot="1" x14ac:dyDescent="0.25">
      <c r="A116" s="62">
        <v>1988</v>
      </c>
      <c r="B116" s="15">
        <v>0.35899999999999999</v>
      </c>
      <c r="C116" s="15">
        <v>5.8000000000000003E-2</v>
      </c>
      <c r="D116" s="15">
        <v>0.41699999999999998</v>
      </c>
      <c r="E116" s="15" t="s">
        <v>1374</v>
      </c>
      <c r="F116" s="15">
        <v>0.33700000000000002</v>
      </c>
      <c r="G116" s="15">
        <v>0.184</v>
      </c>
      <c r="H116" s="15">
        <v>6.2E-2</v>
      </c>
      <c r="I116" s="15">
        <v>0.58299999999999996</v>
      </c>
      <c r="J116" s="15">
        <v>1</v>
      </c>
    </row>
    <row r="117" spans="1:10" ht="13.5" thickBot="1" x14ac:dyDescent="0.25">
      <c r="A117" s="62">
        <v>1989</v>
      </c>
      <c r="B117" s="15">
        <v>0.36199999999999999</v>
      </c>
      <c r="C117" s="15">
        <v>5.6000000000000001E-2</v>
      </c>
      <c r="D117" s="15">
        <v>0.41799999999999998</v>
      </c>
      <c r="E117" s="15" t="s">
        <v>1374</v>
      </c>
      <c r="F117" s="15">
        <v>0.33300000000000002</v>
      </c>
      <c r="G117" s="15">
        <v>0.187</v>
      </c>
      <c r="H117" s="15">
        <v>6.3E-2</v>
      </c>
      <c r="I117" s="15">
        <v>0.58199999999999996</v>
      </c>
      <c r="J117" s="15">
        <v>1</v>
      </c>
    </row>
    <row r="118" spans="1:10" ht="13.5" thickBot="1" x14ac:dyDescent="0.25">
      <c r="A118" s="62">
        <v>1990</v>
      </c>
      <c r="B118" s="15">
        <v>0.36699999999999999</v>
      </c>
      <c r="C118" s="15">
        <v>5.6000000000000001E-2</v>
      </c>
      <c r="D118" s="15">
        <v>0.42299999999999999</v>
      </c>
      <c r="E118" s="15" t="s">
        <v>1374</v>
      </c>
      <c r="F118" s="15">
        <v>0.33200000000000002</v>
      </c>
      <c r="G118" s="15">
        <v>0.185</v>
      </c>
      <c r="H118" s="15">
        <v>0.06</v>
      </c>
      <c r="I118" s="15">
        <v>0.57699999999999996</v>
      </c>
      <c r="J118" s="15">
        <v>1</v>
      </c>
    </row>
    <row r="119" spans="1:10" ht="13.5" thickBot="1" x14ac:dyDescent="0.25">
      <c r="A119" s="62">
        <v>1991</v>
      </c>
      <c r="B119" s="15">
        <v>0.37</v>
      </c>
      <c r="C119" s="15">
        <v>4.7E-2</v>
      </c>
      <c r="D119" s="15">
        <v>0.41699999999999998</v>
      </c>
      <c r="E119" s="15" t="s">
        <v>1374</v>
      </c>
      <c r="F119" s="15">
        <v>0.32900000000000001</v>
      </c>
      <c r="G119" s="15">
        <v>0.19600000000000001</v>
      </c>
      <c r="H119" s="15">
        <v>5.8999999999999997E-2</v>
      </c>
      <c r="I119" s="15">
        <v>0.58299999999999996</v>
      </c>
      <c r="J119" s="15">
        <v>1</v>
      </c>
    </row>
    <row r="120" spans="1:10" ht="13.5" thickBot="1" x14ac:dyDescent="0.25">
      <c r="A120" s="62">
        <v>1992</v>
      </c>
      <c r="B120" s="15">
        <v>0.36399999999999999</v>
      </c>
      <c r="C120" s="15">
        <v>3.7999999999999999E-2</v>
      </c>
      <c r="D120" s="15">
        <v>0.40200000000000002</v>
      </c>
      <c r="E120" s="15" t="s">
        <v>1374</v>
      </c>
      <c r="F120" s="15">
        <v>0.311</v>
      </c>
      <c r="G120" s="15">
        <v>0.22900000000000001</v>
      </c>
      <c r="H120" s="15">
        <v>5.7000000000000002E-2</v>
      </c>
      <c r="I120" s="15">
        <v>0.59799999999999998</v>
      </c>
      <c r="J120" s="15">
        <v>1</v>
      </c>
    </row>
    <row r="121" spans="1:10" ht="13.5" thickBot="1" x14ac:dyDescent="0.25">
      <c r="A121" s="62">
        <v>1993</v>
      </c>
      <c r="B121" s="15">
        <v>0.36799999999999999</v>
      </c>
      <c r="C121" s="15">
        <v>4.3999999999999997E-2</v>
      </c>
      <c r="D121" s="15">
        <v>0.41199999999999998</v>
      </c>
      <c r="E121" s="15" t="s">
        <v>1374</v>
      </c>
      <c r="F121" s="15">
        <v>0.318</v>
      </c>
      <c r="G121" s="15">
        <v>0.214</v>
      </c>
      <c r="H121" s="15">
        <v>5.6000000000000001E-2</v>
      </c>
      <c r="I121" s="15">
        <v>0.58799999999999997</v>
      </c>
      <c r="J121" s="15">
        <v>1</v>
      </c>
    </row>
    <row r="122" spans="1:10" ht="13.5" thickBot="1" x14ac:dyDescent="0.25">
      <c r="A122" s="62">
        <v>1994</v>
      </c>
      <c r="B122" s="15">
        <v>0.376</v>
      </c>
      <c r="C122" s="15">
        <v>3.5999999999999997E-2</v>
      </c>
      <c r="D122" s="15">
        <v>0.41199999999999998</v>
      </c>
      <c r="E122" s="15">
        <v>9.0999999999999998E-2</v>
      </c>
      <c r="F122" s="15">
        <v>0.23200000000000001</v>
      </c>
      <c r="G122" s="15">
        <v>0.215</v>
      </c>
      <c r="H122" s="15">
        <v>5.0999999999999997E-2</v>
      </c>
      <c r="I122" s="15">
        <v>0.58799999999999997</v>
      </c>
      <c r="J122" s="15">
        <v>1</v>
      </c>
    </row>
    <row r="123" spans="1:10" ht="13.5" thickBot="1" x14ac:dyDescent="0.25">
      <c r="A123" s="62">
        <v>1995</v>
      </c>
      <c r="B123" s="15">
        <v>0.373</v>
      </c>
      <c r="C123" s="15">
        <v>7.0000000000000007E-2</v>
      </c>
      <c r="D123" s="15">
        <v>0.442</v>
      </c>
      <c r="E123" s="15">
        <v>8.5000000000000006E-2</v>
      </c>
      <c r="F123" s="15">
        <v>0.218</v>
      </c>
      <c r="G123" s="15">
        <v>0.21</v>
      </c>
      <c r="H123" s="15">
        <v>4.4999999999999998E-2</v>
      </c>
      <c r="I123" s="15">
        <v>0.55800000000000005</v>
      </c>
      <c r="J123" s="15">
        <v>1</v>
      </c>
    </row>
    <row r="124" spans="1:10" ht="13.5" thickBot="1" x14ac:dyDescent="0.25">
      <c r="A124" s="62">
        <v>1996</v>
      </c>
      <c r="B124" s="15">
        <v>0.38700000000000001</v>
      </c>
      <c r="C124" s="15">
        <v>6.4000000000000001E-2</v>
      </c>
      <c r="D124" s="15">
        <v>0.45200000000000001</v>
      </c>
      <c r="E124" s="15">
        <v>8.8999999999999996E-2</v>
      </c>
      <c r="F124" s="15">
        <v>0.216</v>
      </c>
      <c r="G124" s="15">
        <v>0.21299999999999999</v>
      </c>
      <c r="H124" s="15">
        <v>3.1E-2</v>
      </c>
      <c r="I124" s="15">
        <v>0.54800000000000004</v>
      </c>
      <c r="J124" s="15">
        <v>1</v>
      </c>
    </row>
    <row r="125" spans="1:10" ht="13.5" thickBot="1" x14ac:dyDescent="0.25">
      <c r="A125" s="62">
        <v>1997</v>
      </c>
      <c r="B125" s="15">
        <v>0.38700000000000001</v>
      </c>
      <c r="C125" s="15">
        <v>7.3999999999999996E-2</v>
      </c>
      <c r="D125" s="15">
        <v>0.46100000000000002</v>
      </c>
      <c r="E125" s="15">
        <v>9.5000000000000001E-2</v>
      </c>
      <c r="F125" s="15">
        <v>0.21</v>
      </c>
      <c r="G125" s="15">
        <v>0.20100000000000001</v>
      </c>
      <c r="H125" s="15">
        <v>3.3000000000000002E-2</v>
      </c>
      <c r="I125" s="15">
        <v>0.53900000000000003</v>
      </c>
      <c r="J125" s="15">
        <v>1</v>
      </c>
    </row>
    <row r="126" spans="1:10" ht="13.5" thickBot="1" x14ac:dyDescent="0.25">
      <c r="A126" s="62">
        <v>1998</v>
      </c>
      <c r="B126" s="15">
        <v>0.378</v>
      </c>
      <c r="C126" s="15">
        <v>8.2000000000000003E-2</v>
      </c>
      <c r="D126" s="15">
        <v>0.46100000000000002</v>
      </c>
      <c r="E126" s="15">
        <v>9.2999999999999999E-2</v>
      </c>
      <c r="F126" s="15">
        <v>0.20799999999999999</v>
      </c>
      <c r="G126" s="15">
        <v>0.20300000000000001</v>
      </c>
      <c r="H126" s="15">
        <v>3.5999999999999997E-2</v>
      </c>
      <c r="I126" s="15">
        <v>0.53900000000000003</v>
      </c>
      <c r="J126" s="15">
        <v>1</v>
      </c>
    </row>
    <row r="127" spans="1:10" ht="13.5" thickBot="1" x14ac:dyDescent="0.25">
      <c r="A127" s="62">
        <v>1999</v>
      </c>
      <c r="B127" s="15">
        <v>0.373</v>
      </c>
      <c r="C127" s="15">
        <v>6.0999999999999999E-2</v>
      </c>
      <c r="D127" s="15">
        <v>0.434</v>
      </c>
      <c r="E127" s="15">
        <v>0.10299999999999999</v>
      </c>
      <c r="F127" s="15">
        <v>0.20399999999999999</v>
      </c>
      <c r="G127" s="15">
        <v>0.22</v>
      </c>
      <c r="H127" s="15">
        <v>3.9E-2</v>
      </c>
      <c r="I127" s="15">
        <v>0.56599999999999995</v>
      </c>
      <c r="J127" s="15">
        <v>1</v>
      </c>
    </row>
    <row r="128" spans="1:10" ht="13.5" thickBot="1" x14ac:dyDescent="0.25">
      <c r="A128" s="62">
        <v>2000</v>
      </c>
      <c r="B128" s="15">
        <v>0.36099999999999999</v>
      </c>
      <c r="C128" s="15">
        <v>9.2999999999999999E-2</v>
      </c>
      <c r="D128" s="15">
        <v>0.45400000000000001</v>
      </c>
      <c r="E128" s="15">
        <v>8.1000000000000003E-2</v>
      </c>
      <c r="F128" s="15">
        <v>0.219</v>
      </c>
      <c r="G128" s="15">
        <v>0.20499999999999999</v>
      </c>
      <c r="H128" s="15">
        <v>4.1000000000000002E-2</v>
      </c>
      <c r="I128" s="15">
        <v>0.54600000000000004</v>
      </c>
      <c r="J128" s="15">
        <v>1</v>
      </c>
    </row>
    <row r="129" spans="1:10" ht="13.5" thickBot="1" x14ac:dyDescent="0.25">
      <c r="A129" s="62">
        <v>2001</v>
      </c>
      <c r="B129" s="15">
        <v>0.35199999999999998</v>
      </c>
      <c r="C129" s="15">
        <v>6.5000000000000002E-2</v>
      </c>
      <c r="D129" s="15">
        <v>0.41599999999999998</v>
      </c>
      <c r="E129" s="15">
        <v>7.6999999999999999E-2</v>
      </c>
      <c r="F129" s="15">
        <v>0.23699999999999999</v>
      </c>
      <c r="G129" s="15">
        <v>0.22500000000000001</v>
      </c>
      <c r="H129" s="15">
        <v>4.4999999999999998E-2</v>
      </c>
      <c r="I129" s="15">
        <v>0.58399999999999996</v>
      </c>
      <c r="J129" s="15">
        <v>1</v>
      </c>
    </row>
    <row r="130" spans="1:10" ht="13.5" thickBot="1" x14ac:dyDescent="0.25">
      <c r="A130" s="62">
        <v>2002</v>
      </c>
      <c r="B130" s="15">
        <v>0.32500000000000001</v>
      </c>
      <c r="C130" s="15">
        <v>0.09</v>
      </c>
      <c r="D130" s="15">
        <v>0.41499999999999998</v>
      </c>
      <c r="E130" s="15">
        <v>8.3000000000000004E-2</v>
      </c>
      <c r="F130" s="15">
        <v>0.20100000000000001</v>
      </c>
      <c r="G130" s="15">
        <v>0.252</v>
      </c>
      <c r="H130" s="15">
        <v>0.05</v>
      </c>
      <c r="I130" s="15">
        <v>0.58499999999999996</v>
      </c>
      <c r="J130" s="15">
        <v>1</v>
      </c>
    </row>
    <row r="131" spans="1:10" ht="13.5" thickBot="1" x14ac:dyDescent="0.25">
      <c r="A131" s="62">
        <v>2003</v>
      </c>
      <c r="B131" s="15">
        <v>0.32700000000000001</v>
      </c>
      <c r="C131" s="15">
        <v>0.09</v>
      </c>
      <c r="D131" s="15">
        <v>0.41599999999999998</v>
      </c>
      <c r="E131" s="15">
        <v>9.0999999999999998E-2</v>
      </c>
      <c r="F131" s="15">
        <v>0.19800000000000001</v>
      </c>
      <c r="G131" s="15">
        <v>0.23699999999999999</v>
      </c>
      <c r="H131" s="15">
        <v>5.8000000000000003E-2</v>
      </c>
      <c r="I131" s="15">
        <v>0.58399999999999996</v>
      </c>
      <c r="J131" s="15">
        <v>1</v>
      </c>
    </row>
    <row r="132" spans="1:10" ht="13.5" thickBot="1" x14ac:dyDescent="0.25">
      <c r="A132" s="62">
        <v>2004</v>
      </c>
      <c r="B132" s="15">
        <v>0.32900000000000001</v>
      </c>
      <c r="C132" s="15">
        <v>0.08</v>
      </c>
      <c r="D132" s="15">
        <v>0.40899999999999997</v>
      </c>
      <c r="E132" s="15">
        <v>8.6999999999999994E-2</v>
      </c>
      <c r="F132" s="15">
        <v>0.20799999999999999</v>
      </c>
      <c r="G132" s="15">
        <v>0.22600000000000001</v>
      </c>
      <c r="H132" s="15">
        <v>7.0000000000000007E-2</v>
      </c>
      <c r="I132" s="15">
        <v>0.59099999999999997</v>
      </c>
      <c r="J132" s="15">
        <v>1</v>
      </c>
    </row>
    <row r="133" spans="1:10" ht="13.5" thickBot="1" x14ac:dyDescent="0.25">
      <c r="A133" s="62">
        <v>2005</v>
      </c>
      <c r="B133" s="15">
        <v>0.32400000000000001</v>
      </c>
      <c r="C133" s="15">
        <v>7.1999999999999995E-2</v>
      </c>
      <c r="D133" s="15">
        <v>0.39600000000000002</v>
      </c>
      <c r="E133" s="15">
        <v>8.5000000000000006E-2</v>
      </c>
      <c r="F133" s="15">
        <v>0.21</v>
      </c>
      <c r="G133" s="15">
        <v>0.23599999999999999</v>
      </c>
      <c r="H133" s="15">
        <v>7.2999999999999995E-2</v>
      </c>
      <c r="I133" s="15">
        <v>0.60399999999999998</v>
      </c>
      <c r="J133" s="15">
        <v>1</v>
      </c>
    </row>
    <row r="134" spans="1:10" ht="13.5" thickBot="1" x14ac:dyDescent="0.25">
      <c r="A134" s="62">
        <v>2006</v>
      </c>
      <c r="B134" s="15">
        <v>0.33200000000000002</v>
      </c>
      <c r="C134" s="15">
        <v>7.0000000000000007E-2</v>
      </c>
      <c r="D134" s="15">
        <v>0.40200000000000002</v>
      </c>
      <c r="E134" s="15">
        <v>8.3000000000000004E-2</v>
      </c>
      <c r="F134" s="15">
        <v>0.21099999999999999</v>
      </c>
      <c r="G134" s="15">
        <v>0.22800000000000001</v>
      </c>
      <c r="H134" s="15">
        <v>7.6999999999999999E-2</v>
      </c>
      <c r="I134" s="15">
        <v>0.59799999999999998</v>
      </c>
      <c r="J134" s="15">
        <v>1</v>
      </c>
    </row>
    <row r="135" spans="1:10" ht="13.5" thickBot="1" x14ac:dyDescent="0.25">
      <c r="A135" s="62">
        <v>2007</v>
      </c>
      <c r="B135" s="15">
        <v>0.314</v>
      </c>
      <c r="C135" s="15">
        <v>6.5000000000000002E-2</v>
      </c>
      <c r="D135" s="15">
        <v>0.379</v>
      </c>
      <c r="E135" s="15">
        <v>7.5999999999999998E-2</v>
      </c>
      <c r="F135" s="15">
        <v>0.23400000000000001</v>
      </c>
      <c r="G135" s="15">
        <v>0.23599999999999999</v>
      </c>
      <c r="H135" s="15">
        <v>7.4999999999999997E-2</v>
      </c>
      <c r="I135" s="15">
        <v>0.621</v>
      </c>
      <c r="J135" s="15">
        <v>1</v>
      </c>
    </row>
    <row r="136" spans="1:10" ht="13.5" thickBot="1" x14ac:dyDescent="0.25">
      <c r="A136" s="62">
        <v>2008</v>
      </c>
      <c r="B136" s="15">
        <v>0.312</v>
      </c>
      <c r="C136" s="15">
        <v>6.4000000000000001E-2</v>
      </c>
      <c r="D136" s="15">
        <v>0.377</v>
      </c>
      <c r="E136" s="15">
        <v>6.4000000000000001E-2</v>
      </c>
      <c r="F136" s="15">
        <v>0.23100000000000001</v>
      </c>
      <c r="G136" s="15">
        <v>0.25800000000000001</v>
      </c>
      <c r="H136" s="15">
        <v>7.0000000000000007E-2</v>
      </c>
      <c r="I136" s="15">
        <v>0.623</v>
      </c>
      <c r="J136" s="15">
        <v>1</v>
      </c>
    </row>
    <row r="137" spans="1:10" ht="13.5" thickBot="1" x14ac:dyDescent="0.25">
      <c r="A137" s="62">
        <v>2009</v>
      </c>
      <c r="B137" s="15">
        <v>0.315</v>
      </c>
      <c r="C137" s="15">
        <v>5.8000000000000003E-2</v>
      </c>
      <c r="D137" s="15">
        <v>0.374</v>
      </c>
      <c r="E137" s="15">
        <v>6.5000000000000002E-2</v>
      </c>
      <c r="F137" s="15">
        <v>0.22500000000000001</v>
      </c>
      <c r="G137" s="15">
        <v>0.253</v>
      </c>
      <c r="H137" s="15">
        <v>8.2000000000000003E-2</v>
      </c>
      <c r="I137" s="15">
        <v>0.626</v>
      </c>
      <c r="J137" s="15">
        <v>1</v>
      </c>
    </row>
    <row r="138" spans="1:10" ht="13.5" thickBot="1" x14ac:dyDescent="0.25">
      <c r="A138" s="62">
        <v>2010</v>
      </c>
      <c r="B138" s="15">
        <v>0.32100000000000001</v>
      </c>
      <c r="C138" s="15">
        <v>5.3999999999999999E-2</v>
      </c>
      <c r="D138" s="15">
        <v>0.375</v>
      </c>
      <c r="E138" s="15">
        <v>6.5000000000000002E-2</v>
      </c>
      <c r="F138" s="15">
        <v>0.216</v>
      </c>
      <c r="G138" s="15">
        <v>0.25</v>
      </c>
      <c r="H138" s="15">
        <v>9.4E-2</v>
      </c>
      <c r="I138" s="15">
        <v>0.625</v>
      </c>
      <c r="J138" s="15">
        <v>1</v>
      </c>
    </row>
    <row r="139" spans="1:10" ht="13.5" thickBot="1" x14ac:dyDescent="0.25">
      <c r="A139" s="62">
        <v>2011</v>
      </c>
      <c r="B139" s="260">
        <v>0.32800000000000001</v>
      </c>
      <c r="C139" s="260">
        <v>4.9000000000000002E-2</v>
      </c>
      <c r="D139" s="260">
        <v>0.378</v>
      </c>
      <c r="E139" s="260">
        <v>6.2E-2</v>
      </c>
      <c r="F139" s="260">
        <v>0.22</v>
      </c>
      <c r="G139" s="260">
        <v>0.24299999999999999</v>
      </c>
      <c r="H139" s="260">
        <v>9.8000000000000004E-2</v>
      </c>
      <c r="I139" s="260">
        <v>0.622</v>
      </c>
      <c r="J139" s="260">
        <v>1</v>
      </c>
    </row>
    <row r="140" spans="1:10" ht="13.5" thickBot="1" x14ac:dyDescent="0.25">
      <c r="A140" s="62">
        <v>2012</v>
      </c>
      <c r="B140" s="260">
        <v>0.32500000000000001</v>
      </c>
      <c r="C140" s="260">
        <v>4.5999999999999999E-2</v>
      </c>
      <c r="D140" s="260">
        <v>0.372</v>
      </c>
      <c r="E140" s="260">
        <v>6.5000000000000002E-2</v>
      </c>
      <c r="F140" s="260">
        <v>0.219</v>
      </c>
      <c r="G140" s="260">
        <v>0.25600000000000001</v>
      </c>
      <c r="H140" s="260">
        <v>8.8999999999999996E-2</v>
      </c>
      <c r="I140" s="260">
        <v>0.628</v>
      </c>
      <c r="J140" s="260">
        <v>1</v>
      </c>
    </row>
    <row r="141" spans="1:10" ht="13.5" thickBot="1" x14ac:dyDescent="0.25">
      <c r="A141" s="62">
        <v>2013</v>
      </c>
      <c r="B141" s="260">
        <v>0.32500000000000001</v>
      </c>
      <c r="C141" s="260">
        <v>3.7999999999999999E-2</v>
      </c>
      <c r="D141" s="260">
        <v>0.36299999999999999</v>
      </c>
      <c r="E141" s="260">
        <v>6.4000000000000001E-2</v>
      </c>
      <c r="F141" s="260">
        <v>0.222</v>
      </c>
      <c r="G141" s="260">
        <v>0.26100000000000001</v>
      </c>
      <c r="H141" s="260">
        <v>8.8999999999999996E-2</v>
      </c>
      <c r="I141" s="260">
        <v>0.63700000000000001</v>
      </c>
      <c r="J141" s="260">
        <v>1</v>
      </c>
    </row>
    <row r="142" spans="1:10" ht="13.5" thickBot="1" x14ac:dyDescent="0.25">
      <c r="A142" s="62">
        <v>2014</v>
      </c>
      <c r="B142" s="260">
        <v>0.32</v>
      </c>
      <c r="C142" s="260">
        <v>3.9E-2</v>
      </c>
      <c r="D142" s="260">
        <v>0.35899999999999999</v>
      </c>
      <c r="E142" s="260">
        <v>6.9000000000000006E-2</v>
      </c>
      <c r="F142" s="260">
        <v>0.23200000000000001</v>
      </c>
      <c r="G142" s="260">
        <v>0.254</v>
      </c>
      <c r="H142" s="260">
        <v>8.5999999999999993E-2</v>
      </c>
      <c r="I142" s="260">
        <v>0.64100000000000001</v>
      </c>
      <c r="J142" s="260">
        <v>1</v>
      </c>
    </row>
    <row r="143" spans="1:10" ht="13.5" thickBot="1" x14ac:dyDescent="0.25">
      <c r="A143" s="62">
        <v>2015</v>
      </c>
      <c r="B143" s="260">
        <v>0.32516</v>
      </c>
      <c r="C143" s="260">
        <v>4.9160000000000002E-2</v>
      </c>
      <c r="D143" s="260">
        <v>0.37431999999999999</v>
      </c>
      <c r="E143" s="260">
        <v>6.7030000000000006E-2</v>
      </c>
      <c r="F143" s="260">
        <v>0.24421000000000001</v>
      </c>
      <c r="G143" s="260">
        <v>0.23150999999999999</v>
      </c>
      <c r="H143" s="260">
        <v>8.2919999999999994E-2</v>
      </c>
      <c r="I143" s="260">
        <v>0.62568000000000001</v>
      </c>
      <c r="J143" s="260">
        <v>1</v>
      </c>
    </row>
    <row r="144" spans="1:10" ht="13.5" thickBot="1" x14ac:dyDescent="0.25">
      <c r="A144" s="62">
        <v>2016</v>
      </c>
      <c r="B144" s="260">
        <v>0.31297999999999998</v>
      </c>
      <c r="C144" s="260">
        <v>5.0290000000000001E-2</v>
      </c>
      <c r="D144" s="260">
        <v>0.36326999999999998</v>
      </c>
      <c r="E144" s="260">
        <v>6.7500000000000004E-2</v>
      </c>
      <c r="F144" s="260">
        <v>0.2467</v>
      </c>
      <c r="G144" s="260">
        <v>0.24240999999999999</v>
      </c>
      <c r="H144" s="260">
        <v>8.0130000000000007E-2</v>
      </c>
      <c r="I144" s="260">
        <v>0.63673000000000002</v>
      </c>
      <c r="J144" s="260">
        <v>1</v>
      </c>
    </row>
    <row r="145" spans="1:10" ht="13.5" thickBot="1" x14ac:dyDescent="0.25">
      <c r="A145" s="62">
        <v>2017</v>
      </c>
      <c r="B145" s="260">
        <v>0.31352000000000002</v>
      </c>
      <c r="C145" s="260">
        <v>4.9759999999999999E-2</v>
      </c>
      <c r="D145" s="260">
        <v>0.36327999999999999</v>
      </c>
      <c r="E145" s="260">
        <v>6.8570000000000006E-2</v>
      </c>
      <c r="F145" s="260">
        <v>0.25324000000000002</v>
      </c>
      <c r="G145" s="260">
        <v>0.22974</v>
      </c>
      <c r="H145" s="260">
        <v>8.5169999999999996E-2</v>
      </c>
      <c r="I145" s="260">
        <v>0.63671999999999995</v>
      </c>
      <c r="J145" s="260">
        <v>1</v>
      </c>
    </row>
    <row r="146" spans="1:10" ht="13.5" thickBot="1" x14ac:dyDescent="0.25">
      <c r="A146" s="62">
        <v>2018</v>
      </c>
      <c r="B146" s="260">
        <v>0.30664000000000002</v>
      </c>
      <c r="C146" s="260">
        <v>5.3830000000000003E-2</v>
      </c>
      <c r="D146" s="260">
        <v>0.36047000000000001</v>
      </c>
      <c r="E146" s="260">
        <v>6.114E-2</v>
      </c>
      <c r="F146" s="260">
        <v>0.26506000000000002</v>
      </c>
      <c r="G146" s="260">
        <v>0.22700000000000001</v>
      </c>
      <c r="H146" s="260">
        <v>8.6330000000000004E-2</v>
      </c>
      <c r="I146" s="260">
        <v>0.63953000000000004</v>
      </c>
      <c r="J146" s="260">
        <v>1</v>
      </c>
    </row>
    <row r="147" spans="1:10" ht="13.5" thickBot="1" x14ac:dyDescent="0.25">
      <c r="A147" s="62">
        <v>2019</v>
      </c>
      <c r="B147" s="260">
        <v>0.29530000000000001</v>
      </c>
      <c r="C147" s="260">
        <v>4.4830000000000002E-2</v>
      </c>
      <c r="D147" s="260">
        <v>0.34012999999999999</v>
      </c>
      <c r="E147" s="260">
        <v>8.1710000000000005E-2</v>
      </c>
      <c r="F147" s="260">
        <v>0.26954</v>
      </c>
      <c r="G147" s="260">
        <v>0.22939000000000001</v>
      </c>
      <c r="H147" s="260">
        <v>7.9229999999999995E-2</v>
      </c>
      <c r="I147" s="260">
        <v>0.65986999999999996</v>
      </c>
      <c r="J147" s="260">
        <v>1</v>
      </c>
    </row>
    <row r="148" spans="1:10" ht="13.5" thickBot="1" x14ac:dyDescent="0.25">
      <c r="A148" s="62">
        <v>2020</v>
      </c>
      <c r="B148" s="260">
        <v>0.16602</v>
      </c>
      <c r="C148" s="260">
        <v>4.1250000000000002E-2</v>
      </c>
      <c r="D148" s="260">
        <v>0.20727000000000001</v>
      </c>
      <c r="E148" s="260">
        <v>6.1269999999999998E-2</v>
      </c>
      <c r="F148" s="260">
        <v>0.23569999999999999</v>
      </c>
      <c r="G148" s="260">
        <v>0.23083000000000001</v>
      </c>
      <c r="H148" s="260">
        <v>0.26491999999999999</v>
      </c>
      <c r="I148" s="260">
        <v>0.79271999999999998</v>
      </c>
      <c r="J148" s="260">
        <v>1</v>
      </c>
    </row>
    <row r="149" spans="1:10" x14ac:dyDescent="0.2">
      <c r="A149" s="199" t="s">
        <v>1376</v>
      </c>
    </row>
    <row r="150" spans="1:10" x14ac:dyDescent="0.2">
      <c r="A150" s="199" t="s">
        <v>330</v>
      </c>
    </row>
    <row r="151" spans="1:10" x14ac:dyDescent="0.2">
      <c r="A151" s="199" t="s">
        <v>249</v>
      </c>
    </row>
    <row r="152" spans="1:10" x14ac:dyDescent="0.2">
      <c r="A152" s="199" t="s">
        <v>1377</v>
      </c>
    </row>
    <row r="153" spans="1:10" x14ac:dyDescent="0.2">
      <c r="A153" s="199" t="s">
        <v>1378</v>
      </c>
    </row>
    <row r="154" spans="1:10" x14ac:dyDescent="0.2">
      <c r="A154" s="199" t="s">
        <v>1379</v>
      </c>
    </row>
    <row r="155" spans="1:10" x14ac:dyDescent="0.2">
      <c r="A155" s="199" t="s">
        <v>1380</v>
      </c>
    </row>
  </sheetData>
  <mergeCells count="31">
    <mergeCell ref="F113:G113"/>
    <mergeCell ref="A102:J102"/>
    <mergeCell ref="F103:G103"/>
    <mergeCell ref="F104:G104"/>
    <mergeCell ref="F105:G105"/>
    <mergeCell ref="F106:G106"/>
    <mergeCell ref="F107:G107"/>
    <mergeCell ref="F108:G108"/>
    <mergeCell ref="F109:G109"/>
    <mergeCell ref="F110:G110"/>
    <mergeCell ref="F111:G111"/>
    <mergeCell ref="F112:G112"/>
    <mergeCell ref="F66:G66"/>
    <mergeCell ref="A6:J6"/>
    <mergeCell ref="F56:G56"/>
    <mergeCell ref="F57:G57"/>
    <mergeCell ref="F58:G58"/>
    <mergeCell ref="F59:G59"/>
    <mergeCell ref="F60:G60"/>
    <mergeCell ref="F61:G61"/>
    <mergeCell ref="F62:G62"/>
    <mergeCell ref="F63:G63"/>
    <mergeCell ref="F64:G64"/>
    <mergeCell ref="F65:G65"/>
    <mergeCell ref="A1:J1"/>
    <mergeCell ref="A2:J2"/>
    <mergeCell ref="A3:J3"/>
    <mergeCell ref="A4:A5"/>
    <mergeCell ref="B4:D4"/>
    <mergeCell ref="E4:I4"/>
    <mergeCell ref="J4:J5"/>
  </mergeCells>
  <hyperlinks>
    <hyperlink ref="L5" location="TOC!A1" display="RETURN TO TABLE OF CONTENTS" xr:uid="{00000000-0004-0000-5900-000000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58"/>
  <sheetViews>
    <sheetView workbookViewId="0">
      <selection activeCell="I105" sqref="I105"/>
    </sheetView>
  </sheetViews>
  <sheetFormatPr defaultRowHeight="12.75" x14ac:dyDescent="0.2"/>
  <cols>
    <col min="2" max="11" width="10.5703125" customWidth="1"/>
  </cols>
  <sheetData>
    <row r="1" spans="1:13" x14ac:dyDescent="0.2">
      <c r="A1" s="623" t="s">
        <v>1381</v>
      </c>
      <c r="B1" s="623"/>
      <c r="C1" s="623"/>
      <c r="D1" s="623"/>
      <c r="E1" s="623"/>
      <c r="F1" s="623"/>
      <c r="G1" s="623"/>
      <c r="H1" s="623"/>
      <c r="I1" s="623"/>
      <c r="J1" s="623"/>
      <c r="K1" s="623"/>
      <c r="L1" s="118"/>
    </row>
    <row r="2" spans="1:13" ht="13.5" customHeight="1" thickBot="1" x14ac:dyDescent="0.25">
      <c r="A2" s="758" t="s">
        <v>463</v>
      </c>
      <c r="B2" s="758"/>
      <c r="C2" s="758"/>
      <c r="D2" s="758"/>
      <c r="E2" s="758"/>
      <c r="F2" s="758"/>
      <c r="G2" s="758"/>
      <c r="H2" s="758"/>
      <c r="I2" s="758"/>
      <c r="J2" s="758"/>
      <c r="K2" s="758"/>
      <c r="L2" s="118"/>
    </row>
    <row r="3" spans="1:13" ht="34.5" thickBot="1" x14ac:dyDescent="0.25">
      <c r="A3" s="830" t="s">
        <v>1382</v>
      </c>
      <c r="B3" s="831"/>
      <c r="C3" s="831"/>
      <c r="D3" s="831"/>
      <c r="E3" s="831"/>
      <c r="F3" s="831"/>
      <c r="G3" s="831"/>
      <c r="H3" s="831"/>
      <c r="I3" s="831"/>
      <c r="J3" s="831"/>
      <c r="K3" s="844"/>
      <c r="L3" s="118"/>
      <c r="M3" s="235" t="s">
        <v>228</v>
      </c>
    </row>
    <row r="4" spans="1:13" ht="13.5" thickBot="1" x14ac:dyDescent="0.25">
      <c r="A4" s="609" t="s">
        <v>204</v>
      </c>
      <c r="B4" s="609" t="s">
        <v>1383</v>
      </c>
      <c r="C4" s="609" t="s">
        <v>1384</v>
      </c>
      <c r="D4" s="833" t="s">
        <v>1304</v>
      </c>
      <c r="E4" s="834"/>
      <c r="F4" s="834"/>
      <c r="G4" s="834"/>
      <c r="H4" s="834"/>
      <c r="I4" s="845"/>
      <c r="J4" s="609" t="s">
        <v>1315</v>
      </c>
      <c r="K4" s="609" t="s">
        <v>320</v>
      </c>
      <c r="L4" s="118"/>
    </row>
    <row r="5" spans="1:13" ht="13.5" thickBot="1" x14ac:dyDescent="0.25">
      <c r="A5" s="610"/>
      <c r="B5" s="610"/>
      <c r="C5" s="610"/>
      <c r="D5" s="63" t="s">
        <v>1306</v>
      </c>
      <c r="E5" s="63" t="s">
        <v>1307</v>
      </c>
      <c r="F5" s="63" t="s">
        <v>1308</v>
      </c>
      <c r="G5" s="63" t="s">
        <v>445</v>
      </c>
      <c r="H5" s="63" t="s">
        <v>453</v>
      </c>
      <c r="I5" s="63" t="s">
        <v>320</v>
      </c>
      <c r="J5" s="610"/>
      <c r="K5" s="610"/>
      <c r="L5" s="118"/>
    </row>
    <row r="6" spans="1:13" ht="13.5" thickBot="1" x14ac:dyDescent="0.25">
      <c r="A6" s="620" t="s">
        <v>1385</v>
      </c>
      <c r="B6" s="621"/>
      <c r="C6" s="621"/>
      <c r="D6" s="621"/>
      <c r="E6" s="621"/>
      <c r="F6" s="621"/>
      <c r="G6" s="621"/>
      <c r="H6" s="621"/>
      <c r="I6" s="621"/>
      <c r="J6" s="621"/>
      <c r="K6" s="622"/>
      <c r="L6" s="118"/>
    </row>
    <row r="7" spans="1:13" ht="13.5" thickBot="1" x14ac:dyDescent="0.25">
      <c r="A7" s="62">
        <v>1994</v>
      </c>
      <c r="B7" s="26">
        <v>6466.5</v>
      </c>
      <c r="C7" s="26">
        <v>967.9</v>
      </c>
      <c r="D7" s="26">
        <v>0</v>
      </c>
      <c r="E7" s="26">
        <v>956.8</v>
      </c>
      <c r="F7" s="26">
        <v>167.4</v>
      </c>
      <c r="G7" s="26">
        <v>0.1</v>
      </c>
      <c r="H7" s="26">
        <v>100.5</v>
      </c>
      <c r="I7" s="26">
        <v>1224.9000000000001</v>
      </c>
      <c r="J7" s="26">
        <v>305</v>
      </c>
      <c r="K7" s="26">
        <v>8964.2000000000007</v>
      </c>
      <c r="L7" s="118"/>
    </row>
    <row r="8" spans="1:13" ht="13.5" thickBot="1" x14ac:dyDescent="0.25">
      <c r="A8" s="62">
        <v>1995</v>
      </c>
      <c r="B8" s="26">
        <v>6478.9</v>
      </c>
      <c r="C8" s="26">
        <v>1183.3</v>
      </c>
      <c r="D8" s="828">
        <v>1438.1</v>
      </c>
      <c r="E8" s="838"/>
      <c r="F8" s="838"/>
      <c r="G8" s="838"/>
      <c r="H8" s="838"/>
      <c r="I8" s="838"/>
      <c r="J8" s="829"/>
      <c r="K8" s="26">
        <v>9100.2999999999993</v>
      </c>
      <c r="L8" s="118"/>
    </row>
    <row r="9" spans="1:13" ht="13.5" thickBot="1" x14ac:dyDescent="0.25">
      <c r="A9" s="62">
        <v>1996</v>
      </c>
      <c r="B9" s="26">
        <v>6964.9</v>
      </c>
      <c r="C9" s="26">
        <v>1251.5999999999999</v>
      </c>
      <c r="D9" s="26">
        <v>0.8</v>
      </c>
      <c r="E9" s="26">
        <v>1111.5999999999999</v>
      </c>
      <c r="F9" s="26">
        <v>175.7</v>
      </c>
      <c r="G9" s="26">
        <v>0</v>
      </c>
      <c r="H9" s="26">
        <v>112.4</v>
      </c>
      <c r="I9" s="26">
        <v>1400.5</v>
      </c>
      <c r="J9" s="26">
        <v>173.1</v>
      </c>
      <c r="K9" s="26">
        <v>9790.1</v>
      </c>
      <c r="L9" s="118"/>
    </row>
    <row r="10" spans="1:13" ht="13.5" thickBot="1" x14ac:dyDescent="0.25">
      <c r="A10" s="62">
        <v>1997</v>
      </c>
      <c r="B10" s="26">
        <v>7126.7</v>
      </c>
      <c r="C10" s="26">
        <v>1349.9</v>
      </c>
      <c r="D10" s="26">
        <v>0.2</v>
      </c>
      <c r="E10" s="26">
        <v>1226.9000000000001</v>
      </c>
      <c r="F10" s="26">
        <v>230.1</v>
      </c>
      <c r="G10" s="26">
        <v>0</v>
      </c>
      <c r="H10" s="26">
        <v>113.9</v>
      </c>
      <c r="I10" s="26">
        <v>1571.1</v>
      </c>
      <c r="J10" s="26">
        <v>170.2</v>
      </c>
      <c r="K10" s="26">
        <v>10217.9</v>
      </c>
      <c r="L10" s="118"/>
    </row>
    <row r="11" spans="1:13" ht="13.5" thickBot="1" x14ac:dyDescent="0.25">
      <c r="A11" s="62">
        <v>1998</v>
      </c>
      <c r="B11" s="26">
        <v>7276.5</v>
      </c>
      <c r="C11" s="26">
        <v>1545.2</v>
      </c>
      <c r="D11" s="26">
        <v>0.3</v>
      </c>
      <c r="E11" s="26">
        <v>1151.5999999999999</v>
      </c>
      <c r="F11" s="26">
        <v>263.39999999999998</v>
      </c>
      <c r="G11" s="26">
        <v>10.5</v>
      </c>
      <c r="H11" s="26">
        <v>116.1</v>
      </c>
      <c r="I11" s="26">
        <v>1541.9</v>
      </c>
      <c r="J11" s="26">
        <v>201.3</v>
      </c>
      <c r="K11" s="26">
        <v>10564.9</v>
      </c>
      <c r="L11" s="118"/>
    </row>
    <row r="12" spans="1:13" ht="13.5" thickBot="1" x14ac:dyDescent="0.25">
      <c r="A12" s="62">
        <v>1999</v>
      </c>
      <c r="B12" s="26">
        <v>7504.1</v>
      </c>
      <c r="C12" s="26">
        <v>1586.4</v>
      </c>
      <c r="D12" s="26">
        <v>0.4</v>
      </c>
      <c r="E12" s="26">
        <v>1403.1</v>
      </c>
      <c r="F12" s="26">
        <v>298.10000000000002</v>
      </c>
      <c r="G12" s="26">
        <v>0.2</v>
      </c>
      <c r="H12" s="26">
        <v>136</v>
      </c>
      <c r="I12" s="26">
        <v>1837.7</v>
      </c>
      <c r="J12" s="26">
        <v>199.9</v>
      </c>
      <c r="K12" s="26">
        <v>11128.2</v>
      </c>
      <c r="L12" s="118"/>
    </row>
    <row r="13" spans="1:13" ht="13.5" thickBot="1" x14ac:dyDescent="0.25">
      <c r="A13" s="62">
        <v>2000</v>
      </c>
      <c r="B13" s="26">
        <v>7811</v>
      </c>
      <c r="C13" s="26">
        <v>2020.7</v>
      </c>
      <c r="D13" s="26">
        <v>2.6</v>
      </c>
      <c r="E13" s="26">
        <v>1168.5999999999999</v>
      </c>
      <c r="F13" s="26">
        <v>236.9</v>
      </c>
      <c r="G13" s="26">
        <v>0</v>
      </c>
      <c r="H13" s="26">
        <v>149.19999999999999</v>
      </c>
      <c r="I13" s="26">
        <v>1557.3</v>
      </c>
      <c r="J13" s="26">
        <v>195.8</v>
      </c>
      <c r="K13" s="26">
        <v>11584.8</v>
      </c>
      <c r="L13" s="118"/>
    </row>
    <row r="14" spans="1:13" ht="13.5" thickBot="1" x14ac:dyDescent="0.25">
      <c r="A14" s="62">
        <v>2001</v>
      </c>
      <c r="B14" s="26">
        <v>8132.6</v>
      </c>
      <c r="C14" s="26">
        <v>1978.8</v>
      </c>
      <c r="D14" s="26">
        <v>0.3</v>
      </c>
      <c r="E14" s="26">
        <v>1202.0999999999999</v>
      </c>
      <c r="F14" s="26">
        <v>214.8</v>
      </c>
      <c r="G14" s="26">
        <v>0</v>
      </c>
      <c r="H14" s="26">
        <v>138.80000000000001</v>
      </c>
      <c r="I14" s="26">
        <v>1556</v>
      </c>
      <c r="J14" s="26">
        <v>193</v>
      </c>
      <c r="K14" s="26">
        <v>11860.4</v>
      </c>
      <c r="L14" s="118"/>
    </row>
    <row r="15" spans="1:13" ht="13.5" thickBot="1" x14ac:dyDescent="0.25">
      <c r="A15" s="62">
        <v>2002</v>
      </c>
      <c r="B15" s="26">
        <v>8148.8</v>
      </c>
      <c r="C15" s="26">
        <v>2011.9</v>
      </c>
      <c r="D15" s="26">
        <v>2.6</v>
      </c>
      <c r="E15" s="26">
        <v>1362.6</v>
      </c>
      <c r="F15" s="26">
        <v>173.3</v>
      </c>
      <c r="G15" s="26">
        <v>5.9</v>
      </c>
      <c r="H15" s="26">
        <v>186.4</v>
      </c>
      <c r="I15" s="26">
        <v>1730.8</v>
      </c>
      <c r="J15" s="26">
        <v>18.8</v>
      </c>
      <c r="K15" s="26">
        <v>11910.3</v>
      </c>
      <c r="L15" s="118"/>
    </row>
    <row r="16" spans="1:13" ht="13.5" thickBot="1" x14ac:dyDescent="0.25">
      <c r="A16" s="62">
        <v>2003</v>
      </c>
      <c r="B16" s="26">
        <v>8452.2000000000007</v>
      </c>
      <c r="C16" s="26">
        <v>1903</v>
      </c>
      <c r="D16" s="26">
        <v>0</v>
      </c>
      <c r="E16" s="26">
        <v>1549.1</v>
      </c>
      <c r="F16" s="26">
        <v>245.9</v>
      </c>
      <c r="G16" s="26">
        <v>0.3</v>
      </c>
      <c r="H16" s="26">
        <v>188.9</v>
      </c>
      <c r="I16" s="26">
        <v>1984.2</v>
      </c>
      <c r="J16" s="26">
        <v>334.1</v>
      </c>
      <c r="K16" s="26">
        <v>12673.5</v>
      </c>
      <c r="L16" s="118"/>
    </row>
    <row r="17" spans="1:12" ht="13.5" thickBot="1" x14ac:dyDescent="0.25">
      <c r="A17" s="62">
        <v>2004</v>
      </c>
      <c r="B17" s="26">
        <v>9086.2999999999993</v>
      </c>
      <c r="C17" s="26">
        <v>1836</v>
      </c>
      <c r="D17" s="26">
        <v>0</v>
      </c>
      <c r="E17" s="26">
        <v>1557.4</v>
      </c>
      <c r="F17" s="26">
        <v>244.2</v>
      </c>
      <c r="G17" s="26">
        <v>5.2</v>
      </c>
      <c r="H17" s="26">
        <v>188.6</v>
      </c>
      <c r="I17" s="26">
        <v>1995.4</v>
      </c>
      <c r="J17" s="26">
        <v>331.1</v>
      </c>
      <c r="K17" s="26">
        <v>13248.8</v>
      </c>
      <c r="L17" s="118"/>
    </row>
    <row r="18" spans="1:12" ht="13.5" thickBot="1" x14ac:dyDescent="0.25">
      <c r="A18" s="62">
        <v>2005</v>
      </c>
      <c r="B18" s="26">
        <v>9634.9</v>
      </c>
      <c r="C18" s="26">
        <v>1816.1</v>
      </c>
      <c r="D18" s="26">
        <v>0</v>
      </c>
      <c r="E18" s="26">
        <v>1596.3</v>
      </c>
      <c r="F18" s="26">
        <v>269.8</v>
      </c>
      <c r="G18" s="26">
        <v>8.8000000000000007</v>
      </c>
      <c r="H18" s="26">
        <v>224</v>
      </c>
      <c r="I18" s="26">
        <v>2098.9</v>
      </c>
      <c r="J18" s="26">
        <v>310.2</v>
      </c>
      <c r="K18" s="26">
        <v>13860.1</v>
      </c>
      <c r="L18" s="118"/>
    </row>
    <row r="19" spans="1:12" ht="13.5" thickBot="1" x14ac:dyDescent="0.25">
      <c r="A19" s="62">
        <v>2006</v>
      </c>
      <c r="B19" s="26">
        <v>10353</v>
      </c>
      <c r="C19" s="26">
        <v>1992.3</v>
      </c>
      <c r="D19" s="26">
        <v>0</v>
      </c>
      <c r="E19" s="26">
        <v>1653.2</v>
      </c>
      <c r="F19" s="26">
        <v>274.8</v>
      </c>
      <c r="G19" s="26">
        <v>8.6</v>
      </c>
      <c r="H19" s="26">
        <v>229.9</v>
      </c>
      <c r="I19" s="26">
        <v>2166.6</v>
      </c>
      <c r="J19" s="26">
        <v>337.8</v>
      </c>
      <c r="K19" s="26">
        <v>14849.6</v>
      </c>
      <c r="L19" s="118"/>
    </row>
    <row r="20" spans="1:12" ht="13.5" thickBot="1" x14ac:dyDescent="0.25">
      <c r="A20" s="62">
        <v>2007</v>
      </c>
      <c r="B20" s="26">
        <v>10586.2</v>
      </c>
      <c r="C20" s="26">
        <v>2161.8000000000002</v>
      </c>
      <c r="D20" s="26">
        <v>0</v>
      </c>
      <c r="E20" s="26">
        <v>1706.6</v>
      </c>
      <c r="F20" s="26">
        <v>279.3</v>
      </c>
      <c r="G20" s="26">
        <v>26.7</v>
      </c>
      <c r="H20" s="26">
        <v>220.4</v>
      </c>
      <c r="I20" s="26">
        <v>2233</v>
      </c>
      <c r="J20" s="26">
        <v>325.5</v>
      </c>
      <c r="K20" s="26">
        <v>15306.5</v>
      </c>
      <c r="L20" s="118"/>
    </row>
    <row r="21" spans="1:12" ht="13.5" thickBot="1" x14ac:dyDescent="0.25">
      <c r="A21" s="62">
        <v>2008</v>
      </c>
      <c r="B21" s="26">
        <v>11378.4</v>
      </c>
      <c r="C21" s="26">
        <v>2306.6999999999998</v>
      </c>
      <c r="D21" s="26">
        <v>0</v>
      </c>
      <c r="E21" s="26">
        <v>1547.3</v>
      </c>
      <c r="F21" s="26">
        <v>322.5</v>
      </c>
      <c r="G21" s="26">
        <v>0</v>
      </c>
      <c r="H21" s="26">
        <v>229.6</v>
      </c>
      <c r="I21" s="26">
        <v>2099.4</v>
      </c>
      <c r="J21" s="26">
        <v>251.3</v>
      </c>
      <c r="K21" s="26">
        <v>16035.8</v>
      </c>
      <c r="L21" s="118"/>
    </row>
    <row r="22" spans="1:12" ht="13.5" thickBot="1" x14ac:dyDescent="0.25">
      <c r="A22" s="62">
        <v>2009</v>
      </c>
      <c r="B22" s="26">
        <v>11807.5</v>
      </c>
      <c r="C22" s="26">
        <v>2180.8000000000002</v>
      </c>
      <c r="D22" s="26">
        <v>0</v>
      </c>
      <c r="E22" s="26">
        <v>1653.1</v>
      </c>
      <c r="F22" s="26">
        <v>325.3</v>
      </c>
      <c r="G22" s="26">
        <v>0</v>
      </c>
      <c r="H22" s="26">
        <v>230.9</v>
      </c>
      <c r="I22" s="26">
        <v>2209.3000000000002</v>
      </c>
      <c r="J22" s="26">
        <v>237.9</v>
      </c>
      <c r="K22" s="26">
        <v>16435.5</v>
      </c>
      <c r="L22" s="118"/>
    </row>
    <row r="23" spans="1:12" ht="13.5" thickBot="1" x14ac:dyDescent="0.25">
      <c r="A23" s="62">
        <v>2010</v>
      </c>
      <c r="B23" s="26">
        <v>12126.3</v>
      </c>
      <c r="C23" s="26">
        <v>2029.9</v>
      </c>
      <c r="D23" s="828">
        <v>2463</v>
      </c>
      <c r="E23" s="838"/>
      <c r="F23" s="838"/>
      <c r="G23" s="838"/>
      <c r="H23" s="838"/>
      <c r="I23" s="838"/>
      <c r="J23" s="839"/>
      <c r="K23" s="26">
        <v>16619.2</v>
      </c>
      <c r="L23" s="118"/>
    </row>
    <row r="24" spans="1:12" ht="13.5" thickBot="1" x14ac:dyDescent="0.25">
      <c r="A24" s="62">
        <v>2011</v>
      </c>
      <c r="B24" s="26">
        <v>13123.2</v>
      </c>
      <c r="C24" s="26">
        <v>2024.9</v>
      </c>
      <c r="D24" s="828">
        <v>2546.5</v>
      </c>
      <c r="E24" s="838"/>
      <c r="F24" s="838"/>
      <c r="G24" s="838"/>
      <c r="H24" s="838"/>
      <c r="I24" s="838"/>
      <c r="J24" s="839"/>
      <c r="K24" s="26">
        <v>17676.8</v>
      </c>
      <c r="L24" s="118"/>
    </row>
    <row r="25" spans="1:12" ht="13.5" thickBot="1" x14ac:dyDescent="0.25">
      <c r="A25" s="62">
        <v>2012</v>
      </c>
      <c r="B25" s="26">
        <v>13608.4</v>
      </c>
      <c r="C25" s="26">
        <v>1842.8</v>
      </c>
      <c r="D25" s="828">
        <v>2618.6999999999998</v>
      </c>
      <c r="E25" s="838"/>
      <c r="F25" s="838"/>
      <c r="G25" s="838"/>
      <c r="H25" s="838"/>
      <c r="I25" s="838"/>
      <c r="J25" s="839"/>
      <c r="K25" s="26">
        <v>18069.900000000001</v>
      </c>
      <c r="L25" s="118"/>
    </row>
    <row r="26" spans="1:12" ht="13.5" thickBot="1" x14ac:dyDescent="0.25">
      <c r="A26" s="62">
        <v>2013</v>
      </c>
      <c r="B26" s="26">
        <v>14488.5</v>
      </c>
      <c r="C26" s="26">
        <v>1711.1</v>
      </c>
      <c r="D26" s="828">
        <v>2890.3</v>
      </c>
      <c r="E26" s="838"/>
      <c r="F26" s="838"/>
      <c r="G26" s="838"/>
      <c r="H26" s="838"/>
      <c r="I26" s="838"/>
      <c r="J26" s="839"/>
      <c r="K26" s="26">
        <v>19089.900000000001</v>
      </c>
      <c r="L26" s="118"/>
    </row>
    <row r="27" spans="1:12" ht="13.5" thickBot="1" x14ac:dyDescent="0.25">
      <c r="A27" s="62">
        <v>2014</v>
      </c>
      <c r="B27" s="246">
        <v>14977.1</v>
      </c>
      <c r="C27" s="246">
        <v>1806.5</v>
      </c>
      <c r="D27" s="776">
        <v>3286.2</v>
      </c>
      <c r="E27" s="846"/>
      <c r="F27" s="846"/>
      <c r="G27" s="846"/>
      <c r="H27" s="846"/>
      <c r="I27" s="846"/>
      <c r="J27" s="777"/>
      <c r="K27" s="246">
        <v>20069.7</v>
      </c>
      <c r="L27" s="118"/>
    </row>
    <row r="28" spans="1:12" ht="13.5" thickBot="1" x14ac:dyDescent="0.25">
      <c r="A28" s="62">
        <v>2015</v>
      </c>
      <c r="B28" s="246">
        <v>15727.404</v>
      </c>
      <c r="C28" s="246">
        <v>2377.732</v>
      </c>
      <c r="D28" s="776">
        <v>3242.2539999999999</v>
      </c>
      <c r="E28" s="846"/>
      <c r="F28" s="846"/>
      <c r="G28" s="846"/>
      <c r="H28" s="846"/>
      <c r="I28" s="846"/>
      <c r="J28" s="777"/>
      <c r="K28" s="246">
        <v>21347.39</v>
      </c>
      <c r="L28" s="118"/>
    </row>
    <row r="29" spans="1:12" ht="13.5" thickBot="1" x14ac:dyDescent="0.25">
      <c r="A29" s="62">
        <v>2016</v>
      </c>
      <c r="B29" s="246">
        <v>15847.502</v>
      </c>
      <c r="C29" s="246">
        <v>2546.4189999999999</v>
      </c>
      <c r="D29" s="776">
        <v>3417.5390000000002</v>
      </c>
      <c r="E29" s="846"/>
      <c r="F29" s="846"/>
      <c r="G29" s="846"/>
      <c r="H29" s="846"/>
      <c r="I29" s="846"/>
      <c r="J29" s="777"/>
      <c r="K29" s="246">
        <v>21811.46</v>
      </c>
      <c r="L29" s="118"/>
    </row>
    <row r="30" spans="1:12" ht="13.5" thickBot="1" x14ac:dyDescent="0.25">
      <c r="A30" s="62">
        <v>2017</v>
      </c>
      <c r="B30" s="246">
        <v>15929.026</v>
      </c>
      <c r="C30" s="246">
        <v>2528.0410000000002</v>
      </c>
      <c r="D30" s="776">
        <v>3483.9229999999998</v>
      </c>
      <c r="E30" s="846"/>
      <c r="F30" s="846"/>
      <c r="G30" s="846"/>
      <c r="H30" s="846"/>
      <c r="I30" s="846"/>
      <c r="J30" s="777"/>
      <c r="K30" s="246">
        <v>21940.991999999998</v>
      </c>
      <c r="L30" s="118"/>
    </row>
    <row r="31" spans="1:12" ht="13.5" customHeight="1" thickBot="1" x14ac:dyDescent="0.25">
      <c r="A31" s="611" t="s">
        <v>1310</v>
      </c>
      <c r="B31" s="612"/>
      <c r="C31" s="612"/>
      <c r="D31" s="612"/>
      <c r="E31" s="612"/>
      <c r="F31" s="612"/>
      <c r="G31" s="612"/>
      <c r="H31" s="612"/>
      <c r="I31" s="612"/>
      <c r="J31" s="612"/>
      <c r="K31" s="613"/>
      <c r="L31" s="118"/>
    </row>
    <row r="32" spans="1:12" ht="13.5" customHeight="1" thickBot="1" x14ac:dyDescent="0.25">
      <c r="A32" s="620" t="s">
        <v>1386</v>
      </c>
      <c r="B32" s="621"/>
      <c r="C32" s="621"/>
      <c r="D32" s="621"/>
      <c r="E32" s="621"/>
      <c r="F32" s="621"/>
      <c r="G32" s="621"/>
      <c r="H32" s="621"/>
      <c r="I32" s="621"/>
      <c r="J32" s="621"/>
      <c r="K32" s="622"/>
      <c r="L32" s="118"/>
    </row>
    <row r="33" spans="1:12" ht="13.5" thickBot="1" x14ac:dyDescent="0.25">
      <c r="A33" s="62">
        <v>1994</v>
      </c>
      <c r="B33" s="15">
        <v>0.72099999999999997</v>
      </c>
      <c r="C33" s="15">
        <v>0.108</v>
      </c>
      <c r="D33" s="15">
        <v>0</v>
      </c>
      <c r="E33" s="15">
        <v>0.107</v>
      </c>
      <c r="F33" s="15">
        <v>1.9E-2</v>
      </c>
      <c r="G33" s="15">
        <v>0</v>
      </c>
      <c r="H33" s="15">
        <v>1.0999999999999999E-2</v>
      </c>
      <c r="I33" s="15">
        <v>0.13700000000000001</v>
      </c>
      <c r="J33" s="15">
        <v>3.4000000000000002E-2</v>
      </c>
      <c r="K33" s="15">
        <v>1</v>
      </c>
      <c r="L33" s="118"/>
    </row>
    <row r="34" spans="1:12" ht="13.5" thickBot="1" x14ac:dyDescent="0.25">
      <c r="A34" s="62">
        <v>1995</v>
      </c>
      <c r="B34" s="15">
        <v>0.71199999999999997</v>
      </c>
      <c r="C34" s="15">
        <v>0.13</v>
      </c>
      <c r="D34" s="638">
        <v>0.158</v>
      </c>
      <c r="E34" s="643"/>
      <c r="F34" s="643"/>
      <c r="G34" s="643"/>
      <c r="H34" s="643"/>
      <c r="I34" s="643"/>
      <c r="J34" s="840"/>
      <c r="K34" s="15">
        <v>1</v>
      </c>
      <c r="L34" s="118"/>
    </row>
    <row r="35" spans="1:12" ht="13.5" thickBot="1" x14ac:dyDescent="0.25">
      <c r="A35" s="62">
        <v>1996</v>
      </c>
      <c r="B35" s="15">
        <v>0.71099999999999997</v>
      </c>
      <c r="C35" s="15">
        <v>0.128</v>
      </c>
      <c r="D35" s="15">
        <v>0</v>
      </c>
      <c r="E35" s="15">
        <v>0.114</v>
      </c>
      <c r="F35" s="15">
        <v>1.7999999999999999E-2</v>
      </c>
      <c r="G35" s="15">
        <v>0</v>
      </c>
      <c r="H35" s="15">
        <v>1.0999999999999999E-2</v>
      </c>
      <c r="I35" s="15">
        <v>0.14299999999999999</v>
      </c>
      <c r="J35" s="15">
        <v>1.7999999999999999E-2</v>
      </c>
      <c r="K35" s="15">
        <v>1</v>
      </c>
      <c r="L35" s="118"/>
    </row>
    <row r="36" spans="1:12" ht="13.5" thickBot="1" x14ac:dyDescent="0.25">
      <c r="A36" s="62">
        <v>1997</v>
      </c>
      <c r="B36" s="15">
        <v>0.69699999999999995</v>
      </c>
      <c r="C36" s="15">
        <v>0.13200000000000001</v>
      </c>
      <c r="D36" s="15">
        <v>0</v>
      </c>
      <c r="E36" s="15">
        <v>0.12</v>
      </c>
      <c r="F36" s="15">
        <v>2.3E-2</v>
      </c>
      <c r="G36" s="15">
        <v>0</v>
      </c>
      <c r="H36" s="15">
        <v>1.0999999999999999E-2</v>
      </c>
      <c r="I36" s="15">
        <v>0.154</v>
      </c>
      <c r="J36" s="15">
        <v>1.7000000000000001E-2</v>
      </c>
      <c r="K36" s="15">
        <v>1</v>
      </c>
      <c r="L36" s="118"/>
    </row>
    <row r="37" spans="1:12" ht="13.5" thickBot="1" x14ac:dyDescent="0.25">
      <c r="A37" s="62">
        <v>1998</v>
      </c>
      <c r="B37" s="15">
        <v>0.68899999999999995</v>
      </c>
      <c r="C37" s="15">
        <v>0.14599999999999999</v>
      </c>
      <c r="D37" s="15">
        <v>0</v>
      </c>
      <c r="E37" s="15">
        <v>0.109</v>
      </c>
      <c r="F37" s="15">
        <v>2.5000000000000001E-2</v>
      </c>
      <c r="G37" s="15">
        <v>1E-3</v>
      </c>
      <c r="H37" s="15">
        <v>1.0999999999999999E-2</v>
      </c>
      <c r="I37" s="15">
        <v>0.14599999999999999</v>
      </c>
      <c r="J37" s="15">
        <v>1.9E-2</v>
      </c>
      <c r="K37" s="15">
        <v>1</v>
      </c>
      <c r="L37" s="118"/>
    </row>
    <row r="38" spans="1:12" ht="13.5" thickBot="1" x14ac:dyDescent="0.25">
      <c r="A38" s="62">
        <v>1999</v>
      </c>
      <c r="B38" s="15">
        <v>0.67400000000000004</v>
      </c>
      <c r="C38" s="15">
        <v>0.14299999999999999</v>
      </c>
      <c r="D38" s="15">
        <v>0</v>
      </c>
      <c r="E38" s="15">
        <v>0.126</v>
      </c>
      <c r="F38" s="15">
        <v>2.7E-2</v>
      </c>
      <c r="G38" s="15">
        <v>0</v>
      </c>
      <c r="H38" s="15">
        <v>1.2E-2</v>
      </c>
      <c r="I38" s="15">
        <v>0.16500000000000001</v>
      </c>
      <c r="J38" s="15">
        <v>1.7999999999999999E-2</v>
      </c>
      <c r="K38" s="15">
        <v>1</v>
      </c>
      <c r="L38" s="118"/>
    </row>
    <row r="39" spans="1:12" ht="13.5" thickBot="1" x14ac:dyDescent="0.25">
      <c r="A39" s="62">
        <v>2000</v>
      </c>
      <c r="B39" s="15">
        <v>0.67400000000000004</v>
      </c>
      <c r="C39" s="15">
        <v>0.17399999999999999</v>
      </c>
      <c r="D39" s="15">
        <v>0</v>
      </c>
      <c r="E39" s="15">
        <v>0.10100000000000001</v>
      </c>
      <c r="F39" s="15">
        <v>0.02</v>
      </c>
      <c r="G39" s="15">
        <v>0</v>
      </c>
      <c r="H39" s="15">
        <v>1.2999999999999999E-2</v>
      </c>
      <c r="I39" s="15">
        <v>0.13400000000000001</v>
      </c>
      <c r="J39" s="15">
        <v>1.7000000000000001E-2</v>
      </c>
      <c r="K39" s="15">
        <v>1</v>
      </c>
      <c r="L39" s="118"/>
    </row>
    <row r="40" spans="1:12" ht="13.5" thickBot="1" x14ac:dyDescent="0.25">
      <c r="A40" s="62">
        <v>2001</v>
      </c>
      <c r="B40" s="15">
        <v>0.68600000000000005</v>
      </c>
      <c r="C40" s="15">
        <v>0.16700000000000001</v>
      </c>
      <c r="D40" s="15">
        <v>0</v>
      </c>
      <c r="E40" s="15">
        <v>0.10100000000000001</v>
      </c>
      <c r="F40" s="15">
        <v>1.7999999999999999E-2</v>
      </c>
      <c r="G40" s="15">
        <v>0</v>
      </c>
      <c r="H40" s="15">
        <v>1.2E-2</v>
      </c>
      <c r="I40" s="15">
        <v>0.13100000000000001</v>
      </c>
      <c r="J40" s="15">
        <v>1.6E-2</v>
      </c>
      <c r="K40" s="15">
        <v>1</v>
      </c>
      <c r="L40" s="118"/>
    </row>
    <row r="41" spans="1:12" ht="13.5" thickBot="1" x14ac:dyDescent="0.25">
      <c r="A41" s="62">
        <v>2002</v>
      </c>
      <c r="B41" s="15">
        <v>0.68400000000000005</v>
      </c>
      <c r="C41" s="15">
        <v>0.16900000000000001</v>
      </c>
      <c r="D41" s="15">
        <v>0</v>
      </c>
      <c r="E41" s="15">
        <v>0.114</v>
      </c>
      <c r="F41" s="15">
        <v>1.4999999999999999E-2</v>
      </c>
      <c r="G41" s="15">
        <v>0</v>
      </c>
      <c r="H41" s="15">
        <v>1.6E-2</v>
      </c>
      <c r="I41" s="15">
        <v>0.14499999999999999</v>
      </c>
      <c r="J41" s="15">
        <v>2E-3</v>
      </c>
      <c r="K41" s="15">
        <v>1</v>
      </c>
      <c r="L41" s="118"/>
    </row>
    <row r="42" spans="1:12" ht="13.5" thickBot="1" x14ac:dyDescent="0.25">
      <c r="A42" s="62">
        <v>2003</v>
      </c>
      <c r="B42" s="15">
        <v>0.66700000000000004</v>
      </c>
      <c r="C42" s="15">
        <v>0.15</v>
      </c>
      <c r="D42" s="15">
        <v>0</v>
      </c>
      <c r="E42" s="15">
        <v>0.122</v>
      </c>
      <c r="F42" s="15">
        <v>1.9E-2</v>
      </c>
      <c r="G42" s="15">
        <v>0</v>
      </c>
      <c r="H42" s="15">
        <v>1.4999999999999999E-2</v>
      </c>
      <c r="I42" s="15">
        <v>0.157</v>
      </c>
      <c r="J42" s="15">
        <v>2.5999999999999999E-2</v>
      </c>
      <c r="K42" s="15">
        <v>1</v>
      </c>
      <c r="L42" s="118"/>
    </row>
    <row r="43" spans="1:12" ht="13.5" thickBot="1" x14ac:dyDescent="0.25">
      <c r="A43" s="62">
        <v>2004</v>
      </c>
      <c r="B43" s="15">
        <v>0.68600000000000005</v>
      </c>
      <c r="C43" s="15">
        <v>0.13900000000000001</v>
      </c>
      <c r="D43" s="15">
        <v>0</v>
      </c>
      <c r="E43" s="15">
        <v>0.11799999999999999</v>
      </c>
      <c r="F43" s="15">
        <v>1.7999999999999999E-2</v>
      </c>
      <c r="G43" s="15">
        <v>0</v>
      </c>
      <c r="H43" s="15">
        <v>1.4E-2</v>
      </c>
      <c r="I43" s="15">
        <v>0.151</v>
      </c>
      <c r="J43" s="15">
        <v>2.5000000000000001E-2</v>
      </c>
      <c r="K43" s="15">
        <v>1</v>
      </c>
      <c r="L43" s="118"/>
    </row>
    <row r="44" spans="1:12" ht="13.5" thickBot="1" x14ac:dyDescent="0.25">
      <c r="A44" s="62">
        <v>2005</v>
      </c>
      <c r="B44" s="15">
        <v>0.69499999999999995</v>
      </c>
      <c r="C44" s="15">
        <v>0.13100000000000001</v>
      </c>
      <c r="D44" s="15">
        <v>0</v>
      </c>
      <c r="E44" s="15">
        <v>0.115</v>
      </c>
      <c r="F44" s="15">
        <v>1.9E-2</v>
      </c>
      <c r="G44" s="15">
        <v>1E-3</v>
      </c>
      <c r="H44" s="15">
        <v>1.6E-2</v>
      </c>
      <c r="I44" s="15">
        <v>0.151</v>
      </c>
      <c r="J44" s="15">
        <v>2.1999999999999999E-2</v>
      </c>
      <c r="K44" s="15">
        <v>1</v>
      </c>
      <c r="L44" s="118"/>
    </row>
    <row r="45" spans="1:12" ht="13.5" thickBot="1" x14ac:dyDescent="0.25">
      <c r="A45" s="62">
        <v>2006</v>
      </c>
      <c r="B45" s="15">
        <v>0.69699999999999995</v>
      </c>
      <c r="C45" s="15">
        <v>0.13400000000000001</v>
      </c>
      <c r="D45" s="15">
        <v>0</v>
      </c>
      <c r="E45" s="15">
        <v>0.111</v>
      </c>
      <c r="F45" s="15">
        <v>1.9E-2</v>
      </c>
      <c r="G45" s="15">
        <v>1E-3</v>
      </c>
      <c r="H45" s="15">
        <v>1.4999999999999999E-2</v>
      </c>
      <c r="I45" s="15">
        <v>0.14599999999999999</v>
      </c>
      <c r="J45" s="15">
        <v>2.3E-2</v>
      </c>
      <c r="K45" s="15">
        <v>1</v>
      </c>
      <c r="L45" s="118"/>
    </row>
    <row r="46" spans="1:12" ht="13.5" thickBot="1" x14ac:dyDescent="0.25">
      <c r="A46" s="62">
        <v>2007</v>
      </c>
      <c r="B46" s="15">
        <v>0.69199999999999995</v>
      </c>
      <c r="C46" s="15">
        <v>0.14099999999999999</v>
      </c>
      <c r="D46" s="15">
        <v>0</v>
      </c>
      <c r="E46" s="15">
        <v>0.111</v>
      </c>
      <c r="F46" s="15">
        <v>1.7999999999999999E-2</v>
      </c>
      <c r="G46" s="15">
        <v>2E-3</v>
      </c>
      <c r="H46" s="15">
        <v>1.4E-2</v>
      </c>
      <c r="I46" s="15">
        <v>0.14599999999999999</v>
      </c>
      <c r="J46" s="15">
        <v>2.1000000000000001E-2</v>
      </c>
      <c r="K46" s="15">
        <v>1</v>
      </c>
      <c r="L46" s="118"/>
    </row>
    <row r="47" spans="1:12" ht="13.5" thickBot="1" x14ac:dyDescent="0.25">
      <c r="A47" s="62">
        <v>2008</v>
      </c>
      <c r="B47" s="15">
        <v>0.71</v>
      </c>
      <c r="C47" s="15">
        <v>0.14399999999999999</v>
      </c>
      <c r="D47" s="15">
        <v>0</v>
      </c>
      <c r="E47" s="15">
        <v>9.6000000000000002E-2</v>
      </c>
      <c r="F47" s="15">
        <v>0.02</v>
      </c>
      <c r="G47" s="15">
        <v>0</v>
      </c>
      <c r="H47" s="15">
        <v>1.4E-2</v>
      </c>
      <c r="I47" s="15">
        <v>0.13100000000000001</v>
      </c>
      <c r="J47" s="15">
        <v>1.6E-2</v>
      </c>
      <c r="K47" s="15">
        <v>1</v>
      </c>
      <c r="L47" s="118"/>
    </row>
    <row r="48" spans="1:12" ht="13.5" thickBot="1" x14ac:dyDescent="0.25">
      <c r="A48" s="62">
        <v>2009</v>
      </c>
      <c r="B48" s="15">
        <v>0.71799999999999997</v>
      </c>
      <c r="C48" s="15">
        <v>0.13300000000000001</v>
      </c>
      <c r="D48" s="15">
        <v>0</v>
      </c>
      <c r="E48" s="15">
        <v>0.10100000000000001</v>
      </c>
      <c r="F48" s="15">
        <v>0.02</v>
      </c>
      <c r="G48" s="15">
        <v>0</v>
      </c>
      <c r="H48" s="15">
        <v>1.4E-2</v>
      </c>
      <c r="I48" s="15">
        <v>0.13400000000000001</v>
      </c>
      <c r="J48" s="15">
        <v>1.4E-2</v>
      </c>
      <c r="K48" s="15">
        <v>1</v>
      </c>
      <c r="L48" s="118"/>
    </row>
    <row r="49" spans="1:12" ht="13.5" thickBot="1" x14ac:dyDescent="0.25">
      <c r="A49" s="62">
        <v>2010</v>
      </c>
      <c r="B49" s="15">
        <v>0.73</v>
      </c>
      <c r="C49" s="15">
        <v>0.122</v>
      </c>
      <c r="D49" s="638">
        <v>0.14799999999999999</v>
      </c>
      <c r="E49" s="643"/>
      <c r="F49" s="643"/>
      <c r="G49" s="643"/>
      <c r="H49" s="643"/>
      <c r="I49" s="643"/>
      <c r="J49" s="639"/>
      <c r="K49" s="15">
        <v>1</v>
      </c>
      <c r="L49" s="118"/>
    </row>
    <row r="50" spans="1:12" ht="13.5" thickBot="1" x14ac:dyDescent="0.25">
      <c r="A50" s="62">
        <v>2011</v>
      </c>
      <c r="B50" s="15">
        <v>0.74199999999999999</v>
      </c>
      <c r="C50" s="15">
        <v>0.114</v>
      </c>
      <c r="D50" s="638">
        <v>0.14399999999999999</v>
      </c>
      <c r="E50" s="643"/>
      <c r="F50" s="643"/>
      <c r="G50" s="643"/>
      <c r="H50" s="643"/>
      <c r="I50" s="643"/>
      <c r="J50" s="639"/>
      <c r="K50" s="15">
        <v>1</v>
      </c>
      <c r="L50" s="118"/>
    </row>
    <row r="51" spans="1:12" ht="13.5" thickBot="1" x14ac:dyDescent="0.25">
      <c r="A51" s="62">
        <v>2012</v>
      </c>
      <c r="B51" s="15">
        <v>0.753</v>
      </c>
      <c r="C51" s="15">
        <v>0.10199999999999999</v>
      </c>
      <c r="D51" s="638">
        <v>0.14499999999999999</v>
      </c>
      <c r="E51" s="643"/>
      <c r="F51" s="643"/>
      <c r="G51" s="643"/>
      <c r="H51" s="643"/>
      <c r="I51" s="643"/>
      <c r="J51" s="639"/>
      <c r="K51" s="15">
        <v>1</v>
      </c>
      <c r="L51" s="118"/>
    </row>
    <row r="52" spans="1:12" ht="13.5" thickBot="1" x14ac:dyDescent="0.25">
      <c r="A52" s="62">
        <v>2013</v>
      </c>
      <c r="B52" s="15">
        <v>0.75900000000000001</v>
      </c>
      <c r="C52" s="15">
        <v>0.09</v>
      </c>
      <c r="D52" s="638">
        <v>0.151</v>
      </c>
      <c r="E52" s="643"/>
      <c r="F52" s="643"/>
      <c r="G52" s="643"/>
      <c r="H52" s="643"/>
      <c r="I52" s="643"/>
      <c r="J52" s="639"/>
      <c r="K52" s="15">
        <v>1</v>
      </c>
      <c r="L52" s="118"/>
    </row>
    <row r="53" spans="1:12" ht="13.5" thickBot="1" x14ac:dyDescent="0.25">
      <c r="A53" s="62">
        <v>2014</v>
      </c>
      <c r="B53" s="260">
        <v>0.746</v>
      </c>
      <c r="C53" s="260">
        <v>0.09</v>
      </c>
      <c r="D53" s="841">
        <v>0.16400000000000001</v>
      </c>
      <c r="E53" s="842"/>
      <c r="F53" s="842"/>
      <c r="G53" s="842"/>
      <c r="H53" s="842"/>
      <c r="I53" s="842"/>
      <c r="J53" s="843"/>
      <c r="K53" s="260">
        <v>1</v>
      </c>
      <c r="L53" s="118"/>
    </row>
    <row r="54" spans="1:12" ht="13.5" thickBot="1" x14ac:dyDescent="0.25">
      <c r="A54" s="62">
        <v>2015</v>
      </c>
      <c r="B54" s="260">
        <v>0.73673662213507141</v>
      </c>
      <c r="C54" s="260">
        <v>0.11138279667912565</v>
      </c>
      <c r="D54" s="841">
        <v>0.15188058118580305</v>
      </c>
      <c r="E54" s="842"/>
      <c r="F54" s="842"/>
      <c r="G54" s="842"/>
      <c r="H54" s="842"/>
      <c r="I54" s="842"/>
      <c r="J54" s="843"/>
      <c r="K54" s="260">
        <v>1</v>
      </c>
      <c r="L54" s="118"/>
    </row>
    <row r="55" spans="1:12" ht="13.5" thickBot="1" x14ac:dyDescent="0.25">
      <c r="A55" s="62">
        <v>2016</v>
      </c>
      <c r="B55" s="260">
        <v>0.72656768506097258</v>
      </c>
      <c r="C55" s="260">
        <v>0.11674683858852181</v>
      </c>
      <c r="D55" s="841">
        <v>0.15668547635050567</v>
      </c>
      <c r="E55" s="842"/>
      <c r="F55" s="842"/>
      <c r="G55" s="842"/>
      <c r="H55" s="842"/>
      <c r="I55" s="842"/>
      <c r="J55" s="843"/>
      <c r="K55" s="260">
        <v>1</v>
      </c>
      <c r="L55" s="118"/>
    </row>
    <row r="56" spans="1:12" ht="13.5" thickBot="1" x14ac:dyDescent="0.25">
      <c r="A56" s="62">
        <v>2017</v>
      </c>
      <c r="B56" s="260">
        <v>0.7259938839593032</v>
      </c>
      <c r="C56" s="260">
        <v>0.1152199955225361</v>
      </c>
      <c r="D56" s="841">
        <v>0.15878602936457933</v>
      </c>
      <c r="E56" s="842"/>
      <c r="F56" s="842"/>
      <c r="G56" s="842"/>
      <c r="H56" s="842"/>
      <c r="I56" s="842"/>
      <c r="J56" s="843"/>
      <c r="K56" s="260">
        <v>1</v>
      </c>
      <c r="L56" s="118"/>
    </row>
    <row r="57" spans="1:12" x14ac:dyDescent="0.2">
      <c r="A57" s="71" t="s">
        <v>1320</v>
      </c>
    </row>
    <row r="58" spans="1:12" x14ac:dyDescent="0.2">
      <c r="A58" s="199" t="s">
        <v>249</v>
      </c>
      <c r="E58" t="s">
        <v>187</v>
      </c>
    </row>
  </sheetData>
  <mergeCells count="30">
    <mergeCell ref="D56:J56"/>
    <mergeCell ref="D55:J55"/>
    <mergeCell ref="D52:J52"/>
    <mergeCell ref="D53:J53"/>
    <mergeCell ref="D27:J27"/>
    <mergeCell ref="A32:K32"/>
    <mergeCell ref="D34:J34"/>
    <mergeCell ref="D49:J49"/>
    <mergeCell ref="D50:J50"/>
    <mergeCell ref="D51:J51"/>
    <mergeCell ref="D28:J28"/>
    <mergeCell ref="D29:J29"/>
    <mergeCell ref="D54:J54"/>
    <mergeCell ref="D30:J30"/>
    <mergeCell ref="A31:K31"/>
    <mergeCell ref="D26:J26"/>
    <mergeCell ref="A1:K1"/>
    <mergeCell ref="A2:K2"/>
    <mergeCell ref="A3:K3"/>
    <mergeCell ref="A4:A5"/>
    <mergeCell ref="B4:B5"/>
    <mergeCell ref="C4:C5"/>
    <mergeCell ref="D4:I4"/>
    <mergeCell ref="J4:J5"/>
    <mergeCell ref="K4:K5"/>
    <mergeCell ref="A6:K6"/>
    <mergeCell ref="D8:J8"/>
    <mergeCell ref="D23:J23"/>
    <mergeCell ref="D24:J24"/>
    <mergeCell ref="D25:J25"/>
  </mergeCells>
  <hyperlinks>
    <hyperlink ref="M3" location="TOC!A1" display="RETURN TO TABLE OF CONTENTS" xr:uid="{00000000-0004-0000-5A00-000000000000}"/>
  </hyperlinks>
  <pageMargins left="0.7" right="0.7" top="0.75" bottom="0.75" header="0.3" footer="0.3"/>
  <pageSetup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L59"/>
  <sheetViews>
    <sheetView workbookViewId="0">
      <selection activeCell="I105" sqref="I105"/>
    </sheetView>
  </sheetViews>
  <sheetFormatPr defaultRowHeight="12.75" x14ac:dyDescent="0.2"/>
  <cols>
    <col min="2" max="10" width="10" customWidth="1"/>
  </cols>
  <sheetData>
    <row r="1" spans="1:12" ht="12.75" customHeight="1" x14ac:dyDescent="0.2">
      <c r="A1" s="623" t="s">
        <v>1381</v>
      </c>
      <c r="B1" s="623"/>
      <c r="C1" s="623"/>
      <c r="D1" s="623"/>
      <c r="E1" s="623"/>
      <c r="F1" s="623"/>
      <c r="G1" s="623"/>
      <c r="H1" s="623"/>
      <c r="I1" s="623"/>
      <c r="J1" s="623"/>
      <c r="K1" s="148"/>
    </row>
    <row r="2" spans="1:12" ht="13.5" customHeight="1" thickBot="1" x14ac:dyDescent="0.25">
      <c r="A2" s="758" t="s">
        <v>463</v>
      </c>
      <c r="B2" s="758"/>
      <c r="C2" s="758"/>
      <c r="D2" s="758"/>
      <c r="E2" s="758"/>
      <c r="F2" s="758"/>
      <c r="G2" s="758"/>
      <c r="H2" s="758"/>
      <c r="I2" s="758"/>
      <c r="J2" s="758"/>
      <c r="K2" s="149"/>
    </row>
    <row r="3" spans="1:12" ht="34.5" thickBot="1" x14ac:dyDescent="0.25">
      <c r="A3" s="830" t="s">
        <v>1387</v>
      </c>
      <c r="B3" s="831"/>
      <c r="C3" s="831"/>
      <c r="D3" s="831"/>
      <c r="E3" s="831"/>
      <c r="F3" s="831"/>
      <c r="G3" s="831"/>
      <c r="H3" s="831"/>
      <c r="I3" s="831"/>
      <c r="J3" s="844"/>
      <c r="K3" s="118"/>
      <c r="L3" s="235" t="s">
        <v>228</v>
      </c>
    </row>
    <row r="4" spans="1:12" ht="13.5" thickBot="1" x14ac:dyDescent="0.25">
      <c r="A4" s="609" t="s">
        <v>204</v>
      </c>
      <c r="B4" s="609" t="s">
        <v>1314</v>
      </c>
      <c r="C4" s="833" t="s">
        <v>1304</v>
      </c>
      <c r="D4" s="834"/>
      <c r="E4" s="834"/>
      <c r="F4" s="834"/>
      <c r="G4" s="834"/>
      <c r="H4" s="845"/>
      <c r="I4" s="609" t="s">
        <v>1315</v>
      </c>
      <c r="J4" s="609" t="s">
        <v>320</v>
      </c>
      <c r="K4" s="118"/>
    </row>
    <row r="5" spans="1:12" ht="13.5" thickBot="1" x14ac:dyDescent="0.25">
      <c r="A5" s="610"/>
      <c r="B5" s="610"/>
      <c r="C5" s="63" t="s">
        <v>1306</v>
      </c>
      <c r="D5" s="63" t="s">
        <v>1307</v>
      </c>
      <c r="E5" s="63" t="s">
        <v>1308</v>
      </c>
      <c r="F5" s="63" t="s">
        <v>445</v>
      </c>
      <c r="G5" s="63" t="s">
        <v>453</v>
      </c>
      <c r="H5" s="63" t="s">
        <v>320</v>
      </c>
      <c r="I5" s="610"/>
      <c r="J5" s="610"/>
      <c r="K5" s="118"/>
    </row>
    <row r="6" spans="1:12" ht="13.5" thickBot="1" x14ac:dyDescent="0.25">
      <c r="A6" s="620" t="s">
        <v>1388</v>
      </c>
      <c r="B6" s="621"/>
      <c r="C6" s="621"/>
      <c r="D6" s="621"/>
      <c r="E6" s="621"/>
      <c r="F6" s="621"/>
      <c r="G6" s="621"/>
      <c r="H6" s="621"/>
      <c r="I6" s="621"/>
      <c r="J6" s="622"/>
      <c r="K6" s="118"/>
    </row>
    <row r="7" spans="1:12" ht="13.5" thickBot="1" x14ac:dyDescent="0.25">
      <c r="A7" s="62">
        <v>1994</v>
      </c>
      <c r="B7" s="26">
        <v>1983</v>
      </c>
      <c r="C7" s="26">
        <v>5.6</v>
      </c>
      <c r="D7" s="26">
        <v>1350.3</v>
      </c>
      <c r="E7" s="26">
        <v>145.69999999999999</v>
      </c>
      <c r="F7" s="26">
        <v>29.3</v>
      </c>
      <c r="G7" s="26">
        <v>97.6</v>
      </c>
      <c r="H7" s="26">
        <v>1628.4</v>
      </c>
      <c r="I7" s="26">
        <v>281</v>
      </c>
      <c r="J7" s="26">
        <v>3892.4</v>
      </c>
      <c r="K7" s="118"/>
    </row>
    <row r="8" spans="1:12" ht="13.5" thickBot="1" x14ac:dyDescent="0.25">
      <c r="A8" s="62">
        <v>1995</v>
      </c>
      <c r="B8" s="26">
        <v>1823.5</v>
      </c>
      <c r="C8" s="26">
        <v>55.2</v>
      </c>
      <c r="D8" s="26">
        <v>1316.3</v>
      </c>
      <c r="E8" s="26">
        <v>131.6</v>
      </c>
      <c r="F8" s="26">
        <v>35</v>
      </c>
      <c r="G8" s="26">
        <v>107</v>
      </c>
      <c r="H8" s="26">
        <v>1645.1</v>
      </c>
      <c r="I8" s="26">
        <v>238.9</v>
      </c>
      <c r="J8" s="26">
        <v>3707.5</v>
      </c>
      <c r="K8" s="118"/>
    </row>
    <row r="9" spans="1:12" ht="13.5" thickBot="1" x14ac:dyDescent="0.25">
      <c r="A9" s="62">
        <v>1996</v>
      </c>
      <c r="B9" s="26">
        <v>1796.6</v>
      </c>
      <c r="C9" s="26">
        <v>34.299999999999997</v>
      </c>
      <c r="D9" s="26">
        <v>1432.8</v>
      </c>
      <c r="E9" s="26">
        <v>228.7</v>
      </c>
      <c r="F9" s="26">
        <v>50.8</v>
      </c>
      <c r="G9" s="26">
        <v>111.4</v>
      </c>
      <c r="H9" s="26">
        <v>1857.9</v>
      </c>
      <c r="I9" s="26">
        <v>177.4</v>
      </c>
      <c r="J9" s="26">
        <v>3831.9</v>
      </c>
      <c r="K9" s="118"/>
    </row>
    <row r="10" spans="1:12" ht="13.5" thickBot="1" x14ac:dyDescent="0.25">
      <c r="A10" s="62">
        <v>1997</v>
      </c>
      <c r="B10" s="26">
        <v>1656.6</v>
      </c>
      <c r="C10" s="26">
        <v>68.900000000000006</v>
      </c>
      <c r="D10" s="26">
        <v>1564.6</v>
      </c>
      <c r="E10" s="26">
        <v>112.9</v>
      </c>
      <c r="F10" s="26">
        <v>59.5</v>
      </c>
      <c r="G10" s="26">
        <v>136.9</v>
      </c>
      <c r="H10" s="26">
        <v>1942.8</v>
      </c>
      <c r="I10" s="26">
        <v>226.9</v>
      </c>
      <c r="J10" s="26">
        <v>3826.3</v>
      </c>
      <c r="K10" s="118"/>
    </row>
    <row r="11" spans="1:12" ht="13.5" thickBot="1" x14ac:dyDescent="0.25">
      <c r="A11" s="62">
        <v>1998</v>
      </c>
      <c r="B11" s="26">
        <v>1700.8</v>
      </c>
      <c r="C11" s="26">
        <v>202.7</v>
      </c>
      <c r="D11" s="26">
        <v>1439.2</v>
      </c>
      <c r="E11" s="26">
        <v>96.5</v>
      </c>
      <c r="F11" s="26">
        <v>59.5</v>
      </c>
      <c r="G11" s="26">
        <v>202.3</v>
      </c>
      <c r="H11" s="26">
        <v>2000.3</v>
      </c>
      <c r="I11" s="26">
        <v>205.1</v>
      </c>
      <c r="J11" s="26">
        <v>3906.2</v>
      </c>
      <c r="K11" s="118"/>
    </row>
    <row r="12" spans="1:12" ht="13.5" thickBot="1" x14ac:dyDescent="0.25">
      <c r="A12" s="62">
        <v>1999</v>
      </c>
      <c r="B12" s="26">
        <v>1729.1</v>
      </c>
      <c r="C12" s="26">
        <v>30.1</v>
      </c>
      <c r="D12" s="26">
        <v>1509.7</v>
      </c>
      <c r="E12" s="26">
        <v>228.2</v>
      </c>
      <c r="F12" s="26">
        <v>65.099999999999994</v>
      </c>
      <c r="G12" s="26">
        <v>237.9</v>
      </c>
      <c r="H12" s="26">
        <v>2071</v>
      </c>
      <c r="I12" s="26">
        <v>259.7</v>
      </c>
      <c r="J12" s="26">
        <v>4059.8</v>
      </c>
      <c r="K12" s="118"/>
    </row>
    <row r="13" spans="1:12" ht="13.5" thickBot="1" x14ac:dyDescent="0.25">
      <c r="A13" s="62">
        <v>2000</v>
      </c>
      <c r="B13" s="26">
        <v>1806.5</v>
      </c>
      <c r="C13" s="26">
        <v>41.9</v>
      </c>
      <c r="D13" s="26">
        <v>2160.1</v>
      </c>
      <c r="E13" s="26">
        <v>228.4</v>
      </c>
      <c r="F13" s="26">
        <v>106.3</v>
      </c>
      <c r="G13" s="26">
        <v>227.9</v>
      </c>
      <c r="H13" s="26">
        <v>2764.6</v>
      </c>
      <c r="I13" s="26">
        <v>189</v>
      </c>
      <c r="J13" s="26">
        <v>4760.1000000000004</v>
      </c>
      <c r="K13" s="118"/>
    </row>
    <row r="14" spans="1:12" ht="13.5" thickBot="1" x14ac:dyDescent="0.25">
      <c r="A14" s="62">
        <v>2001</v>
      </c>
      <c r="B14" s="26">
        <v>2120.9</v>
      </c>
      <c r="C14" s="26">
        <v>91.4</v>
      </c>
      <c r="D14" s="26">
        <v>2292.4</v>
      </c>
      <c r="E14" s="26">
        <v>218.7</v>
      </c>
      <c r="F14" s="26">
        <v>105.4</v>
      </c>
      <c r="G14" s="26">
        <v>341.4</v>
      </c>
      <c r="H14" s="26">
        <v>3049.2</v>
      </c>
      <c r="I14" s="26">
        <v>228.1</v>
      </c>
      <c r="J14" s="26">
        <v>5398.2</v>
      </c>
      <c r="K14" s="118"/>
    </row>
    <row r="15" spans="1:12" ht="13.5" thickBot="1" x14ac:dyDescent="0.25">
      <c r="A15" s="62">
        <v>2002</v>
      </c>
      <c r="B15" s="26">
        <v>1737.1</v>
      </c>
      <c r="C15" s="26">
        <v>89.7</v>
      </c>
      <c r="D15" s="26">
        <v>1768.8</v>
      </c>
      <c r="E15" s="26">
        <v>281.10000000000002</v>
      </c>
      <c r="F15" s="26">
        <v>98.1</v>
      </c>
      <c r="G15" s="26">
        <v>302.2</v>
      </c>
      <c r="H15" s="26">
        <v>2539.9</v>
      </c>
      <c r="I15" s="26">
        <v>275.39999999999998</v>
      </c>
      <c r="J15" s="26">
        <v>4552.3999999999996</v>
      </c>
      <c r="K15" s="118"/>
    </row>
    <row r="16" spans="1:12" ht="13.5" thickBot="1" x14ac:dyDescent="0.25">
      <c r="A16" s="62">
        <v>2003</v>
      </c>
      <c r="B16" s="26">
        <v>2079</v>
      </c>
      <c r="C16" s="26">
        <v>98.4</v>
      </c>
      <c r="D16" s="26">
        <v>1849.3</v>
      </c>
      <c r="E16" s="26">
        <v>225.5</v>
      </c>
      <c r="F16" s="26">
        <v>110.4</v>
      </c>
      <c r="G16" s="26">
        <v>306.8</v>
      </c>
      <c r="H16" s="26">
        <v>2590.5</v>
      </c>
      <c r="I16" s="26">
        <v>393.7</v>
      </c>
      <c r="J16" s="26">
        <v>5063.2</v>
      </c>
      <c r="K16" s="118"/>
    </row>
    <row r="17" spans="1:11" ht="13.5" thickBot="1" x14ac:dyDescent="0.25">
      <c r="A17" s="62">
        <v>2004</v>
      </c>
      <c r="B17" s="26">
        <v>2167.6</v>
      </c>
      <c r="C17" s="26">
        <v>95.8</v>
      </c>
      <c r="D17" s="26">
        <v>1960.1</v>
      </c>
      <c r="E17" s="26">
        <v>205.3</v>
      </c>
      <c r="F17" s="26">
        <v>136.80000000000001</v>
      </c>
      <c r="G17" s="26">
        <v>521.4</v>
      </c>
      <c r="H17" s="26">
        <v>2919.4</v>
      </c>
      <c r="I17" s="26">
        <v>473.5</v>
      </c>
      <c r="J17" s="26">
        <v>5560.5</v>
      </c>
      <c r="K17" s="118"/>
    </row>
    <row r="18" spans="1:11" ht="13.5" thickBot="1" x14ac:dyDescent="0.25">
      <c r="A18" s="62">
        <v>2005</v>
      </c>
      <c r="B18" s="26">
        <v>2372.8000000000002</v>
      </c>
      <c r="C18" s="26">
        <v>69.400000000000006</v>
      </c>
      <c r="D18" s="26">
        <v>2027.8</v>
      </c>
      <c r="E18" s="26">
        <v>202.1</v>
      </c>
      <c r="F18" s="26">
        <v>156.1</v>
      </c>
      <c r="G18" s="26">
        <v>708.6</v>
      </c>
      <c r="H18" s="26">
        <v>3164</v>
      </c>
      <c r="I18" s="26">
        <v>417.9</v>
      </c>
      <c r="J18" s="26">
        <v>5954.7</v>
      </c>
      <c r="K18" s="118"/>
    </row>
    <row r="19" spans="1:11" ht="13.5" thickBot="1" x14ac:dyDescent="0.25">
      <c r="A19" s="62">
        <v>2006</v>
      </c>
      <c r="B19" s="26">
        <v>2522.3000000000002</v>
      </c>
      <c r="C19" s="26">
        <v>61.9</v>
      </c>
      <c r="D19" s="26">
        <v>2318.4</v>
      </c>
      <c r="E19" s="26">
        <v>209.3</v>
      </c>
      <c r="F19" s="26">
        <v>131.4</v>
      </c>
      <c r="G19" s="26">
        <v>853</v>
      </c>
      <c r="H19" s="26">
        <v>3574.1</v>
      </c>
      <c r="I19" s="26">
        <v>266.5</v>
      </c>
      <c r="J19" s="26">
        <v>6362.9</v>
      </c>
      <c r="K19" s="118"/>
    </row>
    <row r="20" spans="1:11" ht="13.5" thickBot="1" x14ac:dyDescent="0.25">
      <c r="A20" s="62">
        <v>2007</v>
      </c>
      <c r="B20" s="26">
        <v>3149.8</v>
      </c>
      <c r="C20" s="26">
        <v>71.400000000000006</v>
      </c>
      <c r="D20" s="26">
        <v>3034.2</v>
      </c>
      <c r="E20" s="26">
        <v>344.7</v>
      </c>
      <c r="F20" s="26">
        <v>139.6</v>
      </c>
      <c r="G20" s="26">
        <v>1017.3</v>
      </c>
      <c r="H20" s="26">
        <v>4607.2</v>
      </c>
      <c r="I20" s="26">
        <v>135.30000000000001</v>
      </c>
      <c r="J20" s="26">
        <v>7892.3</v>
      </c>
      <c r="K20" s="118"/>
    </row>
    <row r="21" spans="1:11" ht="13.5" thickBot="1" x14ac:dyDescent="0.25">
      <c r="A21" s="62">
        <v>2008</v>
      </c>
      <c r="B21" s="26">
        <v>3607.8</v>
      </c>
      <c r="C21" s="26">
        <v>87.6</v>
      </c>
      <c r="D21" s="26">
        <v>3396.4</v>
      </c>
      <c r="E21" s="26">
        <v>404.6</v>
      </c>
      <c r="F21" s="26">
        <v>184.7</v>
      </c>
      <c r="G21" s="26">
        <v>564.79999999999995</v>
      </c>
      <c r="H21" s="26">
        <v>4638.1000000000004</v>
      </c>
      <c r="I21" s="26">
        <v>159.6</v>
      </c>
      <c r="J21" s="26">
        <v>8405.5</v>
      </c>
      <c r="K21" s="118"/>
    </row>
    <row r="22" spans="1:11" ht="13.5" thickBot="1" x14ac:dyDescent="0.25">
      <c r="A22" s="62">
        <v>2009</v>
      </c>
      <c r="B22" s="26">
        <v>3564.1</v>
      </c>
      <c r="C22" s="26">
        <v>81.2</v>
      </c>
      <c r="D22" s="26">
        <v>3641.2</v>
      </c>
      <c r="E22" s="26">
        <v>392.1</v>
      </c>
      <c r="F22" s="26">
        <v>159</v>
      </c>
      <c r="G22" s="26">
        <v>232.9</v>
      </c>
      <c r="H22" s="26">
        <v>4506.5</v>
      </c>
      <c r="I22" s="26">
        <v>363.2</v>
      </c>
      <c r="J22" s="26">
        <v>8433.7999999999993</v>
      </c>
      <c r="K22" s="118"/>
    </row>
    <row r="23" spans="1:11" ht="13.5" thickBot="1" x14ac:dyDescent="0.25">
      <c r="A23" s="62">
        <v>2010</v>
      </c>
      <c r="B23" s="26">
        <v>3362.1</v>
      </c>
      <c r="C23" s="828">
        <v>4811.3</v>
      </c>
      <c r="D23" s="838"/>
      <c r="E23" s="838"/>
      <c r="F23" s="838"/>
      <c r="G23" s="838"/>
      <c r="H23" s="838"/>
      <c r="I23" s="839"/>
      <c r="J23" s="26">
        <v>8173.3</v>
      </c>
      <c r="K23" s="118"/>
    </row>
    <row r="24" spans="1:11" ht="13.5" thickBot="1" x14ac:dyDescent="0.25">
      <c r="A24" s="62">
        <v>2011</v>
      </c>
      <c r="B24" s="26">
        <v>3478.3</v>
      </c>
      <c r="C24" s="828">
        <v>5132.7</v>
      </c>
      <c r="D24" s="838"/>
      <c r="E24" s="838"/>
      <c r="F24" s="838"/>
      <c r="G24" s="838"/>
      <c r="H24" s="838"/>
      <c r="I24" s="839"/>
      <c r="J24" s="26">
        <v>8610.9</v>
      </c>
      <c r="K24" s="118"/>
    </row>
    <row r="25" spans="1:11" ht="13.5" thickBot="1" x14ac:dyDescent="0.25">
      <c r="A25" s="62">
        <v>2012</v>
      </c>
      <c r="B25" s="26">
        <v>3747.9</v>
      </c>
      <c r="C25" s="828">
        <v>5208</v>
      </c>
      <c r="D25" s="838"/>
      <c r="E25" s="838"/>
      <c r="F25" s="838"/>
      <c r="G25" s="838"/>
      <c r="H25" s="838"/>
      <c r="I25" s="839"/>
      <c r="J25" s="26">
        <v>8955.9</v>
      </c>
      <c r="K25" s="118"/>
    </row>
    <row r="26" spans="1:11" ht="13.5" thickBot="1" x14ac:dyDescent="0.25">
      <c r="A26" s="62">
        <v>2013</v>
      </c>
      <c r="B26" s="26">
        <v>3807</v>
      </c>
      <c r="C26" s="828">
        <v>5767.5</v>
      </c>
      <c r="D26" s="838"/>
      <c r="E26" s="838"/>
      <c r="F26" s="838"/>
      <c r="G26" s="838"/>
      <c r="H26" s="838"/>
      <c r="I26" s="839"/>
      <c r="J26" s="26" t="s">
        <v>1389</v>
      </c>
      <c r="K26" s="118"/>
    </row>
    <row r="27" spans="1:11" ht="13.5" thickBot="1" x14ac:dyDescent="0.25">
      <c r="A27" s="62">
        <v>2014</v>
      </c>
      <c r="B27" s="246">
        <v>4221.2</v>
      </c>
      <c r="C27" s="776">
        <v>6508.4</v>
      </c>
      <c r="D27" s="846"/>
      <c r="E27" s="846"/>
      <c r="F27" s="846"/>
      <c r="G27" s="846"/>
      <c r="H27" s="846"/>
      <c r="I27" s="777"/>
      <c r="J27" s="246">
        <v>10729.6</v>
      </c>
      <c r="K27" s="118"/>
    </row>
    <row r="28" spans="1:11" ht="13.5" thickBot="1" x14ac:dyDescent="0.25">
      <c r="A28" s="62">
        <v>2015</v>
      </c>
      <c r="B28" s="246">
        <v>4613.616</v>
      </c>
      <c r="C28" s="776">
        <v>7198.3010000000004</v>
      </c>
      <c r="D28" s="846"/>
      <c r="E28" s="846"/>
      <c r="F28" s="846"/>
      <c r="G28" s="846"/>
      <c r="H28" s="846"/>
      <c r="I28" s="777"/>
      <c r="J28" s="246">
        <v>11811.916999999999</v>
      </c>
      <c r="K28" s="118"/>
    </row>
    <row r="29" spans="1:11" ht="13.5" thickBot="1" x14ac:dyDescent="0.25">
      <c r="A29" s="62">
        <v>2016</v>
      </c>
      <c r="B29" s="246">
        <v>4991.6869999999999</v>
      </c>
      <c r="C29" s="776">
        <v>7449.5280000000002</v>
      </c>
      <c r="D29" s="846"/>
      <c r="E29" s="846"/>
      <c r="F29" s="846"/>
      <c r="G29" s="846"/>
      <c r="H29" s="846"/>
      <c r="I29" s="777"/>
      <c r="J29" s="246">
        <v>12491.215</v>
      </c>
      <c r="K29" s="118"/>
    </row>
    <row r="30" spans="1:11" ht="13.5" thickBot="1" x14ac:dyDescent="0.25">
      <c r="A30" s="62">
        <v>2017</v>
      </c>
      <c r="B30" s="246">
        <v>4932.3429999999998</v>
      </c>
      <c r="C30" s="776">
        <v>7933.96</v>
      </c>
      <c r="D30" s="846"/>
      <c r="E30" s="846"/>
      <c r="F30" s="846"/>
      <c r="G30" s="846"/>
      <c r="H30" s="846"/>
      <c r="I30" s="777"/>
      <c r="J30" s="246">
        <v>12866.303</v>
      </c>
      <c r="K30" s="118"/>
    </row>
    <row r="31" spans="1:11" ht="13.5" thickBot="1" x14ac:dyDescent="0.25">
      <c r="A31" s="611" t="s">
        <v>1310</v>
      </c>
      <c r="B31" s="612"/>
      <c r="C31" s="612"/>
      <c r="D31" s="612"/>
      <c r="E31" s="612"/>
      <c r="F31" s="612"/>
      <c r="G31" s="612"/>
      <c r="H31" s="612"/>
      <c r="I31" s="612"/>
      <c r="J31" s="613"/>
      <c r="K31" s="118"/>
    </row>
    <row r="32" spans="1:11" ht="13.5" thickBot="1" x14ac:dyDescent="0.25">
      <c r="A32" s="620" t="s">
        <v>1390</v>
      </c>
      <c r="B32" s="621"/>
      <c r="C32" s="621"/>
      <c r="D32" s="621"/>
      <c r="E32" s="621"/>
      <c r="F32" s="621"/>
      <c r="G32" s="621"/>
      <c r="H32" s="621"/>
      <c r="I32" s="621"/>
      <c r="J32" s="622"/>
      <c r="K32" s="118"/>
    </row>
    <row r="33" spans="1:11" ht="13.5" thickBot="1" x14ac:dyDescent="0.25">
      <c r="A33" s="62">
        <v>1994</v>
      </c>
      <c r="B33" s="15">
        <v>0.50900000000000001</v>
      </c>
      <c r="C33" s="15">
        <v>1E-3</v>
      </c>
      <c r="D33" s="15">
        <v>0.34699999999999998</v>
      </c>
      <c r="E33" s="15">
        <v>3.6999999999999998E-2</v>
      </c>
      <c r="F33" s="15">
        <v>8.0000000000000002E-3</v>
      </c>
      <c r="G33" s="15">
        <v>2.5000000000000001E-2</v>
      </c>
      <c r="H33" s="15">
        <v>0.41799999999999998</v>
      </c>
      <c r="I33" s="15">
        <v>7.1999999999999995E-2</v>
      </c>
      <c r="J33" s="15">
        <v>1</v>
      </c>
      <c r="K33" s="118"/>
    </row>
    <row r="34" spans="1:11" ht="13.5" thickBot="1" x14ac:dyDescent="0.25">
      <c r="A34" s="62">
        <v>1995</v>
      </c>
      <c r="B34" s="15">
        <v>0.49199999999999999</v>
      </c>
      <c r="C34" s="15">
        <v>1.4999999999999999E-2</v>
      </c>
      <c r="D34" s="15">
        <v>0.35499999999999998</v>
      </c>
      <c r="E34" s="15">
        <v>3.5000000000000003E-2</v>
      </c>
      <c r="F34" s="15">
        <v>8.9999999999999993E-3</v>
      </c>
      <c r="G34" s="15">
        <v>2.9000000000000001E-2</v>
      </c>
      <c r="H34" s="15">
        <v>0.44400000000000001</v>
      </c>
      <c r="I34" s="15">
        <v>6.4000000000000001E-2</v>
      </c>
      <c r="J34" s="15">
        <v>1</v>
      </c>
      <c r="K34" s="118"/>
    </row>
    <row r="35" spans="1:11" ht="13.5" thickBot="1" x14ac:dyDescent="0.25">
      <c r="A35" s="62">
        <v>1996</v>
      </c>
      <c r="B35" s="15">
        <v>0.46899999999999997</v>
      </c>
      <c r="C35" s="15">
        <v>8.9999999999999993E-3</v>
      </c>
      <c r="D35" s="15">
        <v>0.374</v>
      </c>
      <c r="E35" s="15">
        <v>0.06</v>
      </c>
      <c r="F35" s="15">
        <v>1.2999999999999999E-2</v>
      </c>
      <c r="G35" s="15">
        <v>2.9000000000000001E-2</v>
      </c>
      <c r="H35" s="15">
        <v>0.48499999999999999</v>
      </c>
      <c r="I35" s="15">
        <v>4.5999999999999999E-2</v>
      </c>
      <c r="J35" s="15">
        <v>1</v>
      </c>
      <c r="K35" s="118"/>
    </row>
    <row r="36" spans="1:11" ht="13.5" thickBot="1" x14ac:dyDescent="0.25">
      <c r="A36" s="62">
        <v>1997</v>
      </c>
      <c r="B36" s="15">
        <v>0.433</v>
      </c>
      <c r="C36" s="15">
        <v>1.7999999999999999E-2</v>
      </c>
      <c r="D36" s="15">
        <v>0.40899999999999997</v>
      </c>
      <c r="E36" s="15">
        <v>0.03</v>
      </c>
      <c r="F36" s="15">
        <v>1.6E-2</v>
      </c>
      <c r="G36" s="15">
        <v>3.5999999999999997E-2</v>
      </c>
      <c r="H36" s="15">
        <v>0.50800000000000001</v>
      </c>
      <c r="I36" s="15">
        <v>5.8999999999999997E-2</v>
      </c>
      <c r="J36" s="15">
        <v>1</v>
      </c>
      <c r="K36" s="118"/>
    </row>
    <row r="37" spans="1:11" ht="13.5" thickBot="1" x14ac:dyDescent="0.25">
      <c r="A37" s="62">
        <v>1998</v>
      </c>
      <c r="B37" s="15">
        <v>0.435</v>
      </c>
      <c r="C37" s="15">
        <v>5.1999999999999998E-2</v>
      </c>
      <c r="D37" s="15">
        <v>0.36799999999999999</v>
      </c>
      <c r="E37" s="15">
        <v>2.5000000000000001E-2</v>
      </c>
      <c r="F37" s="15">
        <v>1.4999999999999999E-2</v>
      </c>
      <c r="G37" s="15">
        <v>5.1999999999999998E-2</v>
      </c>
      <c r="H37" s="15">
        <v>0.51200000000000001</v>
      </c>
      <c r="I37" s="15">
        <v>5.2999999999999999E-2</v>
      </c>
      <c r="J37" s="15">
        <v>1</v>
      </c>
      <c r="K37" s="118"/>
    </row>
    <row r="38" spans="1:11" ht="13.5" thickBot="1" x14ac:dyDescent="0.25">
      <c r="A38" s="62">
        <v>1999</v>
      </c>
      <c r="B38" s="15">
        <v>0.42599999999999999</v>
      </c>
      <c r="C38" s="15">
        <v>7.0000000000000001E-3</v>
      </c>
      <c r="D38" s="15">
        <v>0.372</v>
      </c>
      <c r="E38" s="15">
        <v>5.6000000000000001E-2</v>
      </c>
      <c r="F38" s="15">
        <v>1.6E-2</v>
      </c>
      <c r="G38" s="15">
        <v>5.8999999999999997E-2</v>
      </c>
      <c r="H38" s="15">
        <v>0.51</v>
      </c>
      <c r="I38" s="15">
        <v>6.4000000000000001E-2</v>
      </c>
      <c r="J38" s="15">
        <v>1</v>
      </c>
      <c r="K38" s="118"/>
    </row>
    <row r="39" spans="1:11" ht="13.5" thickBot="1" x14ac:dyDescent="0.25">
      <c r="A39" s="62">
        <v>2000</v>
      </c>
      <c r="B39" s="15">
        <v>0.38</v>
      </c>
      <c r="C39" s="15">
        <v>8.9999999999999993E-3</v>
      </c>
      <c r="D39" s="15">
        <v>0.45400000000000001</v>
      </c>
      <c r="E39" s="15">
        <v>4.8000000000000001E-2</v>
      </c>
      <c r="F39" s="15">
        <v>2.1999999999999999E-2</v>
      </c>
      <c r="G39" s="15">
        <v>4.8000000000000001E-2</v>
      </c>
      <c r="H39" s="15">
        <v>0.58099999999999996</v>
      </c>
      <c r="I39" s="15">
        <v>0.04</v>
      </c>
      <c r="J39" s="15">
        <v>1</v>
      </c>
      <c r="K39" s="118"/>
    </row>
    <row r="40" spans="1:11" ht="13.5" thickBot="1" x14ac:dyDescent="0.25">
      <c r="A40" s="62">
        <v>2001</v>
      </c>
      <c r="B40" s="15">
        <v>0.39300000000000002</v>
      </c>
      <c r="C40" s="15">
        <v>1.7000000000000001E-2</v>
      </c>
      <c r="D40" s="15">
        <v>0.42499999999999999</v>
      </c>
      <c r="E40" s="15">
        <v>4.1000000000000002E-2</v>
      </c>
      <c r="F40" s="15">
        <v>0.02</v>
      </c>
      <c r="G40" s="15">
        <v>6.3E-2</v>
      </c>
      <c r="H40" s="15">
        <v>0.56499999999999995</v>
      </c>
      <c r="I40" s="15">
        <v>4.2000000000000003E-2</v>
      </c>
      <c r="J40" s="15">
        <v>1</v>
      </c>
      <c r="K40" s="118"/>
    </row>
    <row r="41" spans="1:11" ht="13.5" thickBot="1" x14ac:dyDescent="0.25">
      <c r="A41" s="62">
        <v>2002</v>
      </c>
      <c r="B41" s="15">
        <v>0.38200000000000001</v>
      </c>
      <c r="C41" s="15">
        <v>0.02</v>
      </c>
      <c r="D41" s="15">
        <v>0.38900000000000001</v>
      </c>
      <c r="E41" s="15">
        <v>6.2E-2</v>
      </c>
      <c r="F41" s="15">
        <v>2.1999999999999999E-2</v>
      </c>
      <c r="G41" s="15">
        <v>6.6000000000000003E-2</v>
      </c>
      <c r="H41" s="15">
        <v>0.55800000000000005</v>
      </c>
      <c r="I41" s="15">
        <v>0.06</v>
      </c>
      <c r="J41" s="15">
        <v>1</v>
      </c>
      <c r="K41" s="118"/>
    </row>
    <row r="42" spans="1:11" ht="13.5" thickBot="1" x14ac:dyDescent="0.25">
      <c r="A42" s="62">
        <v>2003</v>
      </c>
      <c r="B42" s="15">
        <v>0.41099999999999998</v>
      </c>
      <c r="C42" s="15">
        <v>1.9E-2</v>
      </c>
      <c r="D42" s="15">
        <v>0.36499999999999999</v>
      </c>
      <c r="E42" s="15">
        <v>4.4999999999999998E-2</v>
      </c>
      <c r="F42" s="15">
        <v>2.1999999999999999E-2</v>
      </c>
      <c r="G42" s="15">
        <v>6.0999999999999999E-2</v>
      </c>
      <c r="H42" s="15">
        <v>0.51200000000000001</v>
      </c>
      <c r="I42" s="15">
        <v>7.8E-2</v>
      </c>
      <c r="J42" s="15">
        <v>1</v>
      </c>
      <c r="K42" s="118"/>
    </row>
    <row r="43" spans="1:11" ht="13.5" thickBot="1" x14ac:dyDescent="0.25">
      <c r="A43" s="62">
        <v>2004</v>
      </c>
      <c r="B43" s="15">
        <v>0.39</v>
      </c>
      <c r="C43" s="15">
        <v>1.7000000000000001E-2</v>
      </c>
      <c r="D43" s="15">
        <v>0.35299999999999998</v>
      </c>
      <c r="E43" s="15">
        <v>3.6999999999999998E-2</v>
      </c>
      <c r="F43" s="15">
        <v>2.5000000000000001E-2</v>
      </c>
      <c r="G43" s="15">
        <v>9.4E-2</v>
      </c>
      <c r="H43" s="15">
        <v>0.52500000000000002</v>
      </c>
      <c r="I43" s="15">
        <v>8.5000000000000006E-2</v>
      </c>
      <c r="J43" s="15">
        <v>1</v>
      </c>
      <c r="K43" s="118"/>
    </row>
    <row r="44" spans="1:11" ht="13.5" thickBot="1" x14ac:dyDescent="0.25">
      <c r="A44" s="62">
        <v>2005</v>
      </c>
      <c r="B44" s="15">
        <v>0.39800000000000002</v>
      </c>
      <c r="C44" s="15">
        <v>1.2E-2</v>
      </c>
      <c r="D44" s="15">
        <v>0.34100000000000003</v>
      </c>
      <c r="E44" s="15">
        <v>3.4000000000000002E-2</v>
      </c>
      <c r="F44" s="15">
        <v>2.5999999999999999E-2</v>
      </c>
      <c r="G44" s="15">
        <v>0.11899999999999999</v>
      </c>
      <c r="H44" s="15">
        <v>0.53100000000000003</v>
      </c>
      <c r="I44" s="15">
        <v>7.0000000000000007E-2</v>
      </c>
      <c r="J44" s="15">
        <v>1</v>
      </c>
      <c r="K44" s="118"/>
    </row>
    <row r="45" spans="1:11" ht="13.5" thickBot="1" x14ac:dyDescent="0.25">
      <c r="A45" s="62">
        <v>2006</v>
      </c>
      <c r="B45" s="15">
        <v>0.39600000000000002</v>
      </c>
      <c r="C45" s="15">
        <v>0.01</v>
      </c>
      <c r="D45" s="15">
        <v>0.36399999999999999</v>
      </c>
      <c r="E45" s="15">
        <v>3.3000000000000002E-2</v>
      </c>
      <c r="F45" s="15">
        <v>2.1000000000000001E-2</v>
      </c>
      <c r="G45" s="15">
        <v>0.13400000000000001</v>
      </c>
      <c r="H45" s="15">
        <v>0.56200000000000006</v>
      </c>
      <c r="I45" s="15">
        <v>4.2000000000000003E-2</v>
      </c>
      <c r="J45" s="15">
        <v>1</v>
      </c>
      <c r="K45" s="118"/>
    </row>
    <row r="46" spans="1:11" ht="13.5" thickBot="1" x14ac:dyDescent="0.25">
      <c r="A46" s="62">
        <v>2007</v>
      </c>
      <c r="B46" s="15">
        <v>0.39900000000000002</v>
      </c>
      <c r="C46" s="15">
        <v>8.9999999999999993E-3</v>
      </c>
      <c r="D46" s="15">
        <v>0.38400000000000001</v>
      </c>
      <c r="E46" s="15">
        <v>4.3999999999999997E-2</v>
      </c>
      <c r="F46" s="15">
        <v>1.7999999999999999E-2</v>
      </c>
      <c r="G46" s="15">
        <v>0.129</v>
      </c>
      <c r="H46" s="15">
        <v>0.58399999999999996</v>
      </c>
      <c r="I46" s="15">
        <v>1.7000000000000001E-2</v>
      </c>
      <c r="J46" s="15">
        <v>1</v>
      </c>
      <c r="K46" s="118"/>
    </row>
    <row r="47" spans="1:11" ht="13.5" thickBot="1" x14ac:dyDescent="0.25">
      <c r="A47" s="62">
        <v>2008</v>
      </c>
      <c r="B47" s="15">
        <v>0.42899999999999999</v>
      </c>
      <c r="C47" s="15">
        <v>0.01</v>
      </c>
      <c r="D47" s="15">
        <v>0.40400000000000003</v>
      </c>
      <c r="E47" s="15">
        <v>4.8000000000000001E-2</v>
      </c>
      <c r="F47" s="15">
        <v>2.1999999999999999E-2</v>
      </c>
      <c r="G47" s="15">
        <v>6.7000000000000004E-2</v>
      </c>
      <c r="H47" s="15">
        <v>0.55200000000000005</v>
      </c>
      <c r="I47" s="15">
        <v>1.9E-2</v>
      </c>
      <c r="J47" s="15">
        <v>1</v>
      </c>
      <c r="K47" s="118"/>
    </row>
    <row r="48" spans="1:11" ht="13.5" thickBot="1" x14ac:dyDescent="0.25">
      <c r="A48" s="62">
        <v>2009</v>
      </c>
      <c r="B48" s="15">
        <v>0.42299999999999999</v>
      </c>
      <c r="C48" s="15">
        <v>0.01</v>
      </c>
      <c r="D48" s="15">
        <v>0.432</v>
      </c>
      <c r="E48" s="15">
        <v>4.5999999999999999E-2</v>
      </c>
      <c r="F48" s="15">
        <v>1.9E-2</v>
      </c>
      <c r="G48" s="15">
        <v>2.8000000000000001E-2</v>
      </c>
      <c r="H48" s="15">
        <v>0.53400000000000003</v>
      </c>
      <c r="I48" s="15">
        <v>4.2999999999999997E-2</v>
      </c>
      <c r="J48" s="15">
        <v>1</v>
      </c>
      <c r="K48" s="118"/>
    </row>
    <row r="49" spans="1:11" ht="13.5" thickBot="1" x14ac:dyDescent="0.25">
      <c r="A49" s="62">
        <v>2010</v>
      </c>
      <c r="B49" s="15">
        <v>0.41099999999999998</v>
      </c>
      <c r="C49" s="638">
        <v>0.58899999999999997</v>
      </c>
      <c r="D49" s="643"/>
      <c r="E49" s="643"/>
      <c r="F49" s="643"/>
      <c r="G49" s="643"/>
      <c r="H49" s="643"/>
      <c r="I49" s="639"/>
      <c r="J49" s="15">
        <v>1</v>
      </c>
      <c r="K49" s="118"/>
    </row>
    <row r="50" spans="1:11" ht="13.5" thickBot="1" x14ac:dyDescent="0.25">
      <c r="A50" s="62">
        <v>2011</v>
      </c>
      <c r="B50" s="15">
        <v>0.40400000000000003</v>
      </c>
      <c r="C50" s="638">
        <v>0.59599999999999997</v>
      </c>
      <c r="D50" s="643"/>
      <c r="E50" s="643"/>
      <c r="F50" s="643"/>
      <c r="G50" s="643"/>
      <c r="H50" s="643"/>
      <c r="I50" s="639"/>
      <c r="J50" s="15">
        <v>1</v>
      </c>
      <c r="K50" s="118"/>
    </row>
    <row r="51" spans="1:11" ht="13.5" thickBot="1" x14ac:dyDescent="0.25">
      <c r="A51" s="62">
        <v>2012</v>
      </c>
      <c r="B51" s="15">
        <v>0.41799999999999998</v>
      </c>
      <c r="C51" s="638">
        <v>0.58199999999999996</v>
      </c>
      <c r="D51" s="643"/>
      <c r="E51" s="643"/>
      <c r="F51" s="643"/>
      <c r="G51" s="643"/>
      <c r="H51" s="643"/>
      <c r="I51" s="639"/>
      <c r="J51" s="15">
        <v>1</v>
      </c>
      <c r="K51" s="118"/>
    </row>
    <row r="52" spans="1:11" ht="13.5" thickBot="1" x14ac:dyDescent="0.25">
      <c r="A52" s="62">
        <v>2013</v>
      </c>
      <c r="B52" s="15">
        <v>0.39800000000000002</v>
      </c>
      <c r="C52" s="638">
        <v>0.60199999999999998</v>
      </c>
      <c r="D52" s="643"/>
      <c r="E52" s="643"/>
      <c r="F52" s="643"/>
      <c r="G52" s="643"/>
      <c r="H52" s="643"/>
      <c r="I52" s="639"/>
      <c r="J52" s="15">
        <v>1</v>
      </c>
      <c r="K52" s="118"/>
    </row>
    <row r="53" spans="1:11" ht="13.5" thickBot="1" x14ac:dyDescent="0.25">
      <c r="A53" s="62">
        <v>2014</v>
      </c>
      <c r="B53" s="260">
        <v>0.39300000000000002</v>
      </c>
      <c r="C53" s="841">
        <v>0.60699999999999998</v>
      </c>
      <c r="D53" s="842"/>
      <c r="E53" s="842"/>
      <c r="F53" s="842"/>
      <c r="G53" s="842"/>
      <c r="H53" s="842"/>
      <c r="I53" s="843"/>
      <c r="J53" s="260">
        <v>1</v>
      </c>
      <c r="K53" s="118"/>
    </row>
    <row r="54" spans="1:11" ht="13.5" thickBot="1" x14ac:dyDescent="0.25">
      <c r="A54" s="62">
        <v>2015</v>
      </c>
      <c r="B54" s="260">
        <v>0.39058994403702635</v>
      </c>
      <c r="C54" s="841">
        <v>0.60941005596297371</v>
      </c>
      <c r="D54" s="842"/>
      <c r="E54" s="842"/>
      <c r="F54" s="842"/>
      <c r="G54" s="842"/>
      <c r="H54" s="842"/>
      <c r="I54" s="843"/>
      <c r="J54" s="260">
        <v>1</v>
      </c>
      <c r="K54" s="118"/>
    </row>
    <row r="55" spans="1:11" ht="13.5" thickBot="1" x14ac:dyDescent="0.25">
      <c r="A55" s="62">
        <v>2016</v>
      </c>
      <c r="B55" s="260">
        <v>0.39961580999126184</v>
      </c>
      <c r="C55" s="841">
        <v>0.59638137683163728</v>
      </c>
      <c r="D55" s="842"/>
      <c r="E55" s="842"/>
      <c r="F55" s="842"/>
      <c r="G55" s="842"/>
      <c r="H55" s="842"/>
      <c r="I55" s="843"/>
      <c r="J55" s="260">
        <v>1</v>
      </c>
      <c r="K55" s="118"/>
    </row>
    <row r="56" spans="1:11" ht="13.5" thickBot="1" x14ac:dyDescent="0.25">
      <c r="A56" s="62">
        <v>2017</v>
      </c>
      <c r="B56" s="260">
        <v>0.38335355540748572</v>
      </c>
      <c r="C56" s="841">
        <v>0.61664644459251405</v>
      </c>
      <c r="D56" s="842"/>
      <c r="E56" s="842"/>
      <c r="F56" s="842"/>
      <c r="G56" s="842"/>
      <c r="H56" s="842"/>
      <c r="I56" s="843"/>
      <c r="J56" s="260">
        <v>1</v>
      </c>
      <c r="K56" s="118"/>
    </row>
    <row r="57" spans="1:11" x14ac:dyDescent="0.2">
      <c r="A57" s="71" t="s">
        <v>1320</v>
      </c>
    </row>
    <row r="58" spans="1:11" x14ac:dyDescent="0.2">
      <c r="A58" s="71" t="s">
        <v>1391</v>
      </c>
    </row>
    <row r="59" spans="1:11" x14ac:dyDescent="0.2">
      <c r="A59" s="199" t="s">
        <v>249</v>
      </c>
    </row>
  </sheetData>
  <mergeCells count="27">
    <mergeCell ref="C56:I56"/>
    <mergeCell ref="C55:I55"/>
    <mergeCell ref="C26:I26"/>
    <mergeCell ref="C28:I28"/>
    <mergeCell ref="A32:J32"/>
    <mergeCell ref="C49:I49"/>
    <mergeCell ref="C50:I50"/>
    <mergeCell ref="C27:I27"/>
    <mergeCell ref="C29:I29"/>
    <mergeCell ref="C52:I52"/>
    <mergeCell ref="C54:I54"/>
    <mergeCell ref="C53:I53"/>
    <mergeCell ref="C30:I30"/>
    <mergeCell ref="A1:J1"/>
    <mergeCell ref="A2:J2"/>
    <mergeCell ref="A3:J3"/>
    <mergeCell ref="A4:A5"/>
    <mergeCell ref="B4:B5"/>
    <mergeCell ref="C4:H4"/>
    <mergeCell ref="I4:I5"/>
    <mergeCell ref="J4:J5"/>
    <mergeCell ref="A6:J6"/>
    <mergeCell ref="C23:I23"/>
    <mergeCell ref="C24:I24"/>
    <mergeCell ref="C25:I25"/>
    <mergeCell ref="C51:I51"/>
    <mergeCell ref="A31:J31"/>
  </mergeCells>
  <hyperlinks>
    <hyperlink ref="L3" location="TOC!A1" display="RETURN TO TABLE OF CONTENTS" xr:uid="{00000000-0004-0000-5B00-000000000000}"/>
  </hyperlinks>
  <pageMargins left="0.7" right="0.7" top="0.75" bottom="0.75" header="0.3" footer="0.3"/>
  <pageSetup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L59"/>
  <sheetViews>
    <sheetView workbookViewId="0">
      <selection activeCell="I105" sqref="I105"/>
    </sheetView>
  </sheetViews>
  <sheetFormatPr defaultRowHeight="12.75" x14ac:dyDescent="0.2"/>
  <cols>
    <col min="3" max="10" width="10.5703125" customWidth="1"/>
  </cols>
  <sheetData>
    <row r="1" spans="1:12" x14ac:dyDescent="0.2">
      <c r="A1" s="623" t="s">
        <v>1381</v>
      </c>
      <c r="B1" s="623"/>
      <c r="C1" s="623"/>
      <c r="D1" s="623"/>
      <c r="E1" s="623"/>
      <c r="F1" s="623"/>
      <c r="G1" s="623"/>
      <c r="H1" s="623"/>
      <c r="I1" s="623"/>
      <c r="J1" s="623"/>
      <c r="K1" s="118"/>
    </row>
    <row r="2" spans="1:12" ht="13.5" thickBot="1" x14ac:dyDescent="0.25">
      <c r="A2" s="758" t="s">
        <v>463</v>
      </c>
      <c r="B2" s="758"/>
      <c r="C2" s="758"/>
      <c r="D2" s="758"/>
      <c r="E2" s="758"/>
      <c r="F2" s="758"/>
      <c r="G2" s="758"/>
      <c r="H2" s="758"/>
      <c r="I2" s="758"/>
      <c r="J2" s="758"/>
      <c r="K2" s="118"/>
    </row>
    <row r="3" spans="1:12" ht="34.5" thickBot="1" x14ac:dyDescent="0.25">
      <c r="A3" s="830" t="s">
        <v>1392</v>
      </c>
      <c r="B3" s="831"/>
      <c r="C3" s="831"/>
      <c r="D3" s="831"/>
      <c r="E3" s="831"/>
      <c r="F3" s="831"/>
      <c r="G3" s="831"/>
      <c r="H3" s="831"/>
      <c r="I3" s="831"/>
      <c r="J3" s="844"/>
      <c r="K3" s="118"/>
      <c r="L3" s="235" t="s">
        <v>228</v>
      </c>
    </row>
    <row r="4" spans="1:12" ht="13.5" thickBot="1" x14ac:dyDescent="0.25">
      <c r="A4" s="609" t="s">
        <v>204</v>
      </c>
      <c r="B4" s="609" t="s">
        <v>1314</v>
      </c>
      <c r="C4" s="833" t="s">
        <v>1304</v>
      </c>
      <c r="D4" s="834"/>
      <c r="E4" s="834"/>
      <c r="F4" s="834"/>
      <c r="G4" s="834"/>
      <c r="H4" s="845"/>
      <c r="I4" s="609" t="s">
        <v>1315</v>
      </c>
      <c r="J4" s="609" t="s">
        <v>320</v>
      </c>
      <c r="K4" s="118"/>
    </row>
    <row r="5" spans="1:12" ht="13.5" thickBot="1" x14ac:dyDescent="0.25">
      <c r="A5" s="610"/>
      <c r="B5" s="610"/>
      <c r="C5" s="63" t="s">
        <v>1306</v>
      </c>
      <c r="D5" s="63" t="s">
        <v>1307</v>
      </c>
      <c r="E5" s="63" t="s">
        <v>1308</v>
      </c>
      <c r="F5" s="63" t="s">
        <v>445</v>
      </c>
      <c r="G5" s="63" t="s">
        <v>453</v>
      </c>
      <c r="H5" s="63" t="s">
        <v>320</v>
      </c>
      <c r="I5" s="610"/>
      <c r="J5" s="610"/>
      <c r="K5" s="118"/>
    </row>
    <row r="6" spans="1:12" ht="13.5" thickBot="1" x14ac:dyDescent="0.25">
      <c r="A6" s="620" t="s">
        <v>1393</v>
      </c>
      <c r="B6" s="621"/>
      <c r="C6" s="621"/>
      <c r="D6" s="621"/>
      <c r="E6" s="621"/>
      <c r="F6" s="621"/>
      <c r="G6" s="621"/>
      <c r="H6" s="621"/>
      <c r="I6" s="621"/>
      <c r="J6" s="622"/>
      <c r="K6" s="118"/>
    </row>
    <row r="7" spans="1:12" ht="13.5" thickBot="1" x14ac:dyDescent="0.25">
      <c r="A7" s="62">
        <v>1994</v>
      </c>
      <c r="B7" s="26">
        <v>1684.3</v>
      </c>
      <c r="C7" s="26">
        <v>270</v>
      </c>
      <c r="D7" s="26">
        <v>325.5</v>
      </c>
      <c r="E7" s="26">
        <v>20.100000000000001</v>
      </c>
      <c r="F7" s="26">
        <v>356.9</v>
      </c>
      <c r="G7" s="26">
        <v>422.8</v>
      </c>
      <c r="H7" s="26">
        <v>1395.3</v>
      </c>
      <c r="I7" s="26">
        <v>547.1</v>
      </c>
      <c r="J7" s="26">
        <v>3626.7</v>
      </c>
      <c r="K7" s="118"/>
    </row>
    <row r="8" spans="1:12" ht="13.5" thickBot="1" x14ac:dyDescent="0.25">
      <c r="A8" s="62">
        <v>1995</v>
      </c>
      <c r="B8" s="26">
        <v>1617.1</v>
      </c>
      <c r="C8" s="26">
        <v>55.2</v>
      </c>
      <c r="D8" s="26">
        <v>1316.3</v>
      </c>
      <c r="E8" s="26">
        <v>131.6</v>
      </c>
      <c r="F8" s="26">
        <v>35</v>
      </c>
      <c r="G8" s="26">
        <v>107</v>
      </c>
      <c r="H8" s="26">
        <v>1645</v>
      </c>
      <c r="I8" s="26">
        <v>336.6</v>
      </c>
      <c r="J8" s="26">
        <v>3598.7</v>
      </c>
      <c r="K8" s="118"/>
    </row>
    <row r="9" spans="1:12" ht="13.5" thickBot="1" x14ac:dyDescent="0.25">
      <c r="A9" s="62">
        <v>1996</v>
      </c>
      <c r="B9" s="26">
        <v>1633.9</v>
      </c>
      <c r="C9" s="26">
        <v>181.1</v>
      </c>
      <c r="D9" s="26">
        <v>388.8</v>
      </c>
      <c r="E9" s="26">
        <v>20.100000000000001</v>
      </c>
      <c r="F9" s="26">
        <v>407</v>
      </c>
      <c r="G9" s="26">
        <v>524.1</v>
      </c>
      <c r="H9" s="26">
        <v>1521.1</v>
      </c>
      <c r="I9" s="26">
        <v>633.6</v>
      </c>
      <c r="J9" s="26">
        <v>3788.6</v>
      </c>
      <c r="K9" s="118"/>
    </row>
    <row r="10" spans="1:12" ht="13.5" thickBot="1" x14ac:dyDescent="0.25">
      <c r="A10" s="62">
        <v>1997</v>
      </c>
      <c r="B10" s="26">
        <v>1644.3</v>
      </c>
      <c r="C10" s="26">
        <v>123.4</v>
      </c>
      <c r="D10" s="26">
        <v>376.2</v>
      </c>
      <c r="E10" s="26">
        <v>23.7</v>
      </c>
      <c r="F10" s="26">
        <v>311.7</v>
      </c>
      <c r="G10" s="26">
        <v>534.5</v>
      </c>
      <c r="H10" s="26">
        <v>1369.5</v>
      </c>
      <c r="I10" s="26">
        <v>647.6</v>
      </c>
      <c r="J10" s="26">
        <v>3661.4</v>
      </c>
      <c r="K10" s="118"/>
    </row>
    <row r="11" spans="1:12" ht="13.5" thickBot="1" x14ac:dyDescent="0.25">
      <c r="A11" s="62">
        <v>1998</v>
      </c>
      <c r="B11" s="26">
        <v>1657</v>
      </c>
      <c r="C11" s="26">
        <v>128.1</v>
      </c>
      <c r="D11" s="26">
        <v>359.9</v>
      </c>
      <c r="E11" s="26">
        <v>32</v>
      </c>
      <c r="F11" s="26">
        <v>361.6</v>
      </c>
      <c r="G11" s="26">
        <v>576.1</v>
      </c>
      <c r="H11" s="26">
        <v>1457.6</v>
      </c>
      <c r="I11" s="26">
        <v>704.6</v>
      </c>
      <c r="J11" s="26">
        <v>3819.2</v>
      </c>
      <c r="K11" s="118"/>
    </row>
    <row r="12" spans="1:12" ht="13.5" thickBot="1" x14ac:dyDescent="0.25">
      <c r="A12" s="62">
        <v>1999</v>
      </c>
      <c r="B12" s="26">
        <v>1830.2</v>
      </c>
      <c r="C12" s="26">
        <v>161.4</v>
      </c>
      <c r="D12" s="26">
        <v>473.8</v>
      </c>
      <c r="E12" s="26">
        <v>37.1</v>
      </c>
      <c r="F12" s="26">
        <v>381.4</v>
      </c>
      <c r="G12" s="26">
        <v>693.4</v>
      </c>
      <c r="H12" s="26">
        <v>1747.1</v>
      </c>
      <c r="I12" s="26">
        <v>774</v>
      </c>
      <c r="J12" s="26">
        <v>4351.3</v>
      </c>
      <c r="K12" s="118"/>
    </row>
    <row r="13" spans="1:12" ht="13.5" thickBot="1" x14ac:dyDescent="0.25">
      <c r="A13" s="62">
        <v>2000</v>
      </c>
      <c r="B13" s="26">
        <v>1908.7</v>
      </c>
      <c r="C13" s="26">
        <v>151.6</v>
      </c>
      <c r="D13" s="26">
        <v>483.4</v>
      </c>
      <c r="E13" s="26">
        <v>45.3</v>
      </c>
      <c r="F13" s="26">
        <v>344.7</v>
      </c>
      <c r="G13" s="26">
        <v>568.20000000000005</v>
      </c>
      <c r="H13" s="26">
        <v>1593.2</v>
      </c>
      <c r="I13" s="26">
        <v>943.4</v>
      </c>
      <c r="J13" s="26">
        <v>4445.3</v>
      </c>
      <c r="K13" s="118"/>
    </row>
    <row r="14" spans="1:12" ht="13.5" thickBot="1" x14ac:dyDescent="0.25">
      <c r="A14" s="62">
        <v>2001</v>
      </c>
      <c r="B14" s="26">
        <v>1608.4</v>
      </c>
      <c r="C14" s="26">
        <v>261.39999999999998</v>
      </c>
      <c r="D14" s="26">
        <v>1153.9000000000001</v>
      </c>
      <c r="E14" s="26">
        <v>15.1</v>
      </c>
      <c r="F14" s="26">
        <v>394.2</v>
      </c>
      <c r="G14" s="26">
        <v>687.1</v>
      </c>
      <c r="H14" s="26">
        <v>2511.6999999999998</v>
      </c>
      <c r="I14" s="26">
        <v>1007.1</v>
      </c>
      <c r="J14" s="26">
        <v>5127.2</v>
      </c>
      <c r="K14" s="118"/>
    </row>
    <row r="15" spans="1:12" ht="13.5" thickBot="1" x14ac:dyDescent="0.25">
      <c r="A15" s="62">
        <v>2002</v>
      </c>
      <c r="B15" s="26">
        <v>4379.6000000000004</v>
      </c>
      <c r="C15" s="26">
        <v>228.8</v>
      </c>
      <c r="D15" s="26">
        <v>1919.5</v>
      </c>
      <c r="E15" s="26">
        <v>2.4</v>
      </c>
      <c r="F15" s="26">
        <v>546.1</v>
      </c>
      <c r="G15" s="26">
        <v>781.3</v>
      </c>
      <c r="H15" s="26">
        <v>3478.1</v>
      </c>
      <c r="I15" s="26">
        <v>-1431.5</v>
      </c>
      <c r="J15" s="26">
        <v>6426.2</v>
      </c>
      <c r="K15" s="118"/>
    </row>
    <row r="16" spans="1:12" ht="13.5" thickBot="1" x14ac:dyDescent="0.25">
      <c r="A16" s="62">
        <v>2003</v>
      </c>
      <c r="B16" s="26">
        <v>1670.5</v>
      </c>
      <c r="C16" s="26">
        <v>141.80000000000001</v>
      </c>
      <c r="D16" s="26">
        <v>1835.3</v>
      </c>
      <c r="E16" s="26">
        <v>0.3</v>
      </c>
      <c r="F16" s="26">
        <v>397.4</v>
      </c>
      <c r="G16" s="26">
        <v>1007.7</v>
      </c>
      <c r="H16" s="26">
        <v>3382.6</v>
      </c>
      <c r="I16" s="26">
        <v>989.6</v>
      </c>
      <c r="J16" s="26">
        <v>6042.7</v>
      </c>
      <c r="K16" s="118"/>
    </row>
    <row r="17" spans="1:11" ht="13.5" thickBot="1" x14ac:dyDescent="0.25">
      <c r="A17" s="62">
        <v>2004</v>
      </c>
      <c r="B17" s="26">
        <v>1657.9</v>
      </c>
      <c r="C17" s="26">
        <v>168.6</v>
      </c>
      <c r="D17" s="26">
        <v>1927.9</v>
      </c>
      <c r="E17" s="26">
        <v>0</v>
      </c>
      <c r="F17" s="26">
        <v>433.2</v>
      </c>
      <c r="G17" s="26">
        <v>899.3</v>
      </c>
      <c r="H17" s="26">
        <v>3429</v>
      </c>
      <c r="I17" s="26">
        <v>949.2</v>
      </c>
      <c r="J17" s="26">
        <v>6036.1</v>
      </c>
      <c r="K17" s="118"/>
    </row>
    <row r="18" spans="1:11" ht="13.5" thickBot="1" x14ac:dyDescent="0.25">
      <c r="A18" s="62">
        <v>2005</v>
      </c>
      <c r="B18" s="26">
        <v>1899.7</v>
      </c>
      <c r="C18" s="26">
        <v>275.3</v>
      </c>
      <c r="D18" s="26">
        <v>2209.9</v>
      </c>
      <c r="E18" s="26">
        <v>0</v>
      </c>
      <c r="F18" s="26">
        <v>382.5</v>
      </c>
      <c r="G18" s="26">
        <v>903.6</v>
      </c>
      <c r="H18" s="26">
        <v>3771.3</v>
      </c>
      <c r="I18" s="26">
        <v>1032</v>
      </c>
      <c r="J18" s="26">
        <v>6703</v>
      </c>
      <c r="K18" s="118"/>
    </row>
    <row r="19" spans="1:11" ht="13.5" thickBot="1" x14ac:dyDescent="0.25">
      <c r="A19" s="62">
        <v>2006</v>
      </c>
      <c r="B19" s="26">
        <v>1923.3</v>
      </c>
      <c r="C19" s="26">
        <v>191.2</v>
      </c>
      <c r="D19" s="26">
        <v>2228.6999999999998</v>
      </c>
      <c r="E19" s="26">
        <v>0</v>
      </c>
      <c r="F19" s="26">
        <v>350.5</v>
      </c>
      <c r="G19" s="26">
        <v>1165.3</v>
      </c>
      <c r="H19" s="26">
        <v>3935.8</v>
      </c>
      <c r="I19" s="26">
        <v>1013.3</v>
      </c>
      <c r="J19" s="26">
        <v>6872.4</v>
      </c>
      <c r="K19" s="118"/>
    </row>
    <row r="20" spans="1:11" ht="13.5" thickBot="1" x14ac:dyDescent="0.25">
      <c r="A20" s="62">
        <v>2007</v>
      </c>
      <c r="B20" s="26">
        <v>2172.6</v>
      </c>
      <c r="C20" s="26">
        <v>696</v>
      </c>
      <c r="D20" s="26">
        <v>2502.6999999999998</v>
      </c>
      <c r="E20" s="26">
        <v>0</v>
      </c>
      <c r="F20" s="26">
        <v>605.4</v>
      </c>
      <c r="G20" s="26">
        <v>1048.7</v>
      </c>
      <c r="H20" s="26">
        <v>4852.8</v>
      </c>
      <c r="I20" s="26">
        <v>913</v>
      </c>
      <c r="J20" s="26">
        <v>7938.4</v>
      </c>
      <c r="K20" s="118"/>
    </row>
    <row r="21" spans="1:11" ht="13.5" thickBot="1" x14ac:dyDescent="0.25">
      <c r="A21" s="62">
        <v>2008</v>
      </c>
      <c r="B21" s="26">
        <v>2752.9</v>
      </c>
      <c r="C21" s="26">
        <v>1075.7</v>
      </c>
      <c r="D21" s="26">
        <v>3216.2</v>
      </c>
      <c r="E21" s="26">
        <v>0.1</v>
      </c>
      <c r="F21" s="26">
        <v>601</v>
      </c>
      <c r="G21" s="26">
        <v>960.5</v>
      </c>
      <c r="H21" s="26">
        <v>5853.5</v>
      </c>
      <c r="I21" s="26">
        <v>798.7</v>
      </c>
      <c r="J21" s="26">
        <v>9405.1</v>
      </c>
      <c r="K21" s="118"/>
    </row>
    <row r="22" spans="1:11" ht="13.5" thickBot="1" x14ac:dyDescent="0.25">
      <c r="A22" s="62">
        <v>2009</v>
      </c>
      <c r="B22" s="26">
        <v>2391.6999999999998</v>
      </c>
      <c r="C22" s="26">
        <v>857.2</v>
      </c>
      <c r="D22" s="26">
        <v>3244.3</v>
      </c>
      <c r="E22" s="26">
        <v>3.9</v>
      </c>
      <c r="F22" s="26">
        <v>600.20000000000005</v>
      </c>
      <c r="G22" s="26">
        <v>1332.7</v>
      </c>
      <c r="H22" s="26">
        <v>6038.4</v>
      </c>
      <c r="I22" s="26">
        <v>1057.2</v>
      </c>
      <c r="J22" s="26">
        <v>9487.2999999999993</v>
      </c>
      <c r="K22" s="118"/>
    </row>
    <row r="23" spans="1:11" ht="13.5" thickBot="1" x14ac:dyDescent="0.25">
      <c r="A23" s="62">
        <v>2010</v>
      </c>
      <c r="B23" s="26">
        <v>2213.8000000000002</v>
      </c>
      <c r="C23" s="828">
        <v>7218.6</v>
      </c>
      <c r="D23" s="838"/>
      <c r="E23" s="838"/>
      <c r="F23" s="838"/>
      <c r="G23" s="838"/>
      <c r="H23" s="838"/>
      <c r="I23" s="839"/>
      <c r="J23" s="26">
        <v>9432.4</v>
      </c>
      <c r="K23" s="118"/>
    </row>
    <row r="24" spans="1:11" ht="13.5" thickBot="1" x14ac:dyDescent="0.25">
      <c r="A24" s="62">
        <v>2011</v>
      </c>
      <c r="B24" s="26">
        <v>2226.5</v>
      </c>
      <c r="C24" s="828">
        <v>7468.2</v>
      </c>
      <c r="D24" s="838"/>
      <c r="E24" s="838"/>
      <c r="F24" s="838"/>
      <c r="G24" s="838"/>
      <c r="H24" s="838"/>
      <c r="I24" s="839"/>
      <c r="J24" s="26">
        <v>9694.7000000000007</v>
      </c>
      <c r="K24" s="118"/>
    </row>
    <row r="25" spans="1:11" ht="13.5" thickBot="1" x14ac:dyDescent="0.25">
      <c r="A25" s="62">
        <v>2012</v>
      </c>
      <c r="B25" s="26">
        <v>2427</v>
      </c>
      <c r="C25" s="828">
        <v>8257.9</v>
      </c>
      <c r="D25" s="838"/>
      <c r="E25" s="838"/>
      <c r="F25" s="838"/>
      <c r="G25" s="838"/>
      <c r="H25" s="838"/>
      <c r="I25" s="839"/>
      <c r="J25" s="26">
        <v>10685</v>
      </c>
      <c r="K25" s="118"/>
    </row>
    <row r="26" spans="1:11" ht="13.5" thickBot="1" x14ac:dyDescent="0.25">
      <c r="A26" s="62">
        <v>2013</v>
      </c>
      <c r="B26" s="26">
        <v>2626.2</v>
      </c>
      <c r="C26" s="828">
        <v>8911.9</v>
      </c>
      <c r="D26" s="838"/>
      <c r="E26" s="838"/>
      <c r="F26" s="838"/>
      <c r="G26" s="838"/>
      <c r="H26" s="838"/>
      <c r="I26" s="839"/>
      <c r="J26" s="26" t="s">
        <v>1394</v>
      </c>
      <c r="K26" s="118"/>
    </row>
    <row r="27" spans="1:11" ht="13.5" thickBot="1" x14ac:dyDescent="0.25">
      <c r="A27" s="62">
        <v>2014</v>
      </c>
      <c r="B27" s="246">
        <v>2985.6</v>
      </c>
      <c r="C27" s="776">
        <v>8857.6</v>
      </c>
      <c r="D27" s="846"/>
      <c r="E27" s="846"/>
      <c r="F27" s="846"/>
      <c r="G27" s="846"/>
      <c r="H27" s="846"/>
      <c r="I27" s="777"/>
      <c r="J27" s="246">
        <v>11843.2</v>
      </c>
      <c r="K27" s="118"/>
    </row>
    <row r="28" spans="1:11" ht="13.5" thickBot="1" x14ac:dyDescent="0.25">
      <c r="A28" s="62">
        <v>2015</v>
      </c>
      <c r="B28" s="246">
        <v>3339.3339999999998</v>
      </c>
      <c r="C28" s="776">
        <v>7858.1469999999999</v>
      </c>
      <c r="D28" s="846"/>
      <c r="E28" s="846"/>
      <c r="F28" s="846"/>
      <c r="G28" s="846"/>
      <c r="H28" s="846"/>
      <c r="I28" s="777"/>
      <c r="J28" s="246">
        <v>11197.48</v>
      </c>
      <c r="K28" s="118"/>
    </row>
    <row r="29" spans="1:11" ht="13.5" thickBot="1" x14ac:dyDescent="0.25">
      <c r="A29" s="62">
        <v>2016</v>
      </c>
      <c r="B29" s="246">
        <v>3639.0889999999999</v>
      </c>
      <c r="C29" s="776">
        <v>8634.8130000000001</v>
      </c>
      <c r="D29" s="846"/>
      <c r="E29" s="846"/>
      <c r="F29" s="846"/>
      <c r="G29" s="846"/>
      <c r="H29" s="846"/>
      <c r="I29" s="777"/>
      <c r="J29" s="246">
        <v>12273.902</v>
      </c>
      <c r="K29" s="118"/>
    </row>
    <row r="30" spans="1:11" ht="13.5" thickBot="1" x14ac:dyDescent="0.25">
      <c r="A30" s="62">
        <v>2017</v>
      </c>
      <c r="B30" s="246">
        <v>3382.92</v>
      </c>
      <c r="C30" s="776">
        <v>8289.7479999999996</v>
      </c>
      <c r="D30" s="846"/>
      <c r="E30" s="846"/>
      <c r="F30" s="846"/>
      <c r="G30" s="846"/>
      <c r="H30" s="846"/>
      <c r="I30" s="777"/>
      <c r="J30" s="246">
        <v>11672.669</v>
      </c>
      <c r="K30" s="118"/>
    </row>
    <row r="31" spans="1:11" ht="13.5" thickBot="1" x14ac:dyDescent="0.25">
      <c r="A31" s="611" t="s">
        <v>1310</v>
      </c>
      <c r="B31" s="612"/>
      <c r="C31" s="612"/>
      <c r="D31" s="612"/>
      <c r="E31" s="612"/>
      <c r="F31" s="612"/>
      <c r="G31" s="612"/>
      <c r="H31" s="612"/>
      <c r="I31" s="612"/>
      <c r="J31" s="613"/>
      <c r="K31" s="118"/>
    </row>
    <row r="32" spans="1:11" ht="13.5" thickBot="1" x14ac:dyDescent="0.25">
      <c r="A32" s="620" t="s">
        <v>1395</v>
      </c>
      <c r="B32" s="621"/>
      <c r="C32" s="621"/>
      <c r="D32" s="621"/>
      <c r="E32" s="621"/>
      <c r="F32" s="621"/>
      <c r="G32" s="621"/>
      <c r="H32" s="621"/>
      <c r="I32" s="621"/>
      <c r="J32" s="622"/>
      <c r="K32" s="118"/>
    </row>
    <row r="33" spans="1:11" ht="13.5" thickBot="1" x14ac:dyDescent="0.25">
      <c r="A33" s="62">
        <v>1994</v>
      </c>
      <c r="B33" s="15">
        <v>0.46400000000000002</v>
      </c>
      <c r="C33" s="15">
        <v>7.3999999999999996E-2</v>
      </c>
      <c r="D33" s="15">
        <v>0.09</v>
      </c>
      <c r="E33" s="15">
        <v>6.0000000000000001E-3</v>
      </c>
      <c r="F33" s="15">
        <v>9.8000000000000004E-2</v>
      </c>
      <c r="G33" s="15">
        <v>0.11700000000000001</v>
      </c>
      <c r="H33" s="15">
        <v>0.38500000000000001</v>
      </c>
      <c r="I33" s="15">
        <v>0.151</v>
      </c>
      <c r="J33" s="15">
        <v>1</v>
      </c>
      <c r="K33" s="118"/>
    </row>
    <row r="34" spans="1:11" ht="13.5" thickBot="1" x14ac:dyDescent="0.25">
      <c r="A34" s="62">
        <v>1995</v>
      </c>
      <c r="B34" s="15">
        <v>0.44900000000000001</v>
      </c>
      <c r="C34" s="15">
        <v>1.4999999999999999E-2</v>
      </c>
      <c r="D34" s="15">
        <v>0.36599999999999999</v>
      </c>
      <c r="E34" s="15">
        <v>3.6999999999999998E-2</v>
      </c>
      <c r="F34" s="15">
        <v>0.01</v>
      </c>
      <c r="G34" s="15">
        <v>0.03</v>
      </c>
      <c r="H34" s="15">
        <v>0.45700000000000002</v>
      </c>
      <c r="I34" s="15">
        <v>9.4E-2</v>
      </c>
      <c r="J34" s="15">
        <v>1</v>
      </c>
      <c r="K34" s="118"/>
    </row>
    <row r="35" spans="1:11" ht="13.5" thickBot="1" x14ac:dyDescent="0.25">
      <c r="A35" s="62">
        <v>1996</v>
      </c>
      <c r="B35" s="15">
        <v>0.43099999999999999</v>
      </c>
      <c r="C35" s="15">
        <v>4.8000000000000001E-2</v>
      </c>
      <c r="D35" s="15">
        <v>0.10299999999999999</v>
      </c>
      <c r="E35" s="15">
        <v>5.0000000000000001E-3</v>
      </c>
      <c r="F35" s="15">
        <v>0.107</v>
      </c>
      <c r="G35" s="15">
        <v>0.13800000000000001</v>
      </c>
      <c r="H35" s="15">
        <v>0.40100000000000002</v>
      </c>
      <c r="I35" s="15">
        <v>0.16700000000000001</v>
      </c>
      <c r="J35" s="15">
        <v>1</v>
      </c>
      <c r="K35" s="118"/>
    </row>
    <row r="36" spans="1:11" ht="13.5" thickBot="1" x14ac:dyDescent="0.25">
      <c r="A36" s="62">
        <v>1997</v>
      </c>
      <c r="B36" s="15">
        <v>0.44900000000000001</v>
      </c>
      <c r="C36" s="15">
        <v>3.4000000000000002E-2</v>
      </c>
      <c r="D36" s="15">
        <v>0.10299999999999999</v>
      </c>
      <c r="E36" s="15">
        <v>6.0000000000000001E-3</v>
      </c>
      <c r="F36" s="15">
        <v>8.5000000000000006E-2</v>
      </c>
      <c r="G36" s="15">
        <v>0.14599999999999999</v>
      </c>
      <c r="H36" s="15">
        <v>0.374</v>
      </c>
      <c r="I36" s="15">
        <v>0.17699999999999999</v>
      </c>
      <c r="J36" s="15">
        <v>1</v>
      </c>
      <c r="K36" s="118"/>
    </row>
    <row r="37" spans="1:11" ht="13.5" thickBot="1" x14ac:dyDescent="0.25">
      <c r="A37" s="62">
        <v>1998</v>
      </c>
      <c r="B37" s="15">
        <v>0.434</v>
      </c>
      <c r="C37" s="15">
        <v>3.4000000000000002E-2</v>
      </c>
      <c r="D37" s="15">
        <v>9.4E-2</v>
      </c>
      <c r="E37" s="15">
        <v>8.0000000000000002E-3</v>
      </c>
      <c r="F37" s="15">
        <v>9.5000000000000001E-2</v>
      </c>
      <c r="G37" s="15">
        <v>0.151</v>
      </c>
      <c r="H37" s="15">
        <v>0.38200000000000001</v>
      </c>
      <c r="I37" s="15">
        <v>0.184</v>
      </c>
      <c r="J37" s="15">
        <v>1</v>
      </c>
      <c r="K37" s="118"/>
    </row>
    <row r="38" spans="1:11" ht="13.5" thickBot="1" x14ac:dyDescent="0.25">
      <c r="A38" s="62">
        <v>1999</v>
      </c>
      <c r="B38" s="15">
        <v>0.42099999999999999</v>
      </c>
      <c r="C38" s="15">
        <v>3.6999999999999998E-2</v>
      </c>
      <c r="D38" s="15">
        <v>0.109</v>
      </c>
      <c r="E38" s="15">
        <v>8.9999999999999993E-3</v>
      </c>
      <c r="F38" s="15">
        <v>8.7999999999999995E-2</v>
      </c>
      <c r="G38" s="15">
        <v>0.159</v>
      </c>
      <c r="H38" s="15">
        <v>0.40200000000000002</v>
      </c>
      <c r="I38" s="15">
        <v>0.17799999999999999</v>
      </c>
      <c r="J38" s="15">
        <v>1</v>
      </c>
      <c r="K38" s="118"/>
    </row>
    <row r="39" spans="1:11" ht="13.5" thickBot="1" x14ac:dyDescent="0.25">
      <c r="A39" s="62">
        <v>2000</v>
      </c>
      <c r="B39" s="15">
        <v>0.42899999999999999</v>
      </c>
      <c r="C39" s="15">
        <v>3.4000000000000002E-2</v>
      </c>
      <c r="D39" s="15">
        <v>0.109</v>
      </c>
      <c r="E39" s="15">
        <v>0.01</v>
      </c>
      <c r="F39" s="15">
        <v>7.8E-2</v>
      </c>
      <c r="G39" s="15">
        <v>0.128</v>
      </c>
      <c r="H39" s="15">
        <v>0.35799999999999998</v>
      </c>
      <c r="I39" s="15">
        <v>0.21199999999999999</v>
      </c>
      <c r="J39" s="15">
        <v>1</v>
      </c>
      <c r="K39" s="118"/>
    </row>
    <row r="40" spans="1:11" ht="13.5" thickBot="1" x14ac:dyDescent="0.25">
      <c r="A40" s="62">
        <v>2001</v>
      </c>
      <c r="B40" s="15">
        <v>0.314</v>
      </c>
      <c r="C40" s="15">
        <v>5.0999999999999997E-2</v>
      </c>
      <c r="D40" s="15">
        <v>0.22500000000000001</v>
      </c>
      <c r="E40" s="15">
        <v>3.0000000000000001E-3</v>
      </c>
      <c r="F40" s="15">
        <v>7.6999999999999999E-2</v>
      </c>
      <c r="G40" s="15">
        <v>0.13400000000000001</v>
      </c>
      <c r="H40" s="15">
        <v>0.49</v>
      </c>
      <c r="I40" s="15">
        <v>0.19600000000000001</v>
      </c>
      <c r="J40" s="15">
        <v>1</v>
      </c>
      <c r="K40" s="118"/>
    </row>
    <row r="41" spans="1:11" ht="13.5" thickBot="1" x14ac:dyDescent="0.25">
      <c r="A41" s="62">
        <v>2002</v>
      </c>
      <c r="B41" s="15">
        <v>0.68200000000000005</v>
      </c>
      <c r="C41" s="15">
        <v>3.5999999999999997E-2</v>
      </c>
      <c r="D41" s="15">
        <v>0.29899999999999999</v>
      </c>
      <c r="E41" s="15">
        <v>0</v>
      </c>
      <c r="F41" s="15">
        <v>8.5000000000000006E-2</v>
      </c>
      <c r="G41" s="15">
        <v>0.122</v>
      </c>
      <c r="H41" s="15">
        <v>0.54100000000000004</v>
      </c>
      <c r="I41" s="15">
        <v>-0.223</v>
      </c>
      <c r="J41" s="15">
        <v>1</v>
      </c>
      <c r="K41" s="118"/>
    </row>
    <row r="42" spans="1:11" ht="13.5" thickBot="1" x14ac:dyDescent="0.25">
      <c r="A42" s="62">
        <v>2003</v>
      </c>
      <c r="B42" s="15">
        <v>0.27600000000000002</v>
      </c>
      <c r="C42" s="15">
        <v>2.3E-2</v>
      </c>
      <c r="D42" s="15">
        <v>0.30399999999999999</v>
      </c>
      <c r="E42" s="15">
        <v>0</v>
      </c>
      <c r="F42" s="15">
        <v>6.6000000000000003E-2</v>
      </c>
      <c r="G42" s="15">
        <v>0.16700000000000001</v>
      </c>
      <c r="H42" s="15">
        <v>0.56000000000000005</v>
      </c>
      <c r="I42" s="15">
        <v>0.16400000000000001</v>
      </c>
      <c r="J42" s="15">
        <v>1</v>
      </c>
      <c r="K42" s="118"/>
    </row>
    <row r="43" spans="1:11" ht="13.5" thickBot="1" x14ac:dyDescent="0.25">
      <c r="A43" s="62">
        <v>2004</v>
      </c>
      <c r="B43" s="15">
        <v>0.27500000000000002</v>
      </c>
      <c r="C43" s="15">
        <v>2.8000000000000001E-2</v>
      </c>
      <c r="D43" s="15">
        <v>0.31900000000000001</v>
      </c>
      <c r="E43" s="15">
        <v>0</v>
      </c>
      <c r="F43" s="15">
        <v>7.1999999999999995E-2</v>
      </c>
      <c r="G43" s="15">
        <v>0.14899999999999999</v>
      </c>
      <c r="H43" s="15">
        <v>0.56799999999999995</v>
      </c>
      <c r="I43" s="15">
        <v>0.157</v>
      </c>
      <c r="J43" s="15">
        <v>1</v>
      </c>
      <c r="K43" s="118"/>
    </row>
    <row r="44" spans="1:11" ht="13.5" thickBot="1" x14ac:dyDescent="0.25">
      <c r="A44" s="62">
        <v>2005</v>
      </c>
      <c r="B44" s="15">
        <v>0.28299999999999997</v>
      </c>
      <c r="C44" s="15">
        <v>4.1000000000000002E-2</v>
      </c>
      <c r="D44" s="15">
        <v>0.33</v>
      </c>
      <c r="E44" s="15">
        <v>0</v>
      </c>
      <c r="F44" s="15">
        <v>5.7000000000000002E-2</v>
      </c>
      <c r="G44" s="15">
        <v>0.13500000000000001</v>
      </c>
      <c r="H44" s="15">
        <v>0.56299999999999994</v>
      </c>
      <c r="I44" s="15">
        <v>0.154</v>
      </c>
      <c r="J44" s="15">
        <v>1</v>
      </c>
      <c r="K44" s="118"/>
    </row>
    <row r="45" spans="1:11" ht="13.5" thickBot="1" x14ac:dyDescent="0.25">
      <c r="A45" s="62">
        <v>2006</v>
      </c>
      <c r="B45" s="15">
        <v>0.28000000000000003</v>
      </c>
      <c r="C45" s="15">
        <v>2.8000000000000001E-2</v>
      </c>
      <c r="D45" s="15">
        <v>0.32400000000000001</v>
      </c>
      <c r="E45" s="15">
        <v>0</v>
      </c>
      <c r="F45" s="15">
        <v>5.0999999999999997E-2</v>
      </c>
      <c r="G45" s="15">
        <v>0.17</v>
      </c>
      <c r="H45" s="15">
        <v>0.57299999999999995</v>
      </c>
      <c r="I45" s="15">
        <v>0.14699999999999999</v>
      </c>
      <c r="J45" s="15">
        <v>1</v>
      </c>
      <c r="K45" s="118"/>
    </row>
    <row r="46" spans="1:11" ht="13.5" thickBot="1" x14ac:dyDescent="0.25">
      <c r="A46" s="62">
        <v>2007</v>
      </c>
      <c r="B46" s="15">
        <v>0.27400000000000002</v>
      </c>
      <c r="C46" s="15">
        <v>8.7999999999999995E-2</v>
      </c>
      <c r="D46" s="15">
        <v>0.315</v>
      </c>
      <c r="E46" s="15">
        <v>0</v>
      </c>
      <c r="F46" s="15">
        <v>7.5999999999999998E-2</v>
      </c>
      <c r="G46" s="15">
        <v>0.13200000000000001</v>
      </c>
      <c r="H46" s="15">
        <v>0.61099999999999999</v>
      </c>
      <c r="I46" s="15">
        <v>0.115</v>
      </c>
      <c r="J46" s="15">
        <v>1</v>
      </c>
      <c r="K46" s="118"/>
    </row>
    <row r="47" spans="1:11" ht="13.5" thickBot="1" x14ac:dyDescent="0.25">
      <c r="A47" s="62">
        <v>2008</v>
      </c>
      <c r="B47" s="15">
        <v>0.29299999999999998</v>
      </c>
      <c r="C47" s="15">
        <v>0.114</v>
      </c>
      <c r="D47" s="15">
        <v>0.34200000000000003</v>
      </c>
      <c r="E47" s="15">
        <v>0</v>
      </c>
      <c r="F47" s="15">
        <v>6.4000000000000001E-2</v>
      </c>
      <c r="G47" s="15">
        <v>0.10199999999999999</v>
      </c>
      <c r="H47" s="15">
        <v>0.622</v>
      </c>
      <c r="I47" s="15">
        <v>8.5000000000000006E-2</v>
      </c>
      <c r="J47" s="15">
        <v>1</v>
      </c>
      <c r="K47" s="118"/>
    </row>
    <row r="48" spans="1:11" ht="13.5" thickBot="1" x14ac:dyDescent="0.25">
      <c r="A48" s="62">
        <v>2009</v>
      </c>
      <c r="B48" s="15">
        <v>0.252</v>
      </c>
      <c r="C48" s="15">
        <v>0.09</v>
      </c>
      <c r="D48" s="15">
        <v>0.34200000000000003</v>
      </c>
      <c r="E48" s="15">
        <v>0</v>
      </c>
      <c r="F48" s="15">
        <v>6.3E-2</v>
      </c>
      <c r="G48" s="15">
        <v>0.14000000000000001</v>
      </c>
      <c r="H48" s="15">
        <v>0.63600000000000001</v>
      </c>
      <c r="I48" s="15">
        <v>0.111</v>
      </c>
      <c r="J48" s="15">
        <v>1</v>
      </c>
      <c r="K48" s="118"/>
    </row>
    <row r="49" spans="1:11" ht="13.5" thickBot="1" x14ac:dyDescent="0.25">
      <c r="A49" s="62">
        <v>2010</v>
      </c>
      <c r="B49" s="15">
        <v>0.23499999999999999</v>
      </c>
      <c r="C49" s="638">
        <v>0.76500000000000001</v>
      </c>
      <c r="D49" s="643"/>
      <c r="E49" s="643"/>
      <c r="F49" s="643"/>
      <c r="G49" s="643"/>
      <c r="H49" s="643"/>
      <c r="I49" s="639"/>
      <c r="J49" s="15">
        <v>1</v>
      </c>
      <c r="K49" s="118"/>
    </row>
    <row r="50" spans="1:11" ht="13.5" thickBot="1" x14ac:dyDescent="0.25">
      <c r="A50" s="62">
        <v>2011</v>
      </c>
      <c r="B50" s="15">
        <v>0.23</v>
      </c>
      <c r="C50" s="638">
        <v>0.77</v>
      </c>
      <c r="D50" s="643"/>
      <c r="E50" s="643"/>
      <c r="F50" s="643"/>
      <c r="G50" s="643"/>
      <c r="H50" s="643"/>
      <c r="I50" s="639"/>
      <c r="J50" s="15">
        <v>1</v>
      </c>
      <c r="K50" s="118"/>
    </row>
    <row r="51" spans="1:11" ht="13.5" thickBot="1" x14ac:dyDescent="0.25">
      <c r="A51" s="62">
        <v>2012</v>
      </c>
      <c r="B51" s="15">
        <v>0.22700000000000001</v>
      </c>
      <c r="C51" s="638">
        <v>0.77300000000000002</v>
      </c>
      <c r="D51" s="643"/>
      <c r="E51" s="643"/>
      <c r="F51" s="643"/>
      <c r="G51" s="643"/>
      <c r="H51" s="643"/>
      <c r="I51" s="639"/>
      <c r="J51" s="15">
        <v>1</v>
      </c>
      <c r="K51" s="118"/>
    </row>
    <row r="52" spans="1:11" ht="13.5" thickBot="1" x14ac:dyDescent="0.25">
      <c r="A52" s="62">
        <v>2013</v>
      </c>
      <c r="B52" s="15">
        <v>0.22800000000000001</v>
      </c>
      <c r="C52" s="638">
        <v>0.77200000000000002</v>
      </c>
      <c r="D52" s="643"/>
      <c r="E52" s="643"/>
      <c r="F52" s="643"/>
      <c r="G52" s="643"/>
      <c r="H52" s="643"/>
      <c r="I52" s="639"/>
      <c r="J52" s="15">
        <v>1</v>
      </c>
      <c r="K52" s="118"/>
    </row>
    <row r="53" spans="1:11" ht="13.5" thickBot="1" x14ac:dyDescent="0.25">
      <c r="A53" s="62">
        <v>2014</v>
      </c>
      <c r="B53" s="260">
        <v>0.252</v>
      </c>
      <c r="C53" s="841">
        <v>0.748</v>
      </c>
      <c r="D53" s="842"/>
      <c r="E53" s="842"/>
      <c r="F53" s="842"/>
      <c r="G53" s="842"/>
      <c r="H53" s="842"/>
      <c r="I53" s="843"/>
      <c r="J53" s="260">
        <v>1</v>
      </c>
      <c r="K53" s="118"/>
    </row>
    <row r="54" spans="1:11" ht="13.5" thickBot="1" x14ac:dyDescent="0.25">
      <c r="A54" s="62">
        <v>2015</v>
      </c>
      <c r="B54" s="260">
        <v>0.29822192136087761</v>
      </c>
      <c r="C54" s="841">
        <v>0.70177816794493053</v>
      </c>
      <c r="D54" s="842"/>
      <c r="E54" s="842"/>
      <c r="F54" s="842"/>
      <c r="G54" s="842"/>
      <c r="H54" s="842"/>
      <c r="I54" s="843"/>
      <c r="J54" s="260">
        <v>1</v>
      </c>
      <c r="K54" s="118"/>
    </row>
    <row r="55" spans="1:11" ht="13.5" thickBot="1" x14ac:dyDescent="0.25">
      <c r="A55" s="62">
        <v>2016</v>
      </c>
      <c r="B55" s="260">
        <v>0.29648998338099813</v>
      </c>
      <c r="C55" s="841">
        <v>0.70351001661900181</v>
      </c>
      <c r="D55" s="842"/>
      <c r="E55" s="842"/>
      <c r="F55" s="842"/>
      <c r="G55" s="842"/>
      <c r="H55" s="842"/>
      <c r="I55" s="843"/>
      <c r="J55" s="260">
        <v>1</v>
      </c>
      <c r="K55" s="118"/>
    </row>
    <row r="56" spans="1:11" ht="13.5" thickBot="1" x14ac:dyDescent="0.25">
      <c r="A56" s="62">
        <v>2017</v>
      </c>
      <c r="B56" s="260">
        <v>0.28981546551178655</v>
      </c>
      <c r="C56" s="841">
        <v>0.7101844488180038</v>
      </c>
      <c r="D56" s="842"/>
      <c r="E56" s="842"/>
      <c r="F56" s="842"/>
      <c r="G56" s="842"/>
      <c r="H56" s="842"/>
      <c r="I56" s="843"/>
      <c r="J56" s="260">
        <v>1</v>
      </c>
      <c r="K56" s="118"/>
    </row>
    <row r="57" spans="1:11" x14ac:dyDescent="0.2">
      <c r="A57" s="71" t="s">
        <v>1396</v>
      </c>
    </row>
    <row r="58" spans="1:11" x14ac:dyDescent="0.2">
      <c r="A58" s="71" t="s">
        <v>1391</v>
      </c>
    </row>
    <row r="59" spans="1:11" x14ac:dyDescent="0.2">
      <c r="A59" s="199" t="s">
        <v>249</v>
      </c>
    </row>
  </sheetData>
  <mergeCells count="27">
    <mergeCell ref="C56:I56"/>
    <mergeCell ref="C55:I55"/>
    <mergeCell ref="C26:I26"/>
    <mergeCell ref="C28:I28"/>
    <mergeCell ref="A32:J32"/>
    <mergeCell ref="C49:I49"/>
    <mergeCell ref="C50:I50"/>
    <mergeCell ref="C27:I27"/>
    <mergeCell ref="C29:I29"/>
    <mergeCell ref="C52:I52"/>
    <mergeCell ref="C54:I54"/>
    <mergeCell ref="C53:I53"/>
    <mergeCell ref="C30:I30"/>
    <mergeCell ref="A1:J1"/>
    <mergeCell ref="A2:J2"/>
    <mergeCell ref="A3:J3"/>
    <mergeCell ref="A4:A5"/>
    <mergeCell ref="B4:B5"/>
    <mergeCell ref="C4:H4"/>
    <mergeCell ref="I4:I5"/>
    <mergeCell ref="J4:J5"/>
    <mergeCell ref="A6:J6"/>
    <mergeCell ref="C23:I23"/>
    <mergeCell ref="C24:I24"/>
    <mergeCell ref="C25:I25"/>
    <mergeCell ref="C51:I51"/>
    <mergeCell ref="A31:J31"/>
  </mergeCells>
  <hyperlinks>
    <hyperlink ref="L3" location="TOC!A1" display="RETURN TO TABLE OF CONTENTS" xr:uid="{00000000-0004-0000-5C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M67"/>
  <sheetViews>
    <sheetView workbookViewId="0">
      <selection activeCell="I105" sqref="I105"/>
    </sheetView>
  </sheetViews>
  <sheetFormatPr defaultRowHeight="12.75" x14ac:dyDescent="0.2"/>
  <cols>
    <col min="2" max="11" width="11.42578125" customWidth="1"/>
  </cols>
  <sheetData>
    <row r="1" spans="1:13" ht="12.75" customHeight="1" x14ac:dyDescent="0.2">
      <c r="A1" s="623" t="s">
        <v>1381</v>
      </c>
      <c r="B1" s="623"/>
      <c r="C1" s="623"/>
      <c r="D1" s="623"/>
      <c r="E1" s="623"/>
      <c r="F1" s="623"/>
      <c r="G1" s="623"/>
      <c r="H1" s="623"/>
      <c r="I1" s="623"/>
      <c r="J1" s="623"/>
      <c r="K1" s="623"/>
      <c r="L1" s="118"/>
    </row>
    <row r="2" spans="1:13" ht="13.5" customHeight="1" thickBot="1" x14ac:dyDescent="0.25">
      <c r="A2" s="758" t="s">
        <v>463</v>
      </c>
      <c r="B2" s="758"/>
      <c r="C2" s="758"/>
      <c r="D2" s="758"/>
      <c r="E2" s="758"/>
      <c r="F2" s="758"/>
      <c r="G2" s="758"/>
      <c r="H2" s="758"/>
      <c r="I2" s="758"/>
      <c r="J2" s="758"/>
      <c r="K2" s="758"/>
      <c r="L2" s="118"/>
    </row>
    <row r="3" spans="1:13" ht="13.5" thickBot="1" x14ac:dyDescent="0.25">
      <c r="A3" s="830" t="s">
        <v>1397</v>
      </c>
      <c r="B3" s="831"/>
      <c r="C3" s="831"/>
      <c r="D3" s="831"/>
      <c r="E3" s="831"/>
      <c r="F3" s="831"/>
      <c r="G3" s="831"/>
      <c r="H3" s="831"/>
      <c r="I3" s="831"/>
      <c r="J3" s="831"/>
      <c r="K3" s="832"/>
      <c r="L3" s="118"/>
    </row>
    <row r="4" spans="1:13" ht="13.5" thickBot="1" x14ac:dyDescent="0.25">
      <c r="A4" s="609" t="s">
        <v>204</v>
      </c>
      <c r="B4" s="611" t="s">
        <v>1329</v>
      </c>
      <c r="C4" s="612"/>
      <c r="D4" s="613"/>
      <c r="E4" s="609" t="s">
        <v>1398</v>
      </c>
      <c r="F4" s="611" t="s">
        <v>1399</v>
      </c>
      <c r="G4" s="859"/>
      <c r="H4" s="663" t="s">
        <v>1400</v>
      </c>
      <c r="I4" s="609" t="s">
        <v>1401</v>
      </c>
      <c r="J4" s="609" t="s">
        <v>3014</v>
      </c>
      <c r="K4" s="609" t="s">
        <v>320</v>
      </c>
      <c r="L4" s="118"/>
    </row>
    <row r="5" spans="1:13" ht="34.5" thickBot="1" x14ac:dyDescent="0.25">
      <c r="A5" s="610"/>
      <c r="B5" s="63" t="s">
        <v>1402</v>
      </c>
      <c r="C5" s="63" t="s">
        <v>1403</v>
      </c>
      <c r="D5" s="63" t="s">
        <v>1404</v>
      </c>
      <c r="E5" s="836"/>
      <c r="F5" s="63" t="s">
        <v>1405</v>
      </c>
      <c r="G5" s="63" t="s">
        <v>1406</v>
      </c>
      <c r="H5" s="860"/>
      <c r="I5" s="836"/>
      <c r="J5" s="836"/>
      <c r="K5" s="836"/>
      <c r="L5" s="118"/>
      <c r="M5" s="235" t="s">
        <v>228</v>
      </c>
    </row>
    <row r="6" spans="1:13" ht="13.5" thickBot="1" x14ac:dyDescent="0.25">
      <c r="A6" s="825" t="s">
        <v>1407</v>
      </c>
      <c r="B6" s="826"/>
      <c r="C6" s="826"/>
      <c r="D6" s="826"/>
      <c r="E6" s="826"/>
      <c r="F6" s="826"/>
      <c r="G6" s="826"/>
      <c r="H6" s="826"/>
      <c r="I6" s="826"/>
      <c r="J6" s="826"/>
      <c r="K6" s="827"/>
      <c r="L6" s="118"/>
    </row>
    <row r="7" spans="1:13" ht="13.5" thickBot="1" x14ac:dyDescent="0.25">
      <c r="A7" s="62">
        <v>1994</v>
      </c>
      <c r="B7" s="26" t="s">
        <v>229</v>
      </c>
      <c r="C7" s="26" t="s">
        <v>229</v>
      </c>
      <c r="D7" s="26">
        <v>769</v>
      </c>
      <c r="E7" s="828">
        <v>92.6</v>
      </c>
      <c r="F7" s="838"/>
      <c r="G7" s="838"/>
      <c r="H7" s="838"/>
      <c r="I7" s="829"/>
      <c r="J7" s="547" t="s">
        <v>229</v>
      </c>
      <c r="K7" s="24">
        <v>861.6</v>
      </c>
      <c r="L7" s="118"/>
    </row>
    <row r="8" spans="1:13" ht="13.5" thickBot="1" x14ac:dyDescent="0.25">
      <c r="A8" s="62">
        <v>1995</v>
      </c>
      <c r="B8" s="26" t="s">
        <v>229</v>
      </c>
      <c r="C8" s="26" t="s">
        <v>229</v>
      </c>
      <c r="D8" s="26">
        <v>708.5</v>
      </c>
      <c r="E8" s="828">
        <v>59.3</v>
      </c>
      <c r="F8" s="838"/>
      <c r="G8" s="838"/>
      <c r="H8" s="838"/>
      <c r="I8" s="829"/>
      <c r="J8" s="547" t="s">
        <v>229</v>
      </c>
      <c r="K8" s="24">
        <v>767.8</v>
      </c>
      <c r="L8" s="118"/>
    </row>
    <row r="9" spans="1:13" ht="13.5" thickBot="1" x14ac:dyDescent="0.25">
      <c r="A9" s="62">
        <v>1996</v>
      </c>
      <c r="B9" s="26" t="s">
        <v>229</v>
      </c>
      <c r="C9" s="26" t="s">
        <v>229</v>
      </c>
      <c r="D9" s="26">
        <v>462.7</v>
      </c>
      <c r="E9" s="855">
        <v>90.9</v>
      </c>
      <c r="F9" s="856"/>
      <c r="G9" s="856"/>
      <c r="H9" s="856"/>
      <c r="I9" s="857"/>
      <c r="J9" s="547" t="s">
        <v>229</v>
      </c>
      <c r="K9" s="24">
        <v>553.6</v>
      </c>
      <c r="L9" s="118"/>
    </row>
    <row r="10" spans="1:13" ht="13.5" thickBot="1" x14ac:dyDescent="0.25">
      <c r="A10" s="62">
        <v>1997</v>
      </c>
      <c r="B10" s="26" t="s">
        <v>229</v>
      </c>
      <c r="C10" s="26" t="s">
        <v>229</v>
      </c>
      <c r="D10" s="26">
        <v>497.4</v>
      </c>
      <c r="E10" s="828">
        <v>107.1</v>
      </c>
      <c r="F10" s="838"/>
      <c r="G10" s="838"/>
      <c r="H10" s="838"/>
      <c r="I10" s="829"/>
      <c r="J10" s="547" t="s">
        <v>229</v>
      </c>
      <c r="K10" s="24">
        <v>604.5</v>
      </c>
      <c r="L10" s="118"/>
    </row>
    <row r="11" spans="1:13" ht="13.5" thickBot="1" x14ac:dyDescent="0.25">
      <c r="A11" s="62">
        <v>1998</v>
      </c>
      <c r="B11" s="26">
        <v>300.2</v>
      </c>
      <c r="C11" s="26">
        <v>358.4</v>
      </c>
      <c r="D11" s="26">
        <v>658.6</v>
      </c>
      <c r="E11" s="24">
        <v>8.6</v>
      </c>
      <c r="F11" s="828">
        <v>74.099999999999994</v>
      </c>
      <c r="G11" s="838"/>
      <c r="H11" s="838"/>
      <c r="I11" s="829"/>
      <c r="J11" s="547" t="s">
        <v>229</v>
      </c>
      <c r="K11" s="24">
        <v>741.3</v>
      </c>
      <c r="L11" s="118"/>
    </row>
    <row r="12" spans="1:13" ht="13.5" thickBot="1" x14ac:dyDescent="0.25">
      <c r="A12" s="62">
        <v>1999</v>
      </c>
      <c r="B12" s="26">
        <v>306.10000000000002</v>
      </c>
      <c r="C12" s="26">
        <v>459.2</v>
      </c>
      <c r="D12" s="26">
        <v>765.3</v>
      </c>
      <c r="E12" s="24">
        <v>40.4</v>
      </c>
      <c r="F12" s="828">
        <v>54.6</v>
      </c>
      <c r="G12" s="838"/>
      <c r="H12" s="838"/>
      <c r="I12" s="829"/>
      <c r="J12" s="547" t="s">
        <v>229</v>
      </c>
      <c r="K12" s="24">
        <v>860.3</v>
      </c>
      <c r="L12" s="118"/>
    </row>
    <row r="13" spans="1:13" ht="13.5" thickBot="1" x14ac:dyDescent="0.25">
      <c r="A13" s="62">
        <v>2000</v>
      </c>
      <c r="B13" s="26">
        <v>334.2</v>
      </c>
      <c r="C13" s="26">
        <v>566.20000000000005</v>
      </c>
      <c r="D13" s="26">
        <v>900.4</v>
      </c>
      <c r="E13" s="24">
        <v>44.6</v>
      </c>
      <c r="F13" s="828">
        <v>39.4</v>
      </c>
      <c r="G13" s="838"/>
      <c r="H13" s="838"/>
      <c r="I13" s="839"/>
      <c r="J13" s="547" t="s">
        <v>229</v>
      </c>
      <c r="K13" s="24">
        <v>984.4</v>
      </c>
      <c r="L13" s="118"/>
    </row>
    <row r="14" spans="1:13" ht="13.5" thickBot="1" x14ac:dyDescent="0.25">
      <c r="A14" s="62">
        <v>2001</v>
      </c>
      <c r="B14" s="26">
        <v>185.3</v>
      </c>
      <c r="C14" s="26">
        <v>819.8</v>
      </c>
      <c r="D14" s="26">
        <v>1005.1</v>
      </c>
      <c r="E14" s="24">
        <v>65.8</v>
      </c>
      <c r="F14" s="855">
        <v>46.4</v>
      </c>
      <c r="G14" s="856"/>
      <c r="H14" s="856"/>
      <c r="I14" s="858"/>
      <c r="J14" s="548" t="s">
        <v>229</v>
      </c>
      <c r="K14" s="24">
        <v>1117.3</v>
      </c>
      <c r="L14" s="118"/>
    </row>
    <row r="15" spans="1:13" ht="13.5" thickBot="1" x14ac:dyDescent="0.25">
      <c r="A15" s="62">
        <v>2002</v>
      </c>
      <c r="B15" s="26" t="s">
        <v>229</v>
      </c>
      <c r="C15" s="26" t="s">
        <v>229</v>
      </c>
      <c r="D15" s="26">
        <v>1128.4000000000001</v>
      </c>
      <c r="E15" s="828">
        <v>130.4</v>
      </c>
      <c r="F15" s="838"/>
      <c r="G15" s="829"/>
      <c r="H15" s="26">
        <v>21.4</v>
      </c>
      <c r="I15" s="26">
        <v>22</v>
      </c>
      <c r="J15" s="547" t="s">
        <v>229</v>
      </c>
      <c r="K15" s="24">
        <v>1302.2</v>
      </c>
      <c r="L15" s="118"/>
    </row>
    <row r="16" spans="1:13" ht="13.5" thickBot="1" x14ac:dyDescent="0.25">
      <c r="A16" s="62">
        <v>2003</v>
      </c>
      <c r="B16" s="26" t="s">
        <v>229</v>
      </c>
      <c r="C16" s="26" t="s">
        <v>229</v>
      </c>
      <c r="D16" s="26">
        <v>1389.5</v>
      </c>
      <c r="E16" s="24">
        <v>27.1</v>
      </c>
      <c r="F16" s="828">
        <v>138.30000000000001</v>
      </c>
      <c r="G16" s="829"/>
      <c r="H16" s="26">
        <v>21.7</v>
      </c>
      <c r="I16" s="26">
        <v>19.5</v>
      </c>
      <c r="J16" s="547" t="s">
        <v>229</v>
      </c>
      <c r="K16" s="24">
        <v>1596.1</v>
      </c>
      <c r="L16" s="118"/>
    </row>
    <row r="17" spans="1:12" ht="13.5" thickBot="1" x14ac:dyDescent="0.25">
      <c r="A17" s="62">
        <v>2004</v>
      </c>
      <c r="B17" s="26">
        <v>477.3</v>
      </c>
      <c r="C17" s="26">
        <v>997.1</v>
      </c>
      <c r="D17" s="26">
        <v>1474.4</v>
      </c>
      <c r="E17" s="24">
        <v>86.5</v>
      </c>
      <c r="F17" s="26">
        <v>45.1</v>
      </c>
      <c r="G17" s="26">
        <v>109.9</v>
      </c>
      <c r="H17" s="26">
        <v>286.10000000000002</v>
      </c>
      <c r="I17" s="26">
        <v>22.2</v>
      </c>
      <c r="J17" s="547" t="s">
        <v>229</v>
      </c>
      <c r="K17" s="24">
        <v>2024.2</v>
      </c>
      <c r="L17" s="118"/>
    </row>
    <row r="18" spans="1:12" ht="13.5" thickBot="1" x14ac:dyDescent="0.25">
      <c r="A18" s="62">
        <v>2005</v>
      </c>
      <c r="B18" s="26">
        <v>295.89999999999998</v>
      </c>
      <c r="C18" s="26">
        <v>1437.2</v>
      </c>
      <c r="D18" s="26">
        <v>1733.1</v>
      </c>
      <c r="E18" s="24">
        <v>62.9</v>
      </c>
      <c r="F18" s="26">
        <v>88.3</v>
      </c>
      <c r="G18" s="26">
        <v>86.9</v>
      </c>
      <c r="H18" s="26">
        <v>254.2</v>
      </c>
      <c r="I18" s="26">
        <v>18.100000000000001</v>
      </c>
      <c r="J18" s="547" t="s">
        <v>229</v>
      </c>
      <c r="K18" s="24">
        <v>2243.1</v>
      </c>
      <c r="L18" s="118"/>
    </row>
    <row r="19" spans="1:12" ht="13.5" thickBot="1" x14ac:dyDescent="0.25">
      <c r="A19" s="62">
        <v>2006</v>
      </c>
      <c r="B19" s="26">
        <v>311.7</v>
      </c>
      <c r="C19" s="26">
        <v>1623.9</v>
      </c>
      <c r="D19" s="26">
        <v>1935.6</v>
      </c>
      <c r="E19" s="24">
        <v>106.2</v>
      </c>
      <c r="F19" s="26">
        <v>107.9</v>
      </c>
      <c r="G19" s="26">
        <v>99.6</v>
      </c>
      <c r="H19" s="26">
        <v>249.7</v>
      </c>
      <c r="I19" s="26">
        <v>24.2</v>
      </c>
      <c r="J19" s="547" t="s">
        <v>229</v>
      </c>
      <c r="K19" s="24">
        <v>2523.4</v>
      </c>
      <c r="L19" s="118"/>
    </row>
    <row r="20" spans="1:12" ht="13.5" thickBot="1" x14ac:dyDescent="0.25">
      <c r="A20" s="62">
        <v>2007</v>
      </c>
      <c r="B20" s="26">
        <v>359.2</v>
      </c>
      <c r="C20" s="26">
        <v>1785.4</v>
      </c>
      <c r="D20" s="26">
        <v>2144.6</v>
      </c>
      <c r="E20" s="24">
        <v>213.3</v>
      </c>
      <c r="F20" s="26">
        <v>35.700000000000003</v>
      </c>
      <c r="G20" s="26">
        <v>66.099999999999994</v>
      </c>
      <c r="H20" s="26">
        <v>14.5</v>
      </c>
      <c r="I20" s="26">
        <v>61.4</v>
      </c>
      <c r="J20" s="547" t="s">
        <v>229</v>
      </c>
      <c r="K20" s="24">
        <v>2535.6</v>
      </c>
      <c r="L20" s="118"/>
    </row>
    <row r="21" spans="1:12" ht="13.5" thickBot="1" x14ac:dyDescent="0.25">
      <c r="A21" s="62">
        <v>2008</v>
      </c>
      <c r="B21" s="26">
        <v>817.6</v>
      </c>
      <c r="C21" s="26">
        <v>1277.2</v>
      </c>
      <c r="D21" s="26">
        <v>2094.8000000000002</v>
      </c>
      <c r="E21" s="24">
        <v>190.9</v>
      </c>
      <c r="F21" s="26">
        <v>49.2</v>
      </c>
      <c r="G21" s="26">
        <v>104.9</v>
      </c>
      <c r="H21" s="26">
        <v>11.5</v>
      </c>
      <c r="I21" s="26">
        <v>85</v>
      </c>
      <c r="J21" s="547" t="s">
        <v>229</v>
      </c>
      <c r="K21" s="24">
        <v>2536.3000000000002</v>
      </c>
      <c r="L21" s="118"/>
    </row>
    <row r="22" spans="1:12" ht="13.5" thickBot="1" x14ac:dyDescent="0.25">
      <c r="A22" s="62">
        <v>2009</v>
      </c>
      <c r="B22" s="26">
        <v>765.1</v>
      </c>
      <c r="C22" s="26">
        <v>1633.1</v>
      </c>
      <c r="D22" s="26">
        <v>2398.1999999999998</v>
      </c>
      <c r="E22" s="26">
        <v>443</v>
      </c>
      <c r="F22" s="26">
        <v>46.9</v>
      </c>
      <c r="G22" s="26">
        <v>64.5</v>
      </c>
      <c r="H22" s="26">
        <v>7.6</v>
      </c>
      <c r="I22" s="26">
        <v>126.4</v>
      </c>
      <c r="J22" s="547" t="s">
        <v>229</v>
      </c>
      <c r="K22" s="24">
        <v>3086.6</v>
      </c>
      <c r="L22" s="118"/>
    </row>
    <row r="23" spans="1:12" ht="13.5" thickBot="1" x14ac:dyDescent="0.25">
      <c r="A23" s="62">
        <v>2010</v>
      </c>
      <c r="B23" s="26">
        <v>723.3</v>
      </c>
      <c r="C23" s="26">
        <v>1982.1</v>
      </c>
      <c r="D23" s="26">
        <v>2705.4</v>
      </c>
      <c r="E23" s="26">
        <v>398.1</v>
      </c>
      <c r="F23" s="26">
        <v>82.1</v>
      </c>
      <c r="G23" s="26">
        <v>66.099999999999994</v>
      </c>
      <c r="H23" s="26">
        <v>148.5</v>
      </c>
      <c r="I23" s="26">
        <v>150.69999999999999</v>
      </c>
      <c r="J23" s="547" t="s">
        <v>229</v>
      </c>
      <c r="K23" s="24">
        <v>3550.9</v>
      </c>
      <c r="L23" s="118"/>
    </row>
    <row r="24" spans="1:12" ht="13.5" thickBot="1" x14ac:dyDescent="0.25">
      <c r="A24" s="62">
        <v>2011</v>
      </c>
      <c r="B24" s="26">
        <v>585.1</v>
      </c>
      <c r="C24" s="26">
        <v>2309.4</v>
      </c>
      <c r="D24" s="26">
        <v>2894.5</v>
      </c>
      <c r="E24" s="26">
        <v>300.2</v>
      </c>
      <c r="F24" s="26">
        <v>69.2</v>
      </c>
      <c r="G24" s="26">
        <v>78.599999999999994</v>
      </c>
      <c r="H24" s="26">
        <v>16.899999999999999</v>
      </c>
      <c r="I24" s="26">
        <v>211.8</v>
      </c>
      <c r="J24" s="547" t="s">
        <v>229</v>
      </c>
      <c r="K24" s="24">
        <v>3571.3</v>
      </c>
      <c r="L24" s="118"/>
    </row>
    <row r="25" spans="1:12" ht="13.5" thickBot="1" x14ac:dyDescent="0.25">
      <c r="A25" s="62">
        <v>2012</v>
      </c>
      <c r="B25" s="26">
        <v>654.20000000000005</v>
      </c>
      <c r="C25" s="26">
        <v>1993.1</v>
      </c>
      <c r="D25" s="26">
        <v>2647.3</v>
      </c>
      <c r="E25" s="26">
        <v>275.3</v>
      </c>
      <c r="F25" s="26">
        <v>103.9</v>
      </c>
      <c r="G25" s="26">
        <v>68.599999999999994</v>
      </c>
      <c r="H25" s="26">
        <v>56</v>
      </c>
      <c r="I25" s="26">
        <v>192.5</v>
      </c>
      <c r="J25" s="547" t="s">
        <v>229</v>
      </c>
      <c r="K25" s="24">
        <v>3343.6</v>
      </c>
      <c r="L25" s="118"/>
    </row>
    <row r="26" spans="1:12" ht="13.5" thickBot="1" x14ac:dyDescent="0.25">
      <c r="A26" s="62">
        <v>2013</v>
      </c>
      <c r="B26" s="26">
        <v>867.8</v>
      </c>
      <c r="C26" s="26">
        <v>1821.8</v>
      </c>
      <c r="D26" s="26">
        <v>2689.6</v>
      </c>
      <c r="E26" s="26">
        <v>131.30000000000001</v>
      </c>
      <c r="F26" s="26">
        <v>461.5</v>
      </c>
      <c r="G26" s="26">
        <v>69.8</v>
      </c>
      <c r="H26" s="26">
        <v>44.2</v>
      </c>
      <c r="I26" s="26">
        <v>194</v>
      </c>
      <c r="J26" s="547" t="s">
        <v>229</v>
      </c>
      <c r="K26" s="24">
        <v>3590.5</v>
      </c>
      <c r="L26" s="118"/>
    </row>
    <row r="27" spans="1:12" ht="13.5" thickBot="1" x14ac:dyDescent="0.25">
      <c r="A27" s="62">
        <v>2014</v>
      </c>
      <c r="B27" s="246">
        <v>985.4</v>
      </c>
      <c r="C27" s="246">
        <v>1602.6</v>
      </c>
      <c r="D27" s="246">
        <v>2588</v>
      </c>
      <c r="E27" s="246">
        <v>54.4</v>
      </c>
      <c r="F27" s="246">
        <v>379.3</v>
      </c>
      <c r="G27" s="246">
        <v>0</v>
      </c>
      <c r="H27" s="246" t="s">
        <v>1408</v>
      </c>
      <c r="I27" s="246">
        <v>171.8</v>
      </c>
      <c r="J27" s="547" t="s">
        <v>229</v>
      </c>
      <c r="K27" s="270">
        <v>3593.6</v>
      </c>
      <c r="L27" s="118"/>
    </row>
    <row r="28" spans="1:12" ht="13.5" thickBot="1" x14ac:dyDescent="0.25">
      <c r="A28" s="62">
        <v>2015</v>
      </c>
      <c r="B28" s="246">
        <v>1108.6279999999999</v>
      </c>
      <c r="C28" s="246">
        <v>1459.9849999999999</v>
      </c>
      <c r="D28" s="246">
        <v>2568.6129999999998</v>
      </c>
      <c r="E28" s="246">
        <v>26.85</v>
      </c>
      <c r="F28" s="246">
        <v>679.029</v>
      </c>
      <c r="G28" s="246">
        <v>16.143000000000001</v>
      </c>
      <c r="H28" s="246">
        <v>50.692</v>
      </c>
      <c r="I28" s="246">
        <v>163.13800000000001</v>
      </c>
      <c r="J28" s="547" t="s">
        <v>229</v>
      </c>
      <c r="K28" s="270">
        <v>3504.4659999999999</v>
      </c>
      <c r="L28" s="118"/>
    </row>
    <row r="29" spans="1:12" ht="13.5" thickBot="1" x14ac:dyDescent="0.25">
      <c r="A29" s="62">
        <v>2016</v>
      </c>
      <c r="B29" s="246">
        <v>482.21600000000001</v>
      </c>
      <c r="C29" s="246">
        <v>1903.884</v>
      </c>
      <c r="D29" s="246">
        <v>2386.1</v>
      </c>
      <c r="E29" s="246">
        <v>23.356000000000002</v>
      </c>
      <c r="F29" s="246">
        <v>919.67100000000005</v>
      </c>
      <c r="G29" s="246">
        <v>12.544</v>
      </c>
      <c r="H29" s="246">
        <v>49.966000000000001</v>
      </c>
      <c r="I29" s="246">
        <v>163.904</v>
      </c>
      <c r="J29" s="547" t="s">
        <v>229</v>
      </c>
      <c r="K29" s="270">
        <v>3555.54</v>
      </c>
      <c r="L29" s="118"/>
    </row>
    <row r="30" spans="1:12" ht="13.5" thickBot="1" x14ac:dyDescent="0.25">
      <c r="A30" s="62">
        <v>2017</v>
      </c>
      <c r="B30" s="246">
        <v>534.61500000000001</v>
      </c>
      <c r="C30" s="246">
        <v>2159.3969999999999</v>
      </c>
      <c r="D30" s="246">
        <v>2694.0129999999999</v>
      </c>
      <c r="E30" s="246">
        <v>23.73</v>
      </c>
      <c r="F30" s="246">
        <v>855.75400000000002</v>
      </c>
      <c r="G30" s="246">
        <v>17.367000000000001</v>
      </c>
      <c r="H30" s="246">
        <v>63.404000000000003</v>
      </c>
      <c r="I30" s="246">
        <v>141.15299999999999</v>
      </c>
      <c r="J30" s="547" t="s">
        <v>229</v>
      </c>
      <c r="K30" s="270">
        <v>3795.42</v>
      </c>
      <c r="L30" s="118"/>
    </row>
    <row r="31" spans="1:12" ht="13.5" thickBot="1" x14ac:dyDescent="0.25">
      <c r="A31" s="62">
        <v>2018</v>
      </c>
      <c r="B31" s="246">
        <v>588.13900000000001</v>
      </c>
      <c r="C31" s="246">
        <v>2200.4989999999998</v>
      </c>
      <c r="D31" s="246">
        <v>2788.6379999999999</v>
      </c>
      <c r="E31" s="246">
        <v>690.04600000000005</v>
      </c>
      <c r="F31" s="246">
        <v>219.62</v>
      </c>
      <c r="G31" s="246">
        <v>19.262</v>
      </c>
      <c r="H31" s="246">
        <v>74.739000000000004</v>
      </c>
      <c r="I31" s="246">
        <v>143.73699999999999</v>
      </c>
      <c r="J31" s="547" t="s">
        <v>229</v>
      </c>
      <c r="K31" s="270">
        <v>3936.0430000000001</v>
      </c>
      <c r="L31" s="118"/>
    </row>
    <row r="32" spans="1:12" ht="13.5" thickBot="1" x14ac:dyDescent="0.25">
      <c r="A32" s="62">
        <v>2019</v>
      </c>
      <c r="B32" s="246">
        <v>590.68867799999998</v>
      </c>
      <c r="C32" s="246">
        <v>2122.7746099999999</v>
      </c>
      <c r="D32" s="246">
        <v>2713.4632879999999</v>
      </c>
      <c r="E32" s="246">
        <v>659.02857100000006</v>
      </c>
      <c r="F32" s="246">
        <v>220.578912</v>
      </c>
      <c r="G32" s="246">
        <v>17.573606999999999</v>
      </c>
      <c r="H32" s="246">
        <v>23.121319</v>
      </c>
      <c r="I32" s="246">
        <v>135.36007799999999</v>
      </c>
      <c r="J32" s="547" t="s">
        <v>229</v>
      </c>
      <c r="K32" s="270">
        <v>3769.125775</v>
      </c>
      <c r="L32" s="118"/>
    </row>
    <row r="33" spans="1:12" ht="13.5" thickBot="1" x14ac:dyDescent="0.25">
      <c r="A33" s="62">
        <v>2020</v>
      </c>
      <c r="B33" s="246">
        <v>494.76314600000001</v>
      </c>
      <c r="C33" s="246">
        <v>2370.605427</v>
      </c>
      <c r="D33" s="246">
        <v>2865.3685730000002</v>
      </c>
      <c r="E33" s="246">
        <v>612.78193699999997</v>
      </c>
      <c r="F33" s="246">
        <v>214.67640900000001</v>
      </c>
      <c r="G33" s="246">
        <v>16.490349999999999</v>
      </c>
      <c r="H33" s="246">
        <v>22.127321999999999</v>
      </c>
      <c r="I33" s="246">
        <v>114.866809</v>
      </c>
      <c r="J33" s="246">
        <v>9781.2557030000007</v>
      </c>
      <c r="K33" s="270">
        <v>13627.567102999999</v>
      </c>
      <c r="L33" s="118"/>
    </row>
    <row r="34" spans="1:12" ht="13.5" thickBot="1" x14ac:dyDescent="0.25">
      <c r="A34" s="62">
        <v>2021</v>
      </c>
      <c r="B34" s="246">
        <v>317.041495</v>
      </c>
      <c r="C34" s="246">
        <v>1259.5044909999999</v>
      </c>
      <c r="D34" s="246">
        <v>1576.5459860000001</v>
      </c>
      <c r="E34" s="246">
        <v>504.01584000000003</v>
      </c>
      <c r="F34" s="246">
        <v>188.45021600000001</v>
      </c>
      <c r="G34" s="246">
        <v>15.160209</v>
      </c>
      <c r="H34" s="246">
        <v>23.232143000000001</v>
      </c>
      <c r="I34" s="246">
        <v>2917.6278710000001</v>
      </c>
      <c r="J34" s="246">
        <v>13406.474184000001</v>
      </c>
      <c r="K34" s="270">
        <v>18631.506449</v>
      </c>
      <c r="L34" s="118"/>
    </row>
    <row r="35" spans="1:12" ht="13.5" thickBot="1" x14ac:dyDescent="0.25">
      <c r="A35" s="620" t="s">
        <v>1409</v>
      </c>
      <c r="B35" s="621"/>
      <c r="C35" s="621"/>
      <c r="D35" s="621"/>
      <c r="E35" s="621"/>
      <c r="F35" s="621"/>
      <c r="G35" s="621"/>
      <c r="H35" s="621"/>
      <c r="I35" s="621"/>
      <c r="J35" s="621"/>
      <c r="K35" s="622"/>
      <c r="L35" s="118"/>
    </row>
    <row r="36" spans="1:12" ht="13.5" thickBot="1" x14ac:dyDescent="0.25">
      <c r="A36" s="62">
        <v>1994</v>
      </c>
      <c r="B36" s="15" t="s">
        <v>229</v>
      </c>
      <c r="C36" s="15" t="s">
        <v>229</v>
      </c>
      <c r="D36" s="15">
        <v>0.89300000000000002</v>
      </c>
      <c r="E36" s="638">
        <v>0.107</v>
      </c>
      <c r="F36" s="643"/>
      <c r="G36" s="643"/>
      <c r="H36" s="643"/>
      <c r="I36" s="840"/>
      <c r="J36" s="547" t="s">
        <v>229</v>
      </c>
      <c r="K36" s="15">
        <v>1</v>
      </c>
      <c r="L36" s="118"/>
    </row>
    <row r="37" spans="1:12" ht="13.5" thickBot="1" x14ac:dyDescent="0.25">
      <c r="A37" s="62">
        <v>1995</v>
      </c>
      <c r="B37" s="15" t="s">
        <v>229</v>
      </c>
      <c r="C37" s="15" t="s">
        <v>229</v>
      </c>
      <c r="D37" s="15">
        <v>0.92300000000000004</v>
      </c>
      <c r="E37" s="638">
        <v>7.6999999999999999E-2</v>
      </c>
      <c r="F37" s="643"/>
      <c r="G37" s="643"/>
      <c r="H37" s="643"/>
      <c r="I37" s="840"/>
      <c r="J37" s="547" t="s">
        <v>229</v>
      </c>
      <c r="K37" s="15">
        <v>1</v>
      </c>
      <c r="L37" s="118"/>
    </row>
    <row r="38" spans="1:12" ht="13.5" thickBot="1" x14ac:dyDescent="0.25">
      <c r="A38" s="62">
        <v>1996</v>
      </c>
      <c r="B38" s="15" t="s">
        <v>229</v>
      </c>
      <c r="C38" s="15" t="s">
        <v>229</v>
      </c>
      <c r="D38" s="15">
        <v>0.83599999999999997</v>
      </c>
      <c r="E38" s="638">
        <v>0.16400000000000001</v>
      </c>
      <c r="F38" s="643"/>
      <c r="G38" s="643"/>
      <c r="H38" s="643"/>
      <c r="I38" s="840"/>
      <c r="J38" s="547" t="s">
        <v>229</v>
      </c>
      <c r="K38" s="15">
        <v>1</v>
      </c>
      <c r="L38" s="118"/>
    </row>
    <row r="39" spans="1:12" ht="13.5" thickBot="1" x14ac:dyDescent="0.25">
      <c r="A39" s="62">
        <v>1997</v>
      </c>
      <c r="B39" s="15" t="s">
        <v>229</v>
      </c>
      <c r="C39" s="15" t="s">
        <v>229</v>
      </c>
      <c r="D39" s="15">
        <v>0.82299999999999995</v>
      </c>
      <c r="E39" s="638">
        <v>0.17699999999999999</v>
      </c>
      <c r="F39" s="643"/>
      <c r="G39" s="643"/>
      <c r="H39" s="643"/>
      <c r="I39" s="840"/>
      <c r="J39" s="547" t="s">
        <v>229</v>
      </c>
      <c r="K39" s="15">
        <v>1</v>
      </c>
      <c r="L39" s="118"/>
    </row>
    <row r="40" spans="1:12" ht="13.5" thickBot="1" x14ac:dyDescent="0.25">
      <c r="A40" s="62">
        <v>1998</v>
      </c>
      <c r="B40" s="15">
        <v>0.40500000000000003</v>
      </c>
      <c r="C40" s="15">
        <v>0.48299999999999998</v>
      </c>
      <c r="D40" s="15">
        <v>0.88800000000000001</v>
      </c>
      <c r="E40" s="15">
        <v>1.2E-2</v>
      </c>
      <c r="F40" s="638">
        <v>0.1</v>
      </c>
      <c r="G40" s="643"/>
      <c r="H40" s="643"/>
      <c r="I40" s="840"/>
      <c r="J40" s="547" t="s">
        <v>229</v>
      </c>
      <c r="K40" s="15">
        <v>1</v>
      </c>
      <c r="L40" s="118"/>
    </row>
    <row r="41" spans="1:12" ht="13.5" thickBot="1" x14ac:dyDescent="0.25">
      <c r="A41" s="62">
        <v>1999</v>
      </c>
      <c r="B41" s="15">
        <v>0.35599999999999998</v>
      </c>
      <c r="C41" s="15">
        <v>0.53400000000000003</v>
      </c>
      <c r="D41" s="15">
        <v>0.89</v>
      </c>
      <c r="E41" s="15">
        <v>4.7E-2</v>
      </c>
      <c r="F41" s="638">
        <v>6.3E-2</v>
      </c>
      <c r="G41" s="643"/>
      <c r="H41" s="643"/>
      <c r="I41" s="840"/>
      <c r="J41" s="547" t="s">
        <v>229</v>
      </c>
      <c r="K41" s="15">
        <v>1</v>
      </c>
      <c r="L41" s="118"/>
    </row>
    <row r="42" spans="1:12" ht="13.5" thickBot="1" x14ac:dyDescent="0.25">
      <c r="A42" s="62">
        <v>2000</v>
      </c>
      <c r="B42" s="15">
        <v>0.33900000000000002</v>
      </c>
      <c r="C42" s="15">
        <v>0.57499999999999996</v>
      </c>
      <c r="D42" s="15">
        <v>0.91500000000000004</v>
      </c>
      <c r="E42" s="15">
        <v>4.4999999999999998E-2</v>
      </c>
      <c r="F42" s="638">
        <v>0.04</v>
      </c>
      <c r="G42" s="643"/>
      <c r="H42" s="643"/>
      <c r="I42" s="840"/>
      <c r="J42" s="547" t="s">
        <v>229</v>
      </c>
      <c r="K42" s="15">
        <v>1</v>
      </c>
      <c r="L42" s="118"/>
    </row>
    <row r="43" spans="1:12" ht="13.5" thickBot="1" x14ac:dyDescent="0.25">
      <c r="A43" s="62">
        <v>2001</v>
      </c>
      <c r="B43" s="15">
        <v>0.16600000000000001</v>
      </c>
      <c r="C43" s="15">
        <v>0.73399999999999999</v>
      </c>
      <c r="D43" s="15">
        <v>0.9</v>
      </c>
      <c r="E43" s="15">
        <v>5.8999999999999997E-2</v>
      </c>
      <c r="F43" s="638">
        <v>4.2000000000000003E-2</v>
      </c>
      <c r="G43" s="643"/>
      <c r="H43" s="643"/>
      <c r="I43" s="840"/>
      <c r="J43" s="548" t="s">
        <v>229</v>
      </c>
      <c r="K43" s="15">
        <v>1</v>
      </c>
      <c r="L43" s="118"/>
    </row>
    <row r="44" spans="1:12" ht="13.5" thickBot="1" x14ac:dyDescent="0.25">
      <c r="A44" s="62">
        <v>2002</v>
      </c>
      <c r="B44" s="15" t="s">
        <v>229</v>
      </c>
      <c r="C44" s="15" t="s">
        <v>229</v>
      </c>
      <c r="D44" s="15">
        <v>0.86699999999999999</v>
      </c>
      <c r="E44" s="638">
        <v>0.1</v>
      </c>
      <c r="F44" s="643"/>
      <c r="G44" s="840"/>
      <c r="H44" s="15">
        <v>1.6E-2</v>
      </c>
      <c r="I44" s="15">
        <v>1.7000000000000001E-2</v>
      </c>
      <c r="J44" s="547" t="s">
        <v>229</v>
      </c>
      <c r="K44" s="15">
        <v>1</v>
      </c>
      <c r="L44" s="118"/>
    </row>
    <row r="45" spans="1:12" ht="13.5" thickBot="1" x14ac:dyDescent="0.25">
      <c r="A45" s="62">
        <v>2003</v>
      </c>
      <c r="B45" s="15" t="s">
        <v>229</v>
      </c>
      <c r="C45" s="15" t="s">
        <v>229</v>
      </c>
      <c r="D45" s="15">
        <v>0.871</v>
      </c>
      <c r="E45" s="15">
        <v>1.7000000000000001E-2</v>
      </c>
      <c r="F45" s="638">
        <v>8.6999999999999994E-2</v>
      </c>
      <c r="G45" s="840"/>
      <c r="H45" s="15">
        <v>1.4E-2</v>
      </c>
      <c r="I45" s="15">
        <v>1.2E-2</v>
      </c>
      <c r="J45" s="547" t="s">
        <v>229</v>
      </c>
      <c r="K45" s="15">
        <v>1</v>
      </c>
      <c r="L45" s="118"/>
    </row>
    <row r="46" spans="1:12" ht="13.5" thickBot="1" x14ac:dyDescent="0.25">
      <c r="A46" s="62">
        <v>2004</v>
      </c>
      <c r="B46" s="15">
        <v>0.23599999999999999</v>
      </c>
      <c r="C46" s="15">
        <v>0.49299999999999999</v>
      </c>
      <c r="D46" s="15">
        <v>0.72799999999999998</v>
      </c>
      <c r="E46" s="15">
        <v>4.2999999999999997E-2</v>
      </c>
      <c r="F46" s="15">
        <v>2.1999999999999999E-2</v>
      </c>
      <c r="G46" s="15">
        <v>5.3999999999999999E-2</v>
      </c>
      <c r="H46" s="15">
        <v>0.14099999999999999</v>
      </c>
      <c r="I46" s="15">
        <v>1.0999999999999999E-2</v>
      </c>
      <c r="J46" s="547" t="s">
        <v>229</v>
      </c>
      <c r="K46" s="15">
        <v>1</v>
      </c>
      <c r="L46" s="118"/>
    </row>
    <row r="47" spans="1:12" ht="13.5" thickBot="1" x14ac:dyDescent="0.25">
      <c r="A47" s="62">
        <v>2005</v>
      </c>
      <c r="B47" s="15">
        <v>0.13200000000000001</v>
      </c>
      <c r="C47" s="15">
        <v>0.64100000000000001</v>
      </c>
      <c r="D47" s="15">
        <v>0.77300000000000002</v>
      </c>
      <c r="E47" s="15">
        <v>2.8000000000000001E-2</v>
      </c>
      <c r="F47" s="15">
        <v>3.9E-2</v>
      </c>
      <c r="G47" s="15">
        <v>3.9E-2</v>
      </c>
      <c r="H47" s="15">
        <v>0.113</v>
      </c>
      <c r="I47" s="15">
        <v>8.0000000000000002E-3</v>
      </c>
      <c r="J47" s="547" t="s">
        <v>229</v>
      </c>
      <c r="K47" s="15">
        <v>1</v>
      </c>
      <c r="L47" s="118"/>
    </row>
    <row r="48" spans="1:12" ht="13.5" thickBot="1" x14ac:dyDescent="0.25">
      <c r="A48" s="62">
        <v>2006</v>
      </c>
      <c r="B48" s="15">
        <v>0.124</v>
      </c>
      <c r="C48" s="15">
        <v>0.64400000000000002</v>
      </c>
      <c r="D48" s="15">
        <v>0.76700000000000002</v>
      </c>
      <c r="E48" s="15">
        <v>4.2000000000000003E-2</v>
      </c>
      <c r="F48" s="15">
        <v>4.2999999999999997E-2</v>
      </c>
      <c r="G48" s="15">
        <v>3.9E-2</v>
      </c>
      <c r="H48" s="15">
        <v>9.9000000000000005E-2</v>
      </c>
      <c r="I48" s="15">
        <v>0.01</v>
      </c>
      <c r="J48" s="547" t="s">
        <v>229</v>
      </c>
      <c r="K48" s="15">
        <v>1</v>
      </c>
      <c r="L48" s="118"/>
    </row>
    <row r="49" spans="1:12" ht="13.5" thickBot="1" x14ac:dyDescent="0.25">
      <c r="A49" s="62">
        <v>2007</v>
      </c>
      <c r="B49" s="15">
        <v>0.14199999999999999</v>
      </c>
      <c r="C49" s="15">
        <v>0.70399999999999996</v>
      </c>
      <c r="D49" s="15">
        <v>0.84599999999999997</v>
      </c>
      <c r="E49" s="15">
        <v>8.4000000000000005E-2</v>
      </c>
      <c r="F49" s="15">
        <v>1.4E-2</v>
      </c>
      <c r="G49" s="15">
        <v>2.5999999999999999E-2</v>
      </c>
      <c r="H49" s="15">
        <v>6.0000000000000001E-3</v>
      </c>
      <c r="I49" s="15">
        <v>2.4E-2</v>
      </c>
      <c r="J49" s="547" t="s">
        <v>229</v>
      </c>
      <c r="K49" s="15">
        <v>1</v>
      </c>
      <c r="L49" s="118"/>
    </row>
    <row r="50" spans="1:12" ht="13.5" thickBot="1" x14ac:dyDescent="0.25">
      <c r="A50" s="62">
        <v>2008</v>
      </c>
      <c r="B50" s="15">
        <v>0.32200000000000001</v>
      </c>
      <c r="C50" s="15">
        <v>0.504</v>
      </c>
      <c r="D50" s="15">
        <v>0.82599999999999996</v>
      </c>
      <c r="E50" s="15">
        <v>7.4999999999999997E-2</v>
      </c>
      <c r="F50" s="15">
        <v>1.9E-2</v>
      </c>
      <c r="G50" s="15">
        <v>4.1000000000000002E-2</v>
      </c>
      <c r="H50" s="15">
        <v>5.0000000000000001E-3</v>
      </c>
      <c r="I50" s="15">
        <v>3.4000000000000002E-2</v>
      </c>
      <c r="J50" s="547" t="s">
        <v>229</v>
      </c>
      <c r="K50" s="15">
        <v>1</v>
      </c>
      <c r="L50" s="118"/>
    </row>
    <row r="51" spans="1:12" ht="13.5" thickBot="1" x14ac:dyDescent="0.25">
      <c r="A51" s="62">
        <v>2009</v>
      </c>
      <c r="B51" s="15">
        <v>0.248</v>
      </c>
      <c r="C51" s="15">
        <v>0.52900000000000003</v>
      </c>
      <c r="D51" s="15">
        <v>0.77700000000000002</v>
      </c>
      <c r="E51" s="15">
        <v>0.14399999999999999</v>
      </c>
      <c r="F51" s="15">
        <v>1.4999999999999999E-2</v>
      </c>
      <c r="G51" s="15">
        <v>2.1000000000000001E-2</v>
      </c>
      <c r="H51" s="15">
        <v>2E-3</v>
      </c>
      <c r="I51" s="15">
        <v>4.1000000000000002E-2</v>
      </c>
      <c r="J51" s="547" t="s">
        <v>229</v>
      </c>
      <c r="K51" s="15">
        <v>1</v>
      </c>
      <c r="L51" s="118"/>
    </row>
    <row r="52" spans="1:12" ht="13.5" thickBot="1" x14ac:dyDescent="0.25">
      <c r="A52" s="62">
        <v>2010</v>
      </c>
      <c r="B52" s="15">
        <v>0.20399999999999999</v>
      </c>
      <c r="C52" s="15">
        <v>0.55800000000000005</v>
      </c>
      <c r="D52" s="15">
        <v>0.76200000000000001</v>
      </c>
      <c r="E52" s="15">
        <v>0.112</v>
      </c>
      <c r="F52" s="15">
        <v>2.3E-2</v>
      </c>
      <c r="G52" s="15">
        <v>1.9E-2</v>
      </c>
      <c r="H52" s="15">
        <v>4.2000000000000003E-2</v>
      </c>
      <c r="I52" s="15">
        <v>4.2000000000000003E-2</v>
      </c>
      <c r="J52" s="547" t="s">
        <v>229</v>
      </c>
      <c r="K52" s="15">
        <v>1</v>
      </c>
      <c r="L52" s="118"/>
    </row>
    <row r="53" spans="1:12" ht="13.5" thickBot="1" x14ac:dyDescent="0.25">
      <c r="A53" s="62">
        <v>2011</v>
      </c>
      <c r="B53" s="15">
        <v>0.16400000000000001</v>
      </c>
      <c r="C53" s="15">
        <v>0.64700000000000002</v>
      </c>
      <c r="D53" s="15">
        <v>0.81</v>
      </c>
      <c r="E53" s="15">
        <v>8.4000000000000005E-2</v>
      </c>
      <c r="F53" s="15">
        <v>1.9E-2</v>
      </c>
      <c r="G53" s="15">
        <v>2.1999999999999999E-2</v>
      </c>
      <c r="H53" s="15">
        <v>5.0000000000000001E-3</v>
      </c>
      <c r="I53" s="15">
        <v>5.8999999999999997E-2</v>
      </c>
      <c r="J53" s="547" t="s">
        <v>229</v>
      </c>
      <c r="K53" s="15">
        <v>1</v>
      </c>
      <c r="L53" s="118"/>
    </row>
    <row r="54" spans="1:12" ht="13.5" thickBot="1" x14ac:dyDescent="0.25">
      <c r="A54" s="62">
        <v>2012</v>
      </c>
      <c r="B54" s="15">
        <v>0.19600000000000001</v>
      </c>
      <c r="C54" s="15">
        <v>0.59599999999999997</v>
      </c>
      <c r="D54" s="15">
        <v>0.79200000000000004</v>
      </c>
      <c r="E54" s="15">
        <v>8.2000000000000003E-2</v>
      </c>
      <c r="F54" s="15">
        <v>3.1E-2</v>
      </c>
      <c r="G54" s="15">
        <v>2.1000000000000001E-2</v>
      </c>
      <c r="H54" s="15">
        <v>1.7000000000000001E-2</v>
      </c>
      <c r="I54" s="15">
        <v>5.8000000000000003E-2</v>
      </c>
      <c r="J54" s="547" t="s">
        <v>229</v>
      </c>
      <c r="K54" s="15">
        <v>1</v>
      </c>
      <c r="L54" s="118"/>
    </row>
    <row r="55" spans="1:12" ht="13.5" thickBot="1" x14ac:dyDescent="0.25">
      <c r="A55" s="62">
        <v>2013</v>
      </c>
      <c r="B55" s="15">
        <v>0.24199999999999999</v>
      </c>
      <c r="C55" s="15">
        <v>0.50700000000000001</v>
      </c>
      <c r="D55" s="15">
        <v>0.749</v>
      </c>
      <c r="E55" s="15">
        <v>3.6999999999999998E-2</v>
      </c>
      <c r="F55" s="15">
        <v>0.129</v>
      </c>
      <c r="G55" s="15">
        <v>1.9E-2</v>
      </c>
      <c r="H55" s="15">
        <v>1.2E-2</v>
      </c>
      <c r="I55" s="15">
        <v>5.3999999999999999E-2</v>
      </c>
      <c r="J55" s="547" t="s">
        <v>229</v>
      </c>
      <c r="K55" s="15">
        <v>1</v>
      </c>
      <c r="L55" s="118"/>
    </row>
    <row r="56" spans="1:12" ht="13.5" thickBot="1" x14ac:dyDescent="0.25">
      <c r="A56" s="62">
        <v>2014</v>
      </c>
      <c r="B56" s="260">
        <v>0.27400000000000002</v>
      </c>
      <c r="C56" s="260">
        <v>0.44600000000000001</v>
      </c>
      <c r="D56" s="260">
        <v>0.72</v>
      </c>
      <c r="E56" s="260">
        <v>1.4999999999999999E-2</v>
      </c>
      <c r="F56" s="260">
        <v>0.106</v>
      </c>
      <c r="G56" s="260">
        <v>0</v>
      </c>
      <c r="H56" s="260" t="s">
        <v>1410</v>
      </c>
      <c r="I56" s="260">
        <v>4.8000000000000001E-2</v>
      </c>
      <c r="J56" s="547" t="s">
        <v>229</v>
      </c>
      <c r="K56" s="260">
        <v>1</v>
      </c>
      <c r="L56" s="118"/>
    </row>
    <row r="57" spans="1:12" ht="13.5" thickBot="1" x14ac:dyDescent="0.25">
      <c r="A57" s="62">
        <v>2015</v>
      </c>
      <c r="B57" s="260">
        <v>0.3163471981180585</v>
      </c>
      <c r="C57" s="260">
        <v>0.4166069809209163</v>
      </c>
      <c r="D57" s="260">
        <v>0.73295417903897486</v>
      </c>
      <c r="E57" s="260">
        <v>7.6616523030898298E-3</v>
      </c>
      <c r="F57" s="260">
        <v>0.19376104661880014</v>
      </c>
      <c r="G57" s="260">
        <v>4.6064079377571366E-3</v>
      </c>
      <c r="H57" s="260">
        <v>1.4464971268090489E-2</v>
      </c>
      <c r="I57" s="260">
        <v>4.6551457483108696E-2</v>
      </c>
      <c r="J57" s="547" t="s">
        <v>229</v>
      </c>
      <c r="K57" s="260">
        <v>1</v>
      </c>
      <c r="L57" s="118"/>
    </row>
    <row r="58" spans="1:12" ht="13.5" thickBot="1" x14ac:dyDescent="0.25">
      <c r="A58" s="62">
        <v>2016</v>
      </c>
      <c r="B58" s="260">
        <v>0.13562384335431468</v>
      </c>
      <c r="C58" s="260">
        <v>0.53546971768001483</v>
      </c>
      <c r="D58" s="260">
        <v>0.67109356103432949</v>
      </c>
      <c r="E58" s="260">
        <v>6.5689037389538582E-3</v>
      </c>
      <c r="F58" s="260">
        <v>0.25865860038137667</v>
      </c>
      <c r="G58" s="260">
        <v>3.5280154350675287E-3</v>
      </c>
      <c r="H58" s="260">
        <v>1.4052998981870546E-2</v>
      </c>
      <c r="I58" s="260">
        <v>4.6098201679632349E-2</v>
      </c>
      <c r="J58" s="547" t="s">
        <v>229</v>
      </c>
      <c r="K58" s="260">
        <v>1</v>
      </c>
      <c r="L58" s="118"/>
    </row>
    <row r="59" spans="1:12" ht="13.5" thickBot="1" x14ac:dyDescent="0.25">
      <c r="A59" s="62">
        <v>2017</v>
      </c>
      <c r="B59" s="260">
        <v>0.1408579287667768</v>
      </c>
      <c r="C59" s="260">
        <v>0.56894810060546652</v>
      </c>
      <c r="D59" s="260">
        <v>0.70980629284769536</v>
      </c>
      <c r="E59" s="260">
        <v>6.2522724757734325E-3</v>
      </c>
      <c r="F59" s="260">
        <v>0.22547017194407998</v>
      </c>
      <c r="G59" s="260">
        <v>4.5757781747474587E-3</v>
      </c>
      <c r="H59" s="260">
        <v>1.670539755810951E-2</v>
      </c>
      <c r="I59" s="260">
        <v>3.7190350475046235E-2</v>
      </c>
      <c r="J59" s="547" t="s">
        <v>229</v>
      </c>
      <c r="K59" s="260">
        <v>1</v>
      </c>
      <c r="L59" s="118"/>
    </row>
    <row r="60" spans="1:12" ht="13.5" thickBot="1" x14ac:dyDescent="0.25">
      <c r="A60" s="62">
        <v>2018</v>
      </c>
      <c r="B60" s="260">
        <v>0.14942</v>
      </c>
      <c r="C60" s="260">
        <v>0.55906</v>
      </c>
      <c r="D60" s="260">
        <v>0.70848999999999995</v>
      </c>
      <c r="E60" s="260">
        <v>1.065E-2</v>
      </c>
      <c r="F60" s="260">
        <v>0.22045999999999999</v>
      </c>
      <c r="G60" s="260">
        <v>4.8900000000000002E-3</v>
      </c>
      <c r="H60" s="260">
        <v>1.899E-2</v>
      </c>
      <c r="I60" s="260">
        <v>3.6519999999999997E-2</v>
      </c>
      <c r="J60" s="547" t="s">
        <v>229</v>
      </c>
      <c r="K60" s="260">
        <v>1</v>
      </c>
      <c r="L60" s="118"/>
    </row>
    <row r="61" spans="1:12" ht="13.5" thickBot="1" x14ac:dyDescent="0.25">
      <c r="A61" s="62">
        <v>2019</v>
      </c>
      <c r="B61" s="260">
        <v>0.15671768820184834</v>
      </c>
      <c r="C61" s="260">
        <v>0.56320078891503689</v>
      </c>
      <c r="D61" s="260">
        <v>0.71991847711688528</v>
      </c>
      <c r="E61" s="260">
        <v>0.17484918528620871</v>
      </c>
      <c r="F61" s="260">
        <v>5.8522566018641288E-2</v>
      </c>
      <c r="G61" s="260">
        <v>4.6625154078335316E-3</v>
      </c>
      <c r="H61" s="260">
        <v>6.1343983672181917E-3</v>
      </c>
      <c r="I61" s="260">
        <v>3.5912857803212996E-2</v>
      </c>
      <c r="J61" s="547" t="s">
        <v>229</v>
      </c>
      <c r="K61" s="260">
        <v>1</v>
      </c>
      <c r="L61" s="118"/>
    </row>
    <row r="62" spans="1:12" ht="13.5" thickBot="1" x14ac:dyDescent="0.25">
      <c r="A62" s="62">
        <v>2020</v>
      </c>
      <c r="B62" s="260">
        <v>3.6306050981842669E-2</v>
      </c>
      <c r="C62" s="260">
        <v>0.1739566137581616</v>
      </c>
      <c r="D62" s="260">
        <v>0.21026266474000427</v>
      </c>
      <c r="E62" s="260">
        <v>4.4966348899144366E-2</v>
      </c>
      <c r="F62" s="260">
        <v>1.5753098654912565E-2</v>
      </c>
      <c r="G62" s="260">
        <v>1.2100729261035729E-3</v>
      </c>
      <c r="H62" s="260">
        <v>1.6237177063783343E-3</v>
      </c>
      <c r="I62" s="260">
        <v>8.4290033673518287E-3</v>
      </c>
      <c r="J62" s="260">
        <v>0.71775509370610513</v>
      </c>
      <c r="K62" s="260">
        <v>1</v>
      </c>
      <c r="L62" s="118"/>
    </row>
    <row r="63" spans="1:12" ht="13.5" thickBot="1" x14ac:dyDescent="0.25">
      <c r="A63" s="62">
        <v>2021</v>
      </c>
      <c r="B63" s="260">
        <v>1.7016417640078503E-2</v>
      </c>
      <c r="C63" s="260">
        <v>6.7600786573412092E-2</v>
      </c>
      <c r="D63" s="260">
        <v>8.4617204213490602E-2</v>
      </c>
      <c r="E63" s="260">
        <v>2.7051802889886654E-2</v>
      </c>
      <c r="F63" s="260">
        <v>1.0114598973295292E-2</v>
      </c>
      <c r="G63" s="260">
        <v>8.1368670007967532E-4</v>
      </c>
      <c r="H63" s="260">
        <v>1.2469277813682601E-3</v>
      </c>
      <c r="I63" s="260">
        <v>0.15659645552475424</v>
      </c>
      <c r="J63" s="260">
        <v>0.71955932391712529</v>
      </c>
      <c r="K63" s="260">
        <v>1</v>
      </c>
      <c r="L63" s="118"/>
    </row>
    <row r="64" spans="1:12" x14ac:dyDescent="0.2">
      <c r="A64" s="71" t="s">
        <v>1320</v>
      </c>
    </row>
    <row r="65" spans="1:1" x14ac:dyDescent="0.2">
      <c r="A65" s="71" t="s">
        <v>1411</v>
      </c>
    </row>
    <row r="66" spans="1:1" x14ac:dyDescent="0.2">
      <c r="A66" s="71" t="s">
        <v>1412</v>
      </c>
    </row>
    <row r="67" spans="1:1" x14ac:dyDescent="0.2">
      <c r="A67" s="71" t="s">
        <v>3015</v>
      </c>
    </row>
  </sheetData>
  <mergeCells count="33">
    <mergeCell ref="A1:K1"/>
    <mergeCell ref="A2:K2"/>
    <mergeCell ref="A3:K3"/>
    <mergeCell ref="A4:A5"/>
    <mergeCell ref="B4:D4"/>
    <mergeCell ref="E4:E5"/>
    <mergeCell ref="F4:G4"/>
    <mergeCell ref="H4:H5"/>
    <mergeCell ref="I4:I5"/>
    <mergeCell ref="K4:K5"/>
    <mergeCell ref="J4:J5"/>
    <mergeCell ref="A35:K35"/>
    <mergeCell ref="A6:K6"/>
    <mergeCell ref="E7:I7"/>
    <mergeCell ref="E8:I8"/>
    <mergeCell ref="E9:I9"/>
    <mergeCell ref="E10:I10"/>
    <mergeCell ref="F11:I11"/>
    <mergeCell ref="F12:I12"/>
    <mergeCell ref="F13:I13"/>
    <mergeCell ref="F14:I14"/>
    <mergeCell ref="E15:G15"/>
    <mergeCell ref="F16:G16"/>
    <mergeCell ref="F42:I42"/>
    <mergeCell ref="F43:I43"/>
    <mergeCell ref="E44:G44"/>
    <mergeCell ref="F45:G45"/>
    <mergeCell ref="E36:I36"/>
    <mergeCell ref="E37:I37"/>
    <mergeCell ref="E38:I38"/>
    <mergeCell ref="E39:I39"/>
    <mergeCell ref="F40:I40"/>
    <mergeCell ref="F41:I41"/>
  </mergeCells>
  <hyperlinks>
    <hyperlink ref="M5" location="TOC!A1" display="RETURN TO TABLE OF CONTENTS" xr:uid="{00000000-0004-0000-5D00-000000000000}"/>
  </hyperlinks>
  <pageMargins left="0.7" right="0.7" top="0.75" bottom="0.75" header="0.3" footer="0.3"/>
  <pageSetup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X111"/>
  <sheetViews>
    <sheetView workbookViewId="0">
      <pane xSplit="1" ySplit="6" topLeftCell="B8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5" max="5" width="12.140625" bestFit="1" customWidth="1"/>
    <col min="10" max="10" width="12.140625" bestFit="1" customWidth="1"/>
    <col min="14" max="14" width="12.140625" bestFit="1" customWidth="1"/>
    <col min="18" max="18" width="10.85546875" bestFit="1" customWidth="1"/>
    <col min="21" max="21" width="12.140625" bestFit="1" customWidth="1"/>
    <col min="22" max="22" width="13.140625" bestFit="1" customWidth="1"/>
  </cols>
  <sheetData>
    <row r="1" spans="1:24" ht="12.75" customHeight="1" x14ac:dyDescent="0.2">
      <c r="A1" s="623" t="s">
        <v>1381</v>
      </c>
      <c r="B1" s="623"/>
      <c r="C1" s="623"/>
      <c r="D1" s="623"/>
      <c r="E1" s="623"/>
      <c r="F1" s="623"/>
      <c r="G1" s="623"/>
      <c r="H1" s="623"/>
      <c r="I1" s="623"/>
      <c r="J1" s="623"/>
      <c r="K1" s="818" t="s">
        <v>1381</v>
      </c>
      <c r="L1" s="818"/>
      <c r="M1" s="818"/>
      <c r="N1" s="818"/>
      <c r="O1" s="818"/>
      <c r="P1" s="818"/>
      <c r="Q1" s="818"/>
      <c r="R1" s="818"/>
      <c r="S1" s="818"/>
      <c r="T1" s="818"/>
      <c r="U1" s="818"/>
      <c r="V1" s="818"/>
    </row>
    <row r="2" spans="1:24" ht="13.5"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4" ht="13.5" thickBot="1" x14ac:dyDescent="0.25">
      <c r="A3" s="561" t="s">
        <v>1413</v>
      </c>
      <c r="B3" s="559"/>
      <c r="C3" s="559"/>
      <c r="D3" s="559"/>
      <c r="E3" s="559"/>
      <c r="F3" s="559"/>
      <c r="G3" s="559"/>
      <c r="H3" s="559"/>
      <c r="I3" s="559"/>
      <c r="J3" s="560"/>
      <c r="K3" s="558" t="s">
        <v>1413</v>
      </c>
      <c r="L3" s="559"/>
      <c r="M3" s="559"/>
      <c r="N3" s="559"/>
      <c r="O3" s="559"/>
      <c r="P3" s="559"/>
      <c r="Q3" s="559"/>
      <c r="R3" s="559"/>
      <c r="S3" s="559"/>
      <c r="T3" s="559"/>
      <c r="U3" s="559"/>
      <c r="V3" s="560"/>
    </row>
    <row r="4" spans="1:24" ht="13.5" thickBot="1" x14ac:dyDescent="0.25">
      <c r="A4" s="785" t="s">
        <v>202</v>
      </c>
      <c r="B4" s="786"/>
      <c r="C4" s="786"/>
      <c r="D4" s="786"/>
      <c r="E4" s="786"/>
      <c r="F4" s="786"/>
      <c r="G4" s="786"/>
      <c r="H4" s="786"/>
      <c r="I4" s="786"/>
      <c r="J4" s="787"/>
      <c r="K4" s="785" t="s">
        <v>1222</v>
      </c>
      <c r="L4" s="786"/>
      <c r="M4" s="786"/>
      <c r="N4" s="786"/>
      <c r="O4" s="786"/>
      <c r="P4" s="786"/>
      <c r="Q4" s="786"/>
      <c r="R4" s="786"/>
      <c r="S4" s="786"/>
      <c r="T4" s="786"/>
      <c r="U4" s="786"/>
      <c r="V4" s="787"/>
    </row>
    <row r="5" spans="1:24" ht="30" customHeight="1" thickBot="1" x14ac:dyDescent="0.25">
      <c r="A5" s="564" t="s">
        <v>204</v>
      </c>
      <c r="B5" s="568" t="s">
        <v>205</v>
      </c>
      <c r="C5" s="569"/>
      <c r="D5" s="569"/>
      <c r="E5" s="570"/>
      <c r="F5" s="564" t="s">
        <v>206</v>
      </c>
      <c r="G5" s="564" t="s">
        <v>207</v>
      </c>
      <c r="H5" s="564" t="s">
        <v>208</v>
      </c>
      <c r="I5" s="564" t="s">
        <v>209</v>
      </c>
      <c r="J5" s="564" t="s">
        <v>210</v>
      </c>
      <c r="K5" s="564" t="s">
        <v>204</v>
      </c>
      <c r="L5" s="568" t="s">
        <v>211</v>
      </c>
      <c r="M5" s="569"/>
      <c r="N5" s="570"/>
      <c r="O5" s="791" t="s">
        <v>212</v>
      </c>
      <c r="P5" s="780" t="s">
        <v>213</v>
      </c>
      <c r="Q5" s="781"/>
      <c r="R5" s="782"/>
      <c r="S5" s="783" t="s">
        <v>214</v>
      </c>
      <c r="T5" s="564" t="s">
        <v>215</v>
      </c>
      <c r="U5" s="564" t="s">
        <v>216</v>
      </c>
      <c r="V5" s="789" t="s">
        <v>1227</v>
      </c>
    </row>
    <row r="6" spans="1:24" ht="36.75" customHeight="1" thickBot="1" x14ac:dyDescent="0.25">
      <c r="A6" s="788"/>
      <c r="B6" s="484" t="s">
        <v>218</v>
      </c>
      <c r="C6" s="484" t="s">
        <v>219</v>
      </c>
      <c r="D6" s="245" t="s">
        <v>220</v>
      </c>
      <c r="E6" s="484" t="s">
        <v>221</v>
      </c>
      <c r="F6" s="788"/>
      <c r="G6" s="788"/>
      <c r="H6" s="788"/>
      <c r="I6" s="788"/>
      <c r="J6" s="788"/>
      <c r="K6" s="788"/>
      <c r="L6" s="484" t="s">
        <v>222</v>
      </c>
      <c r="M6" s="245" t="s">
        <v>223</v>
      </c>
      <c r="N6" s="484" t="s">
        <v>224</v>
      </c>
      <c r="O6" s="792"/>
      <c r="P6" s="360" t="s">
        <v>225</v>
      </c>
      <c r="Q6" s="360" t="s">
        <v>226</v>
      </c>
      <c r="R6" s="360" t="s">
        <v>227</v>
      </c>
      <c r="S6" s="784"/>
      <c r="T6" s="788"/>
      <c r="U6" s="788"/>
      <c r="V6" s="790"/>
      <c r="X6" s="235" t="s">
        <v>228</v>
      </c>
    </row>
    <row r="7" spans="1:24" ht="13.5" thickBot="1" x14ac:dyDescent="0.25">
      <c r="A7" s="329">
        <v>1926</v>
      </c>
      <c r="B7" s="492" t="s">
        <v>235</v>
      </c>
      <c r="C7" s="492" t="s">
        <v>229</v>
      </c>
      <c r="D7" s="492" t="s">
        <v>235</v>
      </c>
      <c r="E7" s="188">
        <v>115.5</v>
      </c>
      <c r="F7" s="188" t="s">
        <v>229</v>
      </c>
      <c r="G7" s="188" t="s">
        <v>229</v>
      </c>
      <c r="H7" s="188" t="s">
        <v>229</v>
      </c>
      <c r="I7" s="188" t="s">
        <v>229</v>
      </c>
      <c r="J7" s="188">
        <v>115.5</v>
      </c>
      <c r="K7" s="329">
        <v>1926</v>
      </c>
      <c r="L7" s="188" t="s">
        <v>229</v>
      </c>
      <c r="M7" s="188" t="s">
        <v>229</v>
      </c>
      <c r="N7" s="188" t="s">
        <v>229</v>
      </c>
      <c r="O7" s="188">
        <v>134.4</v>
      </c>
      <c r="P7" s="188">
        <v>728.6</v>
      </c>
      <c r="Q7" s="188" t="s">
        <v>231</v>
      </c>
      <c r="R7" s="188">
        <v>728.6</v>
      </c>
      <c r="S7" s="188" t="s">
        <v>229</v>
      </c>
      <c r="T7" s="188" t="s">
        <v>229</v>
      </c>
      <c r="U7" s="188">
        <v>863</v>
      </c>
      <c r="V7" s="188">
        <v>978.5</v>
      </c>
    </row>
    <row r="8" spans="1:24" ht="13.5" thickBot="1" x14ac:dyDescent="0.25">
      <c r="A8" s="361">
        <v>1927</v>
      </c>
      <c r="B8" s="394" t="s">
        <v>235</v>
      </c>
      <c r="C8" s="394" t="s">
        <v>229</v>
      </c>
      <c r="D8" s="394" t="s">
        <v>235</v>
      </c>
      <c r="E8" s="21">
        <v>131.1</v>
      </c>
      <c r="F8" s="21" t="s">
        <v>229</v>
      </c>
      <c r="G8" s="21" t="s">
        <v>229</v>
      </c>
      <c r="H8" s="21" t="s">
        <v>229</v>
      </c>
      <c r="I8" s="21" t="s">
        <v>229</v>
      </c>
      <c r="J8" s="21">
        <v>131.1</v>
      </c>
      <c r="K8" s="361">
        <v>1927</v>
      </c>
      <c r="L8" s="21" t="s">
        <v>229</v>
      </c>
      <c r="M8" s="21" t="s">
        <v>229</v>
      </c>
      <c r="N8" s="21" t="s">
        <v>229</v>
      </c>
      <c r="O8" s="21">
        <v>140.6</v>
      </c>
      <c r="P8" s="21">
        <v>705.1</v>
      </c>
      <c r="Q8" s="21" t="s">
        <v>231</v>
      </c>
      <c r="R8" s="21">
        <v>705.1</v>
      </c>
      <c r="S8" s="21" t="s">
        <v>229</v>
      </c>
      <c r="T8" s="21" t="s">
        <v>229</v>
      </c>
      <c r="U8" s="21">
        <v>845.7</v>
      </c>
      <c r="V8" s="21">
        <v>976.8</v>
      </c>
    </row>
    <row r="9" spans="1:24" ht="13.5" thickBot="1" x14ac:dyDescent="0.25">
      <c r="A9" s="361">
        <v>1928</v>
      </c>
      <c r="B9" s="394" t="s">
        <v>235</v>
      </c>
      <c r="C9" s="394" t="s">
        <v>229</v>
      </c>
      <c r="D9" s="394" t="s">
        <v>235</v>
      </c>
      <c r="E9" s="21">
        <v>142.30000000000001</v>
      </c>
      <c r="F9" s="21">
        <v>0.3</v>
      </c>
      <c r="G9" s="21" t="s">
        <v>229</v>
      </c>
      <c r="H9" s="21" t="s">
        <v>229</v>
      </c>
      <c r="I9" s="21" t="s">
        <v>229</v>
      </c>
      <c r="J9" s="21">
        <v>142.6</v>
      </c>
      <c r="K9" s="361">
        <v>1928</v>
      </c>
      <c r="L9" s="21" t="s">
        <v>229</v>
      </c>
      <c r="M9" s="21" t="s">
        <v>229</v>
      </c>
      <c r="N9" s="21" t="s">
        <v>229</v>
      </c>
      <c r="O9" s="21">
        <v>143.69999999999999</v>
      </c>
      <c r="P9" s="21">
        <v>679.5</v>
      </c>
      <c r="Q9" s="21" t="s">
        <v>231</v>
      </c>
      <c r="R9" s="21">
        <v>679.5</v>
      </c>
      <c r="S9" s="21" t="s">
        <v>229</v>
      </c>
      <c r="T9" s="21" t="s">
        <v>229</v>
      </c>
      <c r="U9" s="21">
        <v>823.2</v>
      </c>
      <c r="V9" s="21">
        <v>965.8</v>
      </c>
    </row>
    <row r="10" spans="1:24" ht="13.5" thickBot="1" x14ac:dyDescent="0.25">
      <c r="A10" s="361">
        <v>1929</v>
      </c>
      <c r="B10" s="394" t="s">
        <v>235</v>
      </c>
      <c r="C10" s="394" t="s">
        <v>229</v>
      </c>
      <c r="D10" s="394" t="s">
        <v>235</v>
      </c>
      <c r="E10" s="21">
        <v>159.9</v>
      </c>
      <c r="F10" s="21">
        <v>0.6</v>
      </c>
      <c r="G10" s="21" t="s">
        <v>229</v>
      </c>
      <c r="H10" s="21" t="s">
        <v>229</v>
      </c>
      <c r="I10" s="21" t="s">
        <v>229</v>
      </c>
      <c r="J10" s="21">
        <v>160.5</v>
      </c>
      <c r="K10" s="361">
        <v>1929</v>
      </c>
      <c r="L10" s="21" t="s">
        <v>229</v>
      </c>
      <c r="M10" s="21" t="s">
        <v>229</v>
      </c>
      <c r="N10" s="21" t="s">
        <v>229</v>
      </c>
      <c r="O10" s="21">
        <v>149.9</v>
      </c>
      <c r="P10" s="21">
        <v>667.9</v>
      </c>
      <c r="Q10" s="21" t="s">
        <v>231</v>
      </c>
      <c r="R10" s="21">
        <v>667.9</v>
      </c>
      <c r="S10" s="21" t="s">
        <v>229</v>
      </c>
      <c r="T10" s="21" t="s">
        <v>229</v>
      </c>
      <c r="U10" s="21">
        <v>817.8</v>
      </c>
      <c r="V10" s="21">
        <v>978.3</v>
      </c>
    </row>
    <row r="11" spans="1:24" ht="13.5" thickBot="1" x14ac:dyDescent="0.25">
      <c r="A11" s="361">
        <v>1930</v>
      </c>
      <c r="B11" s="394" t="s">
        <v>235</v>
      </c>
      <c r="C11" s="394" t="s">
        <v>229</v>
      </c>
      <c r="D11" s="394" t="s">
        <v>235</v>
      </c>
      <c r="E11" s="21">
        <v>153.4</v>
      </c>
      <c r="F11" s="21">
        <v>1.7</v>
      </c>
      <c r="G11" s="21" t="s">
        <v>229</v>
      </c>
      <c r="H11" s="21" t="s">
        <v>229</v>
      </c>
      <c r="I11" s="21" t="s">
        <v>229</v>
      </c>
      <c r="J11" s="21">
        <v>155.1</v>
      </c>
      <c r="K11" s="361">
        <v>1930</v>
      </c>
      <c r="L11" s="21" t="s">
        <v>229</v>
      </c>
      <c r="M11" s="21" t="s">
        <v>229</v>
      </c>
      <c r="N11" s="21" t="s">
        <v>229</v>
      </c>
      <c r="O11" s="21">
        <v>148.9</v>
      </c>
      <c r="P11" s="21">
        <v>595.1</v>
      </c>
      <c r="Q11" s="21" t="s">
        <v>231</v>
      </c>
      <c r="R11" s="21">
        <v>595.1</v>
      </c>
      <c r="S11" s="21" t="s">
        <v>229</v>
      </c>
      <c r="T11" s="21" t="s">
        <v>229</v>
      </c>
      <c r="U11" s="21">
        <v>744</v>
      </c>
      <c r="V11" s="21">
        <v>899.1</v>
      </c>
    </row>
    <row r="12" spans="1:24" ht="13.5" thickBot="1" x14ac:dyDescent="0.25">
      <c r="A12" s="361">
        <v>1931</v>
      </c>
      <c r="B12" s="394" t="s">
        <v>235</v>
      </c>
      <c r="C12" s="394" t="s">
        <v>229</v>
      </c>
      <c r="D12" s="394" t="s">
        <v>235</v>
      </c>
      <c r="E12" s="21">
        <v>142.30000000000001</v>
      </c>
      <c r="F12" s="21">
        <v>2.2000000000000002</v>
      </c>
      <c r="G12" s="21" t="s">
        <v>229</v>
      </c>
      <c r="H12" s="21" t="s">
        <v>229</v>
      </c>
      <c r="I12" s="21" t="s">
        <v>229</v>
      </c>
      <c r="J12" s="21">
        <v>144.5</v>
      </c>
      <c r="K12" s="361">
        <v>1931</v>
      </c>
      <c r="L12" s="21" t="s">
        <v>229</v>
      </c>
      <c r="M12" s="21" t="s">
        <v>229</v>
      </c>
      <c r="N12" s="21" t="s">
        <v>229</v>
      </c>
      <c r="O12" s="21">
        <v>139.69999999999999</v>
      </c>
      <c r="P12" s="21">
        <v>506.1</v>
      </c>
      <c r="Q12" s="21" t="s">
        <v>231</v>
      </c>
      <c r="R12" s="21">
        <v>506.1</v>
      </c>
      <c r="S12" s="21" t="s">
        <v>229</v>
      </c>
      <c r="T12" s="21" t="s">
        <v>229</v>
      </c>
      <c r="U12" s="21">
        <v>645.79999999999995</v>
      </c>
      <c r="V12" s="21">
        <v>790.3</v>
      </c>
    </row>
    <row r="13" spans="1:24" ht="13.5" thickBot="1" x14ac:dyDescent="0.25">
      <c r="A13" s="361">
        <v>1932</v>
      </c>
      <c r="B13" s="394" t="s">
        <v>235</v>
      </c>
      <c r="C13" s="394" t="s">
        <v>229</v>
      </c>
      <c r="D13" s="394" t="s">
        <v>235</v>
      </c>
      <c r="E13" s="21">
        <v>126.1</v>
      </c>
      <c r="F13" s="21">
        <v>2.7</v>
      </c>
      <c r="G13" s="21" t="s">
        <v>229</v>
      </c>
      <c r="H13" s="21" t="s">
        <v>229</v>
      </c>
      <c r="I13" s="21" t="s">
        <v>229</v>
      </c>
      <c r="J13" s="21">
        <v>128.80000000000001</v>
      </c>
      <c r="K13" s="361">
        <v>1932</v>
      </c>
      <c r="L13" s="21" t="s">
        <v>229</v>
      </c>
      <c r="M13" s="21" t="s">
        <v>229</v>
      </c>
      <c r="N13" s="21" t="s">
        <v>229</v>
      </c>
      <c r="O13" s="21">
        <v>127.2</v>
      </c>
      <c r="P13" s="21">
        <v>400.6</v>
      </c>
      <c r="Q13" s="21" t="s">
        <v>231</v>
      </c>
      <c r="R13" s="21">
        <v>400.6</v>
      </c>
      <c r="S13" s="21" t="s">
        <v>229</v>
      </c>
      <c r="T13" s="21" t="s">
        <v>229</v>
      </c>
      <c r="U13" s="21">
        <v>527.79999999999995</v>
      </c>
      <c r="V13" s="21">
        <v>656.6</v>
      </c>
    </row>
    <row r="14" spans="1:24" ht="13.5" thickBot="1" x14ac:dyDescent="0.25">
      <c r="A14" s="361">
        <v>1933</v>
      </c>
      <c r="B14" s="394" t="s">
        <v>235</v>
      </c>
      <c r="C14" s="394" t="s">
        <v>229</v>
      </c>
      <c r="D14" s="394" t="s">
        <v>235</v>
      </c>
      <c r="E14" s="21">
        <v>120.2</v>
      </c>
      <c r="F14" s="21">
        <v>3</v>
      </c>
      <c r="G14" s="21" t="s">
        <v>229</v>
      </c>
      <c r="H14" s="21" t="s">
        <v>229</v>
      </c>
      <c r="I14" s="21" t="s">
        <v>229</v>
      </c>
      <c r="J14" s="21">
        <v>123.2</v>
      </c>
      <c r="K14" s="361">
        <v>1933</v>
      </c>
      <c r="L14" s="21" t="s">
        <v>229</v>
      </c>
      <c r="M14" s="21" t="s">
        <v>229</v>
      </c>
      <c r="N14" s="21" t="s">
        <v>229</v>
      </c>
      <c r="O14" s="21">
        <v>122.6</v>
      </c>
      <c r="P14" s="21">
        <v>360.5</v>
      </c>
      <c r="Q14" s="21" t="s">
        <v>231</v>
      </c>
      <c r="R14" s="21">
        <v>360.5</v>
      </c>
      <c r="S14" s="21" t="s">
        <v>229</v>
      </c>
      <c r="T14" s="21" t="s">
        <v>229</v>
      </c>
      <c r="U14" s="21">
        <v>483.1</v>
      </c>
      <c r="V14" s="21">
        <v>606.29999999999995</v>
      </c>
    </row>
    <row r="15" spans="1:24" ht="13.5" thickBot="1" x14ac:dyDescent="0.25">
      <c r="A15" s="361">
        <v>1934</v>
      </c>
      <c r="B15" s="394" t="s">
        <v>235</v>
      </c>
      <c r="C15" s="394" t="s">
        <v>229</v>
      </c>
      <c r="D15" s="394" t="s">
        <v>235</v>
      </c>
      <c r="E15" s="21">
        <v>137.80000000000001</v>
      </c>
      <c r="F15" s="21">
        <v>4.2</v>
      </c>
      <c r="G15" s="21" t="s">
        <v>229</v>
      </c>
      <c r="H15" s="21" t="s">
        <v>229</v>
      </c>
      <c r="I15" s="21" t="s">
        <v>229</v>
      </c>
      <c r="J15" s="21">
        <v>142</v>
      </c>
      <c r="K15" s="361">
        <v>1934</v>
      </c>
      <c r="L15" s="21" t="s">
        <v>229</v>
      </c>
      <c r="M15" s="21" t="s">
        <v>229</v>
      </c>
      <c r="N15" s="21" t="s">
        <v>229</v>
      </c>
      <c r="O15" s="21">
        <v>126.6</v>
      </c>
      <c r="P15" s="21">
        <v>368.8</v>
      </c>
      <c r="Q15" s="21" t="s">
        <v>231</v>
      </c>
      <c r="R15" s="21">
        <v>368.8</v>
      </c>
      <c r="S15" s="21" t="s">
        <v>229</v>
      </c>
      <c r="T15" s="21" t="s">
        <v>229</v>
      </c>
      <c r="U15" s="21">
        <v>495.4</v>
      </c>
      <c r="V15" s="21">
        <v>637.4</v>
      </c>
    </row>
    <row r="16" spans="1:24" ht="13.5" thickBot="1" x14ac:dyDescent="0.25">
      <c r="A16" s="361">
        <v>1935</v>
      </c>
      <c r="B16" s="394" t="s">
        <v>235</v>
      </c>
      <c r="C16" s="394" t="s">
        <v>229</v>
      </c>
      <c r="D16" s="394" t="s">
        <v>235</v>
      </c>
      <c r="E16" s="21">
        <v>151.19999999999999</v>
      </c>
      <c r="F16" s="21">
        <v>5.5</v>
      </c>
      <c r="G16" s="21" t="s">
        <v>229</v>
      </c>
      <c r="H16" s="21" t="s">
        <v>229</v>
      </c>
      <c r="I16" s="21" t="s">
        <v>229</v>
      </c>
      <c r="J16" s="21">
        <v>156.69999999999999</v>
      </c>
      <c r="K16" s="361">
        <v>1935</v>
      </c>
      <c r="L16" s="21" t="s">
        <v>229</v>
      </c>
      <c r="M16" s="21" t="s">
        <v>229</v>
      </c>
      <c r="N16" s="21" t="s">
        <v>229</v>
      </c>
      <c r="O16" s="21">
        <v>127.8</v>
      </c>
      <c r="P16" s="21">
        <v>357.8</v>
      </c>
      <c r="Q16" s="21" t="s">
        <v>231</v>
      </c>
      <c r="R16" s="21">
        <v>357.8</v>
      </c>
      <c r="S16" s="21" t="s">
        <v>229</v>
      </c>
      <c r="T16" s="21" t="s">
        <v>229</v>
      </c>
      <c r="U16" s="21">
        <v>485.6</v>
      </c>
      <c r="V16" s="21">
        <v>642.29999999999995</v>
      </c>
    </row>
    <row r="17" spans="1:22" ht="13.5" thickBot="1" x14ac:dyDescent="0.25">
      <c r="A17" s="361">
        <v>1936</v>
      </c>
      <c r="B17" s="394" t="s">
        <v>235</v>
      </c>
      <c r="C17" s="394" t="s">
        <v>229</v>
      </c>
      <c r="D17" s="394" t="s">
        <v>235</v>
      </c>
      <c r="E17" s="21">
        <v>180.9</v>
      </c>
      <c r="F17" s="21">
        <v>7.6</v>
      </c>
      <c r="G17" s="21" t="s">
        <v>229</v>
      </c>
      <c r="H17" s="21" t="s">
        <v>229</v>
      </c>
      <c r="I17" s="21" t="s">
        <v>229</v>
      </c>
      <c r="J17" s="21">
        <v>188.5</v>
      </c>
      <c r="K17" s="361">
        <v>1936</v>
      </c>
      <c r="L17" s="21" t="s">
        <v>229</v>
      </c>
      <c r="M17" s="21" t="s">
        <v>229</v>
      </c>
      <c r="N17" s="21" t="s">
        <v>229</v>
      </c>
      <c r="O17" s="21">
        <v>131.80000000000001</v>
      </c>
      <c r="P17" s="21">
        <v>365.2</v>
      </c>
      <c r="Q17" s="21" t="s">
        <v>231</v>
      </c>
      <c r="R17" s="21">
        <v>365.2</v>
      </c>
      <c r="S17" s="21" t="s">
        <v>229</v>
      </c>
      <c r="T17" s="21" t="s">
        <v>229</v>
      </c>
      <c r="U17" s="21">
        <v>497</v>
      </c>
      <c r="V17" s="21">
        <v>685.5</v>
      </c>
    </row>
    <row r="18" spans="1:22" ht="13.5" thickBot="1" x14ac:dyDescent="0.25">
      <c r="A18" s="361">
        <v>1937</v>
      </c>
      <c r="B18" s="394" t="s">
        <v>235</v>
      </c>
      <c r="C18" s="394" t="s">
        <v>229</v>
      </c>
      <c r="D18" s="394" t="s">
        <v>235</v>
      </c>
      <c r="E18" s="21">
        <v>197.7</v>
      </c>
      <c r="F18" s="21">
        <v>14.1</v>
      </c>
      <c r="G18" s="21" t="s">
        <v>229</v>
      </c>
      <c r="H18" s="21" t="s">
        <v>229</v>
      </c>
      <c r="I18" s="21" t="s">
        <v>229</v>
      </c>
      <c r="J18" s="21">
        <v>211.8</v>
      </c>
      <c r="K18" s="361">
        <v>1937</v>
      </c>
      <c r="L18" s="21" t="s">
        <v>229</v>
      </c>
      <c r="M18" s="21" t="s">
        <v>229</v>
      </c>
      <c r="N18" s="21" t="s">
        <v>229</v>
      </c>
      <c r="O18" s="21">
        <v>130.80000000000001</v>
      </c>
      <c r="P18" s="21">
        <v>347.1</v>
      </c>
      <c r="Q18" s="21" t="s">
        <v>231</v>
      </c>
      <c r="R18" s="21">
        <v>347.1</v>
      </c>
      <c r="S18" s="21" t="s">
        <v>229</v>
      </c>
      <c r="T18" s="21" t="s">
        <v>229</v>
      </c>
      <c r="U18" s="21">
        <v>477.9</v>
      </c>
      <c r="V18" s="21">
        <v>689.7</v>
      </c>
    </row>
    <row r="19" spans="1:22" ht="13.5" thickBot="1" x14ac:dyDescent="0.25">
      <c r="A19" s="361">
        <v>1938</v>
      </c>
      <c r="B19" s="394" t="s">
        <v>235</v>
      </c>
      <c r="C19" s="394" t="s">
        <v>229</v>
      </c>
      <c r="D19" s="394" t="s">
        <v>235</v>
      </c>
      <c r="E19" s="21">
        <v>205.1</v>
      </c>
      <c r="F19" s="21">
        <v>18.8</v>
      </c>
      <c r="G19" s="21" t="s">
        <v>229</v>
      </c>
      <c r="H19" s="21" t="s">
        <v>229</v>
      </c>
      <c r="I19" s="21" t="s">
        <v>229</v>
      </c>
      <c r="J19" s="21">
        <v>223.9</v>
      </c>
      <c r="K19" s="361">
        <v>1938</v>
      </c>
      <c r="L19" s="21" t="s">
        <v>229</v>
      </c>
      <c r="M19" s="21" t="s">
        <v>229</v>
      </c>
      <c r="N19" s="21" t="s">
        <v>229</v>
      </c>
      <c r="O19" s="21">
        <v>128</v>
      </c>
      <c r="P19" s="21">
        <v>311</v>
      </c>
      <c r="Q19" s="21" t="s">
        <v>231</v>
      </c>
      <c r="R19" s="21">
        <v>311</v>
      </c>
      <c r="S19" s="21" t="s">
        <v>229</v>
      </c>
      <c r="T19" s="21" t="s">
        <v>229</v>
      </c>
      <c r="U19" s="21">
        <v>439</v>
      </c>
      <c r="V19" s="21">
        <v>662.9</v>
      </c>
    </row>
    <row r="20" spans="1:22" ht="13.5" thickBot="1" x14ac:dyDescent="0.25">
      <c r="A20" s="361">
        <v>1939</v>
      </c>
      <c r="B20" s="394" t="s">
        <v>235</v>
      </c>
      <c r="C20" s="394" t="s">
        <v>229</v>
      </c>
      <c r="D20" s="394" t="s">
        <v>235</v>
      </c>
      <c r="E20" s="21">
        <v>226.2</v>
      </c>
      <c r="F20" s="21">
        <v>21.6</v>
      </c>
      <c r="G20" s="21" t="s">
        <v>229</v>
      </c>
      <c r="H20" s="21" t="s">
        <v>229</v>
      </c>
      <c r="I20" s="21" t="s">
        <v>229</v>
      </c>
      <c r="J20" s="21">
        <v>247.8</v>
      </c>
      <c r="K20" s="361">
        <v>1939</v>
      </c>
      <c r="L20" s="21" t="s">
        <v>229</v>
      </c>
      <c r="M20" s="21" t="s">
        <v>229</v>
      </c>
      <c r="N20" s="21" t="s">
        <v>229</v>
      </c>
      <c r="O20" s="21">
        <v>130</v>
      </c>
      <c r="P20" s="21">
        <v>303.7</v>
      </c>
      <c r="Q20" s="21" t="s">
        <v>231</v>
      </c>
      <c r="R20" s="21">
        <v>303.7</v>
      </c>
      <c r="S20" s="21" t="s">
        <v>229</v>
      </c>
      <c r="T20" s="21" t="s">
        <v>229</v>
      </c>
      <c r="U20" s="21">
        <v>433.7</v>
      </c>
      <c r="V20" s="21">
        <v>681.5</v>
      </c>
    </row>
    <row r="21" spans="1:22" ht="13.5" thickBot="1" x14ac:dyDescent="0.25">
      <c r="A21" s="361">
        <v>1940</v>
      </c>
      <c r="B21" s="394" t="s">
        <v>235</v>
      </c>
      <c r="C21" s="394" t="s">
        <v>229</v>
      </c>
      <c r="D21" s="394" t="s">
        <v>235</v>
      </c>
      <c r="E21" s="21">
        <v>248.8</v>
      </c>
      <c r="F21" s="21">
        <v>24.9</v>
      </c>
      <c r="G21" s="21" t="s">
        <v>229</v>
      </c>
      <c r="H21" s="21" t="s">
        <v>229</v>
      </c>
      <c r="I21" s="21" t="s">
        <v>229</v>
      </c>
      <c r="J21" s="21">
        <v>273.7</v>
      </c>
      <c r="K21" s="361">
        <v>1940</v>
      </c>
      <c r="L21" s="21" t="s">
        <v>229</v>
      </c>
      <c r="M21" s="21" t="s">
        <v>229</v>
      </c>
      <c r="N21" s="21" t="s">
        <v>229</v>
      </c>
      <c r="O21" s="21">
        <v>128.80000000000001</v>
      </c>
      <c r="P21" s="21">
        <v>299</v>
      </c>
      <c r="Q21" s="21" t="s">
        <v>231</v>
      </c>
      <c r="R21" s="21">
        <v>299</v>
      </c>
      <c r="S21" s="21" t="s">
        <v>229</v>
      </c>
      <c r="T21" s="21" t="s">
        <v>229</v>
      </c>
      <c r="U21" s="21">
        <v>427.8</v>
      </c>
      <c r="V21" s="21">
        <v>701.5</v>
      </c>
    </row>
    <row r="22" spans="1:22" ht="13.5" thickBot="1" x14ac:dyDescent="0.25">
      <c r="A22" s="361">
        <v>1941</v>
      </c>
      <c r="B22" s="394" t="s">
        <v>235</v>
      </c>
      <c r="C22" s="394" t="s">
        <v>229</v>
      </c>
      <c r="D22" s="394" t="s">
        <v>235</v>
      </c>
      <c r="E22" s="21">
        <v>291</v>
      </c>
      <c r="F22" s="21">
        <v>34.299999999999997</v>
      </c>
      <c r="G22" s="21" t="s">
        <v>229</v>
      </c>
      <c r="H22" s="21" t="s">
        <v>229</v>
      </c>
      <c r="I22" s="21" t="s">
        <v>229</v>
      </c>
      <c r="J22" s="21">
        <v>325.3</v>
      </c>
      <c r="K22" s="361">
        <v>1941</v>
      </c>
      <c r="L22" s="21" t="s">
        <v>229</v>
      </c>
      <c r="M22" s="21" t="s">
        <v>229</v>
      </c>
      <c r="N22" s="21" t="s">
        <v>229</v>
      </c>
      <c r="O22" s="21">
        <v>131.69999999999999</v>
      </c>
      <c r="P22" s="21">
        <v>301.8</v>
      </c>
      <c r="Q22" s="21" t="s">
        <v>231</v>
      </c>
      <c r="R22" s="21">
        <v>301.8</v>
      </c>
      <c r="S22" s="21" t="s">
        <v>229</v>
      </c>
      <c r="T22" s="21" t="s">
        <v>229</v>
      </c>
      <c r="U22" s="21">
        <v>433.5</v>
      </c>
      <c r="V22" s="21">
        <v>758.8</v>
      </c>
    </row>
    <row r="23" spans="1:22" ht="13.5" thickBot="1" x14ac:dyDescent="0.25">
      <c r="A23" s="361">
        <v>1942</v>
      </c>
      <c r="B23" s="394" t="s">
        <v>235</v>
      </c>
      <c r="C23" s="394" t="s">
        <v>229</v>
      </c>
      <c r="D23" s="394" t="s">
        <v>235</v>
      </c>
      <c r="E23" s="21">
        <v>426</v>
      </c>
      <c r="F23" s="21">
        <v>48.4</v>
      </c>
      <c r="G23" s="21" t="s">
        <v>229</v>
      </c>
      <c r="H23" s="21" t="s">
        <v>229</v>
      </c>
      <c r="I23" s="21" t="s">
        <v>229</v>
      </c>
      <c r="J23" s="21">
        <v>474.4</v>
      </c>
      <c r="K23" s="361">
        <v>1942</v>
      </c>
      <c r="L23" s="21" t="s">
        <v>229</v>
      </c>
      <c r="M23" s="21" t="s">
        <v>229</v>
      </c>
      <c r="N23" s="21" t="s">
        <v>229</v>
      </c>
      <c r="O23" s="21">
        <v>139.69999999999999</v>
      </c>
      <c r="P23" s="21">
        <v>365</v>
      </c>
      <c r="Q23" s="21" t="s">
        <v>231</v>
      </c>
      <c r="R23" s="21">
        <v>365</v>
      </c>
      <c r="S23" s="21" t="s">
        <v>229</v>
      </c>
      <c r="T23" s="21" t="s">
        <v>229</v>
      </c>
      <c r="U23" s="21">
        <v>504.7</v>
      </c>
      <c r="V23" s="21">
        <v>979.1</v>
      </c>
    </row>
    <row r="24" spans="1:22" ht="13.5" thickBot="1" x14ac:dyDescent="0.25">
      <c r="A24" s="361">
        <v>1943</v>
      </c>
      <c r="B24" s="394" t="s">
        <v>235</v>
      </c>
      <c r="C24" s="394" t="s">
        <v>229</v>
      </c>
      <c r="D24" s="394" t="s">
        <v>235</v>
      </c>
      <c r="E24" s="21">
        <v>534.20000000000005</v>
      </c>
      <c r="F24" s="21">
        <v>63.3</v>
      </c>
      <c r="G24" s="21" t="s">
        <v>229</v>
      </c>
      <c r="H24" s="21" t="s">
        <v>229</v>
      </c>
      <c r="I24" s="21" t="s">
        <v>229</v>
      </c>
      <c r="J24" s="21">
        <v>597.5</v>
      </c>
      <c r="K24" s="361">
        <v>1943</v>
      </c>
      <c r="L24" s="21" t="s">
        <v>229</v>
      </c>
      <c r="M24" s="21" t="s">
        <v>229</v>
      </c>
      <c r="N24" s="21" t="s">
        <v>229</v>
      </c>
      <c r="O24" s="21">
        <v>147.5</v>
      </c>
      <c r="P24" s="21">
        <v>490.6</v>
      </c>
      <c r="Q24" s="21" t="s">
        <v>231</v>
      </c>
      <c r="R24" s="21">
        <v>490.6</v>
      </c>
      <c r="S24" s="21" t="s">
        <v>229</v>
      </c>
      <c r="T24" s="21" t="s">
        <v>229</v>
      </c>
      <c r="U24" s="21">
        <v>638.1</v>
      </c>
      <c r="V24" s="21">
        <v>1235.5999999999999</v>
      </c>
    </row>
    <row r="25" spans="1:22" ht="13.5" thickBot="1" x14ac:dyDescent="0.25">
      <c r="A25" s="361">
        <v>1944</v>
      </c>
      <c r="B25" s="394" t="s">
        <v>235</v>
      </c>
      <c r="C25" s="394" t="s">
        <v>229</v>
      </c>
      <c r="D25" s="394" t="s">
        <v>235</v>
      </c>
      <c r="E25" s="21">
        <v>574.29999999999995</v>
      </c>
      <c r="F25" s="21">
        <v>67.099999999999994</v>
      </c>
      <c r="G25" s="21" t="s">
        <v>229</v>
      </c>
      <c r="H25" s="21" t="s">
        <v>229</v>
      </c>
      <c r="I25" s="21" t="s">
        <v>229</v>
      </c>
      <c r="J25" s="21">
        <v>641.4</v>
      </c>
      <c r="K25" s="361">
        <v>1944</v>
      </c>
      <c r="L25" s="21" t="s">
        <v>229</v>
      </c>
      <c r="M25" s="21" t="s">
        <v>229</v>
      </c>
      <c r="N25" s="21" t="s">
        <v>229</v>
      </c>
      <c r="O25" s="21">
        <v>146.5</v>
      </c>
      <c r="P25" s="21">
        <v>509</v>
      </c>
      <c r="Q25" s="21" t="s">
        <v>231</v>
      </c>
      <c r="R25" s="21">
        <v>509</v>
      </c>
      <c r="S25" s="21" t="s">
        <v>229</v>
      </c>
      <c r="T25" s="21" t="s">
        <v>229</v>
      </c>
      <c r="U25" s="21">
        <v>655.5</v>
      </c>
      <c r="V25" s="21">
        <v>1296.9000000000001</v>
      </c>
    </row>
    <row r="26" spans="1:22" ht="13.5" thickBot="1" x14ac:dyDescent="0.25">
      <c r="A26" s="361">
        <v>1945</v>
      </c>
      <c r="B26" s="394" t="s">
        <v>235</v>
      </c>
      <c r="C26" s="394" t="s">
        <v>229</v>
      </c>
      <c r="D26" s="394" t="s">
        <v>235</v>
      </c>
      <c r="E26" s="21">
        <v>590</v>
      </c>
      <c r="F26" s="21">
        <v>68</v>
      </c>
      <c r="G26" s="21" t="s">
        <v>229</v>
      </c>
      <c r="H26" s="21" t="s">
        <v>229</v>
      </c>
      <c r="I26" s="21" t="s">
        <v>229</v>
      </c>
      <c r="J26" s="21">
        <v>658</v>
      </c>
      <c r="K26" s="361">
        <v>1945</v>
      </c>
      <c r="L26" s="21" t="s">
        <v>229</v>
      </c>
      <c r="M26" s="21" t="s">
        <v>229</v>
      </c>
      <c r="N26" s="21" t="s">
        <v>229</v>
      </c>
      <c r="O26" s="21">
        <v>150.80000000000001</v>
      </c>
      <c r="P26" s="21">
        <v>504.9</v>
      </c>
      <c r="Q26" s="21" t="s">
        <v>231</v>
      </c>
      <c r="R26" s="21">
        <v>504.9</v>
      </c>
      <c r="S26" s="21" t="s">
        <v>229</v>
      </c>
      <c r="T26" s="21" t="s">
        <v>229</v>
      </c>
      <c r="U26" s="21">
        <v>655.7</v>
      </c>
      <c r="V26" s="21">
        <v>1313.7</v>
      </c>
    </row>
    <row r="27" spans="1:22" ht="13.5" thickBot="1" x14ac:dyDescent="0.25">
      <c r="A27" s="361">
        <v>1946</v>
      </c>
      <c r="B27" s="394" t="s">
        <v>235</v>
      </c>
      <c r="C27" s="394" t="s">
        <v>229</v>
      </c>
      <c r="D27" s="394" t="s">
        <v>235</v>
      </c>
      <c r="E27" s="21">
        <v>610.9</v>
      </c>
      <c r="F27" s="21">
        <v>71.7</v>
      </c>
      <c r="G27" s="21" t="s">
        <v>229</v>
      </c>
      <c r="H27" s="21" t="s">
        <v>229</v>
      </c>
      <c r="I27" s="21" t="s">
        <v>229</v>
      </c>
      <c r="J27" s="21">
        <v>682.6</v>
      </c>
      <c r="K27" s="361">
        <v>1946</v>
      </c>
      <c r="L27" s="21" t="s">
        <v>229</v>
      </c>
      <c r="M27" s="21" t="s">
        <v>229</v>
      </c>
      <c r="N27" s="21" t="s">
        <v>229</v>
      </c>
      <c r="O27" s="21">
        <v>150</v>
      </c>
      <c r="P27" s="21">
        <v>498.9</v>
      </c>
      <c r="Q27" s="21" t="s">
        <v>231</v>
      </c>
      <c r="R27" s="21">
        <v>498.9</v>
      </c>
      <c r="S27" s="21" t="s">
        <v>229</v>
      </c>
      <c r="T27" s="21" t="s">
        <v>229</v>
      </c>
      <c r="U27" s="21">
        <v>648.9</v>
      </c>
      <c r="V27" s="21">
        <v>1331.5</v>
      </c>
    </row>
    <row r="28" spans="1:22" ht="13.5" thickBot="1" x14ac:dyDescent="0.25">
      <c r="A28" s="361">
        <v>1947</v>
      </c>
      <c r="B28" s="394" t="s">
        <v>235</v>
      </c>
      <c r="C28" s="394" t="s">
        <v>229</v>
      </c>
      <c r="D28" s="394" t="s">
        <v>235</v>
      </c>
      <c r="E28" s="21">
        <v>632</v>
      </c>
      <c r="F28" s="21">
        <v>76.5</v>
      </c>
      <c r="G28" s="21" t="s">
        <v>229</v>
      </c>
      <c r="H28" s="21" t="s">
        <v>229</v>
      </c>
      <c r="I28" s="21" t="s">
        <v>229</v>
      </c>
      <c r="J28" s="21">
        <v>708.5</v>
      </c>
      <c r="K28" s="361">
        <v>1947</v>
      </c>
      <c r="L28" s="21" t="s">
        <v>229</v>
      </c>
      <c r="M28" s="21" t="s">
        <v>229</v>
      </c>
      <c r="N28" s="21" t="s">
        <v>229</v>
      </c>
      <c r="O28" s="21">
        <v>148.80000000000001</v>
      </c>
      <c r="P28" s="21">
        <v>466.9</v>
      </c>
      <c r="Q28" s="21" t="s">
        <v>231</v>
      </c>
      <c r="R28" s="21">
        <v>466.9</v>
      </c>
      <c r="S28" s="21" t="s">
        <v>229</v>
      </c>
      <c r="T28" s="21" t="s">
        <v>229</v>
      </c>
      <c r="U28" s="21">
        <v>615.70000000000005</v>
      </c>
      <c r="V28" s="21">
        <v>1324.2</v>
      </c>
    </row>
    <row r="29" spans="1:22" ht="13.5" thickBot="1" x14ac:dyDescent="0.25">
      <c r="A29" s="361">
        <v>1948</v>
      </c>
      <c r="B29" s="394" t="s">
        <v>235</v>
      </c>
      <c r="C29" s="394" t="s">
        <v>229</v>
      </c>
      <c r="D29" s="394" t="s">
        <v>235</v>
      </c>
      <c r="E29" s="21">
        <v>713.5</v>
      </c>
      <c r="F29" s="21">
        <v>89.7</v>
      </c>
      <c r="G29" s="21" t="s">
        <v>229</v>
      </c>
      <c r="H29" s="21" t="s">
        <v>229</v>
      </c>
      <c r="I29" s="21" t="s">
        <v>229</v>
      </c>
      <c r="J29" s="21">
        <v>803.2</v>
      </c>
      <c r="K29" s="361">
        <v>1948</v>
      </c>
      <c r="L29" s="21" t="s">
        <v>229</v>
      </c>
      <c r="M29" s="21" t="s">
        <v>229</v>
      </c>
      <c r="N29" s="21" t="s">
        <v>229</v>
      </c>
      <c r="O29" s="21">
        <v>184.2</v>
      </c>
      <c r="P29" s="21">
        <v>429.4</v>
      </c>
      <c r="Q29" s="21" t="s">
        <v>231</v>
      </c>
      <c r="R29" s="21">
        <v>429.4</v>
      </c>
      <c r="S29" s="21" t="s">
        <v>229</v>
      </c>
      <c r="T29" s="21" t="s">
        <v>229</v>
      </c>
      <c r="U29" s="21">
        <v>613.6</v>
      </c>
      <c r="V29" s="21">
        <v>1416.8</v>
      </c>
    </row>
    <row r="30" spans="1:22" ht="13.5" thickBot="1" x14ac:dyDescent="0.25">
      <c r="A30" s="361">
        <v>1949</v>
      </c>
      <c r="B30" s="394" t="s">
        <v>235</v>
      </c>
      <c r="C30" s="394" t="s">
        <v>229</v>
      </c>
      <c r="D30" s="394" t="s">
        <v>235</v>
      </c>
      <c r="E30" s="21">
        <v>739.2</v>
      </c>
      <c r="F30" s="21">
        <v>110.8</v>
      </c>
      <c r="G30" s="21" t="s">
        <v>229</v>
      </c>
      <c r="H30" s="21" t="s">
        <v>229</v>
      </c>
      <c r="I30" s="21" t="s">
        <v>229</v>
      </c>
      <c r="J30" s="21">
        <v>850</v>
      </c>
      <c r="K30" s="361">
        <v>1949</v>
      </c>
      <c r="L30" s="21" t="s">
        <v>229</v>
      </c>
      <c r="M30" s="21" t="s">
        <v>229</v>
      </c>
      <c r="N30" s="21" t="s">
        <v>229</v>
      </c>
      <c r="O30" s="21">
        <v>210.8</v>
      </c>
      <c r="P30" s="21">
        <v>358.9</v>
      </c>
      <c r="Q30" s="21" t="s">
        <v>231</v>
      </c>
      <c r="R30" s="21">
        <v>358.9</v>
      </c>
      <c r="S30" s="21" t="s">
        <v>229</v>
      </c>
      <c r="T30" s="21" t="s">
        <v>229</v>
      </c>
      <c r="U30" s="21">
        <v>569.70000000000005</v>
      </c>
      <c r="V30" s="21">
        <v>1419.7</v>
      </c>
    </row>
    <row r="31" spans="1:22" ht="13.5" thickBot="1" x14ac:dyDescent="0.25">
      <c r="A31" s="361">
        <v>1950</v>
      </c>
      <c r="B31" s="394" t="s">
        <v>235</v>
      </c>
      <c r="C31" s="394" t="s">
        <v>229</v>
      </c>
      <c r="D31" s="394" t="s">
        <v>235</v>
      </c>
      <c r="E31" s="21">
        <v>734.2</v>
      </c>
      <c r="F31" s="21">
        <v>120.6</v>
      </c>
      <c r="G31" s="21" t="s">
        <v>229</v>
      </c>
      <c r="H31" s="21" t="s">
        <v>229</v>
      </c>
      <c r="I31" s="21" t="s">
        <v>229</v>
      </c>
      <c r="J31" s="21">
        <v>854.8</v>
      </c>
      <c r="K31" s="361">
        <v>1950</v>
      </c>
      <c r="L31" s="21" t="s">
        <v>229</v>
      </c>
      <c r="M31" s="21" t="s">
        <v>229</v>
      </c>
      <c r="N31" s="21" t="s">
        <v>229</v>
      </c>
      <c r="O31" s="21">
        <v>209.6</v>
      </c>
      <c r="P31" s="21">
        <v>322.39999999999998</v>
      </c>
      <c r="Q31" s="21" t="s">
        <v>231</v>
      </c>
      <c r="R31" s="21">
        <v>322.39999999999998</v>
      </c>
      <c r="S31" s="21" t="s">
        <v>229</v>
      </c>
      <c r="T31" s="21" t="s">
        <v>229</v>
      </c>
      <c r="U31" s="21">
        <v>532</v>
      </c>
      <c r="V31" s="21">
        <v>1386.8</v>
      </c>
    </row>
    <row r="32" spans="1:22" ht="13.5" thickBot="1" x14ac:dyDescent="0.25">
      <c r="A32" s="361">
        <v>1951</v>
      </c>
      <c r="B32" s="394" t="s">
        <v>235</v>
      </c>
      <c r="C32" s="394" t="s">
        <v>229</v>
      </c>
      <c r="D32" s="394" t="s">
        <v>235</v>
      </c>
      <c r="E32" s="21">
        <v>789.3</v>
      </c>
      <c r="F32" s="21">
        <v>130.6</v>
      </c>
      <c r="G32" s="21" t="s">
        <v>229</v>
      </c>
      <c r="H32" s="21" t="s">
        <v>229</v>
      </c>
      <c r="I32" s="21" t="s">
        <v>229</v>
      </c>
      <c r="J32" s="21">
        <v>919.9</v>
      </c>
      <c r="K32" s="361">
        <v>1951</v>
      </c>
      <c r="L32" s="21" t="s">
        <v>229</v>
      </c>
      <c r="M32" s="21" t="s">
        <v>229</v>
      </c>
      <c r="N32" s="21" t="s">
        <v>229</v>
      </c>
      <c r="O32" s="21">
        <v>207.3</v>
      </c>
      <c r="P32" s="21">
        <v>284.39999999999998</v>
      </c>
      <c r="Q32" s="21" t="s">
        <v>231</v>
      </c>
      <c r="R32" s="21">
        <v>284.39999999999998</v>
      </c>
      <c r="S32" s="21" t="s">
        <v>229</v>
      </c>
      <c r="T32" s="21" t="s">
        <v>229</v>
      </c>
      <c r="U32" s="21">
        <v>491.7</v>
      </c>
      <c r="V32" s="21">
        <v>1411.6</v>
      </c>
    </row>
    <row r="33" spans="1:22" ht="13.5" thickBot="1" x14ac:dyDescent="0.25">
      <c r="A33" s="361">
        <v>1952</v>
      </c>
      <c r="B33" s="394" t="s">
        <v>235</v>
      </c>
      <c r="C33" s="394" t="s">
        <v>229</v>
      </c>
      <c r="D33" s="394" t="s">
        <v>235</v>
      </c>
      <c r="E33" s="21">
        <v>839.1</v>
      </c>
      <c r="F33" s="21">
        <v>145.80000000000001</v>
      </c>
      <c r="G33" s="21" t="s">
        <v>229</v>
      </c>
      <c r="H33" s="21" t="s">
        <v>229</v>
      </c>
      <c r="I33" s="21" t="s">
        <v>229</v>
      </c>
      <c r="J33" s="21">
        <v>984.9</v>
      </c>
      <c r="K33" s="361">
        <v>1952</v>
      </c>
      <c r="L33" s="21" t="s">
        <v>229</v>
      </c>
      <c r="M33" s="21" t="s">
        <v>229</v>
      </c>
      <c r="N33" s="21" t="s">
        <v>229</v>
      </c>
      <c r="O33" s="21">
        <v>206.2</v>
      </c>
      <c r="P33" s="21">
        <v>247</v>
      </c>
      <c r="Q33" s="21" t="s">
        <v>231</v>
      </c>
      <c r="R33" s="21">
        <v>247</v>
      </c>
      <c r="S33" s="21" t="s">
        <v>229</v>
      </c>
      <c r="T33" s="21" t="s">
        <v>229</v>
      </c>
      <c r="U33" s="21">
        <v>453.2</v>
      </c>
      <c r="V33" s="21">
        <v>1438.1</v>
      </c>
    </row>
    <row r="34" spans="1:22" ht="13.5" thickBot="1" x14ac:dyDescent="0.25">
      <c r="A34" s="361">
        <v>1953</v>
      </c>
      <c r="B34" s="394" t="s">
        <v>235</v>
      </c>
      <c r="C34" s="394" t="s">
        <v>229</v>
      </c>
      <c r="D34" s="394" t="s">
        <v>235</v>
      </c>
      <c r="E34" s="21">
        <v>849.7</v>
      </c>
      <c r="F34" s="21">
        <v>148.9</v>
      </c>
      <c r="G34" s="21" t="s">
        <v>229</v>
      </c>
      <c r="H34" s="21" t="s">
        <v>229</v>
      </c>
      <c r="I34" s="21" t="s">
        <v>229</v>
      </c>
      <c r="J34" s="21">
        <v>998.6</v>
      </c>
      <c r="K34" s="361">
        <v>1953</v>
      </c>
      <c r="L34" s="21" t="s">
        <v>229</v>
      </c>
      <c r="M34" s="21" t="s">
        <v>229</v>
      </c>
      <c r="N34" s="21" t="s">
        <v>229</v>
      </c>
      <c r="O34" s="21">
        <v>232</v>
      </c>
      <c r="P34" s="21">
        <v>218</v>
      </c>
      <c r="Q34" s="21" t="s">
        <v>231</v>
      </c>
      <c r="R34" s="21">
        <v>218</v>
      </c>
      <c r="S34" s="21" t="s">
        <v>229</v>
      </c>
      <c r="T34" s="21" t="s">
        <v>229</v>
      </c>
      <c r="U34" s="21">
        <v>450</v>
      </c>
      <c r="V34" s="21">
        <v>1448.6</v>
      </c>
    </row>
    <row r="35" spans="1:22" ht="13.5" thickBot="1" x14ac:dyDescent="0.25">
      <c r="A35" s="361">
        <v>1954</v>
      </c>
      <c r="B35" s="394" t="s">
        <v>235</v>
      </c>
      <c r="C35" s="394" t="s">
        <v>229</v>
      </c>
      <c r="D35" s="394" t="s">
        <v>235</v>
      </c>
      <c r="E35" s="21">
        <v>835.3</v>
      </c>
      <c r="F35" s="21">
        <v>138.80000000000001</v>
      </c>
      <c r="G35" s="21" t="s">
        <v>229</v>
      </c>
      <c r="H35" s="21" t="s">
        <v>229</v>
      </c>
      <c r="I35" s="21" t="s">
        <v>229</v>
      </c>
      <c r="J35" s="21">
        <v>974.1</v>
      </c>
      <c r="K35" s="361">
        <v>1954</v>
      </c>
      <c r="L35" s="21" t="s">
        <v>229</v>
      </c>
      <c r="M35" s="21" t="s">
        <v>229</v>
      </c>
      <c r="N35" s="21" t="s">
        <v>229</v>
      </c>
      <c r="O35" s="21">
        <v>261.39999999999998</v>
      </c>
      <c r="P35" s="21">
        <v>174.5</v>
      </c>
      <c r="Q35" s="21" t="s">
        <v>231</v>
      </c>
      <c r="R35" s="21">
        <v>174.5</v>
      </c>
      <c r="S35" s="21" t="s">
        <v>229</v>
      </c>
      <c r="T35" s="21" t="s">
        <v>229</v>
      </c>
      <c r="U35" s="21">
        <v>435.9</v>
      </c>
      <c r="V35" s="21">
        <v>1410</v>
      </c>
    </row>
    <row r="36" spans="1:22" ht="13.5" thickBot="1" x14ac:dyDescent="0.25">
      <c r="A36" s="361">
        <v>1955</v>
      </c>
      <c r="B36" s="394" t="s">
        <v>235</v>
      </c>
      <c r="C36" s="394" t="s">
        <v>229</v>
      </c>
      <c r="D36" s="394" t="s">
        <v>235</v>
      </c>
      <c r="E36" s="21">
        <v>826.3</v>
      </c>
      <c r="F36" s="21">
        <v>128.5</v>
      </c>
      <c r="G36" s="21" t="s">
        <v>229</v>
      </c>
      <c r="H36" s="21" t="s">
        <v>229</v>
      </c>
      <c r="I36" s="21" t="s">
        <v>229</v>
      </c>
      <c r="J36" s="21">
        <v>954.8</v>
      </c>
      <c r="K36" s="361">
        <v>1955</v>
      </c>
      <c r="L36" s="21" t="s">
        <v>229</v>
      </c>
      <c r="M36" s="21" t="s">
        <v>229</v>
      </c>
      <c r="N36" s="21" t="s">
        <v>229</v>
      </c>
      <c r="O36" s="21">
        <v>257.5</v>
      </c>
      <c r="P36" s="21">
        <v>146.6</v>
      </c>
      <c r="Q36" s="21" t="s">
        <v>231</v>
      </c>
      <c r="R36" s="21">
        <v>146.6</v>
      </c>
      <c r="S36" s="21" t="s">
        <v>229</v>
      </c>
      <c r="T36" s="21" t="s">
        <v>229</v>
      </c>
      <c r="U36" s="21">
        <v>404.1</v>
      </c>
      <c r="V36" s="21">
        <v>1358.9</v>
      </c>
    </row>
    <row r="37" spans="1:22" ht="13.5" thickBot="1" x14ac:dyDescent="0.25">
      <c r="A37" s="361">
        <v>1956</v>
      </c>
      <c r="B37" s="394" t="s">
        <v>235</v>
      </c>
      <c r="C37" s="394" t="s">
        <v>229</v>
      </c>
      <c r="D37" s="394" t="s">
        <v>235</v>
      </c>
      <c r="E37" s="21">
        <v>845.3</v>
      </c>
      <c r="F37" s="21">
        <v>124.5</v>
      </c>
      <c r="G37" s="21" t="s">
        <v>229</v>
      </c>
      <c r="H37" s="21" t="s">
        <v>229</v>
      </c>
      <c r="I37" s="21" t="s">
        <v>229</v>
      </c>
      <c r="J37" s="21">
        <v>969.8</v>
      </c>
      <c r="K37" s="361">
        <v>1956</v>
      </c>
      <c r="L37" s="21" t="s">
        <v>229</v>
      </c>
      <c r="M37" s="21" t="s">
        <v>229</v>
      </c>
      <c r="N37" s="21" t="s">
        <v>229</v>
      </c>
      <c r="O37" s="21">
        <v>264.2</v>
      </c>
      <c r="P37" s="21">
        <v>117.1</v>
      </c>
      <c r="Q37" s="21" t="s">
        <v>231</v>
      </c>
      <c r="R37" s="21">
        <v>117.1</v>
      </c>
      <c r="S37" s="21" t="s">
        <v>229</v>
      </c>
      <c r="T37" s="21" t="s">
        <v>229</v>
      </c>
      <c r="U37" s="21">
        <v>381.3</v>
      </c>
      <c r="V37" s="21">
        <v>1351.1</v>
      </c>
    </row>
    <row r="38" spans="1:22" ht="13.5" thickBot="1" x14ac:dyDescent="0.25">
      <c r="A38" s="361">
        <v>1957</v>
      </c>
      <c r="B38" s="394" t="s">
        <v>235</v>
      </c>
      <c r="C38" s="394" t="s">
        <v>229</v>
      </c>
      <c r="D38" s="394" t="s">
        <v>235</v>
      </c>
      <c r="E38" s="21">
        <v>849.6</v>
      </c>
      <c r="F38" s="21">
        <v>112.7</v>
      </c>
      <c r="G38" s="21" t="s">
        <v>229</v>
      </c>
      <c r="H38" s="21" t="s">
        <v>229</v>
      </c>
      <c r="I38" s="21" t="s">
        <v>229</v>
      </c>
      <c r="J38" s="21">
        <v>962.3</v>
      </c>
      <c r="K38" s="361">
        <v>1957</v>
      </c>
      <c r="L38" s="21" t="s">
        <v>229</v>
      </c>
      <c r="M38" s="21" t="s">
        <v>229</v>
      </c>
      <c r="N38" s="21" t="s">
        <v>229</v>
      </c>
      <c r="O38" s="21">
        <v>260.5</v>
      </c>
      <c r="P38" s="21">
        <v>97</v>
      </c>
      <c r="Q38" s="21" t="s">
        <v>231</v>
      </c>
      <c r="R38" s="21">
        <v>97</v>
      </c>
      <c r="S38" s="21" t="s">
        <v>229</v>
      </c>
      <c r="T38" s="21" t="s">
        <v>229</v>
      </c>
      <c r="U38" s="21">
        <v>357.5</v>
      </c>
      <c r="V38" s="21">
        <v>1319.8</v>
      </c>
    </row>
    <row r="39" spans="1:22" ht="13.5" thickBot="1" x14ac:dyDescent="0.25">
      <c r="A39" s="361">
        <v>1958</v>
      </c>
      <c r="B39" s="394" t="s">
        <v>235</v>
      </c>
      <c r="C39" s="394" t="s">
        <v>229</v>
      </c>
      <c r="D39" s="394" t="s">
        <v>235</v>
      </c>
      <c r="E39" s="21">
        <v>839.2</v>
      </c>
      <c r="F39" s="21">
        <v>100.1</v>
      </c>
      <c r="G39" s="21" t="s">
        <v>229</v>
      </c>
      <c r="H39" s="21" t="s">
        <v>229</v>
      </c>
      <c r="I39" s="21" t="s">
        <v>229</v>
      </c>
      <c r="J39" s="21">
        <v>939.3</v>
      </c>
      <c r="K39" s="361">
        <v>1958</v>
      </c>
      <c r="L39" s="21" t="s">
        <v>229</v>
      </c>
      <c r="M39" s="21" t="s">
        <v>229</v>
      </c>
      <c r="N39" s="21" t="s">
        <v>229</v>
      </c>
      <c r="O39" s="21">
        <v>259.39999999999998</v>
      </c>
      <c r="P39" s="21">
        <v>83.5</v>
      </c>
      <c r="Q39" s="21" t="s">
        <v>231</v>
      </c>
      <c r="R39" s="21">
        <v>83.5</v>
      </c>
      <c r="S39" s="21" t="s">
        <v>229</v>
      </c>
      <c r="T39" s="21" t="s">
        <v>229</v>
      </c>
      <c r="U39" s="21">
        <v>342.9</v>
      </c>
      <c r="V39" s="21">
        <v>1282.2</v>
      </c>
    </row>
    <row r="40" spans="1:22" ht="13.5" thickBot="1" x14ac:dyDescent="0.25">
      <c r="A40" s="361">
        <v>1959</v>
      </c>
      <c r="B40" s="394" t="s">
        <v>235</v>
      </c>
      <c r="C40" s="394" t="s">
        <v>229</v>
      </c>
      <c r="D40" s="394" t="s">
        <v>235</v>
      </c>
      <c r="E40" s="21">
        <v>877</v>
      </c>
      <c r="F40" s="21">
        <v>89.9</v>
      </c>
      <c r="G40" s="21" t="s">
        <v>229</v>
      </c>
      <c r="H40" s="21" t="s">
        <v>229</v>
      </c>
      <c r="I40" s="21" t="s">
        <v>229</v>
      </c>
      <c r="J40" s="21">
        <v>966.9</v>
      </c>
      <c r="K40" s="361">
        <v>1959</v>
      </c>
      <c r="L40" s="21" t="s">
        <v>229</v>
      </c>
      <c r="M40" s="21" t="s">
        <v>229</v>
      </c>
      <c r="N40" s="21" t="s">
        <v>229</v>
      </c>
      <c r="O40" s="21">
        <v>262.89999999999998</v>
      </c>
      <c r="P40" s="21">
        <v>78.5</v>
      </c>
      <c r="Q40" s="21" t="s">
        <v>231</v>
      </c>
      <c r="R40" s="21">
        <v>78.5</v>
      </c>
      <c r="S40" s="21" t="s">
        <v>229</v>
      </c>
      <c r="T40" s="21" t="s">
        <v>229</v>
      </c>
      <c r="U40" s="21">
        <v>341.4</v>
      </c>
      <c r="V40" s="21">
        <v>1308.3</v>
      </c>
    </row>
    <row r="41" spans="1:22" ht="13.5" thickBot="1" x14ac:dyDescent="0.25">
      <c r="A41" s="361">
        <v>1960</v>
      </c>
      <c r="B41" s="394" t="s">
        <v>235</v>
      </c>
      <c r="C41" s="394" t="s">
        <v>229</v>
      </c>
      <c r="D41" s="394" t="s">
        <v>235</v>
      </c>
      <c r="E41" s="21">
        <v>910.3</v>
      </c>
      <c r="F41" s="21">
        <v>81</v>
      </c>
      <c r="G41" s="21" t="s">
        <v>229</v>
      </c>
      <c r="H41" s="21" t="s">
        <v>229</v>
      </c>
      <c r="I41" s="21" t="s">
        <v>229</v>
      </c>
      <c r="J41" s="21">
        <v>991.3</v>
      </c>
      <c r="K41" s="361">
        <v>1960</v>
      </c>
      <c r="L41" s="21" t="s">
        <v>229</v>
      </c>
      <c r="M41" s="21" t="s">
        <v>229</v>
      </c>
      <c r="N41" s="21" t="s">
        <v>229</v>
      </c>
      <c r="O41" s="21">
        <v>269.60000000000002</v>
      </c>
      <c r="P41" s="21">
        <v>74</v>
      </c>
      <c r="Q41" s="21" t="s">
        <v>231</v>
      </c>
      <c r="R41" s="21">
        <v>74</v>
      </c>
      <c r="S41" s="21" t="s">
        <v>229</v>
      </c>
      <c r="T41" s="21" t="s">
        <v>229</v>
      </c>
      <c r="U41" s="21">
        <v>343.6</v>
      </c>
      <c r="V41" s="21">
        <v>1334.9</v>
      </c>
    </row>
    <row r="42" spans="1:22" ht="13.5" thickBot="1" x14ac:dyDescent="0.25">
      <c r="A42" s="361">
        <v>1961</v>
      </c>
      <c r="B42" s="394" t="s">
        <v>235</v>
      </c>
      <c r="C42" s="394" t="s">
        <v>229</v>
      </c>
      <c r="D42" s="394" t="s">
        <v>235</v>
      </c>
      <c r="E42" s="21">
        <v>897.8</v>
      </c>
      <c r="F42" s="21">
        <v>76.5</v>
      </c>
      <c r="G42" s="21" t="s">
        <v>229</v>
      </c>
      <c r="H42" s="21" t="s">
        <v>229</v>
      </c>
      <c r="I42" s="21" t="s">
        <v>229</v>
      </c>
      <c r="J42" s="21">
        <v>974.3</v>
      </c>
      <c r="K42" s="361">
        <v>1961</v>
      </c>
      <c r="L42" s="21" t="s">
        <v>229</v>
      </c>
      <c r="M42" s="21" t="s">
        <v>229</v>
      </c>
      <c r="N42" s="21" t="s">
        <v>229</v>
      </c>
      <c r="O42" s="21">
        <v>273.5</v>
      </c>
      <c r="P42" s="21">
        <v>73.099999999999994</v>
      </c>
      <c r="Q42" s="21" t="s">
        <v>231</v>
      </c>
      <c r="R42" s="21">
        <v>73.099999999999994</v>
      </c>
      <c r="S42" s="21" t="s">
        <v>229</v>
      </c>
      <c r="T42" s="21" t="s">
        <v>229</v>
      </c>
      <c r="U42" s="21">
        <v>346.6</v>
      </c>
      <c r="V42" s="21">
        <v>1320.9</v>
      </c>
    </row>
    <row r="43" spans="1:22" ht="13.5" thickBot="1" x14ac:dyDescent="0.25">
      <c r="A43" s="361">
        <v>1962</v>
      </c>
      <c r="B43" s="394" t="s">
        <v>235</v>
      </c>
      <c r="C43" s="394" t="s">
        <v>229</v>
      </c>
      <c r="D43" s="394" t="s">
        <v>235</v>
      </c>
      <c r="E43" s="21">
        <v>910.1</v>
      </c>
      <c r="F43" s="21">
        <v>73.7</v>
      </c>
      <c r="G43" s="21" t="s">
        <v>229</v>
      </c>
      <c r="H43" s="21" t="s">
        <v>229</v>
      </c>
      <c r="I43" s="21" t="s">
        <v>229</v>
      </c>
      <c r="J43" s="21">
        <v>983.8</v>
      </c>
      <c r="K43" s="361">
        <v>1962</v>
      </c>
      <c r="L43" s="21" t="s">
        <v>229</v>
      </c>
      <c r="M43" s="21" t="s">
        <v>229</v>
      </c>
      <c r="N43" s="21" t="s">
        <v>229</v>
      </c>
      <c r="O43" s="21">
        <v>280.10000000000002</v>
      </c>
      <c r="P43" s="21">
        <v>66.3</v>
      </c>
      <c r="Q43" s="21" t="s">
        <v>231</v>
      </c>
      <c r="R43" s="21">
        <v>66.3</v>
      </c>
      <c r="S43" s="21" t="s">
        <v>229</v>
      </c>
      <c r="T43" s="21" t="s">
        <v>229</v>
      </c>
      <c r="U43" s="21">
        <v>346.4</v>
      </c>
      <c r="V43" s="21">
        <v>1330.2</v>
      </c>
    </row>
    <row r="44" spans="1:22" ht="13.5" thickBot="1" x14ac:dyDescent="0.25">
      <c r="A44" s="361">
        <v>1963</v>
      </c>
      <c r="B44" s="394" t="s">
        <v>235</v>
      </c>
      <c r="C44" s="394" t="s">
        <v>229</v>
      </c>
      <c r="D44" s="394" t="s">
        <v>235</v>
      </c>
      <c r="E44" s="21">
        <v>932.2</v>
      </c>
      <c r="F44" s="21">
        <v>54.7</v>
      </c>
      <c r="G44" s="21" t="s">
        <v>229</v>
      </c>
      <c r="H44" s="21" t="s">
        <v>229</v>
      </c>
      <c r="I44" s="21" t="s">
        <v>229</v>
      </c>
      <c r="J44" s="21">
        <v>986.9</v>
      </c>
      <c r="K44" s="361">
        <v>1963</v>
      </c>
      <c r="L44" s="21" t="s">
        <v>229</v>
      </c>
      <c r="M44" s="21" t="s">
        <v>229</v>
      </c>
      <c r="N44" s="21" t="s">
        <v>229</v>
      </c>
      <c r="O44" s="21">
        <v>274.60000000000002</v>
      </c>
      <c r="P44" s="21">
        <v>54.8</v>
      </c>
      <c r="Q44" s="21" t="s">
        <v>231</v>
      </c>
      <c r="R44" s="21">
        <v>54.8</v>
      </c>
      <c r="S44" s="21" t="s">
        <v>229</v>
      </c>
      <c r="T44" s="21" t="s">
        <v>229</v>
      </c>
      <c r="U44" s="21">
        <v>329.4</v>
      </c>
      <c r="V44" s="21">
        <v>1316.3</v>
      </c>
    </row>
    <row r="45" spans="1:22" ht="13.5" thickBot="1" x14ac:dyDescent="0.25">
      <c r="A45" s="361">
        <v>1964</v>
      </c>
      <c r="B45" s="394" t="s">
        <v>235</v>
      </c>
      <c r="C45" s="394" t="s">
        <v>229</v>
      </c>
      <c r="D45" s="394" t="s">
        <v>235</v>
      </c>
      <c r="E45" s="21">
        <v>950.4</v>
      </c>
      <c r="F45" s="21">
        <v>45</v>
      </c>
      <c r="G45" s="21" t="s">
        <v>229</v>
      </c>
      <c r="H45" s="21" t="s">
        <v>229</v>
      </c>
      <c r="I45" s="21" t="s">
        <v>229</v>
      </c>
      <c r="J45" s="21">
        <v>995.4</v>
      </c>
      <c r="K45" s="361">
        <v>1964</v>
      </c>
      <c r="L45" s="21" t="s">
        <v>229</v>
      </c>
      <c r="M45" s="21" t="s">
        <v>229</v>
      </c>
      <c r="N45" s="21" t="s">
        <v>229</v>
      </c>
      <c r="O45" s="21">
        <v>282.3</v>
      </c>
      <c r="P45" s="21">
        <v>48.3</v>
      </c>
      <c r="Q45" s="21" t="s">
        <v>231</v>
      </c>
      <c r="R45" s="21">
        <v>48.3</v>
      </c>
      <c r="S45" s="21" t="s">
        <v>229</v>
      </c>
      <c r="T45" s="21" t="s">
        <v>229</v>
      </c>
      <c r="U45" s="21">
        <v>330.6</v>
      </c>
      <c r="V45" s="21">
        <v>1326</v>
      </c>
    </row>
    <row r="46" spans="1:22" ht="13.5" thickBot="1" x14ac:dyDescent="0.25">
      <c r="A46" s="361">
        <v>1965</v>
      </c>
      <c r="B46" s="394" t="s">
        <v>235</v>
      </c>
      <c r="C46" s="394" t="s">
        <v>229</v>
      </c>
      <c r="D46" s="394" t="s">
        <v>235</v>
      </c>
      <c r="E46" s="21">
        <v>971.9</v>
      </c>
      <c r="F46" s="21">
        <v>40.6</v>
      </c>
      <c r="G46" s="21" t="s">
        <v>229</v>
      </c>
      <c r="H46" s="21" t="s">
        <v>229</v>
      </c>
      <c r="I46" s="21" t="s">
        <v>229</v>
      </c>
      <c r="J46" s="21">
        <v>1012.5</v>
      </c>
      <c r="K46" s="361">
        <v>1965</v>
      </c>
      <c r="L46" s="21" t="s">
        <v>229</v>
      </c>
      <c r="M46" s="21" t="s">
        <v>229</v>
      </c>
      <c r="N46" s="21" t="s">
        <v>229</v>
      </c>
      <c r="O46" s="21">
        <v>279</v>
      </c>
      <c r="P46" s="21">
        <v>48.6</v>
      </c>
      <c r="Q46" s="21" t="s">
        <v>231</v>
      </c>
      <c r="R46" s="21">
        <v>48.6</v>
      </c>
      <c r="S46" s="21" t="s">
        <v>229</v>
      </c>
      <c r="T46" s="21" t="s">
        <v>229</v>
      </c>
      <c r="U46" s="21">
        <v>327.60000000000002</v>
      </c>
      <c r="V46" s="21">
        <v>1340.1</v>
      </c>
    </row>
    <row r="47" spans="1:22" ht="13.5" thickBot="1" x14ac:dyDescent="0.25">
      <c r="A47" s="361">
        <v>1966</v>
      </c>
      <c r="B47" s="394" t="s">
        <v>235</v>
      </c>
      <c r="C47" s="394" t="s">
        <v>229</v>
      </c>
      <c r="D47" s="394" t="s">
        <v>235</v>
      </c>
      <c r="E47" s="21">
        <v>998.1</v>
      </c>
      <c r="F47" s="21">
        <v>38.5</v>
      </c>
      <c r="G47" s="21" t="s">
        <v>229</v>
      </c>
      <c r="H47" s="21" t="s">
        <v>229</v>
      </c>
      <c r="I47" s="21" t="s">
        <v>229</v>
      </c>
      <c r="J47" s="21">
        <v>1036.5999999999999</v>
      </c>
      <c r="K47" s="361">
        <v>1966</v>
      </c>
      <c r="L47" s="21" t="s">
        <v>229</v>
      </c>
      <c r="M47" s="21" t="s">
        <v>229</v>
      </c>
      <c r="N47" s="21" t="s">
        <v>229</v>
      </c>
      <c r="O47" s="21">
        <v>297</v>
      </c>
      <c r="P47" s="21">
        <v>51.8</v>
      </c>
      <c r="Q47" s="21" t="s">
        <v>231</v>
      </c>
      <c r="R47" s="21">
        <v>51.8</v>
      </c>
      <c r="S47" s="21" t="s">
        <v>229</v>
      </c>
      <c r="T47" s="21" t="s">
        <v>229</v>
      </c>
      <c r="U47" s="21">
        <v>348.8</v>
      </c>
      <c r="V47" s="21">
        <v>1385.4</v>
      </c>
    </row>
    <row r="48" spans="1:22" ht="13.5" thickBot="1" x14ac:dyDescent="0.25">
      <c r="A48" s="361">
        <v>1967</v>
      </c>
      <c r="B48" s="394" t="s">
        <v>235</v>
      </c>
      <c r="C48" s="394" t="s">
        <v>229</v>
      </c>
      <c r="D48" s="394" t="s">
        <v>235</v>
      </c>
      <c r="E48" s="21">
        <v>1037.3</v>
      </c>
      <c r="F48" s="21">
        <v>34.9</v>
      </c>
      <c r="G48" s="21" t="s">
        <v>229</v>
      </c>
      <c r="H48" s="21" t="s">
        <v>229</v>
      </c>
      <c r="I48" s="21" t="s">
        <v>229</v>
      </c>
      <c r="J48" s="21">
        <v>1072.2</v>
      </c>
      <c r="K48" s="361">
        <v>1967</v>
      </c>
      <c r="L48" s="21" t="s">
        <v>229</v>
      </c>
      <c r="M48" s="21" t="s">
        <v>229</v>
      </c>
      <c r="N48" s="21" t="s">
        <v>229</v>
      </c>
      <c r="O48" s="21">
        <v>340.4</v>
      </c>
      <c r="P48" s="21">
        <v>44.8</v>
      </c>
      <c r="Q48" s="21" t="s">
        <v>231</v>
      </c>
      <c r="R48" s="21">
        <v>44.8</v>
      </c>
      <c r="S48" s="21" t="s">
        <v>229</v>
      </c>
      <c r="T48" s="21" t="s">
        <v>229</v>
      </c>
      <c r="U48" s="21">
        <v>385.2</v>
      </c>
      <c r="V48" s="21">
        <v>1457.4</v>
      </c>
    </row>
    <row r="49" spans="1:22" ht="13.5" thickBot="1" x14ac:dyDescent="0.25">
      <c r="A49" s="361">
        <v>1968</v>
      </c>
      <c r="B49" s="394" t="s">
        <v>235</v>
      </c>
      <c r="C49" s="394" t="s">
        <v>229</v>
      </c>
      <c r="D49" s="394" t="s">
        <v>235</v>
      </c>
      <c r="E49" s="21">
        <v>1049.7</v>
      </c>
      <c r="F49" s="21">
        <v>34.799999999999997</v>
      </c>
      <c r="G49" s="21" t="s">
        <v>229</v>
      </c>
      <c r="H49" s="21" t="s">
        <v>229</v>
      </c>
      <c r="I49" s="21" t="s">
        <v>229</v>
      </c>
      <c r="J49" s="21">
        <v>1084.5</v>
      </c>
      <c r="K49" s="361">
        <v>1968</v>
      </c>
      <c r="L49" s="21" t="s">
        <v>229</v>
      </c>
      <c r="M49" s="21" t="s">
        <v>229</v>
      </c>
      <c r="N49" s="21" t="s">
        <v>229</v>
      </c>
      <c r="O49" s="21">
        <v>341.7</v>
      </c>
      <c r="P49" s="21">
        <v>44</v>
      </c>
      <c r="Q49" s="21" t="s">
        <v>231</v>
      </c>
      <c r="R49" s="21">
        <v>44</v>
      </c>
      <c r="S49" s="21" t="s">
        <v>229</v>
      </c>
      <c r="T49" s="21" t="s">
        <v>229</v>
      </c>
      <c r="U49" s="21">
        <v>385.7</v>
      </c>
      <c r="V49" s="21">
        <v>1470.2</v>
      </c>
    </row>
    <row r="50" spans="1:22" ht="13.5" thickBot="1" x14ac:dyDescent="0.25">
      <c r="A50" s="361">
        <v>1969</v>
      </c>
      <c r="B50" s="394" t="s">
        <v>235</v>
      </c>
      <c r="C50" s="394" t="s">
        <v>229</v>
      </c>
      <c r="D50" s="394" t="s">
        <v>235</v>
      </c>
      <c r="E50" s="21">
        <v>1114.8</v>
      </c>
      <c r="F50" s="21">
        <v>31.5</v>
      </c>
      <c r="G50" s="21" t="s">
        <v>229</v>
      </c>
      <c r="H50" s="21" t="s">
        <v>229</v>
      </c>
      <c r="I50" s="21" t="s">
        <v>229</v>
      </c>
      <c r="J50" s="21">
        <v>1146.3</v>
      </c>
      <c r="K50" s="361">
        <v>1969</v>
      </c>
      <c r="L50" s="21" t="s">
        <v>229</v>
      </c>
      <c r="M50" s="21" t="s">
        <v>229</v>
      </c>
      <c r="N50" s="21" t="s">
        <v>229</v>
      </c>
      <c r="O50" s="21">
        <v>362.5</v>
      </c>
      <c r="P50" s="21">
        <v>45.9</v>
      </c>
      <c r="Q50" s="21" t="s">
        <v>231</v>
      </c>
      <c r="R50" s="21">
        <v>45.9</v>
      </c>
      <c r="S50" s="21" t="s">
        <v>229</v>
      </c>
      <c r="T50" s="21" t="s">
        <v>229</v>
      </c>
      <c r="U50" s="21">
        <v>408.4</v>
      </c>
      <c r="V50" s="21">
        <v>1554.7</v>
      </c>
    </row>
    <row r="51" spans="1:22" ht="13.5" thickBot="1" x14ac:dyDescent="0.25">
      <c r="A51" s="361">
        <v>1970</v>
      </c>
      <c r="B51" s="394" t="s">
        <v>235</v>
      </c>
      <c r="C51" s="394" t="s">
        <v>229</v>
      </c>
      <c r="D51" s="394" t="s">
        <v>235</v>
      </c>
      <c r="E51" s="21">
        <v>1193.5999999999999</v>
      </c>
      <c r="F51" s="21">
        <v>30.4</v>
      </c>
      <c r="G51" s="21" t="s">
        <v>229</v>
      </c>
      <c r="H51" s="21" t="s">
        <v>229</v>
      </c>
      <c r="I51" s="21" t="s">
        <v>229</v>
      </c>
      <c r="J51" s="21">
        <v>1224</v>
      </c>
      <c r="K51" s="361">
        <v>1970</v>
      </c>
      <c r="L51" s="21" t="s">
        <v>229</v>
      </c>
      <c r="M51" s="21" t="s">
        <v>229</v>
      </c>
      <c r="N51" s="21" t="s">
        <v>229</v>
      </c>
      <c r="O51" s="21">
        <v>368.5</v>
      </c>
      <c r="P51" s="21">
        <v>46.6</v>
      </c>
      <c r="Q51" s="21" t="s">
        <v>231</v>
      </c>
      <c r="R51" s="21">
        <v>46.6</v>
      </c>
      <c r="S51" s="21" t="s">
        <v>229</v>
      </c>
      <c r="T51" s="21" t="s">
        <v>229</v>
      </c>
      <c r="U51" s="21">
        <v>415.1</v>
      </c>
      <c r="V51" s="21">
        <v>1639.1</v>
      </c>
    </row>
    <row r="52" spans="1:22" ht="13.5" thickBot="1" x14ac:dyDescent="0.25">
      <c r="A52" s="361">
        <v>1971</v>
      </c>
      <c r="B52" s="394" t="s">
        <v>235</v>
      </c>
      <c r="C52" s="394" t="s">
        <v>229</v>
      </c>
      <c r="D52" s="394" t="s">
        <v>235</v>
      </c>
      <c r="E52" s="21">
        <v>1226.8</v>
      </c>
      <c r="F52" s="21">
        <v>31.2</v>
      </c>
      <c r="G52" s="21" t="s">
        <v>229</v>
      </c>
      <c r="H52" s="21" t="s">
        <v>229</v>
      </c>
      <c r="I52" s="21" t="s">
        <v>229</v>
      </c>
      <c r="J52" s="21">
        <v>1258</v>
      </c>
      <c r="K52" s="361">
        <v>1971</v>
      </c>
      <c r="L52" s="21" t="s">
        <v>229</v>
      </c>
      <c r="M52" s="21" t="s">
        <v>229</v>
      </c>
      <c r="N52" s="21" t="s">
        <v>229</v>
      </c>
      <c r="O52" s="21">
        <v>363.8</v>
      </c>
      <c r="P52" s="21">
        <v>40.1</v>
      </c>
      <c r="Q52" s="21" t="s">
        <v>231</v>
      </c>
      <c r="R52" s="21">
        <v>40.1</v>
      </c>
      <c r="S52" s="21" t="s">
        <v>229</v>
      </c>
      <c r="T52" s="21" t="s">
        <v>229</v>
      </c>
      <c r="U52" s="21">
        <v>403.9</v>
      </c>
      <c r="V52" s="21">
        <v>1661.9</v>
      </c>
    </row>
    <row r="53" spans="1:22" ht="13.5" thickBot="1" x14ac:dyDescent="0.25">
      <c r="A53" s="361">
        <v>1972</v>
      </c>
      <c r="B53" s="394" t="s">
        <v>235</v>
      </c>
      <c r="C53" s="394" t="s">
        <v>229</v>
      </c>
      <c r="D53" s="394" t="s">
        <v>235</v>
      </c>
      <c r="E53" s="21">
        <v>1177.8</v>
      </c>
      <c r="F53" s="21">
        <v>31.4</v>
      </c>
      <c r="G53" s="21" t="s">
        <v>229</v>
      </c>
      <c r="H53" s="21" t="s">
        <v>229</v>
      </c>
      <c r="I53" s="21" t="s">
        <v>229</v>
      </c>
      <c r="J53" s="21">
        <v>1209.2</v>
      </c>
      <c r="K53" s="361">
        <v>1972</v>
      </c>
      <c r="L53" s="21" t="s">
        <v>229</v>
      </c>
      <c r="M53" s="21" t="s">
        <v>229</v>
      </c>
      <c r="N53" s="21" t="s">
        <v>229</v>
      </c>
      <c r="O53" s="21">
        <v>401.9</v>
      </c>
      <c r="P53" s="21">
        <v>39.6</v>
      </c>
      <c r="Q53" s="21" t="s">
        <v>231</v>
      </c>
      <c r="R53" s="21">
        <v>39.6</v>
      </c>
      <c r="S53" s="21" t="s">
        <v>229</v>
      </c>
      <c r="T53" s="21" t="s">
        <v>229</v>
      </c>
      <c r="U53" s="21">
        <v>441.5</v>
      </c>
      <c r="V53" s="21">
        <v>1650.7</v>
      </c>
    </row>
    <row r="54" spans="1:22" ht="13.5" thickBot="1" x14ac:dyDescent="0.25">
      <c r="A54" s="361">
        <v>1973</v>
      </c>
      <c r="B54" s="394" t="s">
        <v>235</v>
      </c>
      <c r="C54" s="394" t="s">
        <v>229</v>
      </c>
      <c r="D54" s="394" t="s">
        <v>235</v>
      </c>
      <c r="E54" s="21">
        <v>1183.8</v>
      </c>
      <c r="F54" s="21">
        <v>23.6</v>
      </c>
      <c r="G54" s="21" t="s">
        <v>229</v>
      </c>
      <c r="H54" s="21" t="s">
        <v>229</v>
      </c>
      <c r="I54" s="21" t="s">
        <v>229</v>
      </c>
      <c r="J54" s="21">
        <v>1207.4000000000001</v>
      </c>
      <c r="K54" s="361">
        <v>1973</v>
      </c>
      <c r="L54" s="21" t="s">
        <v>229</v>
      </c>
      <c r="M54" s="21" t="s">
        <v>229</v>
      </c>
      <c r="N54" s="21" t="s">
        <v>229</v>
      </c>
      <c r="O54" s="21">
        <v>437.6</v>
      </c>
      <c r="P54" s="21">
        <v>38.700000000000003</v>
      </c>
      <c r="Q54" s="21" t="s">
        <v>231</v>
      </c>
      <c r="R54" s="21">
        <v>38.700000000000003</v>
      </c>
      <c r="S54" s="21" t="s">
        <v>229</v>
      </c>
      <c r="T54" s="21" t="s">
        <v>229</v>
      </c>
      <c r="U54" s="21">
        <v>476.3</v>
      </c>
      <c r="V54" s="21">
        <v>1683.7</v>
      </c>
    </row>
    <row r="55" spans="1:22" ht="13.5" thickBot="1" x14ac:dyDescent="0.25">
      <c r="A55" s="361">
        <v>1974</v>
      </c>
      <c r="B55" s="394" t="s">
        <v>235</v>
      </c>
      <c r="C55" s="394" t="s">
        <v>229</v>
      </c>
      <c r="D55" s="394" t="s">
        <v>235</v>
      </c>
      <c r="E55" s="21">
        <v>1269.5999999999999</v>
      </c>
      <c r="F55" s="21">
        <v>17.2</v>
      </c>
      <c r="G55" s="21" t="s">
        <v>229</v>
      </c>
      <c r="H55" s="21" t="s">
        <v>229</v>
      </c>
      <c r="I55" s="21" t="s">
        <v>229</v>
      </c>
      <c r="J55" s="21">
        <v>1286.8</v>
      </c>
      <c r="K55" s="361">
        <v>1974</v>
      </c>
      <c r="L55" s="21" t="s">
        <v>229</v>
      </c>
      <c r="M55" s="21" t="s">
        <v>229</v>
      </c>
      <c r="N55" s="21" t="s">
        <v>229</v>
      </c>
      <c r="O55" s="21">
        <v>486.7</v>
      </c>
      <c r="P55" s="21">
        <v>31.7</v>
      </c>
      <c r="Q55" s="21" t="s">
        <v>231</v>
      </c>
      <c r="R55" s="21">
        <v>31.7</v>
      </c>
      <c r="S55" s="21" t="s">
        <v>229</v>
      </c>
      <c r="T55" s="21" t="s">
        <v>229</v>
      </c>
      <c r="U55" s="21">
        <v>518.4</v>
      </c>
      <c r="V55" s="21">
        <v>1805.2</v>
      </c>
    </row>
    <row r="56" spans="1:22" ht="13.5" thickBot="1" x14ac:dyDescent="0.25">
      <c r="A56" s="361">
        <v>1975</v>
      </c>
      <c r="B56" s="394" t="s">
        <v>235</v>
      </c>
      <c r="C56" s="394" t="s">
        <v>229</v>
      </c>
      <c r="D56" s="394" t="s">
        <v>235</v>
      </c>
      <c r="E56" s="21">
        <v>1310.0999999999999</v>
      </c>
      <c r="F56" s="21">
        <v>15.4</v>
      </c>
      <c r="G56" s="21" t="s">
        <v>229</v>
      </c>
      <c r="H56" s="21" t="s">
        <v>229</v>
      </c>
      <c r="I56" s="21" t="s">
        <v>229</v>
      </c>
      <c r="J56" s="21">
        <v>1325.5</v>
      </c>
      <c r="K56" s="361">
        <v>1975</v>
      </c>
      <c r="L56" s="21" t="s">
        <v>229</v>
      </c>
      <c r="M56" s="21" t="s">
        <v>229</v>
      </c>
      <c r="N56" s="21" t="s">
        <v>229</v>
      </c>
      <c r="O56" s="21">
        <v>504.3</v>
      </c>
      <c r="P56" s="21">
        <v>28.1</v>
      </c>
      <c r="Q56" s="21" t="s">
        <v>231</v>
      </c>
      <c r="R56" s="21">
        <v>28.1</v>
      </c>
      <c r="S56" s="21" t="s">
        <v>229</v>
      </c>
      <c r="T56" s="21">
        <v>2.6</v>
      </c>
      <c r="U56" s="21">
        <v>535</v>
      </c>
      <c r="V56" s="21">
        <v>1860.5</v>
      </c>
    </row>
    <row r="57" spans="1:22" ht="13.5" thickBot="1" x14ac:dyDescent="0.25">
      <c r="A57" s="361">
        <v>1976</v>
      </c>
      <c r="B57" s="394" t="s">
        <v>235</v>
      </c>
      <c r="C57" s="394" t="s">
        <v>229</v>
      </c>
      <c r="D57" s="394" t="s">
        <v>235</v>
      </c>
      <c r="E57" s="21">
        <v>1366</v>
      </c>
      <c r="F57" s="21">
        <v>15</v>
      </c>
      <c r="G57" s="21" t="s">
        <v>229</v>
      </c>
      <c r="H57" s="21" t="s">
        <v>229</v>
      </c>
      <c r="I57" s="21" t="s">
        <v>229</v>
      </c>
      <c r="J57" s="21">
        <v>1381</v>
      </c>
      <c r="K57" s="361">
        <v>1976</v>
      </c>
      <c r="L57" s="21" t="s">
        <v>229</v>
      </c>
      <c r="M57" s="21" t="s">
        <v>229</v>
      </c>
      <c r="N57" s="21" t="s">
        <v>229</v>
      </c>
      <c r="O57" s="21">
        <v>616.5</v>
      </c>
      <c r="P57" s="21">
        <v>25.7</v>
      </c>
      <c r="Q57" s="21" t="s">
        <v>231</v>
      </c>
      <c r="R57" s="21">
        <v>25.7</v>
      </c>
      <c r="S57" s="21" t="s">
        <v>229</v>
      </c>
      <c r="T57" s="21">
        <v>2.4</v>
      </c>
      <c r="U57" s="21">
        <v>644.6</v>
      </c>
      <c r="V57" s="21">
        <v>2025.6</v>
      </c>
    </row>
    <row r="58" spans="1:22" ht="13.5" thickBot="1" x14ac:dyDescent="0.25">
      <c r="A58" s="361">
        <v>1977</v>
      </c>
      <c r="B58" s="394" t="s">
        <v>235</v>
      </c>
      <c r="C58" s="394" t="s">
        <v>229</v>
      </c>
      <c r="D58" s="394" t="s">
        <v>235</v>
      </c>
      <c r="E58" s="21">
        <v>1482</v>
      </c>
      <c r="F58" s="21">
        <v>14.5</v>
      </c>
      <c r="G58" s="21" t="s">
        <v>229</v>
      </c>
      <c r="H58" s="21" t="s">
        <v>229</v>
      </c>
      <c r="I58" s="21" t="s">
        <v>229</v>
      </c>
      <c r="J58" s="21">
        <v>1496.5</v>
      </c>
      <c r="K58" s="361">
        <v>1977</v>
      </c>
      <c r="L58" s="21" t="s">
        <v>229</v>
      </c>
      <c r="M58" s="189" t="s">
        <v>229</v>
      </c>
      <c r="N58" s="21" t="s">
        <v>229</v>
      </c>
      <c r="O58" s="21">
        <v>634.20000000000005</v>
      </c>
      <c r="P58" s="21">
        <v>23.9</v>
      </c>
      <c r="Q58" s="21" t="s">
        <v>231</v>
      </c>
      <c r="R58" s="21">
        <v>23.9</v>
      </c>
      <c r="S58" s="21" t="s">
        <v>229</v>
      </c>
      <c r="T58" s="21">
        <v>2.5</v>
      </c>
      <c r="U58" s="21">
        <v>660.6</v>
      </c>
      <c r="V58" s="21">
        <v>2157.1</v>
      </c>
    </row>
    <row r="59" spans="1:22" ht="13.5" thickBot="1" x14ac:dyDescent="0.25">
      <c r="A59" s="361">
        <v>1978</v>
      </c>
      <c r="B59" s="394" t="s">
        <v>235</v>
      </c>
      <c r="C59" s="394" t="s">
        <v>229</v>
      </c>
      <c r="D59" s="394" t="s">
        <v>235</v>
      </c>
      <c r="E59" s="21">
        <v>1575.2</v>
      </c>
      <c r="F59" s="21">
        <v>14.4</v>
      </c>
      <c r="G59" s="21" t="s">
        <v>229</v>
      </c>
      <c r="H59" s="21" t="s">
        <v>229</v>
      </c>
      <c r="I59" s="21" t="s">
        <v>229</v>
      </c>
      <c r="J59" s="21">
        <v>1589.6</v>
      </c>
      <c r="K59" s="361">
        <v>1978</v>
      </c>
      <c r="L59" s="21" t="s">
        <v>229</v>
      </c>
      <c r="M59" s="21" t="s">
        <v>229</v>
      </c>
      <c r="N59" s="21" t="s">
        <v>229</v>
      </c>
      <c r="O59" s="21">
        <v>652.20000000000005</v>
      </c>
      <c r="P59" s="21">
        <v>26.6</v>
      </c>
      <c r="Q59" s="21" t="s">
        <v>231</v>
      </c>
      <c r="R59" s="21">
        <v>26.6</v>
      </c>
      <c r="S59" s="21" t="s">
        <v>229</v>
      </c>
      <c r="T59" s="21">
        <v>2.6</v>
      </c>
      <c r="U59" s="21">
        <v>681.4</v>
      </c>
      <c r="V59" s="21">
        <v>2271</v>
      </c>
    </row>
    <row r="60" spans="1:22" ht="13.5" thickBot="1" x14ac:dyDescent="0.25">
      <c r="A60" s="361">
        <v>1979</v>
      </c>
      <c r="B60" s="394" t="s">
        <v>235</v>
      </c>
      <c r="C60" s="394" t="s">
        <v>229</v>
      </c>
      <c r="D60" s="394" t="s">
        <v>235</v>
      </c>
      <c r="E60" s="21">
        <v>1713.8</v>
      </c>
      <c r="F60" s="21">
        <v>15.7</v>
      </c>
      <c r="G60" s="21" t="s">
        <v>229</v>
      </c>
      <c r="H60" s="21" t="s">
        <v>229</v>
      </c>
      <c r="I60" s="21" t="s">
        <v>229</v>
      </c>
      <c r="J60" s="21">
        <v>1729.5</v>
      </c>
      <c r="K60" s="361">
        <v>1979</v>
      </c>
      <c r="L60" s="21" t="s">
        <v>229</v>
      </c>
      <c r="M60" s="21" t="s">
        <v>229</v>
      </c>
      <c r="N60" s="21" t="s">
        <v>229</v>
      </c>
      <c r="O60" s="21">
        <v>675.9</v>
      </c>
      <c r="P60" s="21">
        <v>27.9</v>
      </c>
      <c r="Q60" s="21" t="s">
        <v>231</v>
      </c>
      <c r="R60" s="21">
        <v>27.9</v>
      </c>
      <c r="S60" s="21" t="s">
        <v>229</v>
      </c>
      <c r="T60" s="21">
        <v>3</v>
      </c>
      <c r="U60" s="21">
        <v>706.8</v>
      </c>
      <c r="V60" s="21">
        <v>2436.3000000000002</v>
      </c>
    </row>
    <row r="61" spans="1:22" ht="13.5" thickBot="1" x14ac:dyDescent="0.25">
      <c r="A61" s="361">
        <v>1980</v>
      </c>
      <c r="B61" s="394" t="s">
        <v>235</v>
      </c>
      <c r="C61" s="394" t="s">
        <v>229</v>
      </c>
      <c r="D61" s="394" t="s">
        <v>235</v>
      </c>
      <c r="E61" s="21">
        <v>1791.1</v>
      </c>
      <c r="F61" s="21">
        <v>26</v>
      </c>
      <c r="G61" s="21" t="s">
        <v>229</v>
      </c>
      <c r="H61" s="21" t="s">
        <v>229</v>
      </c>
      <c r="I61" s="21" t="s">
        <v>229</v>
      </c>
      <c r="J61" s="21">
        <v>1817.1</v>
      </c>
      <c r="K61" s="361">
        <v>1980</v>
      </c>
      <c r="L61" s="21" t="s">
        <v>229</v>
      </c>
      <c r="M61" s="21" t="s">
        <v>229</v>
      </c>
      <c r="N61" s="21" t="s">
        <v>229</v>
      </c>
      <c r="O61" s="21">
        <v>717.4</v>
      </c>
      <c r="P61" s="21">
        <v>30.7</v>
      </c>
      <c r="Q61" s="21" t="s">
        <v>231</v>
      </c>
      <c r="R61" s="21">
        <v>30.7</v>
      </c>
      <c r="S61" s="21" t="s">
        <v>229</v>
      </c>
      <c r="T61" s="21">
        <v>3</v>
      </c>
      <c r="U61" s="21">
        <v>751.1</v>
      </c>
      <c r="V61" s="21">
        <v>2568.1999999999998</v>
      </c>
    </row>
    <row r="62" spans="1:22" ht="13.5" thickBot="1" x14ac:dyDescent="0.25">
      <c r="A62" s="361">
        <v>1981</v>
      </c>
      <c r="B62" s="394" t="s">
        <v>235</v>
      </c>
      <c r="C62" s="394" t="s">
        <v>229</v>
      </c>
      <c r="D62" s="394" t="s">
        <v>235</v>
      </c>
      <c r="E62" s="21" t="s">
        <v>351</v>
      </c>
      <c r="F62" s="21" t="s">
        <v>351</v>
      </c>
      <c r="G62" s="21" t="s">
        <v>229</v>
      </c>
      <c r="H62" s="21" t="s">
        <v>229</v>
      </c>
      <c r="I62" s="21" t="s">
        <v>229</v>
      </c>
      <c r="J62" s="21" t="s">
        <v>351</v>
      </c>
      <c r="K62" s="361">
        <v>1981</v>
      </c>
      <c r="L62" s="21" t="s">
        <v>229</v>
      </c>
      <c r="M62" s="21" t="s">
        <v>229</v>
      </c>
      <c r="N62" s="21" t="s">
        <v>229</v>
      </c>
      <c r="O62" s="21" t="s">
        <v>351</v>
      </c>
      <c r="P62" s="21" t="s">
        <v>351</v>
      </c>
      <c r="Q62" s="21" t="s">
        <v>231</v>
      </c>
      <c r="R62" s="21" t="s">
        <v>351</v>
      </c>
      <c r="S62" s="21" t="s">
        <v>229</v>
      </c>
      <c r="T62" s="21" t="s">
        <v>229</v>
      </c>
      <c r="U62" s="21" t="s">
        <v>351</v>
      </c>
      <c r="V62" s="21">
        <v>2701.4</v>
      </c>
    </row>
    <row r="63" spans="1:22" ht="13.5" thickBot="1" x14ac:dyDescent="0.25">
      <c r="A63" s="361">
        <v>1982</v>
      </c>
      <c r="B63" s="394" t="s">
        <v>235</v>
      </c>
      <c r="C63" s="394" t="s">
        <v>229</v>
      </c>
      <c r="D63" s="394" t="s">
        <v>235</v>
      </c>
      <c r="E63" s="21" t="s">
        <v>351</v>
      </c>
      <c r="F63" s="21" t="s">
        <v>351</v>
      </c>
      <c r="G63" s="21" t="s">
        <v>229</v>
      </c>
      <c r="H63" s="21" t="s">
        <v>229</v>
      </c>
      <c r="I63" s="21" t="s">
        <v>229</v>
      </c>
      <c r="J63" s="21" t="s">
        <v>351</v>
      </c>
      <c r="K63" s="361">
        <v>1982</v>
      </c>
      <c r="L63" s="21" t="s">
        <v>229</v>
      </c>
      <c r="M63" s="21" t="s">
        <v>229</v>
      </c>
      <c r="N63" s="21" t="s">
        <v>229</v>
      </c>
      <c r="O63" s="21" t="s">
        <v>351</v>
      </c>
      <c r="P63" s="21" t="s">
        <v>351</v>
      </c>
      <c r="Q63" s="21" t="s">
        <v>231</v>
      </c>
      <c r="R63" s="21" t="s">
        <v>351</v>
      </c>
      <c r="S63" s="21" t="s">
        <v>229</v>
      </c>
      <c r="T63" s="21" t="s">
        <v>229</v>
      </c>
      <c r="U63" s="21" t="s">
        <v>351</v>
      </c>
      <c r="V63" s="21">
        <v>3077</v>
      </c>
    </row>
    <row r="64" spans="1:22" ht="13.5" thickBot="1" x14ac:dyDescent="0.25">
      <c r="A64" s="361">
        <v>1983</v>
      </c>
      <c r="B64" s="394" t="s">
        <v>235</v>
      </c>
      <c r="C64" s="394" t="s">
        <v>229</v>
      </c>
      <c r="D64" s="394" t="s">
        <v>235</v>
      </c>
      <c r="E64" s="21" t="s">
        <v>351</v>
      </c>
      <c r="F64" s="21" t="s">
        <v>351</v>
      </c>
      <c r="G64" s="21" t="s">
        <v>229</v>
      </c>
      <c r="H64" s="21" t="s">
        <v>229</v>
      </c>
      <c r="I64" s="21" t="s">
        <v>229</v>
      </c>
      <c r="J64" s="21" t="s">
        <v>351</v>
      </c>
      <c r="K64" s="361">
        <v>1983</v>
      </c>
      <c r="L64" s="21" t="s">
        <v>229</v>
      </c>
      <c r="M64" s="21" t="s">
        <v>229</v>
      </c>
      <c r="N64" s="21" t="s">
        <v>229</v>
      </c>
      <c r="O64" s="21" t="s">
        <v>351</v>
      </c>
      <c r="P64" s="21" t="s">
        <v>351</v>
      </c>
      <c r="Q64" s="21" t="s">
        <v>231</v>
      </c>
      <c r="R64" s="21" t="s">
        <v>351</v>
      </c>
      <c r="S64" s="21" t="s">
        <v>229</v>
      </c>
      <c r="T64" s="21" t="s">
        <v>229</v>
      </c>
      <c r="U64" s="21" t="s">
        <v>351</v>
      </c>
      <c r="V64" s="21">
        <v>3171.6</v>
      </c>
    </row>
    <row r="65" spans="1:22" ht="13.5" thickBot="1" x14ac:dyDescent="0.25">
      <c r="A65" s="361">
        <v>1984</v>
      </c>
      <c r="B65" s="394" t="s">
        <v>235</v>
      </c>
      <c r="C65" s="394" t="s">
        <v>229</v>
      </c>
      <c r="D65" s="394" t="s">
        <v>235</v>
      </c>
      <c r="E65" s="21" t="s">
        <v>351</v>
      </c>
      <c r="F65" s="21" t="s">
        <v>351</v>
      </c>
      <c r="G65" s="21" t="s">
        <v>351</v>
      </c>
      <c r="H65" s="21" t="s">
        <v>229</v>
      </c>
      <c r="I65" s="21" t="s">
        <v>229</v>
      </c>
      <c r="J65" s="21" t="s">
        <v>351</v>
      </c>
      <c r="K65" s="361">
        <v>1984</v>
      </c>
      <c r="L65" s="21" t="s">
        <v>351</v>
      </c>
      <c r="M65" s="21" t="s">
        <v>229</v>
      </c>
      <c r="N65" s="21" t="s">
        <v>351</v>
      </c>
      <c r="O65" s="21" t="s">
        <v>351</v>
      </c>
      <c r="P65" s="21" t="s">
        <v>351</v>
      </c>
      <c r="Q65" s="21" t="s">
        <v>231</v>
      </c>
      <c r="R65" s="21" t="s">
        <v>351</v>
      </c>
      <c r="S65" s="21" t="s">
        <v>229</v>
      </c>
      <c r="T65" s="21" t="s">
        <v>351</v>
      </c>
      <c r="U65" s="21" t="s">
        <v>351</v>
      </c>
      <c r="V65" s="21">
        <v>4447.7</v>
      </c>
    </row>
    <row r="66" spans="1:22" ht="13.5" thickBot="1" x14ac:dyDescent="0.25">
      <c r="A66" s="361">
        <v>1985</v>
      </c>
      <c r="B66" s="394" t="s">
        <v>235</v>
      </c>
      <c r="C66" s="394" t="s">
        <v>229</v>
      </c>
      <c r="D66" s="394" t="s">
        <v>235</v>
      </c>
      <c r="E66" s="21" t="s">
        <v>351</v>
      </c>
      <c r="F66" s="21" t="s">
        <v>351</v>
      </c>
      <c r="G66" s="21" t="s">
        <v>351</v>
      </c>
      <c r="H66" s="21" t="s">
        <v>229</v>
      </c>
      <c r="I66" s="21" t="s">
        <v>229</v>
      </c>
      <c r="J66" s="21" t="s">
        <v>351</v>
      </c>
      <c r="K66" s="361">
        <v>1985</v>
      </c>
      <c r="L66" s="21" t="s">
        <v>351</v>
      </c>
      <c r="M66" s="21" t="s">
        <v>229</v>
      </c>
      <c r="N66" s="21" t="s">
        <v>351</v>
      </c>
      <c r="O66" s="21" t="s">
        <v>351</v>
      </c>
      <c r="P66" s="21" t="s">
        <v>351</v>
      </c>
      <c r="Q66" s="21" t="s">
        <v>231</v>
      </c>
      <c r="R66" s="21" t="s">
        <v>351</v>
      </c>
      <c r="S66" s="21" t="s">
        <v>229</v>
      </c>
      <c r="T66" s="21" t="s">
        <v>351</v>
      </c>
      <c r="U66" s="21" t="s">
        <v>351</v>
      </c>
      <c r="V66" s="21">
        <v>4574.7</v>
      </c>
    </row>
    <row r="67" spans="1:22" ht="13.5" thickBot="1" x14ac:dyDescent="0.25">
      <c r="A67" s="361">
        <v>1986</v>
      </c>
      <c r="B67" s="394" t="s">
        <v>235</v>
      </c>
      <c r="C67" s="394" t="s">
        <v>229</v>
      </c>
      <c r="D67" s="394" t="s">
        <v>235</v>
      </c>
      <c r="E67" s="21" t="s">
        <v>351</v>
      </c>
      <c r="F67" s="21" t="s">
        <v>351</v>
      </c>
      <c r="G67" s="21" t="s">
        <v>351</v>
      </c>
      <c r="H67" s="21" t="s">
        <v>229</v>
      </c>
      <c r="I67" s="21" t="s">
        <v>229</v>
      </c>
      <c r="J67" s="21" t="s">
        <v>351</v>
      </c>
      <c r="K67" s="361">
        <v>1986</v>
      </c>
      <c r="L67" s="21" t="s">
        <v>351</v>
      </c>
      <c r="M67" s="21" t="s">
        <v>229</v>
      </c>
      <c r="N67" s="21" t="s">
        <v>351</v>
      </c>
      <c r="O67" s="21" t="s">
        <v>351</v>
      </c>
      <c r="P67" s="21" t="s">
        <v>351</v>
      </c>
      <c r="Q67" s="21" t="s">
        <v>231</v>
      </c>
      <c r="R67" s="21" t="s">
        <v>351</v>
      </c>
      <c r="S67" s="21" t="s">
        <v>229</v>
      </c>
      <c r="T67" s="21" t="s">
        <v>351</v>
      </c>
      <c r="U67" s="21" t="s">
        <v>351</v>
      </c>
      <c r="V67" s="21">
        <v>5113.1000000000004</v>
      </c>
    </row>
    <row r="68" spans="1:22" ht="13.5" thickBot="1" x14ac:dyDescent="0.25">
      <c r="A68" s="361">
        <v>1987</v>
      </c>
      <c r="B68" s="394" t="s">
        <v>235</v>
      </c>
      <c r="C68" s="394" t="s">
        <v>229</v>
      </c>
      <c r="D68" s="394" t="s">
        <v>235</v>
      </c>
      <c r="E68" s="21" t="s">
        <v>351</v>
      </c>
      <c r="F68" s="21" t="s">
        <v>351</v>
      </c>
      <c r="G68" s="21" t="s">
        <v>351</v>
      </c>
      <c r="H68" s="21" t="s">
        <v>229</v>
      </c>
      <c r="I68" s="21" t="s">
        <v>229</v>
      </c>
      <c r="J68" s="21" t="s">
        <v>351</v>
      </c>
      <c r="K68" s="361">
        <v>1987</v>
      </c>
      <c r="L68" s="21" t="s">
        <v>351</v>
      </c>
      <c r="M68" s="21" t="s">
        <v>229</v>
      </c>
      <c r="N68" s="21" t="s">
        <v>351</v>
      </c>
      <c r="O68" s="21" t="s">
        <v>351</v>
      </c>
      <c r="P68" s="21" t="s">
        <v>351</v>
      </c>
      <c r="Q68" s="21" t="s">
        <v>231</v>
      </c>
      <c r="R68" s="21" t="s">
        <v>351</v>
      </c>
      <c r="S68" s="21" t="s">
        <v>229</v>
      </c>
      <c r="T68" s="21" t="s">
        <v>351</v>
      </c>
      <c r="U68" s="21" t="s">
        <v>351</v>
      </c>
      <c r="V68" s="21">
        <v>5114.1000000000004</v>
      </c>
    </row>
    <row r="69" spans="1:22" ht="13.5" thickBot="1" x14ac:dyDescent="0.25">
      <c r="A69" s="361">
        <v>1988</v>
      </c>
      <c r="B69" s="394" t="s">
        <v>235</v>
      </c>
      <c r="C69" s="394" t="s">
        <v>229</v>
      </c>
      <c r="D69" s="394" t="s">
        <v>235</v>
      </c>
      <c r="E69" s="21" t="s">
        <v>351</v>
      </c>
      <c r="F69" s="21" t="s">
        <v>351</v>
      </c>
      <c r="G69" s="21" t="s">
        <v>351</v>
      </c>
      <c r="H69" s="21" t="s">
        <v>229</v>
      </c>
      <c r="I69" s="21" t="s">
        <v>229</v>
      </c>
      <c r="J69" s="21" t="s">
        <v>351</v>
      </c>
      <c r="K69" s="361">
        <v>1988</v>
      </c>
      <c r="L69" s="21" t="s">
        <v>351</v>
      </c>
      <c r="M69" s="21" t="s">
        <v>229</v>
      </c>
      <c r="N69" s="21" t="s">
        <v>351</v>
      </c>
      <c r="O69" s="21" t="s">
        <v>351</v>
      </c>
      <c r="P69" s="21" t="s">
        <v>351</v>
      </c>
      <c r="Q69" s="21" t="s">
        <v>231</v>
      </c>
      <c r="R69" s="21" t="s">
        <v>351</v>
      </c>
      <c r="S69" s="21" t="s">
        <v>229</v>
      </c>
      <c r="T69" s="21" t="s">
        <v>351</v>
      </c>
      <c r="U69" s="21" t="s">
        <v>351</v>
      </c>
      <c r="V69" s="21">
        <v>5224.6000000000004</v>
      </c>
    </row>
    <row r="70" spans="1:22" ht="13.5" thickBot="1" x14ac:dyDescent="0.25">
      <c r="A70" s="361">
        <v>1989</v>
      </c>
      <c r="B70" s="394" t="s">
        <v>235</v>
      </c>
      <c r="C70" s="394" t="s">
        <v>229</v>
      </c>
      <c r="D70" s="394" t="s">
        <v>235</v>
      </c>
      <c r="E70" s="21" t="s">
        <v>351</v>
      </c>
      <c r="F70" s="21" t="s">
        <v>351</v>
      </c>
      <c r="G70" s="21" t="s">
        <v>351</v>
      </c>
      <c r="H70" s="21" t="s">
        <v>229</v>
      </c>
      <c r="I70" s="21" t="s">
        <v>229</v>
      </c>
      <c r="J70" s="21" t="s">
        <v>351</v>
      </c>
      <c r="K70" s="361">
        <v>1989</v>
      </c>
      <c r="L70" s="21" t="s">
        <v>351</v>
      </c>
      <c r="M70" s="21" t="s">
        <v>229</v>
      </c>
      <c r="N70" s="21" t="s">
        <v>351</v>
      </c>
      <c r="O70" s="21" t="s">
        <v>351</v>
      </c>
      <c r="P70" s="21" t="s">
        <v>351</v>
      </c>
      <c r="Q70" s="21" t="s">
        <v>231</v>
      </c>
      <c r="R70" s="21" t="s">
        <v>351</v>
      </c>
      <c r="S70" s="21" t="s">
        <v>229</v>
      </c>
      <c r="T70" s="21" t="s">
        <v>351</v>
      </c>
      <c r="U70" s="21" t="s">
        <v>351</v>
      </c>
      <c r="V70" s="21">
        <v>5419.9</v>
      </c>
    </row>
    <row r="71" spans="1:22" ht="13.5" thickBot="1" x14ac:dyDescent="0.25">
      <c r="A71" s="361">
        <v>1990</v>
      </c>
      <c r="B71" s="394" t="s">
        <v>235</v>
      </c>
      <c r="C71" s="394" t="s">
        <v>229</v>
      </c>
      <c r="D71" s="394" t="s">
        <v>235</v>
      </c>
      <c r="E71" s="21">
        <v>2966.8</v>
      </c>
      <c r="F71" s="21">
        <v>45.8</v>
      </c>
      <c r="G71" s="21">
        <v>40.9</v>
      </c>
      <c r="H71" s="21" t="s">
        <v>229</v>
      </c>
      <c r="I71" s="21" t="s">
        <v>229</v>
      </c>
      <c r="J71" s="21">
        <v>3053.5</v>
      </c>
      <c r="K71" s="361">
        <v>1990</v>
      </c>
      <c r="L71" s="21">
        <v>952.2</v>
      </c>
      <c r="M71" s="21" t="s">
        <v>229</v>
      </c>
      <c r="N71" s="21">
        <v>952.2</v>
      </c>
      <c r="O71" s="21">
        <v>1740.8</v>
      </c>
      <c r="P71" s="21">
        <v>82.6</v>
      </c>
      <c r="Q71" s="21" t="s">
        <v>231</v>
      </c>
      <c r="R71" s="21">
        <v>82.6</v>
      </c>
      <c r="S71" s="21" t="s">
        <v>229</v>
      </c>
      <c r="T71" s="21">
        <v>61.7</v>
      </c>
      <c r="U71" s="21">
        <v>2837.3</v>
      </c>
      <c r="V71" s="21">
        <v>5890.8</v>
      </c>
    </row>
    <row r="72" spans="1:22" ht="13.5" thickBot="1" x14ac:dyDescent="0.25">
      <c r="A72" s="361">
        <v>1991</v>
      </c>
      <c r="B72" s="394" t="s">
        <v>235</v>
      </c>
      <c r="C72" s="394" t="s">
        <v>229</v>
      </c>
      <c r="D72" s="394" t="s">
        <v>235</v>
      </c>
      <c r="E72" s="21">
        <v>3098.4</v>
      </c>
      <c r="F72" s="21">
        <v>51.6</v>
      </c>
      <c r="G72" s="21">
        <v>68.900000000000006</v>
      </c>
      <c r="H72" s="21" t="s">
        <v>229</v>
      </c>
      <c r="I72" s="21" t="s">
        <v>229</v>
      </c>
      <c r="J72" s="21">
        <v>3218.9</v>
      </c>
      <c r="K72" s="361">
        <v>1991</v>
      </c>
      <c r="L72" s="21">
        <v>958</v>
      </c>
      <c r="M72" s="21" t="s">
        <v>229</v>
      </c>
      <c r="N72" s="21">
        <v>958</v>
      </c>
      <c r="O72" s="21">
        <v>1700.6</v>
      </c>
      <c r="P72" s="21">
        <v>97.8</v>
      </c>
      <c r="Q72" s="21" t="s">
        <v>231</v>
      </c>
      <c r="R72" s="21">
        <v>97.8</v>
      </c>
      <c r="S72" s="21" t="s">
        <v>229</v>
      </c>
      <c r="T72" s="21">
        <v>61.9</v>
      </c>
      <c r="U72" s="21">
        <v>2818.3</v>
      </c>
      <c r="V72" s="21">
        <v>6037.2</v>
      </c>
    </row>
    <row r="73" spans="1:22" ht="13.5" thickBot="1" x14ac:dyDescent="0.25">
      <c r="A73" s="361">
        <v>1992</v>
      </c>
      <c r="B73" s="394" t="s">
        <v>235</v>
      </c>
      <c r="C73" s="394" t="s">
        <v>229</v>
      </c>
      <c r="D73" s="394" t="s">
        <v>235</v>
      </c>
      <c r="E73" s="21">
        <v>3058.8</v>
      </c>
      <c r="F73" s="21">
        <v>48.7</v>
      </c>
      <c r="G73" s="21">
        <v>75.8</v>
      </c>
      <c r="H73" s="21" t="s">
        <v>229</v>
      </c>
      <c r="I73" s="21" t="s">
        <v>229</v>
      </c>
      <c r="J73" s="21">
        <v>3183.3</v>
      </c>
      <c r="K73" s="361">
        <v>1992</v>
      </c>
      <c r="L73" s="21">
        <v>970.1</v>
      </c>
      <c r="M73" s="21" t="s">
        <v>229</v>
      </c>
      <c r="N73" s="21">
        <v>970.1</v>
      </c>
      <c r="O73" s="21">
        <v>1830.3</v>
      </c>
      <c r="P73" s="21">
        <v>97.8</v>
      </c>
      <c r="Q73" s="21" t="s">
        <v>231</v>
      </c>
      <c r="R73" s="21">
        <v>97.8</v>
      </c>
      <c r="S73" s="21" t="s">
        <v>229</v>
      </c>
      <c r="T73" s="21">
        <v>71</v>
      </c>
      <c r="U73" s="21">
        <v>2969.2</v>
      </c>
      <c r="V73" s="21">
        <v>6152.5</v>
      </c>
    </row>
    <row r="74" spans="1:22" ht="13.5" thickBot="1" x14ac:dyDescent="0.25">
      <c r="A74" s="361">
        <v>1993</v>
      </c>
      <c r="B74" s="394" t="s">
        <v>235</v>
      </c>
      <c r="C74" s="394" t="s">
        <v>229</v>
      </c>
      <c r="D74" s="394" t="s">
        <v>235</v>
      </c>
      <c r="E74" s="21">
        <v>3116.7</v>
      </c>
      <c r="F74" s="21">
        <v>52.4</v>
      </c>
      <c r="G74" s="21">
        <v>93.9</v>
      </c>
      <c r="H74" s="21" t="s">
        <v>229</v>
      </c>
      <c r="I74" s="21" t="s">
        <v>229</v>
      </c>
      <c r="J74" s="21">
        <v>3263</v>
      </c>
      <c r="K74" s="361">
        <v>1993</v>
      </c>
      <c r="L74" s="21">
        <v>995.5</v>
      </c>
      <c r="M74" s="21" t="s">
        <v>229</v>
      </c>
      <c r="N74" s="21">
        <v>995.5</v>
      </c>
      <c r="O74" s="21">
        <v>1913.3</v>
      </c>
      <c r="P74" s="21">
        <v>102.5</v>
      </c>
      <c r="Q74" s="21" t="s">
        <v>231</v>
      </c>
      <c r="R74" s="21">
        <v>102.5</v>
      </c>
      <c r="S74" s="21" t="s">
        <v>229</v>
      </c>
      <c r="T74" s="21">
        <v>76.599999999999994</v>
      </c>
      <c r="U74" s="21">
        <v>3087.9</v>
      </c>
      <c r="V74" s="21">
        <v>6350.9</v>
      </c>
    </row>
    <row r="75" spans="1:22" ht="13.5" thickBot="1" x14ac:dyDescent="0.25">
      <c r="A75" s="361">
        <v>1994</v>
      </c>
      <c r="B75" s="394" t="s">
        <v>235</v>
      </c>
      <c r="C75" s="394" t="s">
        <v>229</v>
      </c>
      <c r="D75" s="394" t="s">
        <v>235</v>
      </c>
      <c r="E75" s="21">
        <v>3249.5</v>
      </c>
      <c r="F75" s="21">
        <v>54.5</v>
      </c>
      <c r="G75" s="21">
        <v>170.7</v>
      </c>
      <c r="H75" s="21" t="s">
        <v>229</v>
      </c>
      <c r="I75" s="21" t="s">
        <v>229</v>
      </c>
      <c r="J75" s="21">
        <v>3474.7</v>
      </c>
      <c r="K75" s="361">
        <v>1994</v>
      </c>
      <c r="L75" s="21">
        <v>1083.0999999999999</v>
      </c>
      <c r="M75" s="21" t="s">
        <v>229</v>
      </c>
      <c r="N75" s="21">
        <v>1083.0999999999999</v>
      </c>
      <c r="O75" s="21">
        <v>1975.7</v>
      </c>
      <c r="P75" s="21">
        <v>135.1</v>
      </c>
      <c r="Q75" s="21" t="s">
        <v>231</v>
      </c>
      <c r="R75" s="21">
        <v>135.1</v>
      </c>
      <c r="S75" s="21" t="s">
        <v>229</v>
      </c>
      <c r="T75" s="21">
        <v>87.4</v>
      </c>
      <c r="U75" s="21">
        <v>3281.3</v>
      </c>
      <c r="V75" s="21">
        <v>6756</v>
      </c>
    </row>
    <row r="76" spans="1:22" ht="13.5" thickBot="1" x14ac:dyDescent="0.25">
      <c r="A76" s="361">
        <v>1995</v>
      </c>
      <c r="B76" s="394" t="s">
        <v>235</v>
      </c>
      <c r="C76" s="394" t="s">
        <v>229</v>
      </c>
      <c r="D76" s="394" t="s">
        <v>235</v>
      </c>
      <c r="E76" s="21">
        <v>3287.2</v>
      </c>
      <c r="F76" s="21">
        <v>54</v>
      </c>
      <c r="G76" s="21">
        <v>146.30000000000001</v>
      </c>
      <c r="H76" s="21">
        <v>11</v>
      </c>
      <c r="I76" s="21" t="s">
        <v>229</v>
      </c>
      <c r="J76" s="21">
        <v>3498.5</v>
      </c>
      <c r="K76" s="361">
        <v>1995</v>
      </c>
      <c r="L76" s="21">
        <v>1077.5</v>
      </c>
      <c r="M76" s="21" t="s">
        <v>229</v>
      </c>
      <c r="N76" s="21">
        <v>1077.5</v>
      </c>
      <c r="O76" s="21">
        <v>2018.2</v>
      </c>
      <c r="P76" s="21">
        <v>126.5</v>
      </c>
      <c r="Q76" s="21" t="s">
        <v>231</v>
      </c>
      <c r="R76" s="21">
        <v>126.5</v>
      </c>
      <c r="S76" s="21">
        <v>60.9</v>
      </c>
      <c r="T76" s="21">
        <v>19.3</v>
      </c>
      <c r="U76" s="21">
        <v>3302.4</v>
      </c>
      <c r="V76" s="21">
        <v>6800.9</v>
      </c>
    </row>
    <row r="77" spans="1:22" ht="13.5" thickBot="1" x14ac:dyDescent="0.25">
      <c r="A77" s="361">
        <v>1996</v>
      </c>
      <c r="B77" s="394" t="s">
        <v>235</v>
      </c>
      <c r="C77" s="394" t="s">
        <v>229</v>
      </c>
      <c r="D77" s="394" t="s">
        <v>235</v>
      </c>
      <c r="E77" s="21">
        <v>3515</v>
      </c>
      <c r="F77" s="21">
        <v>54.7</v>
      </c>
      <c r="G77" s="21">
        <v>156.9</v>
      </c>
      <c r="H77" s="21">
        <v>12.1</v>
      </c>
      <c r="I77" s="21" t="s">
        <v>229</v>
      </c>
      <c r="J77" s="21">
        <v>3738.7</v>
      </c>
      <c r="K77" s="361">
        <v>1996</v>
      </c>
      <c r="L77" s="21">
        <v>1145.5999999999999</v>
      </c>
      <c r="M77" s="21" t="s">
        <v>229</v>
      </c>
      <c r="N77" s="21">
        <v>1145.5999999999999</v>
      </c>
      <c r="O77" s="21">
        <v>2321.5</v>
      </c>
      <c r="P77" s="21">
        <v>144.19999999999999</v>
      </c>
      <c r="Q77" s="21" t="s">
        <v>231</v>
      </c>
      <c r="R77" s="21">
        <v>144.19999999999999</v>
      </c>
      <c r="S77" s="21">
        <v>54.4</v>
      </c>
      <c r="T77" s="21">
        <v>11.9</v>
      </c>
      <c r="U77" s="21">
        <v>3677.6</v>
      </c>
      <c r="V77" s="21">
        <v>7416.3</v>
      </c>
    </row>
    <row r="78" spans="1:22" ht="13.5" thickBot="1" x14ac:dyDescent="0.25">
      <c r="A78" s="361">
        <v>1997</v>
      </c>
      <c r="B78" s="394" t="s">
        <v>235</v>
      </c>
      <c r="C78" s="394" t="s">
        <v>229</v>
      </c>
      <c r="D78" s="394" t="s">
        <v>235</v>
      </c>
      <c r="E78" s="21">
        <v>3557.8</v>
      </c>
      <c r="F78" s="21">
        <v>56.9</v>
      </c>
      <c r="G78" s="21">
        <v>170.4</v>
      </c>
      <c r="H78" s="21">
        <v>13</v>
      </c>
      <c r="I78" s="21" t="s">
        <v>229</v>
      </c>
      <c r="J78" s="21">
        <v>3798.1</v>
      </c>
      <c r="K78" s="361">
        <v>1997</v>
      </c>
      <c r="L78" s="21">
        <v>1177.5999999999999</v>
      </c>
      <c r="M78" s="21" t="s">
        <v>229</v>
      </c>
      <c r="N78" s="21">
        <v>1177.5999999999999</v>
      </c>
      <c r="O78" s="21">
        <v>2350.9</v>
      </c>
      <c r="P78" s="21">
        <v>138.6</v>
      </c>
      <c r="Q78" s="21" t="s">
        <v>231</v>
      </c>
      <c r="R78" s="21">
        <v>138.6</v>
      </c>
      <c r="S78" s="21">
        <v>61.4</v>
      </c>
      <c r="T78" s="21">
        <v>19.100000000000001</v>
      </c>
      <c r="U78" s="21">
        <v>3747.6</v>
      </c>
      <c r="V78" s="21">
        <v>7545.7</v>
      </c>
    </row>
    <row r="79" spans="1:22" ht="13.5" thickBot="1" x14ac:dyDescent="0.25">
      <c r="A79" s="361">
        <v>1998</v>
      </c>
      <c r="B79" s="394" t="s">
        <v>235</v>
      </c>
      <c r="C79" s="394" t="s">
        <v>229</v>
      </c>
      <c r="D79" s="394" t="s">
        <v>235</v>
      </c>
      <c r="E79" s="21">
        <v>3991.2</v>
      </c>
      <c r="F79" s="21">
        <v>55.3</v>
      </c>
      <c r="G79" s="21">
        <v>141.5</v>
      </c>
      <c r="H79" s="21">
        <v>16.600000000000001</v>
      </c>
      <c r="I79" s="21" t="s">
        <v>229</v>
      </c>
      <c r="J79" s="21">
        <v>4204.6000000000004</v>
      </c>
      <c r="K79" s="361">
        <v>1998</v>
      </c>
      <c r="L79" s="21">
        <v>1255.2</v>
      </c>
      <c r="M79" s="21" t="s">
        <v>229</v>
      </c>
      <c r="N79" s="21">
        <v>1255.2</v>
      </c>
      <c r="O79" s="21">
        <v>2297.4</v>
      </c>
      <c r="P79" s="21">
        <v>149.69999999999999</v>
      </c>
      <c r="Q79" s="21" t="s">
        <v>231</v>
      </c>
      <c r="R79" s="21">
        <v>149.69999999999999</v>
      </c>
      <c r="S79" s="21">
        <v>44.5</v>
      </c>
      <c r="T79" s="21">
        <v>18.2</v>
      </c>
      <c r="U79" s="21">
        <v>3765</v>
      </c>
      <c r="V79" s="21">
        <v>7969.6</v>
      </c>
    </row>
    <row r="80" spans="1:22" ht="13.5" thickBot="1" x14ac:dyDescent="0.25">
      <c r="A80" s="361">
        <v>1999</v>
      </c>
      <c r="B80" s="394" t="s">
        <v>235</v>
      </c>
      <c r="C80" s="394" t="s">
        <v>229</v>
      </c>
      <c r="D80" s="394" t="s">
        <v>235</v>
      </c>
      <c r="E80" s="21">
        <v>4175</v>
      </c>
      <c r="F80" s="21">
        <v>59.5</v>
      </c>
      <c r="G80" s="21">
        <v>158.6</v>
      </c>
      <c r="H80" s="21">
        <v>26.7</v>
      </c>
      <c r="I80" s="21" t="s">
        <v>229</v>
      </c>
      <c r="J80" s="21">
        <v>4419.8</v>
      </c>
      <c r="K80" s="361">
        <v>1999</v>
      </c>
      <c r="L80" s="21">
        <v>1308.7</v>
      </c>
      <c r="M80" s="21" t="s">
        <v>229</v>
      </c>
      <c r="N80" s="21">
        <v>1308.7</v>
      </c>
      <c r="O80" s="21">
        <v>2323.3000000000002</v>
      </c>
      <c r="P80" s="21">
        <v>163.5</v>
      </c>
      <c r="Q80" s="21" t="s">
        <v>231</v>
      </c>
      <c r="R80" s="21">
        <v>163.5</v>
      </c>
      <c r="S80" s="21">
        <v>48.2</v>
      </c>
      <c r="T80" s="21">
        <v>19</v>
      </c>
      <c r="U80" s="21">
        <v>3862.7</v>
      </c>
      <c r="V80" s="21">
        <v>8282.4</v>
      </c>
    </row>
    <row r="81" spans="1:22" ht="13.5" thickBot="1" x14ac:dyDescent="0.25">
      <c r="A81" s="361">
        <v>2000</v>
      </c>
      <c r="B81" s="394" t="s">
        <v>235</v>
      </c>
      <c r="C81" s="394" t="s">
        <v>235</v>
      </c>
      <c r="D81" s="394" t="s">
        <v>235</v>
      </c>
      <c r="E81" s="21">
        <v>4375.5</v>
      </c>
      <c r="F81" s="21">
        <v>59.5</v>
      </c>
      <c r="G81" s="21">
        <v>171.6</v>
      </c>
      <c r="H81" s="21">
        <v>22.6</v>
      </c>
      <c r="I81" s="21" t="s">
        <v>229</v>
      </c>
      <c r="J81" s="21">
        <v>4629.2</v>
      </c>
      <c r="K81" s="361">
        <v>2000</v>
      </c>
      <c r="L81" s="21">
        <v>1374.6</v>
      </c>
      <c r="M81" s="21" t="s">
        <v>229</v>
      </c>
      <c r="N81" s="21">
        <v>1374.6</v>
      </c>
      <c r="O81" s="21">
        <v>2482.6999999999998</v>
      </c>
      <c r="P81" s="21">
        <v>181.2</v>
      </c>
      <c r="Q81" s="21" t="s">
        <v>231</v>
      </c>
      <c r="R81" s="21">
        <v>181.2</v>
      </c>
      <c r="S81" s="21">
        <v>60.1</v>
      </c>
      <c r="T81" s="21">
        <v>18.100000000000001</v>
      </c>
      <c r="U81" s="21">
        <v>4116.7</v>
      </c>
      <c r="V81" s="21">
        <v>8745.7999999999993</v>
      </c>
    </row>
    <row r="82" spans="1:22" ht="13.5" thickBot="1" x14ac:dyDescent="0.25">
      <c r="A82" s="361">
        <v>2001</v>
      </c>
      <c r="B82" s="394" t="s">
        <v>235</v>
      </c>
      <c r="C82" s="394" t="s">
        <v>235</v>
      </c>
      <c r="D82" s="394" t="s">
        <v>235</v>
      </c>
      <c r="E82" s="21">
        <v>4356.7</v>
      </c>
      <c r="F82" s="21">
        <v>59.5</v>
      </c>
      <c r="G82" s="21">
        <v>181.5</v>
      </c>
      <c r="H82" s="21">
        <v>25.9</v>
      </c>
      <c r="I82" s="21" t="s">
        <v>229</v>
      </c>
      <c r="J82" s="21">
        <v>4623.6000000000004</v>
      </c>
      <c r="K82" s="361">
        <v>2001</v>
      </c>
      <c r="L82" s="21">
        <v>1438.7</v>
      </c>
      <c r="M82" s="21" t="s">
        <v>229</v>
      </c>
      <c r="N82" s="21">
        <v>1438.7</v>
      </c>
      <c r="O82" s="21">
        <v>2532.6</v>
      </c>
      <c r="P82" s="21">
        <v>203.8</v>
      </c>
      <c r="Q82" s="21" t="s">
        <v>231</v>
      </c>
      <c r="R82" s="21">
        <v>203.8</v>
      </c>
      <c r="S82" s="21">
        <v>71.099999999999994</v>
      </c>
      <c r="T82" s="21">
        <v>21.3</v>
      </c>
      <c r="U82" s="21">
        <v>4267.5</v>
      </c>
      <c r="V82" s="21">
        <v>8891.1</v>
      </c>
    </row>
    <row r="83" spans="1:22" ht="13.5" thickBot="1" x14ac:dyDescent="0.25">
      <c r="A83" s="361">
        <v>2002</v>
      </c>
      <c r="B83" s="394" t="s">
        <v>235</v>
      </c>
      <c r="C83" s="394" t="s">
        <v>235</v>
      </c>
      <c r="D83" s="394" t="s">
        <v>235</v>
      </c>
      <c r="E83" s="21">
        <v>4106.2</v>
      </c>
      <c r="F83" s="21">
        <v>59.4</v>
      </c>
      <c r="G83" s="21">
        <v>193.5</v>
      </c>
      <c r="H83" s="21">
        <v>25.4</v>
      </c>
      <c r="I83" s="21" t="s">
        <v>229</v>
      </c>
      <c r="J83" s="21">
        <v>4384.5</v>
      </c>
      <c r="K83" s="361">
        <v>2002</v>
      </c>
      <c r="L83" s="21">
        <v>1447.4</v>
      </c>
      <c r="M83" s="21" t="s">
        <v>229</v>
      </c>
      <c r="N83" s="21">
        <v>1447.4</v>
      </c>
      <c r="O83" s="21">
        <v>2492.5</v>
      </c>
      <c r="P83" s="21">
        <v>226.1</v>
      </c>
      <c r="Q83" s="21" t="s">
        <v>231</v>
      </c>
      <c r="R83" s="21">
        <v>226.1</v>
      </c>
      <c r="S83" s="21">
        <v>78.099999999999994</v>
      </c>
      <c r="T83" s="21">
        <v>20.3</v>
      </c>
      <c r="U83" s="21">
        <v>4264.3999999999996</v>
      </c>
      <c r="V83" s="21">
        <v>8648.9</v>
      </c>
    </row>
    <row r="84" spans="1:22" ht="13.5" thickBot="1" x14ac:dyDescent="0.25">
      <c r="A84" s="361">
        <v>2003</v>
      </c>
      <c r="B84" s="394" t="s">
        <v>235</v>
      </c>
      <c r="C84" s="394" t="s">
        <v>235</v>
      </c>
      <c r="D84" s="394" t="s">
        <v>235</v>
      </c>
      <c r="E84" s="21">
        <v>4269.6000000000004</v>
      </c>
      <c r="F84" s="21">
        <v>53.5</v>
      </c>
      <c r="G84" s="21">
        <v>244</v>
      </c>
      <c r="H84" s="21">
        <v>30.1</v>
      </c>
      <c r="I84" s="21" t="s">
        <v>229</v>
      </c>
      <c r="J84" s="21">
        <v>4597.2</v>
      </c>
      <c r="K84" s="361">
        <v>2003</v>
      </c>
      <c r="L84" s="21">
        <v>1552.2</v>
      </c>
      <c r="M84" s="21" t="s">
        <v>229</v>
      </c>
      <c r="N84" s="21">
        <v>1552.2</v>
      </c>
      <c r="O84" s="21">
        <v>2654.3</v>
      </c>
      <c r="P84" s="21">
        <v>229.1</v>
      </c>
      <c r="Q84" s="21" t="s">
        <v>231</v>
      </c>
      <c r="R84" s="21">
        <v>229.1</v>
      </c>
      <c r="S84" s="21">
        <v>95.4</v>
      </c>
      <c r="T84" s="21">
        <v>21.1</v>
      </c>
      <c r="U84" s="21">
        <v>4552.1000000000004</v>
      </c>
      <c r="V84" s="21">
        <v>9149.2999999999993</v>
      </c>
    </row>
    <row r="85" spans="1:22" ht="13.5" thickBot="1" x14ac:dyDescent="0.25">
      <c r="A85" s="361">
        <v>2004</v>
      </c>
      <c r="B85" s="394" t="s">
        <v>235</v>
      </c>
      <c r="C85" s="394" t="s">
        <v>235</v>
      </c>
      <c r="D85" s="394" t="s">
        <v>235</v>
      </c>
      <c r="E85" s="21">
        <v>4546.5</v>
      </c>
      <c r="F85" s="21">
        <v>55.3</v>
      </c>
      <c r="G85" s="21">
        <v>253.5</v>
      </c>
      <c r="H85" s="21">
        <v>30.9</v>
      </c>
      <c r="I85" s="21" t="s">
        <v>229</v>
      </c>
      <c r="J85" s="21">
        <v>4886.2</v>
      </c>
      <c r="K85" s="361">
        <v>2004</v>
      </c>
      <c r="L85" s="21">
        <v>1614.7</v>
      </c>
      <c r="M85" s="21" t="s">
        <v>236</v>
      </c>
      <c r="N85" s="21">
        <v>1614.7</v>
      </c>
      <c r="O85" s="21">
        <v>2902.8</v>
      </c>
      <c r="P85" s="21">
        <v>232.8</v>
      </c>
      <c r="Q85" s="21" t="s">
        <v>231</v>
      </c>
      <c r="R85" s="21">
        <v>232.8</v>
      </c>
      <c r="S85" s="21">
        <v>111.4</v>
      </c>
      <c r="T85" s="21">
        <v>26.5</v>
      </c>
      <c r="U85" s="21">
        <v>4888.2</v>
      </c>
      <c r="V85" s="21">
        <v>9774.6</v>
      </c>
    </row>
    <row r="86" spans="1:22" ht="13.5" thickBot="1" x14ac:dyDescent="0.25">
      <c r="A86" s="244">
        <v>2005</v>
      </c>
      <c r="B86" s="263" t="s">
        <v>235</v>
      </c>
      <c r="C86" s="263" t="s">
        <v>235</v>
      </c>
      <c r="D86" s="263" t="s">
        <v>235</v>
      </c>
      <c r="E86" s="22">
        <v>4764</v>
      </c>
      <c r="F86" s="22">
        <v>57.3</v>
      </c>
      <c r="G86" s="22">
        <v>286.3</v>
      </c>
      <c r="H86" s="22">
        <v>36.5</v>
      </c>
      <c r="I86" s="22" t="s">
        <v>229</v>
      </c>
      <c r="J86" s="22">
        <v>5144.1000000000004</v>
      </c>
      <c r="K86" s="244">
        <v>2005</v>
      </c>
      <c r="L86" s="22">
        <v>1727.9</v>
      </c>
      <c r="M86" s="22" t="s">
        <v>236</v>
      </c>
      <c r="N86" s="22">
        <v>1727.9</v>
      </c>
      <c r="O86" s="22">
        <v>3006.9</v>
      </c>
      <c r="P86" s="22">
        <v>248.7</v>
      </c>
      <c r="Q86" s="22" t="s">
        <v>231</v>
      </c>
      <c r="R86" s="22">
        <v>248.7</v>
      </c>
      <c r="S86" s="22">
        <v>114.2</v>
      </c>
      <c r="T86" s="22">
        <v>27.2</v>
      </c>
      <c r="U86" s="22">
        <v>5124.8999999999996</v>
      </c>
      <c r="V86" s="22">
        <v>10269.1</v>
      </c>
    </row>
    <row r="87" spans="1:22" ht="13.5" thickBot="1" x14ac:dyDescent="0.25">
      <c r="A87" s="244">
        <v>2006</v>
      </c>
      <c r="B87" s="263" t="s">
        <v>235</v>
      </c>
      <c r="C87" s="263" t="s">
        <v>235</v>
      </c>
      <c r="D87" s="263" t="s">
        <v>235</v>
      </c>
      <c r="E87" s="22">
        <v>5239.2</v>
      </c>
      <c r="F87" s="22">
        <v>59.9</v>
      </c>
      <c r="G87" s="22">
        <v>309.2</v>
      </c>
      <c r="H87" s="22">
        <v>45.4</v>
      </c>
      <c r="I87" s="22" t="s">
        <v>229</v>
      </c>
      <c r="J87" s="22">
        <v>5653.7</v>
      </c>
      <c r="K87" s="244">
        <v>2006</v>
      </c>
      <c r="L87" s="22">
        <v>1860.9</v>
      </c>
      <c r="M87" s="22" t="s">
        <v>236</v>
      </c>
      <c r="N87" s="22">
        <v>1860.9</v>
      </c>
      <c r="O87" s="22">
        <v>3217.8</v>
      </c>
      <c r="P87" s="22">
        <v>293.2</v>
      </c>
      <c r="Q87" s="22" t="s">
        <v>231</v>
      </c>
      <c r="R87" s="22">
        <v>293.2</v>
      </c>
      <c r="S87" s="22">
        <v>95.9</v>
      </c>
      <c r="T87" s="22">
        <v>73.3</v>
      </c>
      <c r="U87" s="22">
        <v>5541.1</v>
      </c>
      <c r="V87" s="22">
        <v>11194.9</v>
      </c>
    </row>
    <row r="88" spans="1:22" ht="13.5" thickBot="1" x14ac:dyDescent="0.25">
      <c r="A88" s="244">
        <v>2007</v>
      </c>
      <c r="B88" s="263" t="s">
        <v>235</v>
      </c>
      <c r="C88" s="263" t="s">
        <v>235</v>
      </c>
      <c r="D88" s="263" t="s">
        <v>235</v>
      </c>
      <c r="E88" s="22">
        <v>4583.2</v>
      </c>
      <c r="F88" s="22">
        <v>56.8</v>
      </c>
      <c r="G88" s="22">
        <v>553.70000000000005</v>
      </c>
      <c r="H88" s="22">
        <v>56.7</v>
      </c>
      <c r="I88" s="22">
        <v>28.2</v>
      </c>
      <c r="J88" s="22">
        <v>5278.6</v>
      </c>
      <c r="K88" s="244">
        <v>2007</v>
      </c>
      <c r="L88" s="22">
        <v>1983.4</v>
      </c>
      <c r="M88" s="22" t="s">
        <v>236</v>
      </c>
      <c r="N88" s="22">
        <v>1983.4</v>
      </c>
      <c r="O88" s="22">
        <v>3345.6</v>
      </c>
      <c r="P88" s="22">
        <v>311.10000000000002</v>
      </c>
      <c r="Q88" s="22" t="s">
        <v>231</v>
      </c>
      <c r="R88" s="22">
        <v>311.10000000000002</v>
      </c>
      <c r="S88" s="22">
        <v>144.69999999999999</v>
      </c>
      <c r="T88" s="22">
        <v>81.2</v>
      </c>
      <c r="U88" s="22">
        <v>5866</v>
      </c>
      <c r="V88" s="22">
        <v>11144.6</v>
      </c>
    </row>
    <row r="89" spans="1:22" ht="13.5" thickBot="1" x14ac:dyDescent="0.25">
      <c r="A89" s="244">
        <v>2008</v>
      </c>
      <c r="B89" s="263" t="s">
        <v>235</v>
      </c>
      <c r="C89" s="263" t="s">
        <v>235</v>
      </c>
      <c r="D89" s="263" t="s">
        <v>235</v>
      </c>
      <c r="E89" s="22">
        <v>4835.3</v>
      </c>
      <c r="F89" s="22">
        <v>63.3</v>
      </c>
      <c r="G89" s="22">
        <v>498.6</v>
      </c>
      <c r="H89" s="22">
        <v>83.4</v>
      </c>
      <c r="I89" s="22">
        <v>29.5</v>
      </c>
      <c r="J89" s="22">
        <v>5510.1</v>
      </c>
      <c r="K89" s="244">
        <v>2008</v>
      </c>
      <c r="L89" s="22">
        <v>2165.1999999999998</v>
      </c>
      <c r="M89" s="22" t="s">
        <v>236</v>
      </c>
      <c r="N89" s="22">
        <v>2165.1999999999998</v>
      </c>
      <c r="O89" s="22">
        <v>3639.5</v>
      </c>
      <c r="P89" s="22">
        <v>370.3</v>
      </c>
      <c r="Q89" s="22" t="s">
        <v>231</v>
      </c>
      <c r="R89" s="22">
        <v>370.3</v>
      </c>
      <c r="S89" s="22">
        <v>146.5</v>
      </c>
      <c r="T89" s="22">
        <v>28.5</v>
      </c>
      <c r="U89" s="22">
        <v>6350</v>
      </c>
      <c r="V89" s="22">
        <v>11860</v>
      </c>
    </row>
    <row r="90" spans="1:22" ht="13.5" thickBot="1" x14ac:dyDescent="0.25">
      <c r="A90" s="244">
        <v>2009</v>
      </c>
      <c r="B90" s="263" t="s">
        <v>235</v>
      </c>
      <c r="C90" s="263" t="s">
        <v>235</v>
      </c>
      <c r="D90" s="263" t="s">
        <v>235</v>
      </c>
      <c r="E90" s="22">
        <v>4961.8</v>
      </c>
      <c r="F90" s="22">
        <v>68.099999999999994</v>
      </c>
      <c r="G90" s="22">
        <v>483.3</v>
      </c>
      <c r="H90" s="22">
        <v>88.5</v>
      </c>
      <c r="I90" s="22">
        <v>53.1</v>
      </c>
      <c r="J90" s="22">
        <v>5654.8</v>
      </c>
      <c r="K90" s="244">
        <v>2009</v>
      </c>
      <c r="L90" s="22">
        <v>2194.3000000000002</v>
      </c>
      <c r="M90" s="22" t="s">
        <v>236</v>
      </c>
      <c r="N90" s="22">
        <v>2194.3000000000002</v>
      </c>
      <c r="O90" s="22">
        <v>3801</v>
      </c>
      <c r="P90" s="22">
        <v>390.6</v>
      </c>
      <c r="Q90" s="22" t="s">
        <v>231</v>
      </c>
      <c r="R90" s="22">
        <v>390.6</v>
      </c>
      <c r="S90" s="22">
        <v>187.2</v>
      </c>
      <c r="T90" s="22">
        <v>45.3</v>
      </c>
      <c r="U90" s="22">
        <v>6618.4</v>
      </c>
      <c r="V90" s="22">
        <v>12273.2</v>
      </c>
    </row>
    <row r="91" spans="1:22" ht="13.5" thickBot="1" x14ac:dyDescent="0.25">
      <c r="A91" s="244">
        <v>2010</v>
      </c>
      <c r="B91" s="263" t="s">
        <v>235</v>
      </c>
      <c r="C91" s="263" t="s">
        <v>235</v>
      </c>
      <c r="D91" s="263" t="s">
        <v>235</v>
      </c>
      <c r="E91" s="22">
        <v>4997.3</v>
      </c>
      <c r="F91" s="22">
        <v>80.099999999999994</v>
      </c>
      <c r="G91" s="22">
        <v>485.7</v>
      </c>
      <c r="H91" s="22">
        <v>91.9</v>
      </c>
      <c r="I91" s="22">
        <v>58.2</v>
      </c>
      <c r="J91" s="22">
        <v>5713.2</v>
      </c>
      <c r="K91" s="244">
        <v>2010</v>
      </c>
      <c r="L91" s="22">
        <v>2248.6999999999998</v>
      </c>
      <c r="M91" s="22" t="s">
        <v>236</v>
      </c>
      <c r="N91" s="22">
        <v>2248.6999999999998</v>
      </c>
      <c r="O91" s="22">
        <v>3965.7</v>
      </c>
      <c r="P91" s="22">
        <v>412.2</v>
      </c>
      <c r="Q91" s="22" t="s">
        <v>231</v>
      </c>
      <c r="R91" s="22">
        <v>412.2</v>
      </c>
      <c r="S91" s="22">
        <v>172.4</v>
      </c>
      <c r="T91" s="22">
        <v>43.9</v>
      </c>
      <c r="U91" s="22">
        <v>6842.9</v>
      </c>
      <c r="V91" s="22">
        <v>12556.1</v>
      </c>
    </row>
    <row r="92" spans="1:22" ht="13.5" thickBot="1" x14ac:dyDescent="0.25">
      <c r="A92" s="244">
        <v>2011</v>
      </c>
      <c r="B92" s="263">
        <v>5209.8999999999996</v>
      </c>
      <c r="C92" s="22">
        <v>4.8</v>
      </c>
      <c r="D92" s="22">
        <v>139.4</v>
      </c>
      <c r="E92" s="22">
        <v>5354</v>
      </c>
      <c r="F92" s="22">
        <v>84.3</v>
      </c>
      <c r="G92" s="22">
        <v>449.8</v>
      </c>
      <c r="H92" s="22">
        <v>107.3</v>
      </c>
      <c r="I92" s="22">
        <v>55.2</v>
      </c>
      <c r="J92" s="22">
        <v>6050.7</v>
      </c>
      <c r="K92" s="244">
        <v>2011</v>
      </c>
      <c r="L92" s="22">
        <v>2453.1999999999998</v>
      </c>
      <c r="M92" s="22">
        <v>6.2</v>
      </c>
      <c r="N92" s="22">
        <v>2459.5</v>
      </c>
      <c r="O92" s="22">
        <v>4401.8</v>
      </c>
      <c r="P92" s="22">
        <v>407.1</v>
      </c>
      <c r="Q92" s="22">
        <v>38.6</v>
      </c>
      <c r="R92" s="22">
        <v>445.7</v>
      </c>
      <c r="S92" s="22">
        <v>160</v>
      </c>
      <c r="T92" s="22">
        <v>40</v>
      </c>
      <c r="U92" s="22">
        <v>7506.9</v>
      </c>
      <c r="V92" s="22">
        <v>13557.6</v>
      </c>
    </row>
    <row r="93" spans="1:22" ht="13.5" thickBot="1" x14ac:dyDescent="0.25">
      <c r="A93" s="244">
        <v>2012</v>
      </c>
      <c r="B93" s="263">
        <v>5343.9</v>
      </c>
      <c r="C93" s="22">
        <v>6.4</v>
      </c>
      <c r="D93" s="22">
        <v>224.6</v>
      </c>
      <c r="E93" s="22">
        <v>5574.9</v>
      </c>
      <c r="F93" s="22">
        <v>89.2</v>
      </c>
      <c r="G93" s="22">
        <v>534.79999999999995</v>
      </c>
      <c r="H93" s="22">
        <v>128.19999999999999</v>
      </c>
      <c r="I93" s="22">
        <v>44.9</v>
      </c>
      <c r="J93" s="22">
        <v>6372</v>
      </c>
      <c r="K93" s="244">
        <v>2012</v>
      </c>
      <c r="L93" s="22">
        <v>2574.8000000000002</v>
      </c>
      <c r="M93" s="22">
        <v>7.8</v>
      </c>
      <c r="N93" s="22">
        <v>2582.6</v>
      </c>
      <c r="O93" s="22">
        <v>4511.2</v>
      </c>
      <c r="P93" s="22">
        <v>438.4</v>
      </c>
      <c r="Q93" s="22">
        <v>42.1</v>
      </c>
      <c r="R93" s="22">
        <v>480.5</v>
      </c>
      <c r="S93" s="22">
        <v>160.80000000000001</v>
      </c>
      <c r="T93" s="22">
        <v>73.400000000000006</v>
      </c>
      <c r="U93" s="22">
        <v>7808.4</v>
      </c>
      <c r="V93" s="22">
        <v>14180.4</v>
      </c>
    </row>
    <row r="94" spans="1:22" ht="13.5" thickBot="1" x14ac:dyDescent="0.25">
      <c r="A94" s="244" t="s">
        <v>1414</v>
      </c>
      <c r="B94" s="263">
        <v>5202.2</v>
      </c>
      <c r="C94" s="263">
        <v>31.8</v>
      </c>
      <c r="D94" s="263">
        <v>554.4</v>
      </c>
      <c r="E94" s="263">
        <v>5788.5</v>
      </c>
      <c r="F94" s="263">
        <v>91.5</v>
      </c>
      <c r="G94" s="263">
        <v>582.29999999999995</v>
      </c>
      <c r="H94" s="263">
        <v>131.6</v>
      </c>
      <c r="I94" s="263">
        <v>38</v>
      </c>
      <c r="J94" s="263">
        <v>6631.9</v>
      </c>
      <c r="K94" s="244" t="s">
        <v>1414</v>
      </c>
      <c r="L94" s="263">
        <v>2722.9</v>
      </c>
      <c r="M94" s="263">
        <v>9.1999999999999993</v>
      </c>
      <c r="N94" s="263">
        <v>2732.2</v>
      </c>
      <c r="O94" s="263">
        <v>4943.6000000000004</v>
      </c>
      <c r="P94" s="263">
        <v>495.6</v>
      </c>
      <c r="Q94" s="263">
        <v>47.8</v>
      </c>
      <c r="R94" s="263">
        <v>543.4</v>
      </c>
      <c r="S94" s="263">
        <v>163.19999999999999</v>
      </c>
      <c r="T94" s="263">
        <v>71.2</v>
      </c>
      <c r="U94" s="263">
        <v>8453.6</v>
      </c>
      <c r="V94" s="263">
        <v>15085.6</v>
      </c>
    </row>
    <row r="95" spans="1:22" ht="13.5" thickBot="1" x14ac:dyDescent="0.25">
      <c r="A95" s="244">
        <v>2014</v>
      </c>
      <c r="B95" s="263">
        <v>5165.5</v>
      </c>
      <c r="C95" s="263">
        <v>38</v>
      </c>
      <c r="D95" s="263">
        <v>569.4</v>
      </c>
      <c r="E95" s="263">
        <v>5772.9</v>
      </c>
      <c r="F95" s="263">
        <v>88.3</v>
      </c>
      <c r="G95" s="263">
        <v>433.6</v>
      </c>
      <c r="H95" s="263">
        <v>135.80000000000001</v>
      </c>
      <c r="I95" s="263">
        <v>39.4</v>
      </c>
      <c r="J95" s="263">
        <v>6469.9</v>
      </c>
      <c r="K95" s="244">
        <v>2014</v>
      </c>
      <c r="L95" s="263">
        <v>2877.7</v>
      </c>
      <c r="M95" s="263">
        <v>9.6999999999999993</v>
      </c>
      <c r="N95" s="263">
        <v>2887.4</v>
      </c>
      <c r="O95" s="263">
        <v>5126.3</v>
      </c>
      <c r="P95" s="263">
        <v>496.4</v>
      </c>
      <c r="Q95" s="263">
        <v>49.7</v>
      </c>
      <c r="R95" s="263">
        <v>546.1</v>
      </c>
      <c r="S95" s="263">
        <v>170.8</v>
      </c>
      <c r="T95" s="263">
        <v>77.2</v>
      </c>
      <c r="U95" s="263">
        <v>8807.7999999999993</v>
      </c>
      <c r="V95" s="263">
        <v>15277.7</v>
      </c>
    </row>
    <row r="96" spans="1:22" ht="13.5" thickBot="1" x14ac:dyDescent="0.25">
      <c r="A96" s="244">
        <v>2015</v>
      </c>
      <c r="B96" s="263">
        <v>5208.4889999999996</v>
      </c>
      <c r="C96" s="263">
        <v>41.96</v>
      </c>
      <c r="D96" s="263">
        <v>558.05499999999995</v>
      </c>
      <c r="E96" s="263">
        <v>5808.5039999999999</v>
      </c>
      <c r="F96" s="263">
        <v>84.040999999999997</v>
      </c>
      <c r="G96" s="263">
        <v>486.65899999999999</v>
      </c>
      <c r="H96" s="263">
        <v>136.84</v>
      </c>
      <c r="I96" s="263">
        <v>37.747999999999998</v>
      </c>
      <c r="J96" s="263">
        <v>6553.7929999999997</v>
      </c>
      <c r="K96" s="244">
        <v>2015</v>
      </c>
      <c r="L96" s="263">
        <v>3030.7260000000001</v>
      </c>
      <c r="M96" s="263">
        <v>9.2110000000000003</v>
      </c>
      <c r="N96" s="263">
        <v>3039.9369999999999</v>
      </c>
      <c r="O96" s="263">
        <v>5399.72</v>
      </c>
      <c r="P96" s="263">
        <v>511.74599999999998</v>
      </c>
      <c r="Q96" s="263">
        <v>46.837000000000003</v>
      </c>
      <c r="R96" s="263">
        <v>558.58299999999997</v>
      </c>
      <c r="S96" s="263">
        <v>228.345</v>
      </c>
      <c r="T96" s="263">
        <v>85.977000000000004</v>
      </c>
      <c r="U96" s="263">
        <v>9312.5619999999999</v>
      </c>
      <c r="V96" s="263">
        <v>15866.355</v>
      </c>
    </row>
    <row r="97" spans="1:22" ht="13.5" thickBot="1" x14ac:dyDescent="0.25">
      <c r="A97" s="244">
        <v>2016</v>
      </c>
      <c r="B97" s="263">
        <v>5126.598</v>
      </c>
      <c r="C97" s="263">
        <v>65.087999999999994</v>
      </c>
      <c r="D97" s="263">
        <v>564.00900000000001</v>
      </c>
      <c r="E97" s="263">
        <v>5755.6949999999997</v>
      </c>
      <c r="F97" s="263">
        <v>82.787000000000006</v>
      </c>
      <c r="G97" s="263">
        <v>468.79</v>
      </c>
      <c r="H97" s="263">
        <v>127.261</v>
      </c>
      <c r="I97" s="263">
        <v>30.565000000000001</v>
      </c>
      <c r="J97" s="263">
        <v>6465.098</v>
      </c>
      <c r="K97" s="244">
        <v>2016</v>
      </c>
      <c r="L97" s="263">
        <v>3142.1080000000002</v>
      </c>
      <c r="M97" s="263">
        <v>8.7379999999999995</v>
      </c>
      <c r="N97" s="263">
        <v>3150.846</v>
      </c>
      <c r="O97" s="263">
        <v>5413.3159999999998</v>
      </c>
      <c r="P97" s="263">
        <v>517.42499999999995</v>
      </c>
      <c r="Q97" s="263">
        <v>46.101999999999997</v>
      </c>
      <c r="R97" s="263">
        <v>563.52699999999993</v>
      </c>
      <c r="S97" s="263">
        <v>221.49</v>
      </c>
      <c r="T97" s="263">
        <v>91.436000000000007</v>
      </c>
      <c r="U97" s="263">
        <v>9440.6149999999998</v>
      </c>
      <c r="V97" s="263">
        <v>15905.710999999999</v>
      </c>
    </row>
    <row r="98" spans="1:22" ht="13.5" thickBot="1" x14ac:dyDescent="0.25">
      <c r="A98" s="244">
        <v>2017</v>
      </c>
      <c r="B98" s="263">
        <v>5005.67</v>
      </c>
      <c r="C98" s="263">
        <v>62.028503000000001</v>
      </c>
      <c r="D98" s="263">
        <v>565.23196299999995</v>
      </c>
      <c r="E98" s="263">
        <v>5632.9309999999996</v>
      </c>
      <c r="F98" s="263">
        <v>72.544032999999999</v>
      </c>
      <c r="G98" s="263">
        <v>479.23599999999999</v>
      </c>
      <c r="H98" s="263">
        <v>130.076132</v>
      </c>
      <c r="I98" s="263">
        <v>29.217224999999999</v>
      </c>
      <c r="J98" s="263">
        <v>6344.0039999999999</v>
      </c>
      <c r="K98" s="244">
        <v>2017</v>
      </c>
      <c r="L98" s="263">
        <v>3253.357</v>
      </c>
      <c r="M98" s="263">
        <v>8.1526080000000007</v>
      </c>
      <c r="N98" s="263">
        <v>3261.51</v>
      </c>
      <c r="O98" s="263">
        <v>5510.612005</v>
      </c>
      <c r="P98" s="263">
        <v>555.55947500000002</v>
      </c>
      <c r="Q98" s="263">
        <v>42.968499000000001</v>
      </c>
      <c r="R98" s="263">
        <v>598.52797399999997</v>
      </c>
      <c r="S98" s="263">
        <v>229.34399999999999</v>
      </c>
      <c r="T98" s="263">
        <v>89.789000000000001</v>
      </c>
      <c r="U98" s="263">
        <v>9689.7829999999994</v>
      </c>
      <c r="V98" s="263">
        <v>16033.786</v>
      </c>
    </row>
    <row r="99" spans="1:22" ht="13.5" thickBot="1" x14ac:dyDescent="0.25">
      <c r="A99" s="244">
        <v>2018</v>
      </c>
      <c r="B99" s="263">
        <v>4951.72</v>
      </c>
      <c r="C99" s="263">
        <v>61.518000000000001</v>
      </c>
      <c r="D99" s="263">
        <v>552.11800000000005</v>
      </c>
      <c r="E99" s="263">
        <v>5565.357</v>
      </c>
      <c r="F99" s="263">
        <v>72.087000000000003</v>
      </c>
      <c r="G99" s="263">
        <v>512.74900000000002</v>
      </c>
      <c r="H99" s="263">
        <v>126.623</v>
      </c>
      <c r="I99" s="263">
        <v>19.437000000000001</v>
      </c>
      <c r="J99" s="263">
        <v>6296.2520000000004</v>
      </c>
      <c r="K99" s="244">
        <v>2018</v>
      </c>
      <c r="L99" s="263">
        <v>3290.5970000000002</v>
      </c>
      <c r="M99" s="263">
        <v>8.6069999999999993</v>
      </c>
      <c r="N99" s="263">
        <v>3299.2049999999999</v>
      </c>
      <c r="O99" s="263">
        <v>5542.4840000000004</v>
      </c>
      <c r="P99" s="263">
        <v>552.69899999999996</v>
      </c>
      <c r="Q99" s="263">
        <v>46.378999999999998</v>
      </c>
      <c r="R99" s="263">
        <v>599.07799999999997</v>
      </c>
      <c r="S99" s="263">
        <v>284.82600000000002</v>
      </c>
      <c r="T99" s="263">
        <v>67.909000000000006</v>
      </c>
      <c r="U99" s="263">
        <v>9793.5010000000002</v>
      </c>
      <c r="V99" s="263">
        <v>16089.754999999999</v>
      </c>
    </row>
    <row r="100" spans="1:22" ht="13.5" thickBot="1" x14ac:dyDescent="0.25">
      <c r="A100" s="244">
        <v>2019</v>
      </c>
      <c r="B100" s="263">
        <v>4885.0079999999998</v>
      </c>
      <c r="C100" s="263">
        <v>60.820999999999998</v>
      </c>
      <c r="D100" s="263">
        <v>555.49</v>
      </c>
      <c r="E100" s="263">
        <v>5501.3189999999995</v>
      </c>
      <c r="F100" s="263">
        <v>70.576999999999998</v>
      </c>
      <c r="G100" s="263">
        <v>526.13800000000003</v>
      </c>
      <c r="H100" s="263">
        <v>138.624</v>
      </c>
      <c r="I100" s="263">
        <v>23.989000000000001</v>
      </c>
      <c r="J100" s="263">
        <v>6260.6480000000001</v>
      </c>
      <c r="K100" s="244">
        <v>2019</v>
      </c>
      <c r="L100" s="263">
        <v>3360.95</v>
      </c>
      <c r="M100" s="263">
        <v>14.48</v>
      </c>
      <c r="N100" s="263">
        <v>3375.43</v>
      </c>
      <c r="O100" s="263">
        <v>5676.2870000000003</v>
      </c>
      <c r="P100" s="263">
        <v>547.16780000000006</v>
      </c>
      <c r="Q100" s="263">
        <v>44.152000000000001</v>
      </c>
      <c r="R100" s="263">
        <v>591.32000000000005</v>
      </c>
      <c r="S100" s="263">
        <v>305.44200000000001</v>
      </c>
      <c r="T100" s="263">
        <v>64.611000000000004</v>
      </c>
      <c r="U100" s="263">
        <v>10013.09</v>
      </c>
      <c r="V100" s="263">
        <v>16273.739</v>
      </c>
    </row>
    <row r="101" spans="1:22" ht="13.5" thickBot="1" x14ac:dyDescent="0.25">
      <c r="A101" s="244">
        <v>2020</v>
      </c>
      <c r="B101" s="263">
        <v>3013.34</v>
      </c>
      <c r="C101" s="263">
        <v>35.002000000000002</v>
      </c>
      <c r="D101" s="263">
        <v>241.19300000000001</v>
      </c>
      <c r="E101" s="263">
        <v>3289.5340000000001</v>
      </c>
      <c r="F101" s="263">
        <v>42.65</v>
      </c>
      <c r="G101" s="263">
        <v>435.846</v>
      </c>
      <c r="H101" s="263">
        <v>119.202</v>
      </c>
      <c r="I101" s="263">
        <v>13.874000000000001</v>
      </c>
      <c r="J101" s="263">
        <v>3901.1059999999998</v>
      </c>
      <c r="K101" s="244">
        <v>2020</v>
      </c>
      <c r="L101" s="263">
        <v>1680.78</v>
      </c>
      <c r="M101" s="263">
        <v>10.784000000000001</v>
      </c>
      <c r="N101" s="263">
        <v>1691.5630000000001</v>
      </c>
      <c r="O101" s="263">
        <v>2903.99</v>
      </c>
      <c r="P101" s="263">
        <v>348.62299999999999</v>
      </c>
      <c r="Q101" s="263">
        <v>30.378</v>
      </c>
      <c r="R101" s="263">
        <v>378.99900000000002</v>
      </c>
      <c r="S101" s="263">
        <v>211.91200000000001</v>
      </c>
      <c r="T101" s="263">
        <v>37.267000000000003</v>
      </c>
      <c r="U101" s="263">
        <v>5223.7309999999998</v>
      </c>
      <c r="V101" s="263">
        <v>9124.8369999999995</v>
      </c>
    </row>
    <row r="102" spans="1:22" x14ac:dyDescent="0.2">
      <c r="A102" s="199" t="s">
        <v>240</v>
      </c>
    </row>
    <row r="103" spans="1:22" x14ac:dyDescent="0.2">
      <c r="A103" s="199" t="s">
        <v>241</v>
      </c>
    </row>
    <row r="104" spans="1:22" x14ac:dyDescent="0.2">
      <c r="A104" s="199" t="s">
        <v>242</v>
      </c>
    </row>
    <row r="105" spans="1:22" x14ac:dyDescent="0.2">
      <c r="A105" s="199" t="s">
        <v>243</v>
      </c>
    </row>
    <row r="106" spans="1:22" x14ac:dyDescent="0.2">
      <c r="A106" s="199" t="s">
        <v>333</v>
      </c>
    </row>
    <row r="107" spans="1:22" x14ac:dyDescent="0.2">
      <c r="A107" s="199" t="s">
        <v>245</v>
      </c>
    </row>
    <row r="108" spans="1:22" x14ac:dyDescent="0.2">
      <c r="A108" s="199" t="s">
        <v>246</v>
      </c>
    </row>
    <row r="109" spans="1:22" x14ac:dyDescent="0.2">
      <c r="A109" s="199" t="s">
        <v>1415</v>
      </c>
    </row>
    <row r="110" spans="1:22" x14ac:dyDescent="0.2">
      <c r="A110" s="199" t="s">
        <v>1416</v>
      </c>
    </row>
    <row r="111" spans="1:22" x14ac:dyDescent="0.2">
      <c r="A111" s="199" t="s">
        <v>249</v>
      </c>
    </row>
  </sheetData>
  <mergeCells count="23">
    <mergeCell ref="U5:U6"/>
    <mergeCell ref="V5:V6"/>
    <mergeCell ref="L5:N5"/>
    <mergeCell ref="O5:O6"/>
    <mergeCell ref="P5:R5"/>
    <mergeCell ref="S5:S6"/>
    <mergeCell ref="T5:T6"/>
    <mergeCell ref="K4:V4"/>
    <mergeCell ref="A1:J1"/>
    <mergeCell ref="A2:J2"/>
    <mergeCell ref="A3:J3"/>
    <mergeCell ref="A5:A6"/>
    <mergeCell ref="B5:E5"/>
    <mergeCell ref="F5:F6"/>
    <mergeCell ref="G5:G6"/>
    <mergeCell ref="H5:H6"/>
    <mergeCell ref="I5:I6"/>
    <mergeCell ref="J5:J6"/>
    <mergeCell ref="A4:J4"/>
    <mergeCell ref="K1:V1"/>
    <mergeCell ref="K2:V2"/>
    <mergeCell ref="K3:V3"/>
    <mergeCell ref="K5:K6"/>
  </mergeCells>
  <hyperlinks>
    <hyperlink ref="X6" location="TOC!A1" display="RETURN TO TABLE OF CONTENTS" xr:uid="{00000000-0004-0000-5E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X46"/>
  <sheetViews>
    <sheetView topLeftCell="A3" workbookViewId="0">
      <selection activeCell="I105" sqref="I105"/>
    </sheetView>
  </sheetViews>
  <sheetFormatPr defaultRowHeight="12.75" x14ac:dyDescent="0.2"/>
  <sheetData>
    <row r="1" spans="1:24" ht="12.75" customHeight="1" x14ac:dyDescent="0.2">
      <c r="A1" s="623" t="s">
        <v>1381</v>
      </c>
      <c r="B1" s="623"/>
      <c r="C1" s="623"/>
      <c r="D1" s="623"/>
      <c r="E1" s="623"/>
      <c r="F1" s="623"/>
      <c r="G1" s="623"/>
      <c r="H1" s="623"/>
      <c r="I1" s="623"/>
      <c r="J1" s="623"/>
      <c r="K1" s="818" t="s">
        <v>1381</v>
      </c>
      <c r="L1" s="818"/>
      <c r="M1" s="818"/>
      <c r="N1" s="818"/>
      <c r="O1" s="818"/>
      <c r="P1" s="818"/>
      <c r="Q1" s="818"/>
      <c r="R1" s="818"/>
      <c r="S1" s="818"/>
      <c r="T1" s="818"/>
      <c r="U1" s="818"/>
      <c r="V1" s="818"/>
    </row>
    <row r="2" spans="1:24" ht="13.5" customHeight="1" thickBot="1" x14ac:dyDescent="0.25">
      <c r="A2" s="557" t="s">
        <v>200</v>
      </c>
      <c r="B2" s="557"/>
      <c r="C2" s="557"/>
      <c r="D2" s="557"/>
      <c r="E2" s="557"/>
      <c r="F2" s="557"/>
      <c r="G2" s="557"/>
      <c r="H2" s="557"/>
      <c r="I2" s="557"/>
      <c r="J2" s="557"/>
      <c r="K2" s="557" t="s">
        <v>200</v>
      </c>
      <c r="L2" s="557"/>
      <c r="M2" s="557"/>
      <c r="N2" s="557"/>
      <c r="O2" s="557"/>
      <c r="P2" s="557"/>
      <c r="Q2" s="557"/>
      <c r="R2" s="557"/>
      <c r="S2" s="557"/>
      <c r="T2" s="557"/>
      <c r="U2" s="557"/>
      <c r="V2" s="557"/>
    </row>
    <row r="3" spans="1:24" x14ac:dyDescent="0.2">
      <c r="A3" s="577" t="s">
        <v>1417</v>
      </c>
      <c r="B3" s="575"/>
      <c r="C3" s="575"/>
      <c r="D3" s="575"/>
      <c r="E3" s="575"/>
      <c r="F3" s="575"/>
      <c r="G3" s="575"/>
      <c r="H3" s="575"/>
      <c r="I3" s="575"/>
      <c r="J3" s="576"/>
      <c r="K3" s="595" t="s">
        <v>1417</v>
      </c>
      <c r="L3" s="575"/>
      <c r="M3" s="575"/>
      <c r="N3" s="575"/>
      <c r="O3" s="575"/>
      <c r="P3" s="575"/>
      <c r="Q3" s="575"/>
      <c r="R3" s="575"/>
      <c r="S3" s="575"/>
      <c r="T3" s="575"/>
      <c r="U3" s="575"/>
      <c r="V3" s="576"/>
    </row>
    <row r="4" spans="1:24" ht="13.5" thickBot="1" x14ac:dyDescent="0.25">
      <c r="A4" s="580" t="s">
        <v>1418</v>
      </c>
      <c r="B4" s="581"/>
      <c r="C4" s="581"/>
      <c r="D4" s="581"/>
      <c r="E4" s="581"/>
      <c r="F4" s="581"/>
      <c r="G4" s="581"/>
      <c r="H4" s="581"/>
      <c r="I4" s="581"/>
      <c r="J4" s="582"/>
      <c r="K4" s="583" t="s">
        <v>1418</v>
      </c>
      <c r="L4" s="581"/>
      <c r="M4" s="581"/>
      <c r="N4" s="581"/>
      <c r="O4" s="581"/>
      <c r="P4" s="581"/>
      <c r="Q4" s="581"/>
      <c r="R4" s="581"/>
      <c r="S4" s="581"/>
      <c r="T4" s="581"/>
      <c r="U4" s="581"/>
      <c r="V4" s="582"/>
    </row>
    <row r="5" spans="1:24" ht="13.5" thickBot="1" x14ac:dyDescent="0.25">
      <c r="A5" s="785" t="s">
        <v>202</v>
      </c>
      <c r="B5" s="786"/>
      <c r="C5" s="786"/>
      <c r="D5" s="786"/>
      <c r="E5" s="786"/>
      <c r="F5" s="786"/>
      <c r="G5" s="786"/>
      <c r="H5" s="786"/>
      <c r="I5" s="786"/>
      <c r="J5" s="787"/>
      <c r="K5" s="785" t="s">
        <v>1222</v>
      </c>
      <c r="L5" s="786"/>
      <c r="M5" s="786"/>
      <c r="N5" s="786"/>
      <c r="O5" s="786"/>
      <c r="P5" s="786"/>
      <c r="Q5" s="786"/>
      <c r="R5" s="786"/>
      <c r="S5" s="786"/>
      <c r="T5" s="786"/>
      <c r="U5" s="786"/>
      <c r="V5" s="787"/>
    </row>
    <row r="6" spans="1:24" ht="13.5" thickBot="1" x14ac:dyDescent="0.25">
      <c r="A6" s="564" t="s">
        <v>204</v>
      </c>
      <c r="B6" s="568" t="s">
        <v>205</v>
      </c>
      <c r="C6" s="569"/>
      <c r="D6" s="569"/>
      <c r="E6" s="570"/>
      <c r="F6" s="564" t="s">
        <v>206</v>
      </c>
      <c r="G6" s="564" t="s">
        <v>207</v>
      </c>
      <c r="H6" s="564" t="s">
        <v>208</v>
      </c>
      <c r="I6" s="564" t="s">
        <v>209</v>
      </c>
      <c r="J6" s="564" t="s">
        <v>210</v>
      </c>
      <c r="K6" s="564" t="s">
        <v>204</v>
      </c>
      <c r="L6" s="568" t="s">
        <v>211</v>
      </c>
      <c r="M6" s="569"/>
      <c r="N6" s="570"/>
      <c r="O6" s="791" t="s">
        <v>212</v>
      </c>
      <c r="P6" s="780" t="s">
        <v>213</v>
      </c>
      <c r="Q6" s="781"/>
      <c r="R6" s="782"/>
      <c r="S6" s="783" t="s">
        <v>214</v>
      </c>
      <c r="T6" s="564" t="s">
        <v>215</v>
      </c>
      <c r="U6" s="564" t="s">
        <v>216</v>
      </c>
      <c r="V6" s="789" t="s">
        <v>1227</v>
      </c>
    </row>
    <row r="7" spans="1:24" ht="34.5" thickBot="1" x14ac:dyDescent="0.25">
      <c r="A7" s="565"/>
      <c r="B7" s="329" t="s">
        <v>218</v>
      </c>
      <c r="C7" s="329" t="s">
        <v>219</v>
      </c>
      <c r="D7" s="363" t="s">
        <v>220</v>
      </c>
      <c r="E7" s="329" t="s">
        <v>221</v>
      </c>
      <c r="F7" s="565"/>
      <c r="G7" s="565"/>
      <c r="H7" s="565"/>
      <c r="I7" s="565"/>
      <c r="J7" s="565"/>
      <c r="K7" s="565"/>
      <c r="L7" s="329" t="s">
        <v>222</v>
      </c>
      <c r="M7" s="363" t="s">
        <v>223</v>
      </c>
      <c r="N7" s="329" t="s">
        <v>224</v>
      </c>
      <c r="O7" s="862"/>
      <c r="P7" s="493" t="s">
        <v>225</v>
      </c>
      <c r="Q7" s="493" t="s">
        <v>226</v>
      </c>
      <c r="R7" s="493" t="s">
        <v>227</v>
      </c>
      <c r="S7" s="863"/>
      <c r="T7" s="565"/>
      <c r="U7" s="565"/>
      <c r="V7" s="861"/>
      <c r="X7" s="235" t="s">
        <v>228</v>
      </c>
    </row>
    <row r="8" spans="1:24" ht="13.5" thickBot="1" x14ac:dyDescent="0.25">
      <c r="A8" s="361">
        <v>1991</v>
      </c>
      <c r="B8" s="490" t="s">
        <v>235</v>
      </c>
      <c r="C8" s="490" t="s">
        <v>229</v>
      </c>
      <c r="D8" s="490" t="s">
        <v>235</v>
      </c>
      <c r="E8" s="177">
        <v>0.55000000000000004</v>
      </c>
      <c r="F8" s="177">
        <v>0.41</v>
      </c>
      <c r="G8" s="177">
        <v>0.97</v>
      </c>
      <c r="H8" s="177" t="s">
        <v>229</v>
      </c>
      <c r="I8" s="177" t="s">
        <v>229</v>
      </c>
      <c r="J8" s="177">
        <v>0.55000000000000004</v>
      </c>
      <c r="K8" s="361">
        <v>1991</v>
      </c>
      <c r="L8" s="177">
        <v>3.01</v>
      </c>
      <c r="M8" s="177" t="s">
        <v>229</v>
      </c>
      <c r="N8" s="177">
        <v>3.01</v>
      </c>
      <c r="O8" s="177">
        <v>0.78</v>
      </c>
      <c r="P8" s="177">
        <v>0.53</v>
      </c>
      <c r="Q8" s="177" t="s">
        <v>231</v>
      </c>
      <c r="R8" s="177">
        <v>0.53</v>
      </c>
      <c r="S8" s="177" t="s">
        <v>229</v>
      </c>
      <c r="T8" s="177">
        <v>0.76</v>
      </c>
      <c r="U8" s="177">
        <v>1.02</v>
      </c>
      <c r="V8" s="177">
        <v>0.7</v>
      </c>
    </row>
    <row r="9" spans="1:24" ht="13.5" thickBot="1" x14ac:dyDescent="0.25">
      <c r="A9" s="361">
        <v>1992</v>
      </c>
      <c r="B9" s="490" t="s">
        <v>235</v>
      </c>
      <c r="C9" s="490" t="s">
        <v>229</v>
      </c>
      <c r="D9" s="490" t="s">
        <v>235</v>
      </c>
      <c r="E9" s="177">
        <v>0.55000000000000004</v>
      </c>
      <c r="F9" s="177">
        <v>0.39</v>
      </c>
      <c r="G9" s="177">
        <v>1.05</v>
      </c>
      <c r="H9" s="177" t="s">
        <v>229</v>
      </c>
      <c r="I9" s="177" t="s">
        <v>229</v>
      </c>
      <c r="J9" s="177">
        <v>0.56000000000000005</v>
      </c>
      <c r="K9" s="361">
        <v>1992</v>
      </c>
      <c r="L9" s="177">
        <v>3.09</v>
      </c>
      <c r="M9" s="177" t="s">
        <v>229</v>
      </c>
      <c r="N9" s="177">
        <v>3.09</v>
      </c>
      <c r="O9" s="177">
        <v>0.83</v>
      </c>
      <c r="P9" s="177">
        <v>0.52</v>
      </c>
      <c r="Q9" s="177" t="s">
        <v>231</v>
      </c>
      <c r="R9" s="177">
        <v>0.52</v>
      </c>
      <c r="S9" s="177" t="s">
        <v>229</v>
      </c>
      <c r="T9" s="177">
        <v>0.92</v>
      </c>
      <c r="U9" s="177">
        <v>1.07</v>
      </c>
      <c r="V9" s="177">
        <v>0.72</v>
      </c>
    </row>
    <row r="10" spans="1:24" ht="13.5" thickBot="1" x14ac:dyDescent="0.25">
      <c r="A10" s="361">
        <v>1993</v>
      </c>
      <c r="B10" s="490" t="s">
        <v>235</v>
      </c>
      <c r="C10" s="490" t="s">
        <v>229</v>
      </c>
      <c r="D10" s="490" t="s">
        <v>235</v>
      </c>
      <c r="E10" s="177">
        <v>0.57999999999999996</v>
      </c>
      <c r="F10" s="177">
        <v>0.43</v>
      </c>
      <c r="G10" s="177">
        <v>1.1599999999999999</v>
      </c>
      <c r="H10" s="177" t="s">
        <v>229</v>
      </c>
      <c r="I10" s="177" t="s">
        <v>229</v>
      </c>
      <c r="J10" s="177">
        <v>0.57999999999999996</v>
      </c>
      <c r="K10" s="361">
        <v>1993</v>
      </c>
      <c r="L10" s="177">
        <v>3.09</v>
      </c>
      <c r="M10" s="177" t="s">
        <v>229</v>
      </c>
      <c r="N10" s="177">
        <v>3.09</v>
      </c>
      <c r="O10" s="177">
        <v>0.94</v>
      </c>
      <c r="P10" s="177">
        <v>0.55000000000000004</v>
      </c>
      <c r="Q10" s="177" t="s">
        <v>231</v>
      </c>
      <c r="R10" s="177">
        <v>0.55000000000000004</v>
      </c>
      <c r="S10" s="177" t="s">
        <v>229</v>
      </c>
      <c r="T10" s="177">
        <v>0.98</v>
      </c>
      <c r="U10" s="177">
        <v>1.17</v>
      </c>
      <c r="V10" s="177">
        <v>0.77</v>
      </c>
    </row>
    <row r="11" spans="1:24" ht="13.5" thickBot="1" x14ac:dyDescent="0.25">
      <c r="A11" s="361">
        <v>1994</v>
      </c>
      <c r="B11" s="490" t="s">
        <v>235</v>
      </c>
      <c r="C11" s="490" t="s">
        <v>229</v>
      </c>
      <c r="D11" s="490" t="s">
        <v>235</v>
      </c>
      <c r="E11" s="177">
        <v>0.67</v>
      </c>
      <c r="F11" s="177">
        <v>0.46</v>
      </c>
      <c r="G11" s="177">
        <v>1.94</v>
      </c>
      <c r="H11" s="177" t="s">
        <v>229</v>
      </c>
      <c r="I11" s="177" t="s">
        <v>229</v>
      </c>
      <c r="J11" s="177">
        <v>0.68</v>
      </c>
      <c r="K11" s="361">
        <v>1994</v>
      </c>
      <c r="L11" s="177">
        <v>3.19</v>
      </c>
      <c r="M11" s="177" t="s">
        <v>229</v>
      </c>
      <c r="N11" s="177">
        <v>3.19</v>
      </c>
      <c r="O11" s="177">
        <v>0.91</v>
      </c>
      <c r="P11" s="177">
        <v>0.48</v>
      </c>
      <c r="Q11" s="177" t="s">
        <v>231</v>
      </c>
      <c r="R11" s="177">
        <v>0.48</v>
      </c>
      <c r="S11" s="177" t="s">
        <v>229</v>
      </c>
      <c r="T11" s="177">
        <v>1.0900000000000001</v>
      </c>
      <c r="U11" s="177">
        <v>1.1399999999999999</v>
      </c>
      <c r="V11" s="177">
        <v>0.85</v>
      </c>
    </row>
    <row r="12" spans="1:24" ht="13.5" thickBot="1" x14ac:dyDescent="0.25">
      <c r="A12" s="361">
        <v>1995</v>
      </c>
      <c r="B12" s="490" t="s">
        <v>235</v>
      </c>
      <c r="C12" s="490" t="s">
        <v>229</v>
      </c>
      <c r="D12" s="490" t="s">
        <v>235</v>
      </c>
      <c r="E12" s="177">
        <v>0.68</v>
      </c>
      <c r="F12" s="177">
        <v>0.45</v>
      </c>
      <c r="G12" s="177">
        <v>1.66</v>
      </c>
      <c r="H12" s="177">
        <v>1.57</v>
      </c>
      <c r="I12" s="177" t="s">
        <v>229</v>
      </c>
      <c r="J12" s="177">
        <v>0.69</v>
      </c>
      <c r="K12" s="361">
        <v>1995</v>
      </c>
      <c r="L12" s="177">
        <v>3.13</v>
      </c>
      <c r="M12" s="177" t="s">
        <v>229</v>
      </c>
      <c r="N12" s="177">
        <v>3.13</v>
      </c>
      <c r="O12" s="177">
        <v>0.99</v>
      </c>
      <c r="P12" s="177">
        <v>0.5</v>
      </c>
      <c r="Q12" s="177" t="s">
        <v>231</v>
      </c>
      <c r="R12" s="177">
        <v>0.5</v>
      </c>
      <c r="S12" s="177">
        <v>1.3</v>
      </c>
      <c r="T12" s="177">
        <v>0.74</v>
      </c>
      <c r="U12" s="177">
        <v>1.22</v>
      </c>
      <c r="V12" s="177">
        <v>0.88</v>
      </c>
    </row>
    <row r="13" spans="1:24" ht="13.5" thickBot="1" x14ac:dyDescent="0.25">
      <c r="A13" s="361">
        <v>1996</v>
      </c>
      <c r="B13" s="490" t="s">
        <v>235</v>
      </c>
      <c r="C13" s="490" t="s">
        <v>229</v>
      </c>
      <c r="D13" s="490" t="s">
        <v>235</v>
      </c>
      <c r="E13" s="177">
        <v>0.72</v>
      </c>
      <c r="F13" s="177">
        <v>0.47</v>
      </c>
      <c r="G13" s="177">
        <v>1.69</v>
      </c>
      <c r="H13" s="177">
        <v>1.34</v>
      </c>
      <c r="I13" s="177" t="s">
        <v>229</v>
      </c>
      <c r="J13" s="177">
        <v>0.73</v>
      </c>
      <c r="K13" s="361">
        <v>1996</v>
      </c>
      <c r="L13" s="177">
        <v>3.25</v>
      </c>
      <c r="M13" s="177" t="s">
        <v>229</v>
      </c>
      <c r="N13" s="177">
        <v>3.25</v>
      </c>
      <c r="O13" s="177">
        <v>1.08</v>
      </c>
      <c r="P13" s="177">
        <v>0.55000000000000004</v>
      </c>
      <c r="Q13" s="177" t="s">
        <v>231</v>
      </c>
      <c r="R13" s="177">
        <v>0.55000000000000004</v>
      </c>
      <c r="S13" s="177">
        <v>1.1299999999999999</v>
      </c>
      <c r="T13" s="177">
        <v>0.5</v>
      </c>
      <c r="U13" s="177">
        <v>1.29</v>
      </c>
      <c r="V13" s="177">
        <v>0.93</v>
      </c>
    </row>
    <row r="14" spans="1:24" ht="13.5" thickBot="1" x14ac:dyDescent="0.25">
      <c r="A14" s="361">
        <v>1997</v>
      </c>
      <c r="B14" s="490" t="s">
        <v>235</v>
      </c>
      <c r="C14" s="490" t="s">
        <v>229</v>
      </c>
      <c r="D14" s="490" t="s">
        <v>235</v>
      </c>
      <c r="E14" s="177">
        <v>0.71</v>
      </c>
      <c r="F14" s="177">
        <v>0.47</v>
      </c>
      <c r="G14" s="177">
        <v>1.72</v>
      </c>
      <c r="H14" s="177">
        <v>1.3</v>
      </c>
      <c r="I14" s="177" t="s">
        <v>229</v>
      </c>
      <c r="J14" s="177">
        <v>0.72</v>
      </c>
      <c r="K14" s="361">
        <v>1997</v>
      </c>
      <c r="L14" s="177">
        <v>3.3</v>
      </c>
      <c r="M14" s="177" t="s">
        <v>229</v>
      </c>
      <c r="N14" s="177">
        <v>3.3</v>
      </c>
      <c r="O14" s="177">
        <v>0.97</v>
      </c>
      <c r="P14" s="177">
        <v>0.53</v>
      </c>
      <c r="Q14" s="177" t="s">
        <v>231</v>
      </c>
      <c r="R14" s="177">
        <v>0.53</v>
      </c>
      <c r="S14" s="177">
        <v>1.1399999999999999</v>
      </c>
      <c r="T14" s="177">
        <v>0.68</v>
      </c>
      <c r="U14" s="177">
        <v>1.2</v>
      </c>
      <c r="V14" s="177">
        <v>0.9</v>
      </c>
    </row>
    <row r="15" spans="1:24" ht="13.5" thickBot="1" x14ac:dyDescent="0.25">
      <c r="A15" s="361">
        <v>1998</v>
      </c>
      <c r="B15" s="490" t="s">
        <v>235</v>
      </c>
      <c r="C15" s="490" t="s">
        <v>229</v>
      </c>
      <c r="D15" s="490" t="s">
        <v>235</v>
      </c>
      <c r="E15" s="177">
        <v>0.74</v>
      </c>
      <c r="F15" s="177">
        <v>0.47</v>
      </c>
      <c r="G15" s="177">
        <v>1.49</v>
      </c>
      <c r="H15" s="177">
        <v>1.66</v>
      </c>
      <c r="I15" s="177" t="s">
        <v>229</v>
      </c>
      <c r="J15" s="177">
        <v>0.75</v>
      </c>
      <c r="K15" s="361">
        <v>1998</v>
      </c>
      <c r="L15" s="177">
        <v>3.29</v>
      </c>
      <c r="M15" s="177" t="s">
        <v>229</v>
      </c>
      <c r="N15" s="177">
        <v>3.29</v>
      </c>
      <c r="O15" s="177">
        <v>0.96</v>
      </c>
      <c r="P15" s="177">
        <v>0.54</v>
      </c>
      <c r="Q15" s="177" t="s">
        <v>231</v>
      </c>
      <c r="R15" s="177">
        <v>0.54</v>
      </c>
      <c r="S15" s="177">
        <v>0.86</v>
      </c>
      <c r="T15" s="177">
        <v>0.67</v>
      </c>
      <c r="U15" s="177">
        <v>1.2</v>
      </c>
      <c r="V15" s="177">
        <v>0.91</v>
      </c>
    </row>
    <row r="16" spans="1:24" ht="13.5" thickBot="1" x14ac:dyDescent="0.25">
      <c r="A16" s="361">
        <v>1999</v>
      </c>
      <c r="B16" s="490" t="s">
        <v>235</v>
      </c>
      <c r="C16" s="490" t="s">
        <v>229</v>
      </c>
      <c r="D16" s="490" t="s">
        <v>235</v>
      </c>
      <c r="E16" s="177">
        <v>0.74</v>
      </c>
      <c r="F16" s="177">
        <v>0.5</v>
      </c>
      <c r="G16" s="177">
        <v>1.59</v>
      </c>
      <c r="H16" s="177">
        <v>2.0499999999999998</v>
      </c>
      <c r="I16" s="177" t="s">
        <v>229</v>
      </c>
      <c r="J16" s="177">
        <v>0.75</v>
      </c>
      <c r="K16" s="361">
        <v>1999</v>
      </c>
      <c r="L16" s="177">
        <v>3.3</v>
      </c>
      <c r="M16" s="177" t="s">
        <v>229</v>
      </c>
      <c r="N16" s="177">
        <v>3.3</v>
      </c>
      <c r="O16" s="177">
        <v>0.92</v>
      </c>
      <c r="P16" s="177">
        <v>0.56000000000000005</v>
      </c>
      <c r="Q16" s="177" t="s">
        <v>231</v>
      </c>
      <c r="R16" s="177">
        <v>0.56000000000000005</v>
      </c>
      <c r="S16" s="177">
        <v>0.91</v>
      </c>
      <c r="T16" s="177">
        <v>0.76</v>
      </c>
      <c r="U16" s="177">
        <v>1.18</v>
      </c>
      <c r="V16" s="177">
        <v>0.9</v>
      </c>
    </row>
    <row r="17" spans="1:22" ht="13.5" thickBot="1" x14ac:dyDescent="0.25">
      <c r="A17" s="361">
        <v>2000</v>
      </c>
      <c r="B17" s="490" t="s">
        <v>235</v>
      </c>
      <c r="C17" s="490" t="s">
        <v>235</v>
      </c>
      <c r="D17" s="490" t="s">
        <v>235</v>
      </c>
      <c r="E17" s="177">
        <v>0.77</v>
      </c>
      <c r="F17" s="177">
        <v>0.49</v>
      </c>
      <c r="G17" s="177">
        <v>1.63</v>
      </c>
      <c r="H17" s="177">
        <v>1.74</v>
      </c>
      <c r="I17" s="177" t="s">
        <v>229</v>
      </c>
      <c r="J17" s="177">
        <v>0.78</v>
      </c>
      <c r="K17" s="361">
        <v>2000</v>
      </c>
      <c r="L17" s="177">
        <v>3.33</v>
      </c>
      <c r="M17" s="177" t="s">
        <v>229</v>
      </c>
      <c r="N17" s="177">
        <v>3.33</v>
      </c>
      <c r="O17" s="177">
        <v>0.94</v>
      </c>
      <c r="P17" s="177">
        <v>0.56999999999999995</v>
      </c>
      <c r="Q17" s="177" t="s">
        <v>231</v>
      </c>
      <c r="R17" s="177">
        <v>0.56999999999999995</v>
      </c>
      <c r="S17" s="177">
        <v>1.1299999999999999</v>
      </c>
      <c r="T17" s="177">
        <v>0.67</v>
      </c>
      <c r="U17" s="177">
        <v>1.19</v>
      </c>
      <c r="V17" s="177">
        <v>0.93</v>
      </c>
    </row>
    <row r="18" spans="1:22" ht="13.5" thickBot="1" x14ac:dyDescent="0.25">
      <c r="A18" s="361">
        <v>2001</v>
      </c>
      <c r="B18" s="490" t="s">
        <v>235</v>
      </c>
      <c r="C18" s="490" t="s">
        <v>235</v>
      </c>
      <c r="D18" s="490" t="s">
        <v>235</v>
      </c>
      <c r="E18" s="177">
        <v>0.74</v>
      </c>
      <c r="F18" s="177">
        <v>0.5</v>
      </c>
      <c r="G18" s="177">
        <v>1.73</v>
      </c>
      <c r="H18" s="177">
        <v>1.73</v>
      </c>
      <c r="I18" s="177" t="s">
        <v>229</v>
      </c>
      <c r="J18" s="177">
        <v>0.76</v>
      </c>
      <c r="K18" s="361">
        <v>2001</v>
      </c>
      <c r="L18" s="177">
        <v>3.43</v>
      </c>
      <c r="M18" s="177" t="s">
        <v>229</v>
      </c>
      <c r="N18" s="177">
        <v>3.43</v>
      </c>
      <c r="O18" s="177">
        <v>0.93</v>
      </c>
      <c r="P18" s="177">
        <v>0.61</v>
      </c>
      <c r="Q18" s="177" t="s">
        <v>231</v>
      </c>
      <c r="R18" s="177">
        <v>0.61</v>
      </c>
      <c r="S18" s="177">
        <v>1.32</v>
      </c>
      <c r="T18" s="177">
        <v>0.76</v>
      </c>
      <c r="U18" s="177">
        <v>1.2</v>
      </c>
      <c r="V18" s="177">
        <v>0.92</v>
      </c>
    </row>
    <row r="19" spans="1:22" ht="13.5" thickBot="1" x14ac:dyDescent="0.25">
      <c r="A19" s="361">
        <v>2002</v>
      </c>
      <c r="B19" s="490" t="s">
        <v>235</v>
      </c>
      <c r="C19" s="490" t="s">
        <v>235</v>
      </c>
      <c r="D19" s="490" t="s">
        <v>235</v>
      </c>
      <c r="E19" s="177">
        <v>0.7</v>
      </c>
      <c r="F19" s="177">
        <v>0.51</v>
      </c>
      <c r="G19" s="177">
        <v>1.88</v>
      </c>
      <c r="H19" s="177">
        <v>1.95</v>
      </c>
      <c r="I19" s="177" t="s">
        <v>229</v>
      </c>
      <c r="J19" s="177">
        <v>0.72</v>
      </c>
      <c r="K19" s="361">
        <v>2002</v>
      </c>
      <c r="L19" s="177">
        <v>3.5</v>
      </c>
      <c r="M19" s="177" t="s">
        <v>229</v>
      </c>
      <c r="N19" s="177">
        <v>3.5</v>
      </c>
      <c r="O19" s="177">
        <v>0.93</v>
      </c>
      <c r="P19" s="177">
        <v>0.67</v>
      </c>
      <c r="Q19" s="177" t="s">
        <v>231</v>
      </c>
      <c r="R19" s="177">
        <v>0.67</v>
      </c>
      <c r="S19" s="177">
        <v>1.37</v>
      </c>
      <c r="T19" s="177">
        <v>0.75</v>
      </c>
      <c r="U19" s="177">
        <v>1.21</v>
      </c>
      <c r="V19" s="177">
        <v>0.9</v>
      </c>
    </row>
    <row r="20" spans="1:22" ht="13.5" thickBot="1" x14ac:dyDescent="0.25">
      <c r="A20" s="361">
        <v>2003</v>
      </c>
      <c r="B20" s="490" t="s">
        <v>235</v>
      </c>
      <c r="C20" s="490" t="s">
        <v>235</v>
      </c>
      <c r="D20" s="490" t="s">
        <v>235</v>
      </c>
      <c r="E20" s="177">
        <v>0.75</v>
      </c>
      <c r="F20" s="177">
        <v>0.49</v>
      </c>
      <c r="G20" s="177">
        <v>2.2000000000000002</v>
      </c>
      <c r="H20" s="177">
        <v>1.88</v>
      </c>
      <c r="I20" s="177" t="s">
        <v>229</v>
      </c>
      <c r="J20" s="177">
        <v>0.78</v>
      </c>
      <c r="K20" s="361">
        <v>2003</v>
      </c>
      <c r="L20" s="177">
        <v>3.79</v>
      </c>
      <c r="M20" s="177" t="s">
        <v>229</v>
      </c>
      <c r="N20" s="177">
        <v>3.79</v>
      </c>
      <c r="O20" s="177">
        <v>1</v>
      </c>
      <c r="P20" s="177">
        <v>0.68</v>
      </c>
      <c r="Q20" s="177" t="s">
        <v>231</v>
      </c>
      <c r="R20" s="177">
        <v>0.68</v>
      </c>
      <c r="S20" s="177">
        <v>1.45</v>
      </c>
      <c r="T20" s="177">
        <v>0.84</v>
      </c>
      <c r="U20" s="177">
        <v>1.3</v>
      </c>
      <c r="V20" s="177">
        <v>0.97</v>
      </c>
    </row>
    <row r="21" spans="1:22" ht="13.5" thickBot="1" x14ac:dyDescent="0.25">
      <c r="A21" s="361">
        <v>2004</v>
      </c>
      <c r="B21" s="490" t="s">
        <v>235</v>
      </c>
      <c r="C21" s="490" t="s">
        <v>235</v>
      </c>
      <c r="D21" s="490" t="s">
        <v>235</v>
      </c>
      <c r="E21" s="177">
        <v>0.79</v>
      </c>
      <c r="F21" s="177">
        <v>0.52</v>
      </c>
      <c r="G21" s="177">
        <v>2.2200000000000002</v>
      </c>
      <c r="H21" s="177">
        <v>1.93</v>
      </c>
      <c r="I21" s="177" t="s">
        <v>229</v>
      </c>
      <c r="J21" s="177">
        <v>0.82</v>
      </c>
      <c r="K21" s="361">
        <v>2004</v>
      </c>
      <c r="L21" s="177">
        <v>3.9</v>
      </c>
      <c r="M21" s="177" t="s">
        <v>236</v>
      </c>
      <c r="N21" s="177">
        <v>3.9</v>
      </c>
      <c r="O21" s="177">
        <v>1.06</v>
      </c>
      <c r="P21" s="177">
        <v>0.67</v>
      </c>
      <c r="Q21" s="177" t="s">
        <v>231</v>
      </c>
      <c r="R21" s="177">
        <v>0.67</v>
      </c>
      <c r="S21" s="177">
        <v>1.71</v>
      </c>
      <c r="T21" s="177">
        <v>0.85</v>
      </c>
      <c r="U21" s="177">
        <v>1.35</v>
      </c>
      <c r="V21" s="177">
        <v>1.02</v>
      </c>
    </row>
    <row r="22" spans="1:22" ht="13.5" thickBot="1" x14ac:dyDescent="0.25">
      <c r="A22" s="244">
        <v>2005</v>
      </c>
      <c r="B22" s="491" t="s">
        <v>235</v>
      </c>
      <c r="C22" s="491" t="s">
        <v>235</v>
      </c>
      <c r="D22" s="491" t="s">
        <v>235</v>
      </c>
      <c r="E22" s="178">
        <v>0.81</v>
      </c>
      <c r="F22" s="178">
        <v>0.54</v>
      </c>
      <c r="G22" s="178">
        <v>2.29</v>
      </c>
      <c r="H22" s="178">
        <v>2.0299999999999998</v>
      </c>
      <c r="I22" s="178" t="s">
        <v>229</v>
      </c>
      <c r="J22" s="178">
        <v>0.84</v>
      </c>
      <c r="K22" s="244">
        <v>2005</v>
      </c>
      <c r="L22" s="178">
        <v>4.08</v>
      </c>
      <c r="M22" s="178" t="s">
        <v>236</v>
      </c>
      <c r="N22" s="178">
        <v>4.08</v>
      </c>
      <c r="O22" s="178">
        <v>1.07</v>
      </c>
      <c r="P22" s="178">
        <v>0.65</v>
      </c>
      <c r="Q22" s="178" t="s">
        <v>231</v>
      </c>
      <c r="R22" s="178">
        <v>0.65</v>
      </c>
      <c r="S22" s="178">
        <v>1.73</v>
      </c>
      <c r="T22" s="178">
        <v>0.85</v>
      </c>
      <c r="U22" s="178">
        <v>1.38</v>
      </c>
      <c r="V22" s="178">
        <v>1.05</v>
      </c>
    </row>
    <row r="23" spans="1:22" ht="13.5" thickBot="1" x14ac:dyDescent="0.25">
      <c r="A23" s="244">
        <v>2006</v>
      </c>
      <c r="B23" s="491" t="s">
        <v>235</v>
      </c>
      <c r="C23" s="491" t="s">
        <v>235</v>
      </c>
      <c r="D23" s="491" t="s">
        <v>235</v>
      </c>
      <c r="E23" s="178">
        <v>0.89</v>
      </c>
      <c r="F23" s="178">
        <v>0.6</v>
      </c>
      <c r="G23" s="178">
        <v>2.4500000000000002</v>
      </c>
      <c r="H23" s="178">
        <v>2.16</v>
      </c>
      <c r="I23" s="178" t="s">
        <v>229</v>
      </c>
      <c r="J23" s="178">
        <v>0.92</v>
      </c>
      <c r="K23" s="244">
        <v>2006</v>
      </c>
      <c r="L23" s="178">
        <v>4.22</v>
      </c>
      <c r="M23" s="178" t="s">
        <v>236</v>
      </c>
      <c r="N23" s="178">
        <v>4.22</v>
      </c>
      <c r="O23" s="178">
        <v>1.1000000000000001</v>
      </c>
      <c r="P23" s="178">
        <v>0.72</v>
      </c>
      <c r="Q23" s="178" t="s">
        <v>231</v>
      </c>
      <c r="R23" s="178">
        <v>0.72</v>
      </c>
      <c r="S23" s="178">
        <v>1.52</v>
      </c>
      <c r="T23" s="178">
        <v>1.93</v>
      </c>
      <c r="U23" s="178">
        <v>1.43</v>
      </c>
      <c r="V23" s="178">
        <v>1.1200000000000001</v>
      </c>
    </row>
    <row r="24" spans="1:22" ht="13.5" thickBot="1" x14ac:dyDescent="0.25">
      <c r="A24" s="244">
        <v>2007</v>
      </c>
      <c r="B24" s="491" t="s">
        <v>235</v>
      </c>
      <c r="C24" s="491" t="s">
        <v>235</v>
      </c>
      <c r="D24" s="491" t="s">
        <v>235</v>
      </c>
      <c r="E24" s="178" t="s">
        <v>1419</v>
      </c>
      <c r="F24" s="178">
        <v>0.59</v>
      </c>
      <c r="G24" s="178" t="s">
        <v>1420</v>
      </c>
      <c r="H24" s="178" t="s">
        <v>1421</v>
      </c>
      <c r="I24" s="178">
        <v>0.94</v>
      </c>
      <c r="J24" s="178">
        <v>0.91</v>
      </c>
      <c r="K24" s="244">
        <v>2007</v>
      </c>
      <c r="L24" s="178">
        <v>4.32</v>
      </c>
      <c r="M24" s="178" t="s">
        <v>236</v>
      </c>
      <c r="N24" s="178">
        <v>4.32</v>
      </c>
      <c r="O24" s="178">
        <v>0.97</v>
      </c>
      <c r="P24" s="178">
        <v>0.74</v>
      </c>
      <c r="Q24" s="178" t="s">
        <v>231</v>
      </c>
      <c r="R24" s="178">
        <v>0.74</v>
      </c>
      <c r="S24" s="178">
        <v>1.9</v>
      </c>
      <c r="T24" s="178">
        <v>1.38</v>
      </c>
      <c r="U24" s="178">
        <v>1.31</v>
      </c>
      <c r="V24" s="178">
        <v>1.0900000000000001</v>
      </c>
    </row>
    <row r="25" spans="1:22" ht="13.5" thickBot="1" x14ac:dyDescent="0.25">
      <c r="A25" s="244">
        <v>2008</v>
      </c>
      <c r="B25" s="491" t="s">
        <v>235</v>
      </c>
      <c r="C25" s="491" t="s">
        <v>235</v>
      </c>
      <c r="D25" s="491" t="s">
        <v>235</v>
      </c>
      <c r="E25" s="178">
        <v>0.87</v>
      </c>
      <c r="F25" s="178">
        <v>0.63</v>
      </c>
      <c r="G25" s="178">
        <v>2.61</v>
      </c>
      <c r="H25" s="178">
        <v>2.3199999999999998</v>
      </c>
      <c r="I25" s="178">
        <v>1.02</v>
      </c>
      <c r="J25" s="178">
        <v>0.93</v>
      </c>
      <c r="K25" s="244">
        <v>2008</v>
      </c>
      <c r="L25" s="178">
        <v>4.59</v>
      </c>
      <c r="M25" s="178" t="s">
        <v>236</v>
      </c>
      <c r="N25" s="178">
        <v>4.59</v>
      </c>
      <c r="O25" s="178">
        <v>1.03</v>
      </c>
      <c r="P25" s="178">
        <v>0.82</v>
      </c>
      <c r="Q25" s="178" t="s">
        <v>231</v>
      </c>
      <c r="R25" s="178">
        <v>0.82</v>
      </c>
      <c r="S25" s="178">
        <v>1.95</v>
      </c>
      <c r="T25" s="178">
        <v>0.66</v>
      </c>
      <c r="U25" s="178">
        <v>1.38</v>
      </c>
      <c r="V25" s="178">
        <v>1.1299999999999999</v>
      </c>
    </row>
    <row r="26" spans="1:22" ht="13.5" thickBot="1" x14ac:dyDescent="0.25">
      <c r="A26" s="244">
        <v>2009</v>
      </c>
      <c r="B26" s="491" t="s">
        <v>235</v>
      </c>
      <c r="C26" s="491" t="s">
        <v>235</v>
      </c>
      <c r="D26" s="491" t="s">
        <v>235</v>
      </c>
      <c r="E26" s="178">
        <v>0.91</v>
      </c>
      <c r="F26" s="178">
        <v>0.65</v>
      </c>
      <c r="G26" s="178">
        <v>2.54</v>
      </c>
      <c r="H26" s="178">
        <v>2.77</v>
      </c>
      <c r="I26" s="178">
        <v>1.33</v>
      </c>
      <c r="J26" s="178">
        <v>0.97</v>
      </c>
      <c r="K26" s="244">
        <v>2009</v>
      </c>
      <c r="L26" s="178">
        <v>4.6900000000000004</v>
      </c>
      <c r="M26" s="178" t="s">
        <v>236</v>
      </c>
      <c r="N26" s="178">
        <v>4.6900000000000004</v>
      </c>
      <c r="O26" s="178">
        <v>1.0900000000000001</v>
      </c>
      <c r="P26" s="178">
        <v>0.84</v>
      </c>
      <c r="Q26" s="178" t="s">
        <v>231</v>
      </c>
      <c r="R26" s="178">
        <v>0.84</v>
      </c>
      <c r="S26" s="178">
        <v>1.93</v>
      </c>
      <c r="T26" s="178">
        <v>1.05</v>
      </c>
      <c r="U26" s="178">
        <v>1.45</v>
      </c>
      <c r="V26" s="178">
        <v>1.18</v>
      </c>
    </row>
    <row r="27" spans="1:22" ht="13.5" thickBot="1" x14ac:dyDescent="0.25">
      <c r="A27" s="244">
        <v>2010</v>
      </c>
      <c r="B27" s="491" t="s">
        <v>235</v>
      </c>
      <c r="C27" s="491" t="s">
        <v>235</v>
      </c>
      <c r="D27" s="491" t="s">
        <v>235</v>
      </c>
      <c r="E27" s="178">
        <v>0.95</v>
      </c>
      <c r="F27" s="178">
        <v>0.81</v>
      </c>
      <c r="G27" s="178">
        <v>2.56</v>
      </c>
      <c r="H27" s="178">
        <v>2.87</v>
      </c>
      <c r="I27" s="178">
        <v>1.39</v>
      </c>
      <c r="J27" s="178">
        <v>1.02</v>
      </c>
      <c r="K27" s="244">
        <v>2010</v>
      </c>
      <c r="L27" s="178">
        <v>4.8499999999999996</v>
      </c>
      <c r="M27" s="178" t="s">
        <v>236</v>
      </c>
      <c r="N27" s="178">
        <v>4.8499999999999996</v>
      </c>
      <c r="O27" s="178">
        <v>1.1200000000000001</v>
      </c>
      <c r="P27" s="178">
        <v>0.9</v>
      </c>
      <c r="Q27" s="178" t="s">
        <v>231</v>
      </c>
      <c r="R27" s="178">
        <v>0.9</v>
      </c>
      <c r="S27" s="178">
        <v>1.92</v>
      </c>
      <c r="T27" s="178">
        <v>1.1599999999999999</v>
      </c>
      <c r="U27" s="178">
        <v>1.49</v>
      </c>
      <c r="V27" s="178">
        <v>1.23</v>
      </c>
    </row>
    <row r="28" spans="1:22" ht="13.5" thickBot="1" x14ac:dyDescent="0.25">
      <c r="A28" s="244">
        <v>2011</v>
      </c>
      <c r="B28" s="491">
        <v>1</v>
      </c>
      <c r="C28" s="491">
        <v>0.8</v>
      </c>
      <c r="D28" s="491">
        <v>3.77</v>
      </c>
      <c r="E28" s="491">
        <v>1.02</v>
      </c>
      <c r="F28" s="491">
        <v>0.86</v>
      </c>
      <c r="G28" s="491">
        <v>2.35</v>
      </c>
      <c r="H28" s="491">
        <v>3.16</v>
      </c>
      <c r="I28" s="491">
        <v>1.42</v>
      </c>
      <c r="J28" s="491">
        <v>1.08</v>
      </c>
      <c r="K28" s="244">
        <v>2011</v>
      </c>
      <c r="L28" s="491">
        <v>5.26</v>
      </c>
      <c r="M28" s="491">
        <v>1.03</v>
      </c>
      <c r="N28" s="491">
        <v>5.21</v>
      </c>
      <c r="O28" s="491">
        <v>1.21</v>
      </c>
      <c r="P28" s="491">
        <v>0.93</v>
      </c>
      <c r="Q28" s="491">
        <v>0.9</v>
      </c>
      <c r="R28" s="491">
        <v>0.93</v>
      </c>
      <c r="S28" s="491">
        <v>2</v>
      </c>
      <c r="T28" s="491">
        <v>0.91</v>
      </c>
      <c r="U28" s="491">
        <v>1.59</v>
      </c>
      <c r="V28" s="491">
        <v>1.31</v>
      </c>
    </row>
    <row r="29" spans="1:22" ht="13.5" thickBot="1" x14ac:dyDescent="0.25">
      <c r="A29" s="244">
        <v>2012</v>
      </c>
      <c r="B29" s="491">
        <v>1.01</v>
      </c>
      <c r="C29" s="491">
        <v>0.4</v>
      </c>
      <c r="D29" s="491">
        <v>4.47</v>
      </c>
      <c r="E29" s="491">
        <v>1.04</v>
      </c>
      <c r="F29" s="491">
        <v>0.9</v>
      </c>
      <c r="G29" s="491">
        <v>2.5299999999999998</v>
      </c>
      <c r="H29" s="491">
        <v>3.51</v>
      </c>
      <c r="I29" s="491">
        <v>1.37</v>
      </c>
      <c r="J29" s="491">
        <v>1.1100000000000001</v>
      </c>
      <c r="K29" s="244">
        <v>2012</v>
      </c>
      <c r="L29" s="491">
        <v>5.47</v>
      </c>
      <c r="M29" s="491">
        <v>1.26</v>
      </c>
      <c r="N29" s="491">
        <v>5.41</v>
      </c>
      <c r="O29" s="491">
        <v>1.21</v>
      </c>
      <c r="P29" s="491">
        <v>0.98</v>
      </c>
      <c r="Q29" s="491">
        <v>0.86</v>
      </c>
      <c r="R29" s="491">
        <v>0.97</v>
      </c>
      <c r="S29" s="491">
        <v>2.0299999999999998</v>
      </c>
      <c r="T29" s="491">
        <v>1.83</v>
      </c>
      <c r="U29" s="491">
        <v>1.61</v>
      </c>
      <c r="V29" s="491">
        <v>1.34</v>
      </c>
    </row>
    <row r="30" spans="1:22" ht="13.5" thickBot="1" x14ac:dyDescent="0.25">
      <c r="A30" s="244">
        <v>2013</v>
      </c>
      <c r="B30" s="491">
        <v>1</v>
      </c>
      <c r="C30" s="491">
        <v>0.73</v>
      </c>
      <c r="D30" s="491">
        <v>5.72</v>
      </c>
      <c r="E30" s="491">
        <v>1.0900000000000001</v>
      </c>
      <c r="F30" s="491">
        <v>0.95</v>
      </c>
      <c r="G30" s="491">
        <v>2.61</v>
      </c>
      <c r="H30" s="491">
        <v>3.54</v>
      </c>
      <c r="I30" s="491">
        <v>1.41</v>
      </c>
      <c r="J30" s="491">
        <v>1.1599999999999999</v>
      </c>
      <c r="K30" s="244">
        <v>2013</v>
      </c>
      <c r="L30" s="491">
        <v>5.67</v>
      </c>
      <c r="M30" s="491">
        <v>1.39</v>
      </c>
      <c r="N30" s="491">
        <v>5.61</v>
      </c>
      <c r="O30" s="491">
        <v>1.3</v>
      </c>
      <c r="P30" s="491">
        <v>1.08</v>
      </c>
      <c r="Q30" s="491">
        <v>0.91</v>
      </c>
      <c r="R30" s="491">
        <v>1.07</v>
      </c>
      <c r="S30" s="491">
        <v>2.08</v>
      </c>
      <c r="T30" s="491">
        <v>1.62</v>
      </c>
      <c r="U30" s="491">
        <v>1.71</v>
      </c>
      <c r="V30" s="491">
        <v>1.42</v>
      </c>
    </row>
    <row r="31" spans="1:22" ht="13.5" thickBot="1" x14ac:dyDescent="0.25">
      <c r="A31" s="244">
        <v>2014</v>
      </c>
      <c r="B31" s="491">
        <v>1.02</v>
      </c>
      <c r="C31" s="491">
        <v>0.71</v>
      </c>
      <c r="D31" s="491">
        <v>5.93</v>
      </c>
      <c r="E31" s="491">
        <v>1.1100000000000001</v>
      </c>
      <c r="F31" s="491">
        <v>0.92</v>
      </c>
      <c r="G31" s="491">
        <v>2.59</v>
      </c>
      <c r="H31" s="491">
        <v>3.7</v>
      </c>
      <c r="I31" s="491">
        <v>1.41</v>
      </c>
      <c r="J31" s="491">
        <v>1.17</v>
      </c>
      <c r="K31" s="244">
        <v>2014</v>
      </c>
      <c r="L31" s="491">
        <v>5.87</v>
      </c>
      <c r="M31" s="491">
        <v>1.34</v>
      </c>
      <c r="N31" s="491">
        <v>5.81</v>
      </c>
      <c r="O31" s="491">
        <v>1.31</v>
      </c>
      <c r="P31" s="491">
        <v>1.03</v>
      </c>
      <c r="Q31" s="491">
        <v>1.03</v>
      </c>
      <c r="R31" s="491">
        <v>1.03</v>
      </c>
      <c r="S31" s="491">
        <v>2.21</v>
      </c>
      <c r="T31" s="491">
        <v>1.74</v>
      </c>
      <c r="U31" s="491">
        <v>1.73</v>
      </c>
      <c r="V31" s="491">
        <v>1.44</v>
      </c>
    </row>
    <row r="32" spans="1:22" ht="13.5" thickBot="1" x14ac:dyDescent="0.25">
      <c r="A32" s="244">
        <v>2015</v>
      </c>
      <c r="B32" s="491">
        <v>1.0330079306854876</v>
      </c>
      <c r="C32" s="491">
        <v>0.75286180787311152</v>
      </c>
      <c r="D32" s="491">
        <v>5.5374135484575158</v>
      </c>
      <c r="E32" s="491">
        <v>1.1173264052796017</v>
      </c>
      <c r="F32" s="491">
        <v>0.93708952644313848</v>
      </c>
      <c r="G32" s="491">
        <v>2.1856990155217018</v>
      </c>
      <c r="H32" s="491">
        <v>3.6022849922341851</v>
      </c>
      <c r="I32" s="491">
        <v>1.4633276476973174</v>
      </c>
      <c r="J32" s="491">
        <v>1.1756325682391593</v>
      </c>
      <c r="K32" s="244">
        <v>2015</v>
      </c>
      <c r="L32" s="491">
        <v>6.119279188329716</v>
      </c>
      <c r="M32" s="491">
        <v>1.2338914936369727</v>
      </c>
      <c r="N32" s="491">
        <v>6.046737876437124</v>
      </c>
      <c r="O32" s="491">
        <v>1.3988513280709618</v>
      </c>
      <c r="P32" s="491">
        <v>1.0690729962689216</v>
      </c>
      <c r="Q32" s="491">
        <v>0.93700236066098519</v>
      </c>
      <c r="R32" s="491">
        <v>1.0565856076025029</v>
      </c>
      <c r="S32" s="491">
        <v>2.7281036068864175</v>
      </c>
      <c r="T32" s="491">
        <v>1.7626183935380706</v>
      </c>
      <c r="U32" s="491">
        <v>1.8536157856750741</v>
      </c>
      <c r="V32" s="491">
        <v>1.4970105276188301</v>
      </c>
    </row>
    <row r="33" spans="1:22" ht="13.5" thickBot="1" x14ac:dyDescent="0.25">
      <c r="A33" s="244">
        <v>2016</v>
      </c>
      <c r="B33" s="491">
        <v>1.0492835576019361</v>
      </c>
      <c r="C33" s="491">
        <v>0.96638555647939173</v>
      </c>
      <c r="D33" s="491">
        <v>5.6084582952149882</v>
      </c>
      <c r="E33" s="491">
        <v>1.138901728705406</v>
      </c>
      <c r="F33" s="491">
        <v>0.88002933891764923</v>
      </c>
      <c r="G33" s="491">
        <v>2.217549668874172</v>
      </c>
      <c r="H33" s="491">
        <v>3.4528312125240794</v>
      </c>
      <c r="I33" s="491">
        <v>1.4314147894909379</v>
      </c>
      <c r="J33" s="491">
        <v>1.1933932242134984</v>
      </c>
      <c r="K33" s="244">
        <v>2016</v>
      </c>
      <c r="L33" s="491">
        <v>6.2322514871005561</v>
      </c>
      <c r="M33" s="491">
        <v>1.2079071053359136</v>
      </c>
      <c r="N33" s="491">
        <v>6.1611921736715933</v>
      </c>
      <c r="O33" s="491">
        <v>1.4067887302348365</v>
      </c>
      <c r="P33" s="491">
        <v>1.0398119827818348</v>
      </c>
      <c r="Q33" s="491">
        <v>0.88753272755274903</v>
      </c>
      <c r="R33" s="491">
        <v>1.0254186091367972</v>
      </c>
      <c r="S33" s="491">
        <v>2.6398026315789478</v>
      </c>
      <c r="T33" s="491">
        <v>1.8587953080848123</v>
      </c>
      <c r="U33" s="491">
        <v>1.872376686541523</v>
      </c>
      <c r="V33" s="491">
        <v>1.520701409260538</v>
      </c>
    </row>
    <row r="34" spans="1:22" ht="13.5" thickBot="1" x14ac:dyDescent="0.25">
      <c r="A34" s="244">
        <v>2017</v>
      </c>
      <c r="B34" s="491">
        <v>1.0776318302420493</v>
      </c>
      <c r="C34" s="491">
        <v>0.97220311275508609</v>
      </c>
      <c r="D34" s="491">
        <v>5.7172677921184647</v>
      </c>
      <c r="E34" s="491">
        <v>1.171924844342374</v>
      </c>
      <c r="F34" s="491">
        <v>0.87684518873968065</v>
      </c>
      <c r="G34" s="491">
        <v>1.8047278258936339</v>
      </c>
      <c r="H34" s="491">
        <v>3.6701126347271598</v>
      </c>
      <c r="I34" s="491">
        <v>1.4941050882127334</v>
      </c>
      <c r="J34" s="491">
        <v>1.2111163700769776</v>
      </c>
      <c r="K34" s="244">
        <v>2017</v>
      </c>
      <c r="L34" s="491">
        <v>6.4149558287433548</v>
      </c>
      <c r="M34" s="491">
        <v>1.1580409090909092</v>
      </c>
      <c r="N34" s="491">
        <v>6.3423305480548837</v>
      </c>
      <c r="O34" s="491">
        <v>1.4439762755628787</v>
      </c>
      <c r="P34" s="491">
        <v>1.115323720426006</v>
      </c>
      <c r="Q34" s="491">
        <v>0.7597916821388786</v>
      </c>
      <c r="R34" s="491">
        <v>1.0790742822733599</v>
      </c>
      <c r="S34" s="491">
        <v>2.4050954674121146</v>
      </c>
      <c r="T34" s="491">
        <v>1.4717527395978456</v>
      </c>
      <c r="U34" s="491">
        <v>1.9180490392537815</v>
      </c>
      <c r="V34" s="491">
        <v>1.5602620111747803</v>
      </c>
    </row>
    <row r="35" spans="1:22" ht="13.5" thickBot="1" x14ac:dyDescent="0.25">
      <c r="A35" s="244">
        <v>2018</v>
      </c>
      <c r="B35" s="491">
        <v>1.0880000000000001</v>
      </c>
      <c r="C35" s="491">
        <v>0.98799999999999999</v>
      </c>
      <c r="D35" s="491">
        <v>5.8310000000000004</v>
      </c>
      <c r="E35" s="491">
        <v>1.1819999999999999</v>
      </c>
      <c r="F35" s="491">
        <v>0.93799999999999994</v>
      </c>
      <c r="G35" s="491">
        <v>2.512</v>
      </c>
      <c r="H35" s="491">
        <v>3.61</v>
      </c>
      <c r="I35" s="491">
        <v>1.508</v>
      </c>
      <c r="J35" s="491">
        <v>1.25</v>
      </c>
      <c r="K35" s="244">
        <v>2018</v>
      </c>
      <c r="L35" s="491">
        <v>6.5129999999999999</v>
      </c>
      <c r="M35" s="491">
        <v>1.2150000000000001</v>
      </c>
      <c r="N35" s="491">
        <v>6.4390000000000001</v>
      </c>
      <c r="O35" s="491">
        <v>1.488</v>
      </c>
      <c r="P35" s="491">
        <v>1.135</v>
      </c>
      <c r="Q35" s="491">
        <v>0.83299999999999996</v>
      </c>
      <c r="R35" s="491">
        <v>1.1040000000000001</v>
      </c>
      <c r="S35" s="491">
        <v>3.1779999999999999</v>
      </c>
      <c r="T35" s="491">
        <v>1.4319999999999999</v>
      </c>
      <c r="U35" s="491">
        <v>1.992</v>
      </c>
      <c r="V35" s="491">
        <v>1.617</v>
      </c>
    </row>
    <row r="36" spans="1:22" ht="13.5" thickBot="1" x14ac:dyDescent="0.25">
      <c r="A36" s="244">
        <v>2019</v>
      </c>
      <c r="B36" s="491">
        <v>1.085</v>
      </c>
      <c r="C36" s="491">
        <v>0.93300000000000005</v>
      </c>
      <c r="D36" s="491">
        <v>5.9969999999999999</v>
      </c>
      <c r="E36" s="491">
        <v>1.181</v>
      </c>
      <c r="F36" s="491">
        <v>0.92600000000000005</v>
      </c>
      <c r="G36" s="491">
        <v>2.613</v>
      </c>
      <c r="H36" s="491">
        <v>3.9249999999999998</v>
      </c>
      <c r="I36" s="491">
        <v>1.6639999999999999</v>
      </c>
      <c r="J36" s="491">
        <v>1.2549999999999999</v>
      </c>
      <c r="K36" s="244">
        <v>2019</v>
      </c>
      <c r="L36" s="491">
        <v>6.58</v>
      </c>
      <c r="M36" s="491">
        <v>1.631</v>
      </c>
      <c r="N36" s="491">
        <v>6.4960000000000004</v>
      </c>
      <c r="O36" s="491">
        <v>1.498</v>
      </c>
      <c r="P36" s="491">
        <v>1.1419999999999999</v>
      </c>
      <c r="Q36" s="491">
        <v>0.83899999999999997</v>
      </c>
      <c r="R36" s="491">
        <v>1.1120000000000001</v>
      </c>
      <c r="S36" s="491">
        <v>3.2530000000000001</v>
      </c>
      <c r="T36" s="491">
        <v>1.3979999999999999</v>
      </c>
      <c r="U36" s="491">
        <v>2.0099999999999998</v>
      </c>
      <c r="V36" s="491">
        <v>1.6319999999999999</v>
      </c>
    </row>
    <row r="37" spans="1:22" ht="13.5" thickBot="1" x14ac:dyDescent="0.25">
      <c r="A37" s="244">
        <v>2020</v>
      </c>
      <c r="B37" s="491">
        <v>0.95399999999999996</v>
      </c>
      <c r="C37" s="491">
        <v>0.77300000000000002</v>
      </c>
      <c r="D37" s="491">
        <v>5.6230000000000002</v>
      </c>
      <c r="E37" s="491">
        <v>1.014</v>
      </c>
      <c r="F37" s="491">
        <v>0.78100000000000003</v>
      </c>
      <c r="G37" s="491">
        <v>3.1859999999999999</v>
      </c>
      <c r="H37" s="491">
        <v>4.7949999999999999</v>
      </c>
      <c r="I37" s="491">
        <v>1.6539999999999999</v>
      </c>
      <c r="J37" s="491">
        <v>1.1240000000000001</v>
      </c>
      <c r="K37" s="244">
        <v>2020</v>
      </c>
      <c r="L37" s="491">
        <v>6.423</v>
      </c>
      <c r="M37" s="491">
        <v>1.575</v>
      </c>
      <c r="N37" s="491">
        <v>6.3</v>
      </c>
      <c r="O37" s="491">
        <v>1.633</v>
      </c>
      <c r="P37" s="491">
        <v>1.052</v>
      </c>
      <c r="Q37" s="491">
        <v>0.8</v>
      </c>
      <c r="R37" s="491">
        <v>1.026</v>
      </c>
      <c r="S37" s="491">
        <v>3.581</v>
      </c>
      <c r="T37" s="491">
        <v>1.4690000000000001</v>
      </c>
      <c r="U37" s="491">
        <v>2.089</v>
      </c>
      <c r="V37" s="491">
        <v>1.528</v>
      </c>
    </row>
    <row r="38" spans="1:22" x14ac:dyDescent="0.2">
      <c r="A38" s="199" t="s">
        <v>240</v>
      </c>
    </row>
    <row r="39" spans="1:22" x14ac:dyDescent="0.2">
      <c r="A39" s="199" t="s">
        <v>241</v>
      </c>
    </row>
    <row r="40" spans="1:22" x14ac:dyDescent="0.2">
      <c r="A40" s="199" t="s">
        <v>242</v>
      </c>
    </row>
    <row r="41" spans="1:22" x14ac:dyDescent="0.2">
      <c r="A41" s="199" t="s">
        <v>243</v>
      </c>
    </row>
    <row r="42" spans="1:22" x14ac:dyDescent="0.2">
      <c r="A42" s="199" t="s">
        <v>333</v>
      </c>
    </row>
    <row r="43" spans="1:22" x14ac:dyDescent="0.2">
      <c r="A43" s="199" t="s">
        <v>245</v>
      </c>
    </row>
    <row r="44" spans="1:22" x14ac:dyDescent="0.2">
      <c r="A44" s="199" t="s">
        <v>246</v>
      </c>
    </row>
    <row r="45" spans="1:22" x14ac:dyDescent="0.2">
      <c r="A45" s="199" t="s">
        <v>247</v>
      </c>
    </row>
    <row r="46" spans="1:22" x14ac:dyDescent="0.2">
      <c r="A46" s="199" t="s">
        <v>249</v>
      </c>
    </row>
  </sheetData>
  <mergeCells count="25">
    <mergeCell ref="I6:I7"/>
    <mergeCell ref="J6:J7"/>
    <mergeCell ref="T6:T7"/>
    <mergeCell ref="U6:U7"/>
    <mergeCell ref="V6:V7"/>
    <mergeCell ref="K6:K7"/>
    <mergeCell ref="L6:N6"/>
    <mergeCell ref="O6:O7"/>
    <mergeCell ref="P6:R6"/>
    <mergeCell ref="S6:S7"/>
    <mergeCell ref="A6:A7"/>
    <mergeCell ref="B6:E6"/>
    <mergeCell ref="F6:F7"/>
    <mergeCell ref="G6:G7"/>
    <mergeCell ref="H6:H7"/>
    <mergeCell ref="A1:J1"/>
    <mergeCell ref="A2:J2"/>
    <mergeCell ref="A3:J3"/>
    <mergeCell ref="A4:J4"/>
    <mergeCell ref="K5:V5"/>
    <mergeCell ref="A5:J5"/>
    <mergeCell ref="K1:V1"/>
    <mergeCell ref="K2:V2"/>
    <mergeCell ref="K3:V3"/>
    <mergeCell ref="K4:V4"/>
  </mergeCells>
  <hyperlinks>
    <hyperlink ref="X7" location="TOC!A1" display="RETURN TO TABLE OF CONTENTS" xr:uid="{00000000-0004-0000-5F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K102"/>
  <sheetViews>
    <sheetView topLeftCell="A72" workbookViewId="0">
      <selection activeCell="I105" sqref="I105"/>
    </sheetView>
  </sheetViews>
  <sheetFormatPr defaultRowHeight="12.75" x14ac:dyDescent="0.2"/>
  <cols>
    <col min="2" max="9" width="10.7109375" customWidth="1"/>
  </cols>
  <sheetData>
    <row r="1" spans="1:11" ht="12.75" customHeight="1" x14ac:dyDescent="0.2">
      <c r="A1" s="623" t="s">
        <v>1381</v>
      </c>
      <c r="B1" s="623"/>
      <c r="C1" s="623"/>
      <c r="D1" s="623"/>
      <c r="E1" s="623"/>
      <c r="F1" s="623"/>
      <c r="G1" s="623"/>
      <c r="H1" s="623"/>
      <c r="I1" s="623"/>
      <c r="J1" s="148"/>
    </row>
    <row r="2" spans="1:11" ht="13.5" thickBot="1" x14ac:dyDescent="0.25">
      <c r="A2" s="616" t="s">
        <v>1422</v>
      </c>
      <c r="B2" s="616"/>
      <c r="C2" s="616"/>
      <c r="D2" s="616"/>
      <c r="E2" s="616"/>
      <c r="F2" s="616"/>
      <c r="G2" s="616"/>
      <c r="H2" s="616"/>
      <c r="I2" s="616"/>
    </row>
    <row r="3" spans="1:11" ht="13.5" thickBot="1" x14ac:dyDescent="0.25">
      <c r="A3" s="606" t="s">
        <v>1423</v>
      </c>
      <c r="B3" s="607"/>
      <c r="C3" s="607"/>
      <c r="D3" s="607"/>
      <c r="E3" s="607"/>
      <c r="F3" s="607"/>
      <c r="G3" s="607"/>
      <c r="H3" s="607"/>
      <c r="I3" s="691"/>
    </row>
    <row r="4" spans="1:11" ht="13.5" thickBot="1" x14ac:dyDescent="0.25">
      <c r="A4" s="864" t="s">
        <v>204</v>
      </c>
      <c r="B4" s="604" t="s">
        <v>1424</v>
      </c>
      <c r="C4" s="701" t="s">
        <v>1425</v>
      </c>
      <c r="D4" s="702"/>
      <c r="E4" s="701" t="s">
        <v>1426</v>
      </c>
      <c r="F4" s="703"/>
      <c r="G4" s="703"/>
      <c r="H4" s="703"/>
      <c r="I4" s="866"/>
    </row>
    <row r="5" spans="1:11" ht="44.25" customHeight="1" thickBot="1" x14ac:dyDescent="0.25">
      <c r="A5" s="865"/>
      <c r="B5" s="631"/>
      <c r="C5" s="204" t="s">
        <v>1427</v>
      </c>
      <c r="D5" s="204" t="s">
        <v>1428</v>
      </c>
      <c r="E5" s="204" t="s">
        <v>1429</v>
      </c>
      <c r="F5" s="204" t="s">
        <v>1430</v>
      </c>
      <c r="G5" s="359" t="s">
        <v>1431</v>
      </c>
      <c r="H5" s="204" t="s">
        <v>1432</v>
      </c>
      <c r="I5" s="204" t="s">
        <v>1433</v>
      </c>
      <c r="K5" s="235" t="s">
        <v>228</v>
      </c>
    </row>
    <row r="6" spans="1:11" ht="13.5" thickBot="1" x14ac:dyDescent="0.25">
      <c r="A6" s="309">
        <v>1926</v>
      </c>
      <c r="B6" s="494">
        <v>5.7000000000000002E-2</v>
      </c>
      <c r="C6" s="495" t="s">
        <v>229</v>
      </c>
      <c r="D6" s="495" t="s">
        <v>229</v>
      </c>
      <c r="E6" s="496" t="s">
        <v>229</v>
      </c>
      <c r="F6" s="496" t="s">
        <v>229</v>
      </c>
      <c r="G6" s="496" t="s">
        <v>229</v>
      </c>
      <c r="H6" s="497" t="s">
        <v>229</v>
      </c>
      <c r="I6" s="497" t="s">
        <v>229</v>
      </c>
    </row>
    <row r="7" spans="1:11" ht="13.5" thickBot="1" x14ac:dyDescent="0.25">
      <c r="A7" s="271">
        <v>1927</v>
      </c>
      <c r="B7" s="498">
        <v>5.7000000000000002E-2</v>
      </c>
      <c r="C7" s="499" t="s">
        <v>229</v>
      </c>
      <c r="D7" s="499" t="s">
        <v>229</v>
      </c>
      <c r="E7" s="426" t="s">
        <v>229</v>
      </c>
      <c r="F7" s="426" t="s">
        <v>229</v>
      </c>
      <c r="G7" s="426" t="s">
        <v>229</v>
      </c>
      <c r="H7" s="260" t="s">
        <v>229</v>
      </c>
      <c r="I7" s="260" t="s">
        <v>229</v>
      </c>
    </row>
    <row r="8" spans="1:11" ht="13.5" thickBot="1" x14ac:dyDescent="0.25">
      <c r="A8" s="271">
        <v>1928</v>
      </c>
      <c r="B8" s="498">
        <v>5.7000000000000002E-2</v>
      </c>
      <c r="C8" s="499" t="s">
        <v>229</v>
      </c>
      <c r="D8" s="499" t="s">
        <v>229</v>
      </c>
      <c r="E8" s="426" t="s">
        <v>229</v>
      </c>
      <c r="F8" s="426" t="s">
        <v>229</v>
      </c>
      <c r="G8" s="426" t="s">
        <v>229</v>
      </c>
      <c r="H8" s="260" t="s">
        <v>229</v>
      </c>
      <c r="I8" s="260" t="s">
        <v>229</v>
      </c>
    </row>
    <row r="9" spans="1:11" ht="13.5" thickBot="1" x14ac:dyDescent="0.25">
      <c r="A9" s="271">
        <v>1929</v>
      </c>
      <c r="B9" s="498">
        <v>5.8000000000000003E-2</v>
      </c>
      <c r="C9" s="499" t="s">
        <v>229</v>
      </c>
      <c r="D9" s="499" t="s">
        <v>229</v>
      </c>
      <c r="E9" s="426" t="s">
        <v>229</v>
      </c>
      <c r="F9" s="426" t="s">
        <v>229</v>
      </c>
      <c r="G9" s="426" t="s">
        <v>229</v>
      </c>
      <c r="H9" s="260" t="s">
        <v>229</v>
      </c>
      <c r="I9" s="260" t="s">
        <v>229</v>
      </c>
    </row>
    <row r="10" spans="1:11" ht="13.5" thickBot="1" x14ac:dyDescent="0.25">
      <c r="A10" s="271">
        <v>1930</v>
      </c>
      <c r="B10" s="498">
        <v>5.8000000000000003E-2</v>
      </c>
      <c r="C10" s="499" t="s">
        <v>229</v>
      </c>
      <c r="D10" s="499" t="s">
        <v>229</v>
      </c>
      <c r="E10" s="426" t="s">
        <v>229</v>
      </c>
      <c r="F10" s="426" t="s">
        <v>229</v>
      </c>
      <c r="G10" s="426" t="s">
        <v>229</v>
      </c>
      <c r="H10" s="260" t="s">
        <v>229</v>
      </c>
      <c r="I10" s="260" t="s">
        <v>229</v>
      </c>
    </row>
    <row r="11" spans="1:11" ht="13.5" thickBot="1" x14ac:dyDescent="0.25">
      <c r="A11" s="271">
        <v>1931</v>
      </c>
      <c r="B11" s="498">
        <v>5.7000000000000002E-2</v>
      </c>
      <c r="C11" s="499" t="s">
        <v>229</v>
      </c>
      <c r="D11" s="499" t="s">
        <v>229</v>
      </c>
      <c r="E11" s="426" t="s">
        <v>229</v>
      </c>
      <c r="F11" s="426" t="s">
        <v>229</v>
      </c>
      <c r="G11" s="426" t="s">
        <v>229</v>
      </c>
      <c r="H11" s="260" t="s">
        <v>229</v>
      </c>
      <c r="I11" s="260" t="s">
        <v>229</v>
      </c>
    </row>
    <row r="12" spans="1:11" ht="13.5" thickBot="1" x14ac:dyDescent="0.25">
      <c r="A12" s="271">
        <v>1932</v>
      </c>
      <c r="B12" s="498">
        <v>5.5E-2</v>
      </c>
      <c r="C12" s="499" t="s">
        <v>229</v>
      </c>
      <c r="D12" s="499" t="s">
        <v>229</v>
      </c>
      <c r="E12" s="426" t="s">
        <v>229</v>
      </c>
      <c r="F12" s="426" t="s">
        <v>229</v>
      </c>
      <c r="G12" s="426" t="s">
        <v>229</v>
      </c>
      <c r="H12" s="260" t="s">
        <v>229</v>
      </c>
      <c r="I12" s="260" t="s">
        <v>229</v>
      </c>
    </row>
    <row r="13" spans="1:11" ht="13.5" thickBot="1" x14ac:dyDescent="0.25">
      <c r="A13" s="271">
        <v>1933</v>
      </c>
      <c r="B13" s="498">
        <v>5.2999999999999999E-2</v>
      </c>
      <c r="C13" s="499" t="s">
        <v>229</v>
      </c>
      <c r="D13" s="499" t="s">
        <v>229</v>
      </c>
      <c r="E13" s="426" t="s">
        <v>229</v>
      </c>
      <c r="F13" s="426" t="s">
        <v>229</v>
      </c>
      <c r="G13" s="426" t="s">
        <v>229</v>
      </c>
      <c r="H13" s="260" t="s">
        <v>229</v>
      </c>
      <c r="I13" s="260" t="s">
        <v>229</v>
      </c>
    </row>
    <row r="14" spans="1:11" ht="13.5" thickBot="1" x14ac:dyDescent="0.25">
      <c r="A14" s="271">
        <v>1934</v>
      </c>
      <c r="B14" s="498">
        <v>5.2999999999999999E-2</v>
      </c>
      <c r="C14" s="499" t="s">
        <v>229</v>
      </c>
      <c r="D14" s="499" t="s">
        <v>229</v>
      </c>
      <c r="E14" s="426" t="s">
        <v>229</v>
      </c>
      <c r="F14" s="426" t="s">
        <v>229</v>
      </c>
      <c r="G14" s="426" t="s">
        <v>229</v>
      </c>
      <c r="H14" s="260" t="s">
        <v>229</v>
      </c>
      <c r="I14" s="260" t="s">
        <v>229</v>
      </c>
    </row>
    <row r="15" spans="1:11" ht="13.5" thickBot="1" x14ac:dyDescent="0.25">
      <c r="A15" s="271">
        <v>1935</v>
      </c>
      <c r="B15" s="498">
        <v>5.1999999999999998E-2</v>
      </c>
      <c r="C15" s="499" t="s">
        <v>229</v>
      </c>
      <c r="D15" s="499" t="s">
        <v>229</v>
      </c>
      <c r="E15" s="426" t="s">
        <v>229</v>
      </c>
      <c r="F15" s="426" t="s">
        <v>229</v>
      </c>
      <c r="G15" s="426" t="s">
        <v>229</v>
      </c>
      <c r="H15" s="260" t="s">
        <v>229</v>
      </c>
      <c r="I15" s="260" t="s">
        <v>229</v>
      </c>
    </row>
    <row r="16" spans="1:11" ht="13.5" thickBot="1" x14ac:dyDescent="0.25">
      <c r="A16" s="271">
        <v>1936</v>
      </c>
      <c r="B16" s="498">
        <v>5.1999999999999998E-2</v>
      </c>
      <c r="C16" s="499" t="s">
        <v>229</v>
      </c>
      <c r="D16" s="499" t="s">
        <v>229</v>
      </c>
      <c r="E16" s="426" t="s">
        <v>229</v>
      </c>
      <c r="F16" s="426" t="s">
        <v>229</v>
      </c>
      <c r="G16" s="426" t="s">
        <v>229</v>
      </c>
      <c r="H16" s="260" t="s">
        <v>229</v>
      </c>
      <c r="I16" s="260" t="s">
        <v>229</v>
      </c>
    </row>
    <row r="17" spans="1:9" ht="13.5" thickBot="1" x14ac:dyDescent="0.25">
      <c r="A17" s="271">
        <v>1937</v>
      </c>
      <c r="B17" s="498">
        <v>5.1999999999999998E-2</v>
      </c>
      <c r="C17" s="499" t="s">
        <v>229</v>
      </c>
      <c r="D17" s="499" t="s">
        <v>229</v>
      </c>
      <c r="E17" s="426" t="s">
        <v>229</v>
      </c>
      <c r="F17" s="426" t="s">
        <v>229</v>
      </c>
      <c r="G17" s="426" t="s">
        <v>229</v>
      </c>
      <c r="H17" s="260" t="s">
        <v>229</v>
      </c>
      <c r="I17" s="260" t="s">
        <v>229</v>
      </c>
    </row>
    <row r="18" spans="1:9" ht="13.5" thickBot="1" x14ac:dyDescent="0.25">
      <c r="A18" s="271">
        <v>1938</v>
      </c>
      <c r="B18" s="498">
        <v>5.1999999999999998E-2</v>
      </c>
      <c r="C18" s="499" t="s">
        <v>229</v>
      </c>
      <c r="D18" s="499" t="s">
        <v>229</v>
      </c>
      <c r="E18" s="426" t="s">
        <v>229</v>
      </c>
      <c r="F18" s="426" t="s">
        <v>229</v>
      </c>
      <c r="G18" s="426" t="s">
        <v>229</v>
      </c>
      <c r="H18" s="260" t="s">
        <v>229</v>
      </c>
      <c r="I18" s="260" t="s">
        <v>229</v>
      </c>
    </row>
    <row r="19" spans="1:9" ht="13.5" thickBot="1" x14ac:dyDescent="0.25">
      <c r="A19" s="271">
        <v>1939</v>
      </c>
      <c r="B19" s="498">
        <v>5.2999999999999999E-2</v>
      </c>
      <c r="C19" s="499" t="s">
        <v>229</v>
      </c>
      <c r="D19" s="499" t="s">
        <v>229</v>
      </c>
      <c r="E19" s="426" t="s">
        <v>229</v>
      </c>
      <c r="F19" s="426" t="s">
        <v>229</v>
      </c>
      <c r="G19" s="426" t="s">
        <v>229</v>
      </c>
      <c r="H19" s="260" t="s">
        <v>229</v>
      </c>
      <c r="I19" s="260" t="s">
        <v>229</v>
      </c>
    </row>
    <row r="20" spans="1:9" ht="13.5" thickBot="1" x14ac:dyDescent="0.25">
      <c r="A20" s="271">
        <v>1940</v>
      </c>
      <c r="B20" s="498">
        <v>5.2999999999999999E-2</v>
      </c>
      <c r="C20" s="499">
        <v>0.1</v>
      </c>
      <c r="D20" s="499" t="s">
        <v>229</v>
      </c>
      <c r="E20" s="426" t="s">
        <v>229</v>
      </c>
      <c r="F20" s="426" t="s">
        <v>229</v>
      </c>
      <c r="G20" s="426" t="s">
        <v>229</v>
      </c>
      <c r="H20" s="260" t="s">
        <v>229</v>
      </c>
      <c r="I20" s="260" t="s">
        <v>229</v>
      </c>
    </row>
    <row r="21" spans="1:9" ht="13.5" thickBot="1" x14ac:dyDescent="0.25">
      <c r="A21" s="271">
        <v>1941</v>
      </c>
      <c r="B21" s="498">
        <v>5.3999999999999999E-2</v>
      </c>
      <c r="C21" s="499" t="s">
        <v>229</v>
      </c>
      <c r="D21" s="499" t="s">
        <v>229</v>
      </c>
      <c r="E21" s="426" t="s">
        <v>229</v>
      </c>
      <c r="F21" s="426" t="s">
        <v>229</v>
      </c>
      <c r="G21" s="426" t="s">
        <v>229</v>
      </c>
      <c r="H21" s="260" t="s">
        <v>229</v>
      </c>
      <c r="I21" s="260" t="s">
        <v>229</v>
      </c>
    </row>
    <row r="22" spans="1:9" ht="13.5" thickBot="1" x14ac:dyDescent="0.25">
      <c r="A22" s="271">
        <v>1942</v>
      </c>
      <c r="B22" s="498">
        <v>5.3999999999999999E-2</v>
      </c>
      <c r="C22" s="499" t="s">
        <v>229</v>
      </c>
      <c r="D22" s="499" t="s">
        <v>229</v>
      </c>
      <c r="E22" s="426" t="s">
        <v>229</v>
      </c>
      <c r="F22" s="426" t="s">
        <v>229</v>
      </c>
      <c r="G22" s="426" t="s">
        <v>229</v>
      </c>
      <c r="H22" s="260" t="s">
        <v>229</v>
      </c>
      <c r="I22" s="260" t="s">
        <v>229</v>
      </c>
    </row>
    <row r="23" spans="1:9" ht="13.5" thickBot="1" x14ac:dyDescent="0.25">
      <c r="A23" s="271">
        <v>1943</v>
      </c>
      <c r="B23" s="498">
        <v>5.6000000000000001E-2</v>
      </c>
      <c r="C23" s="499" t="s">
        <v>229</v>
      </c>
      <c r="D23" s="499" t="s">
        <v>229</v>
      </c>
      <c r="E23" s="426" t="s">
        <v>229</v>
      </c>
      <c r="F23" s="426" t="s">
        <v>229</v>
      </c>
      <c r="G23" s="426" t="s">
        <v>229</v>
      </c>
      <c r="H23" s="260" t="s">
        <v>229</v>
      </c>
      <c r="I23" s="260" t="s">
        <v>229</v>
      </c>
    </row>
    <row r="24" spans="1:9" ht="13.5" thickBot="1" x14ac:dyDescent="0.25">
      <c r="A24" s="271">
        <v>1944</v>
      </c>
      <c r="B24" s="498">
        <v>5.6000000000000001E-2</v>
      </c>
      <c r="C24" s="499" t="s">
        <v>229</v>
      </c>
      <c r="D24" s="499" t="s">
        <v>229</v>
      </c>
      <c r="E24" s="426" t="s">
        <v>229</v>
      </c>
      <c r="F24" s="426" t="s">
        <v>229</v>
      </c>
      <c r="G24" s="426" t="s">
        <v>229</v>
      </c>
      <c r="H24" s="260" t="s">
        <v>229</v>
      </c>
      <c r="I24" s="260" t="s">
        <v>229</v>
      </c>
    </row>
    <row r="25" spans="1:9" ht="13.5" thickBot="1" x14ac:dyDescent="0.25">
      <c r="A25" s="271">
        <v>1945</v>
      </c>
      <c r="B25" s="498">
        <v>5.6000000000000001E-2</v>
      </c>
      <c r="C25" s="499">
        <v>0.1</v>
      </c>
      <c r="D25" s="499" t="s">
        <v>229</v>
      </c>
      <c r="E25" s="426" t="s">
        <v>229</v>
      </c>
      <c r="F25" s="426" t="s">
        <v>229</v>
      </c>
      <c r="G25" s="426" t="s">
        <v>229</v>
      </c>
      <c r="H25" s="260" t="s">
        <v>229</v>
      </c>
      <c r="I25" s="260" t="s">
        <v>229</v>
      </c>
    </row>
    <row r="26" spans="1:9" ht="13.5" thickBot="1" x14ac:dyDescent="0.25">
      <c r="A26" s="271">
        <v>1946</v>
      </c>
      <c r="B26" s="498">
        <v>5.7000000000000002E-2</v>
      </c>
      <c r="C26" s="499" t="s">
        <v>229</v>
      </c>
      <c r="D26" s="499" t="s">
        <v>229</v>
      </c>
      <c r="E26" s="426" t="s">
        <v>229</v>
      </c>
      <c r="F26" s="426" t="s">
        <v>229</v>
      </c>
      <c r="G26" s="426" t="s">
        <v>229</v>
      </c>
      <c r="H26" s="260" t="s">
        <v>229</v>
      </c>
      <c r="I26" s="260" t="s">
        <v>229</v>
      </c>
    </row>
    <row r="27" spans="1:9" ht="13.5" thickBot="1" x14ac:dyDescent="0.25">
      <c r="A27" s="271">
        <v>1947</v>
      </c>
      <c r="B27" s="498">
        <v>5.8999999999999997E-2</v>
      </c>
      <c r="C27" s="499" t="s">
        <v>229</v>
      </c>
      <c r="D27" s="499" t="s">
        <v>229</v>
      </c>
      <c r="E27" s="426" t="s">
        <v>229</v>
      </c>
      <c r="F27" s="426" t="s">
        <v>229</v>
      </c>
      <c r="G27" s="426" t="s">
        <v>229</v>
      </c>
      <c r="H27" s="260" t="s">
        <v>229</v>
      </c>
      <c r="I27" s="260" t="s">
        <v>229</v>
      </c>
    </row>
    <row r="28" spans="1:9" ht="13.5" thickBot="1" x14ac:dyDescent="0.25">
      <c r="A28" s="271">
        <v>1948</v>
      </c>
      <c r="B28" s="498">
        <v>6.6000000000000003E-2</v>
      </c>
      <c r="C28" s="499" t="s">
        <v>229</v>
      </c>
      <c r="D28" s="499" t="s">
        <v>229</v>
      </c>
      <c r="E28" s="426" t="s">
        <v>229</v>
      </c>
      <c r="F28" s="426" t="s">
        <v>229</v>
      </c>
      <c r="G28" s="426" t="s">
        <v>229</v>
      </c>
      <c r="H28" s="260" t="s">
        <v>229</v>
      </c>
      <c r="I28" s="260" t="s">
        <v>229</v>
      </c>
    </row>
    <row r="29" spans="1:9" ht="13.5" thickBot="1" x14ac:dyDescent="0.25">
      <c r="A29" s="271">
        <v>1949</v>
      </c>
      <c r="B29" s="498">
        <v>7.3999999999999996E-2</v>
      </c>
      <c r="C29" s="499" t="s">
        <v>229</v>
      </c>
      <c r="D29" s="499" t="s">
        <v>229</v>
      </c>
      <c r="E29" s="426" t="s">
        <v>229</v>
      </c>
      <c r="F29" s="426" t="s">
        <v>229</v>
      </c>
      <c r="G29" s="426" t="s">
        <v>229</v>
      </c>
      <c r="H29" s="260" t="s">
        <v>229</v>
      </c>
      <c r="I29" s="260" t="s">
        <v>229</v>
      </c>
    </row>
    <row r="30" spans="1:9" ht="13.5" thickBot="1" x14ac:dyDescent="0.25">
      <c r="A30" s="271">
        <v>1950</v>
      </c>
      <c r="B30" s="498">
        <v>0.08</v>
      </c>
      <c r="C30" s="499">
        <v>0.17</v>
      </c>
      <c r="D30" s="499" t="s">
        <v>229</v>
      </c>
      <c r="E30" s="426" t="s">
        <v>229</v>
      </c>
      <c r="F30" s="426" t="s">
        <v>229</v>
      </c>
      <c r="G30" s="426" t="s">
        <v>229</v>
      </c>
      <c r="H30" s="260" t="s">
        <v>229</v>
      </c>
      <c r="I30" s="260" t="s">
        <v>229</v>
      </c>
    </row>
    <row r="31" spans="1:9" ht="13.5" thickBot="1" x14ac:dyDescent="0.25">
      <c r="A31" s="271">
        <v>1951</v>
      </c>
      <c r="B31" s="498">
        <v>8.6999999999999994E-2</v>
      </c>
      <c r="C31" s="499" t="s">
        <v>229</v>
      </c>
      <c r="D31" s="499" t="s">
        <v>229</v>
      </c>
      <c r="E31" s="426" t="s">
        <v>229</v>
      </c>
      <c r="F31" s="426" t="s">
        <v>229</v>
      </c>
      <c r="G31" s="426" t="s">
        <v>229</v>
      </c>
      <c r="H31" s="260" t="s">
        <v>229</v>
      </c>
      <c r="I31" s="260" t="s">
        <v>229</v>
      </c>
    </row>
    <row r="32" spans="1:9" ht="13.5" thickBot="1" x14ac:dyDescent="0.25">
      <c r="A32" s="271">
        <v>1952</v>
      </c>
      <c r="B32" s="498">
        <v>9.5000000000000001E-2</v>
      </c>
      <c r="C32" s="499" t="s">
        <v>229</v>
      </c>
      <c r="D32" s="499" t="s">
        <v>229</v>
      </c>
      <c r="E32" s="426" t="s">
        <v>229</v>
      </c>
      <c r="F32" s="426" t="s">
        <v>229</v>
      </c>
      <c r="G32" s="426" t="s">
        <v>229</v>
      </c>
      <c r="H32" s="260" t="s">
        <v>229</v>
      </c>
      <c r="I32" s="260" t="s">
        <v>229</v>
      </c>
    </row>
    <row r="33" spans="1:9" ht="13.5" thickBot="1" x14ac:dyDescent="0.25">
      <c r="A33" s="271">
        <v>1953</v>
      </c>
      <c r="B33" s="498">
        <v>0.104</v>
      </c>
      <c r="C33" s="499" t="s">
        <v>229</v>
      </c>
      <c r="D33" s="499" t="s">
        <v>229</v>
      </c>
      <c r="E33" s="426" t="s">
        <v>229</v>
      </c>
      <c r="F33" s="426" t="s">
        <v>229</v>
      </c>
      <c r="G33" s="426" t="s">
        <v>229</v>
      </c>
      <c r="H33" s="260" t="s">
        <v>229</v>
      </c>
      <c r="I33" s="260" t="s">
        <v>229</v>
      </c>
    </row>
    <row r="34" spans="1:9" ht="13.5" thickBot="1" x14ac:dyDescent="0.25">
      <c r="A34" s="271">
        <v>1954</v>
      </c>
      <c r="B34" s="498">
        <v>0.113</v>
      </c>
      <c r="C34" s="499" t="s">
        <v>229</v>
      </c>
      <c r="D34" s="499" t="s">
        <v>229</v>
      </c>
      <c r="E34" s="426" t="s">
        <v>229</v>
      </c>
      <c r="F34" s="426" t="s">
        <v>229</v>
      </c>
      <c r="G34" s="426" t="s">
        <v>229</v>
      </c>
      <c r="H34" s="260" t="s">
        <v>229</v>
      </c>
      <c r="I34" s="260" t="s">
        <v>229</v>
      </c>
    </row>
    <row r="35" spans="1:9" ht="13.5" thickBot="1" x14ac:dyDescent="0.25">
      <c r="A35" s="271">
        <v>1955</v>
      </c>
      <c r="B35" s="498">
        <v>0.11700000000000001</v>
      </c>
      <c r="C35" s="499">
        <v>0.2</v>
      </c>
      <c r="D35" s="499" t="s">
        <v>229</v>
      </c>
      <c r="E35" s="426" t="s">
        <v>229</v>
      </c>
      <c r="F35" s="426" t="s">
        <v>229</v>
      </c>
      <c r="G35" s="426" t="s">
        <v>229</v>
      </c>
      <c r="H35" s="260" t="s">
        <v>229</v>
      </c>
      <c r="I35" s="260" t="s">
        <v>229</v>
      </c>
    </row>
    <row r="36" spans="1:9" ht="13.5" thickBot="1" x14ac:dyDescent="0.25">
      <c r="A36" s="271">
        <v>1956</v>
      </c>
      <c r="B36" s="498">
        <v>0.123</v>
      </c>
      <c r="C36" s="499" t="s">
        <v>229</v>
      </c>
      <c r="D36" s="499" t="s">
        <v>229</v>
      </c>
      <c r="E36" s="426" t="s">
        <v>229</v>
      </c>
      <c r="F36" s="426" t="s">
        <v>229</v>
      </c>
      <c r="G36" s="426" t="s">
        <v>229</v>
      </c>
      <c r="H36" s="260" t="s">
        <v>229</v>
      </c>
      <c r="I36" s="260" t="s">
        <v>229</v>
      </c>
    </row>
    <row r="37" spans="1:9" ht="13.5" thickBot="1" x14ac:dyDescent="0.25">
      <c r="A37" s="271">
        <v>1957</v>
      </c>
      <c r="B37" s="498">
        <v>0.127</v>
      </c>
      <c r="C37" s="499" t="s">
        <v>229</v>
      </c>
      <c r="D37" s="499" t="s">
        <v>229</v>
      </c>
      <c r="E37" s="426" t="s">
        <v>229</v>
      </c>
      <c r="F37" s="426" t="s">
        <v>229</v>
      </c>
      <c r="G37" s="426" t="s">
        <v>229</v>
      </c>
      <c r="H37" s="260" t="s">
        <v>229</v>
      </c>
      <c r="I37" s="260" t="s">
        <v>229</v>
      </c>
    </row>
    <row r="38" spans="1:9" ht="13.5" thickBot="1" x14ac:dyDescent="0.25">
      <c r="A38" s="271">
        <v>1958</v>
      </c>
      <c r="B38" s="498">
        <v>0.13100000000000001</v>
      </c>
      <c r="C38" s="499" t="s">
        <v>229</v>
      </c>
      <c r="D38" s="499" t="s">
        <v>229</v>
      </c>
      <c r="E38" s="426" t="s">
        <v>229</v>
      </c>
      <c r="F38" s="426" t="s">
        <v>229</v>
      </c>
      <c r="G38" s="426" t="s">
        <v>229</v>
      </c>
      <c r="H38" s="260" t="s">
        <v>229</v>
      </c>
      <c r="I38" s="260" t="s">
        <v>229</v>
      </c>
    </row>
    <row r="39" spans="1:9" ht="13.5" thickBot="1" x14ac:dyDescent="0.25">
      <c r="A39" s="271">
        <v>1959</v>
      </c>
      <c r="B39" s="498">
        <v>0.13600000000000001</v>
      </c>
      <c r="C39" s="499" t="s">
        <v>229</v>
      </c>
      <c r="D39" s="499" t="s">
        <v>229</v>
      </c>
      <c r="E39" s="426" t="s">
        <v>229</v>
      </c>
      <c r="F39" s="426" t="s">
        <v>229</v>
      </c>
      <c r="G39" s="426" t="s">
        <v>229</v>
      </c>
      <c r="H39" s="260" t="s">
        <v>229</v>
      </c>
      <c r="I39" s="260" t="s">
        <v>229</v>
      </c>
    </row>
    <row r="40" spans="1:9" ht="13.5" thickBot="1" x14ac:dyDescent="0.25">
      <c r="A40" s="271">
        <v>1960</v>
      </c>
      <c r="B40" s="498">
        <v>0.14199999999999999</v>
      </c>
      <c r="C40" s="499">
        <v>0.3</v>
      </c>
      <c r="D40" s="499" t="s">
        <v>229</v>
      </c>
      <c r="E40" s="426" t="s">
        <v>229</v>
      </c>
      <c r="F40" s="426" t="s">
        <v>229</v>
      </c>
      <c r="G40" s="426" t="s">
        <v>229</v>
      </c>
      <c r="H40" s="260" t="s">
        <v>229</v>
      </c>
      <c r="I40" s="260" t="s">
        <v>229</v>
      </c>
    </row>
    <row r="41" spans="1:9" ht="13.5" thickBot="1" x14ac:dyDescent="0.25">
      <c r="A41" s="271">
        <v>1961</v>
      </c>
      <c r="B41" s="498">
        <v>0.14899999999999999</v>
      </c>
      <c r="C41" s="499" t="s">
        <v>229</v>
      </c>
      <c r="D41" s="499" t="s">
        <v>229</v>
      </c>
      <c r="E41" s="426" t="s">
        <v>229</v>
      </c>
      <c r="F41" s="426" t="s">
        <v>229</v>
      </c>
      <c r="G41" s="426" t="s">
        <v>229</v>
      </c>
      <c r="H41" s="260" t="s">
        <v>229</v>
      </c>
      <c r="I41" s="260" t="s">
        <v>229</v>
      </c>
    </row>
    <row r="42" spans="1:9" ht="13.5" thickBot="1" x14ac:dyDescent="0.25">
      <c r="A42" s="271">
        <v>1962</v>
      </c>
      <c r="B42" s="498">
        <v>0.153</v>
      </c>
      <c r="C42" s="499" t="s">
        <v>229</v>
      </c>
      <c r="D42" s="499" t="s">
        <v>229</v>
      </c>
      <c r="E42" s="426" t="s">
        <v>229</v>
      </c>
      <c r="F42" s="426" t="s">
        <v>229</v>
      </c>
      <c r="G42" s="426" t="s">
        <v>229</v>
      </c>
      <c r="H42" s="260" t="s">
        <v>229</v>
      </c>
      <c r="I42" s="260" t="s">
        <v>229</v>
      </c>
    </row>
    <row r="43" spans="1:9" ht="13.5" thickBot="1" x14ac:dyDescent="0.25">
      <c r="A43" s="271">
        <v>1963</v>
      </c>
      <c r="B43" s="498">
        <v>0.157</v>
      </c>
      <c r="C43" s="499" t="s">
        <v>229</v>
      </c>
      <c r="D43" s="499" t="s">
        <v>229</v>
      </c>
      <c r="E43" s="426" t="s">
        <v>229</v>
      </c>
      <c r="F43" s="426" t="s">
        <v>229</v>
      </c>
      <c r="G43" s="426" t="s">
        <v>229</v>
      </c>
      <c r="H43" s="260" t="s">
        <v>229</v>
      </c>
      <c r="I43" s="260" t="s">
        <v>229</v>
      </c>
    </row>
    <row r="44" spans="1:9" ht="13.5" thickBot="1" x14ac:dyDescent="0.25">
      <c r="A44" s="271">
        <v>1964</v>
      </c>
      <c r="B44" s="498">
        <v>0.159</v>
      </c>
      <c r="C44" s="499" t="s">
        <v>229</v>
      </c>
      <c r="D44" s="499" t="s">
        <v>229</v>
      </c>
      <c r="E44" s="426" t="s">
        <v>229</v>
      </c>
      <c r="F44" s="426" t="s">
        <v>229</v>
      </c>
      <c r="G44" s="426" t="s">
        <v>229</v>
      </c>
      <c r="H44" s="260" t="s">
        <v>229</v>
      </c>
      <c r="I44" s="260" t="s">
        <v>229</v>
      </c>
    </row>
    <row r="45" spans="1:9" ht="13.5" thickBot="1" x14ac:dyDescent="0.25">
      <c r="A45" s="271">
        <v>1965</v>
      </c>
      <c r="B45" s="498">
        <v>0.16200000000000001</v>
      </c>
      <c r="C45" s="499">
        <v>0.35</v>
      </c>
      <c r="D45" s="499" t="s">
        <v>229</v>
      </c>
      <c r="E45" s="426" t="s">
        <v>229</v>
      </c>
      <c r="F45" s="426" t="s">
        <v>229</v>
      </c>
      <c r="G45" s="426" t="s">
        <v>229</v>
      </c>
      <c r="H45" s="260" t="s">
        <v>229</v>
      </c>
      <c r="I45" s="260" t="s">
        <v>229</v>
      </c>
    </row>
    <row r="46" spans="1:9" ht="13.5" thickBot="1" x14ac:dyDescent="0.25">
      <c r="A46" s="271">
        <v>1966</v>
      </c>
      <c r="B46" s="498">
        <v>0.17100000000000001</v>
      </c>
      <c r="C46" s="499" t="s">
        <v>229</v>
      </c>
      <c r="D46" s="499" t="s">
        <v>229</v>
      </c>
      <c r="E46" s="426" t="s">
        <v>229</v>
      </c>
      <c r="F46" s="426" t="s">
        <v>229</v>
      </c>
      <c r="G46" s="426" t="s">
        <v>229</v>
      </c>
      <c r="H46" s="260" t="s">
        <v>229</v>
      </c>
      <c r="I46" s="260" t="s">
        <v>229</v>
      </c>
    </row>
    <row r="47" spans="1:9" ht="13.5" thickBot="1" x14ac:dyDescent="0.25">
      <c r="A47" s="271">
        <v>1967</v>
      </c>
      <c r="B47" s="498">
        <v>0.17799999999999999</v>
      </c>
      <c r="C47" s="499" t="s">
        <v>229</v>
      </c>
      <c r="D47" s="499" t="s">
        <v>229</v>
      </c>
      <c r="E47" s="426" t="s">
        <v>229</v>
      </c>
      <c r="F47" s="426" t="s">
        <v>229</v>
      </c>
      <c r="G47" s="426" t="s">
        <v>229</v>
      </c>
      <c r="H47" s="260" t="s">
        <v>229</v>
      </c>
      <c r="I47" s="260" t="s">
        <v>229</v>
      </c>
    </row>
    <row r="48" spans="1:9" ht="13.5" thickBot="1" x14ac:dyDescent="0.25">
      <c r="A48" s="271">
        <v>1968</v>
      </c>
      <c r="B48" s="498">
        <v>0.183</v>
      </c>
      <c r="C48" s="499" t="s">
        <v>229</v>
      </c>
      <c r="D48" s="499" t="s">
        <v>229</v>
      </c>
      <c r="E48" s="426" t="s">
        <v>229</v>
      </c>
      <c r="F48" s="426" t="s">
        <v>229</v>
      </c>
      <c r="G48" s="426" t="s">
        <v>229</v>
      </c>
      <c r="H48" s="260" t="s">
        <v>229</v>
      </c>
      <c r="I48" s="260" t="s">
        <v>229</v>
      </c>
    </row>
    <row r="49" spans="1:9" ht="13.5" thickBot="1" x14ac:dyDescent="0.25">
      <c r="A49" s="271">
        <v>1969</v>
      </c>
      <c r="B49" s="498">
        <v>0.19900000000000001</v>
      </c>
      <c r="C49" s="499" t="s">
        <v>229</v>
      </c>
      <c r="D49" s="499" t="s">
        <v>229</v>
      </c>
      <c r="E49" s="426" t="s">
        <v>229</v>
      </c>
      <c r="F49" s="426" t="s">
        <v>229</v>
      </c>
      <c r="G49" s="426" t="s">
        <v>229</v>
      </c>
      <c r="H49" s="260" t="s">
        <v>229</v>
      </c>
      <c r="I49" s="260" t="s">
        <v>229</v>
      </c>
    </row>
    <row r="50" spans="1:9" ht="13.5" thickBot="1" x14ac:dyDescent="0.25">
      <c r="A50" s="271">
        <v>1970</v>
      </c>
      <c r="B50" s="498">
        <v>0.224</v>
      </c>
      <c r="C50" s="499">
        <v>0.5</v>
      </c>
      <c r="D50" s="499" t="s">
        <v>229</v>
      </c>
      <c r="E50" s="426" t="s">
        <v>229</v>
      </c>
      <c r="F50" s="426" t="s">
        <v>229</v>
      </c>
      <c r="G50" s="426" t="s">
        <v>229</v>
      </c>
      <c r="H50" s="260" t="s">
        <v>229</v>
      </c>
      <c r="I50" s="260" t="s">
        <v>229</v>
      </c>
    </row>
    <row r="51" spans="1:9" ht="13.5" thickBot="1" x14ac:dyDescent="0.25">
      <c r="A51" s="271">
        <v>1971</v>
      </c>
      <c r="B51" s="498">
        <v>0.24299999999999999</v>
      </c>
      <c r="C51" s="499" t="s">
        <v>229</v>
      </c>
      <c r="D51" s="499" t="s">
        <v>229</v>
      </c>
      <c r="E51" s="426" t="s">
        <v>229</v>
      </c>
      <c r="F51" s="426" t="s">
        <v>229</v>
      </c>
      <c r="G51" s="426" t="s">
        <v>229</v>
      </c>
      <c r="H51" s="260" t="s">
        <v>229</v>
      </c>
      <c r="I51" s="260" t="s">
        <v>229</v>
      </c>
    </row>
    <row r="52" spans="1:9" ht="13.5" thickBot="1" x14ac:dyDescent="0.25">
      <c r="A52" s="271">
        <v>1972</v>
      </c>
      <c r="B52" s="498">
        <v>0.251</v>
      </c>
      <c r="C52" s="499" t="s">
        <v>229</v>
      </c>
      <c r="D52" s="499" t="s">
        <v>229</v>
      </c>
      <c r="E52" s="426" t="s">
        <v>229</v>
      </c>
      <c r="F52" s="426" t="s">
        <v>229</v>
      </c>
      <c r="G52" s="426" t="s">
        <v>229</v>
      </c>
      <c r="H52" s="260" t="s">
        <v>229</v>
      </c>
      <c r="I52" s="260" t="s">
        <v>229</v>
      </c>
    </row>
    <row r="53" spans="1:9" ht="13.5" thickBot="1" x14ac:dyDescent="0.25">
      <c r="A53" s="271">
        <v>1973</v>
      </c>
      <c r="B53" s="498">
        <v>0.253</v>
      </c>
      <c r="C53" s="499" t="s">
        <v>229</v>
      </c>
      <c r="D53" s="499" t="s">
        <v>229</v>
      </c>
      <c r="E53" s="426" t="s">
        <v>229</v>
      </c>
      <c r="F53" s="426" t="s">
        <v>229</v>
      </c>
      <c r="G53" s="426" t="s">
        <v>229</v>
      </c>
      <c r="H53" s="260" t="s">
        <v>229</v>
      </c>
      <c r="I53" s="260" t="s">
        <v>229</v>
      </c>
    </row>
    <row r="54" spans="1:9" ht="13.5" thickBot="1" x14ac:dyDescent="0.25">
      <c r="A54" s="271">
        <v>1974</v>
      </c>
      <c r="B54" s="498">
        <v>0.26</v>
      </c>
      <c r="C54" s="499" t="s">
        <v>229</v>
      </c>
      <c r="D54" s="499" t="s">
        <v>229</v>
      </c>
      <c r="E54" s="426" t="s">
        <v>229</v>
      </c>
      <c r="F54" s="426" t="s">
        <v>229</v>
      </c>
      <c r="G54" s="426" t="s">
        <v>229</v>
      </c>
      <c r="H54" s="260" t="s">
        <v>229</v>
      </c>
      <c r="I54" s="260" t="s">
        <v>229</v>
      </c>
    </row>
    <row r="55" spans="1:9" ht="13.5" thickBot="1" x14ac:dyDescent="0.25">
      <c r="A55" s="271">
        <v>1975</v>
      </c>
      <c r="B55" s="498">
        <v>0.26700000000000002</v>
      </c>
      <c r="C55" s="499">
        <v>0.75</v>
      </c>
      <c r="D55" s="499" t="s">
        <v>229</v>
      </c>
      <c r="E55" s="426" t="s">
        <v>229</v>
      </c>
      <c r="F55" s="426" t="s">
        <v>229</v>
      </c>
      <c r="G55" s="426" t="s">
        <v>229</v>
      </c>
      <c r="H55" s="260" t="s">
        <v>229</v>
      </c>
      <c r="I55" s="260" t="s">
        <v>229</v>
      </c>
    </row>
    <row r="56" spans="1:9" ht="13.5" thickBot="1" x14ac:dyDescent="0.25">
      <c r="A56" s="271">
        <v>1976</v>
      </c>
      <c r="B56" s="498">
        <v>0.27800000000000002</v>
      </c>
      <c r="C56" s="499">
        <v>0.75</v>
      </c>
      <c r="D56" s="499" t="s">
        <v>229</v>
      </c>
      <c r="E56" s="426" t="s">
        <v>229</v>
      </c>
      <c r="F56" s="426" t="s">
        <v>229</v>
      </c>
      <c r="G56" s="426" t="s">
        <v>229</v>
      </c>
      <c r="H56" s="260" t="s">
        <v>229</v>
      </c>
      <c r="I56" s="260" t="s">
        <v>229</v>
      </c>
    </row>
    <row r="57" spans="1:9" ht="13.5" thickBot="1" x14ac:dyDescent="0.25">
      <c r="A57" s="271">
        <v>1977</v>
      </c>
      <c r="B57" s="498">
        <v>0.29599999999999999</v>
      </c>
      <c r="C57" s="499">
        <v>0.75</v>
      </c>
      <c r="D57" s="499">
        <v>0.33</v>
      </c>
      <c r="E57" s="426">
        <v>3.6999999999999998E-2</v>
      </c>
      <c r="F57" s="426" t="s">
        <v>229</v>
      </c>
      <c r="G57" s="426" t="s">
        <v>229</v>
      </c>
      <c r="H57" s="260" t="s">
        <v>229</v>
      </c>
      <c r="I57" s="260" t="s">
        <v>229</v>
      </c>
    </row>
    <row r="58" spans="1:9" ht="13.5" thickBot="1" x14ac:dyDescent="0.25">
      <c r="A58" s="271">
        <v>1978</v>
      </c>
      <c r="B58" s="498">
        <v>0.29799999999999999</v>
      </c>
      <c r="C58" s="499">
        <v>0.75</v>
      </c>
      <c r="D58" s="499">
        <v>0.34</v>
      </c>
      <c r="E58" s="426">
        <v>4.5999999999999999E-2</v>
      </c>
      <c r="F58" s="426" t="s">
        <v>229</v>
      </c>
      <c r="G58" s="426" t="s">
        <v>229</v>
      </c>
      <c r="H58" s="260" t="s">
        <v>229</v>
      </c>
      <c r="I58" s="260" t="s">
        <v>229</v>
      </c>
    </row>
    <row r="59" spans="1:9" ht="13.5" thickBot="1" x14ac:dyDescent="0.25">
      <c r="A59" s="271">
        <v>1979</v>
      </c>
      <c r="B59" s="498">
        <v>0.3</v>
      </c>
      <c r="C59" s="499">
        <v>0.75</v>
      </c>
      <c r="D59" s="499">
        <v>0.36</v>
      </c>
      <c r="E59" s="426">
        <v>5.3999999999999999E-2</v>
      </c>
      <c r="F59" s="426" t="s">
        <v>229</v>
      </c>
      <c r="G59" s="426" t="s">
        <v>229</v>
      </c>
      <c r="H59" s="260" t="s">
        <v>229</v>
      </c>
      <c r="I59" s="260" t="s">
        <v>229</v>
      </c>
    </row>
    <row r="60" spans="1:9" ht="13.5" thickBot="1" x14ac:dyDescent="0.25">
      <c r="A60" s="271">
        <v>1980</v>
      </c>
      <c r="B60" s="498">
        <v>0.31</v>
      </c>
      <c r="C60" s="499">
        <v>0.75</v>
      </c>
      <c r="D60" s="499">
        <v>0.4</v>
      </c>
      <c r="E60" s="426">
        <v>5.0999999999999997E-2</v>
      </c>
      <c r="F60" s="426">
        <v>0.29599999999999999</v>
      </c>
      <c r="G60" s="426">
        <v>0.314</v>
      </c>
      <c r="H60" s="260" t="s">
        <v>229</v>
      </c>
      <c r="I60" s="260" t="s">
        <v>229</v>
      </c>
    </row>
    <row r="61" spans="1:9" ht="13.5" thickBot="1" x14ac:dyDescent="0.25">
      <c r="A61" s="271">
        <v>1981</v>
      </c>
      <c r="B61" s="498">
        <v>0.33900000000000002</v>
      </c>
      <c r="C61" s="499">
        <v>1</v>
      </c>
      <c r="D61" s="499">
        <v>0.47</v>
      </c>
      <c r="E61" s="426">
        <v>4.2000000000000003E-2</v>
      </c>
      <c r="F61" s="426">
        <v>0.23699999999999999</v>
      </c>
      <c r="G61" s="426">
        <v>0.316</v>
      </c>
      <c r="H61" s="260" t="s">
        <v>229</v>
      </c>
      <c r="I61" s="260" t="s">
        <v>229</v>
      </c>
    </row>
    <row r="62" spans="1:9" ht="13.5" thickBot="1" x14ac:dyDescent="0.25">
      <c r="A62" s="271">
        <v>1982</v>
      </c>
      <c r="B62" s="498">
        <v>0.39700000000000002</v>
      </c>
      <c r="C62" s="499">
        <v>1</v>
      </c>
      <c r="D62" s="499">
        <v>0.53</v>
      </c>
      <c r="E62" s="426">
        <v>0.09</v>
      </c>
      <c r="F62" s="426">
        <v>0.28399999999999997</v>
      </c>
      <c r="G62" s="426">
        <v>0.38900000000000001</v>
      </c>
      <c r="H62" s="260" t="s">
        <v>229</v>
      </c>
      <c r="I62" s="260" t="s">
        <v>229</v>
      </c>
    </row>
    <row r="63" spans="1:9" ht="13.5" thickBot="1" x14ac:dyDescent="0.25">
      <c r="A63" s="271">
        <v>1983</v>
      </c>
      <c r="B63" s="498">
        <v>0.40200000000000002</v>
      </c>
      <c r="C63" s="499">
        <v>1</v>
      </c>
      <c r="D63" s="499">
        <v>0.55000000000000004</v>
      </c>
      <c r="E63" s="426">
        <v>8.8999999999999996E-2</v>
      </c>
      <c r="F63" s="426">
        <v>0.371</v>
      </c>
      <c r="G63" s="426">
        <v>0.35899999999999999</v>
      </c>
      <c r="H63" s="260" t="s">
        <v>229</v>
      </c>
      <c r="I63" s="260" t="s">
        <v>229</v>
      </c>
    </row>
    <row r="64" spans="1:9" ht="13.5" thickBot="1" x14ac:dyDescent="0.25">
      <c r="A64" s="271">
        <v>1984</v>
      </c>
      <c r="B64" s="498">
        <v>0.503</v>
      </c>
      <c r="C64" s="499">
        <v>1.5</v>
      </c>
      <c r="D64" s="499">
        <v>0.56999999999999995</v>
      </c>
      <c r="E64" s="426">
        <v>9.5000000000000001E-2</v>
      </c>
      <c r="F64" s="426">
        <v>0.36599999999999999</v>
      </c>
      <c r="G64" s="426">
        <v>0.34</v>
      </c>
      <c r="H64" s="260" t="s">
        <v>229</v>
      </c>
      <c r="I64" s="260" t="s">
        <v>229</v>
      </c>
    </row>
    <row r="65" spans="1:9" ht="13.5" thickBot="1" x14ac:dyDescent="0.25">
      <c r="A65" s="271">
        <v>1985</v>
      </c>
      <c r="B65" s="498">
        <v>0.53</v>
      </c>
      <c r="C65" s="499">
        <v>1.5</v>
      </c>
      <c r="D65" s="499">
        <v>0.57999999999999996</v>
      </c>
      <c r="E65" s="426">
        <v>8.5999999999999993E-2</v>
      </c>
      <c r="F65" s="426">
        <v>0.37</v>
      </c>
      <c r="G65" s="426">
        <v>0.33100000000000002</v>
      </c>
      <c r="H65" s="260" t="s">
        <v>229</v>
      </c>
      <c r="I65" s="260" t="s">
        <v>229</v>
      </c>
    </row>
    <row r="66" spans="1:9" ht="13.5" thickBot="1" x14ac:dyDescent="0.25">
      <c r="A66" s="271">
        <v>1986</v>
      </c>
      <c r="B66" s="498">
        <v>0.58299999999999996</v>
      </c>
      <c r="C66" s="499">
        <v>2.1</v>
      </c>
      <c r="D66" s="499">
        <v>0.62</v>
      </c>
      <c r="E66" s="426">
        <v>8.7999999999999995E-2</v>
      </c>
      <c r="F66" s="426">
        <v>0.307</v>
      </c>
      <c r="G66" s="426">
        <v>0.27900000000000003</v>
      </c>
      <c r="H66" s="260" t="s">
        <v>229</v>
      </c>
      <c r="I66" s="260" t="s">
        <v>229</v>
      </c>
    </row>
    <row r="67" spans="1:9" ht="13.5" thickBot="1" x14ac:dyDescent="0.25">
      <c r="A67" s="271">
        <v>1987</v>
      </c>
      <c r="B67" s="498">
        <v>0.58499999999999996</v>
      </c>
      <c r="C67" s="499">
        <v>2.75</v>
      </c>
      <c r="D67" s="499">
        <v>0.63</v>
      </c>
      <c r="E67" s="426">
        <v>8.4000000000000005E-2</v>
      </c>
      <c r="F67" s="426">
        <v>0.29499999999999998</v>
      </c>
      <c r="G67" s="426">
        <v>0.33100000000000002</v>
      </c>
      <c r="H67" s="260" t="s">
        <v>229</v>
      </c>
      <c r="I67" s="260" t="s">
        <v>229</v>
      </c>
    </row>
    <row r="68" spans="1:9" ht="13.5" thickBot="1" x14ac:dyDescent="0.25">
      <c r="A68" s="271">
        <v>1988</v>
      </c>
      <c r="B68" s="498">
        <v>0.60299999999999998</v>
      </c>
      <c r="C68" s="499">
        <v>2.75</v>
      </c>
      <c r="D68" s="499">
        <v>0.66</v>
      </c>
      <c r="E68" s="426">
        <v>7.8E-2</v>
      </c>
      <c r="F68" s="426">
        <v>0.30199999999999999</v>
      </c>
      <c r="G68" s="426">
        <v>0.33200000000000002</v>
      </c>
      <c r="H68" s="260" t="s">
        <v>229</v>
      </c>
      <c r="I68" s="260" t="s">
        <v>229</v>
      </c>
    </row>
    <row r="69" spans="1:9" ht="13.5" thickBot="1" x14ac:dyDescent="0.25">
      <c r="A69" s="271">
        <v>1989</v>
      </c>
      <c r="B69" s="498">
        <v>0.60699999999999998</v>
      </c>
      <c r="C69" s="499">
        <v>2.75</v>
      </c>
      <c r="D69" s="499">
        <v>0.67</v>
      </c>
      <c r="E69" s="426">
        <v>6.4000000000000001E-2</v>
      </c>
      <c r="F69" s="426">
        <v>0.27700000000000002</v>
      </c>
      <c r="G69" s="426">
        <v>0.315</v>
      </c>
      <c r="H69" s="260" t="s">
        <v>229</v>
      </c>
      <c r="I69" s="260" t="s">
        <v>229</v>
      </c>
    </row>
    <row r="70" spans="1:9" ht="13.5" thickBot="1" x14ac:dyDescent="0.25">
      <c r="A70" s="271">
        <v>1990</v>
      </c>
      <c r="B70" s="498">
        <v>0.66900000000000004</v>
      </c>
      <c r="C70" s="499">
        <v>2.75</v>
      </c>
      <c r="D70" s="499">
        <v>0.73</v>
      </c>
      <c r="E70" s="426">
        <v>6.5000000000000002E-2</v>
      </c>
      <c r="F70" s="426">
        <v>0.28799999999999998</v>
      </c>
      <c r="G70" s="426">
        <v>0.38900000000000001</v>
      </c>
      <c r="H70" s="260" t="s">
        <v>229</v>
      </c>
      <c r="I70" s="260" t="s">
        <v>229</v>
      </c>
    </row>
    <row r="71" spans="1:9" ht="13.5" thickBot="1" x14ac:dyDescent="0.25">
      <c r="A71" s="271">
        <v>1991</v>
      </c>
      <c r="B71" s="498">
        <v>0.70399999999999996</v>
      </c>
      <c r="C71" s="499">
        <v>6</v>
      </c>
      <c r="D71" s="499">
        <v>0.82</v>
      </c>
      <c r="E71" s="426">
        <v>5.5E-2</v>
      </c>
      <c r="F71" s="426">
        <v>0.24199999999999999</v>
      </c>
      <c r="G71" s="426">
        <v>0.39400000000000002</v>
      </c>
      <c r="H71" s="260" t="s">
        <v>229</v>
      </c>
      <c r="I71" s="260" t="s">
        <v>229</v>
      </c>
    </row>
    <row r="72" spans="1:9" ht="13.5" thickBot="1" x14ac:dyDescent="0.25">
      <c r="A72" s="271">
        <v>1992</v>
      </c>
      <c r="B72" s="498">
        <v>0.72399999999999998</v>
      </c>
      <c r="C72" s="499">
        <v>6</v>
      </c>
      <c r="D72" s="499">
        <v>0.86</v>
      </c>
      <c r="E72" s="426">
        <v>5.6000000000000001E-2</v>
      </c>
      <c r="F72" s="426">
        <v>0.26600000000000001</v>
      </c>
      <c r="G72" s="426">
        <v>0.39</v>
      </c>
      <c r="H72" s="260" t="s">
        <v>229</v>
      </c>
      <c r="I72" s="260" t="s">
        <v>229</v>
      </c>
    </row>
    <row r="73" spans="1:9" ht="13.5" thickBot="1" x14ac:dyDescent="0.25">
      <c r="A73" s="271">
        <v>1993</v>
      </c>
      <c r="B73" s="498">
        <v>0.77300000000000002</v>
      </c>
      <c r="C73" s="499">
        <v>6</v>
      </c>
      <c r="D73" s="499">
        <v>0.86</v>
      </c>
      <c r="E73" s="426">
        <v>5.6000000000000001E-2</v>
      </c>
      <c r="F73" s="426">
        <v>0.26600000000000001</v>
      </c>
      <c r="G73" s="426">
        <v>0.39</v>
      </c>
      <c r="H73" s="260" t="s">
        <v>229</v>
      </c>
      <c r="I73" s="260" t="s">
        <v>229</v>
      </c>
    </row>
    <row r="74" spans="1:9" ht="13.5" thickBot="1" x14ac:dyDescent="0.25">
      <c r="A74" s="271">
        <v>1994</v>
      </c>
      <c r="B74" s="498">
        <v>0.85</v>
      </c>
      <c r="C74" s="499">
        <v>6</v>
      </c>
      <c r="D74" s="499">
        <v>0.96</v>
      </c>
      <c r="E74" s="426">
        <v>6.4000000000000001E-2</v>
      </c>
      <c r="F74" s="426">
        <v>0.252</v>
      </c>
      <c r="G74" s="426">
        <v>0.377</v>
      </c>
      <c r="H74" s="260" t="s">
        <v>229</v>
      </c>
      <c r="I74" s="260" t="s">
        <v>229</v>
      </c>
    </row>
    <row r="75" spans="1:9" ht="13.5" thickBot="1" x14ac:dyDescent="0.25">
      <c r="A75" s="271">
        <v>1995</v>
      </c>
      <c r="B75" s="259">
        <v>0.876</v>
      </c>
      <c r="C75" s="500">
        <v>7</v>
      </c>
      <c r="D75" s="500">
        <v>0.99</v>
      </c>
      <c r="E75" s="260">
        <v>6.5000000000000002E-2</v>
      </c>
      <c r="F75" s="260">
        <v>0.23799999999999999</v>
      </c>
      <c r="G75" s="260">
        <v>0.36899999999999999</v>
      </c>
      <c r="H75" s="260" t="s">
        <v>229</v>
      </c>
      <c r="I75" s="260" t="s">
        <v>229</v>
      </c>
    </row>
    <row r="76" spans="1:9" ht="13.5" thickBot="1" x14ac:dyDescent="0.25">
      <c r="A76" s="271">
        <v>1996</v>
      </c>
      <c r="B76" s="259">
        <v>0.93300000000000005</v>
      </c>
      <c r="C76" s="500">
        <v>7</v>
      </c>
      <c r="D76" s="500">
        <v>1.05</v>
      </c>
      <c r="E76" s="260">
        <v>7.0000000000000007E-2</v>
      </c>
      <c r="F76" s="260">
        <v>0.22900000000000001</v>
      </c>
      <c r="G76" s="260">
        <v>0.32600000000000001</v>
      </c>
      <c r="H76" s="260" t="s">
        <v>229</v>
      </c>
      <c r="I76" s="260" t="s">
        <v>229</v>
      </c>
    </row>
    <row r="77" spans="1:9" ht="13.5" thickBot="1" x14ac:dyDescent="0.25">
      <c r="A77" s="271">
        <v>1997</v>
      </c>
      <c r="B77" s="259">
        <v>0.88800000000000001</v>
      </c>
      <c r="C77" s="500">
        <v>7</v>
      </c>
      <c r="D77" s="500">
        <v>1.06</v>
      </c>
      <c r="E77" s="260">
        <v>7.0000000000000007E-2</v>
      </c>
      <c r="F77" s="260">
        <v>0.22900000000000001</v>
      </c>
      <c r="G77" s="260">
        <v>0.32600000000000001</v>
      </c>
      <c r="H77" s="260" t="s">
        <v>229</v>
      </c>
      <c r="I77" s="260" t="s">
        <v>229</v>
      </c>
    </row>
    <row r="78" spans="1:9" ht="13.5" thickBot="1" x14ac:dyDescent="0.25">
      <c r="A78" s="271">
        <v>1998</v>
      </c>
      <c r="B78" s="259">
        <v>0.871</v>
      </c>
      <c r="C78" s="500">
        <v>7</v>
      </c>
      <c r="D78" s="500">
        <v>1.06</v>
      </c>
      <c r="E78" s="260">
        <v>6.0999999999999999E-2</v>
      </c>
      <c r="F78" s="260">
        <v>0.219</v>
      </c>
      <c r="G78" s="260">
        <v>0.32900000000000001</v>
      </c>
      <c r="H78" s="260" t="s">
        <v>229</v>
      </c>
      <c r="I78" s="260" t="s">
        <v>229</v>
      </c>
    </row>
    <row r="79" spans="1:9" ht="13.5" thickBot="1" x14ac:dyDescent="0.25">
      <c r="A79" s="271">
        <v>1999</v>
      </c>
      <c r="B79" s="259">
        <v>0.90300000000000002</v>
      </c>
      <c r="C79" s="500">
        <v>4</v>
      </c>
      <c r="D79" s="500">
        <v>1.0900000000000001</v>
      </c>
      <c r="E79" s="260">
        <v>6.5000000000000002E-2</v>
      </c>
      <c r="F79" s="260">
        <v>0.26800000000000002</v>
      </c>
      <c r="G79" s="260">
        <v>0.35</v>
      </c>
      <c r="H79" s="260" t="s">
        <v>229</v>
      </c>
      <c r="I79" s="260" t="s">
        <v>229</v>
      </c>
    </row>
    <row r="80" spans="1:9" ht="13.5" thickBot="1" x14ac:dyDescent="0.25">
      <c r="A80" s="271">
        <v>2000</v>
      </c>
      <c r="B80" s="259">
        <v>0.93400000000000005</v>
      </c>
      <c r="C80" s="500">
        <v>5</v>
      </c>
      <c r="D80" s="500">
        <v>1.1299999999999999</v>
      </c>
      <c r="E80" s="260">
        <v>7.4999999999999997E-2</v>
      </c>
      <c r="F80" s="260">
        <v>0.216</v>
      </c>
      <c r="G80" s="260">
        <v>0.33200000000000002</v>
      </c>
      <c r="H80" s="260" t="s">
        <v>229</v>
      </c>
      <c r="I80" s="260" t="s">
        <v>229</v>
      </c>
    </row>
    <row r="81" spans="1:9" ht="13.5" thickBot="1" x14ac:dyDescent="0.25">
      <c r="A81" s="271">
        <v>2001</v>
      </c>
      <c r="B81" s="259">
        <v>0.92100000000000004</v>
      </c>
      <c r="C81" s="500">
        <v>7</v>
      </c>
      <c r="D81" s="500">
        <v>1.19</v>
      </c>
      <c r="E81" s="260">
        <v>7.0000000000000007E-2</v>
      </c>
      <c r="F81" s="260">
        <v>0.20100000000000001</v>
      </c>
      <c r="G81" s="260">
        <v>0.32400000000000001</v>
      </c>
      <c r="H81" s="260" t="s">
        <v>229</v>
      </c>
      <c r="I81" s="260" t="s">
        <v>229</v>
      </c>
    </row>
    <row r="82" spans="1:9" ht="13.5" thickBot="1" x14ac:dyDescent="0.25">
      <c r="A82" s="271">
        <v>2002</v>
      </c>
      <c r="B82" s="259">
        <v>0.89900000000000002</v>
      </c>
      <c r="C82" s="500">
        <v>9</v>
      </c>
      <c r="D82" s="500">
        <v>1.24</v>
      </c>
      <c r="E82" s="260">
        <v>4.4999999999999998E-2</v>
      </c>
      <c r="F82" s="260">
        <v>0.21299999999999999</v>
      </c>
      <c r="G82" s="260">
        <v>0.28499999999999998</v>
      </c>
      <c r="H82" s="260" t="s">
        <v>229</v>
      </c>
      <c r="I82" s="260" t="s">
        <v>229</v>
      </c>
    </row>
    <row r="83" spans="1:9" ht="13.5" thickBot="1" x14ac:dyDescent="0.25">
      <c r="A83" s="271">
        <v>2003</v>
      </c>
      <c r="B83" s="259">
        <v>0.97</v>
      </c>
      <c r="C83" s="500">
        <v>10</v>
      </c>
      <c r="D83" s="500">
        <v>1.33</v>
      </c>
      <c r="E83" s="260">
        <v>5.3999999999999999E-2</v>
      </c>
      <c r="F83" s="260">
        <v>0.20399999999999999</v>
      </c>
      <c r="G83" s="260">
        <v>0.29099999999999998</v>
      </c>
      <c r="H83" s="260" t="s">
        <v>229</v>
      </c>
      <c r="I83" s="260" t="s">
        <v>229</v>
      </c>
    </row>
    <row r="84" spans="1:9" ht="13.5" thickBot="1" x14ac:dyDescent="0.25">
      <c r="A84" s="271">
        <v>2004</v>
      </c>
      <c r="B84" s="259">
        <v>1.0209999999999999</v>
      </c>
      <c r="C84" s="500">
        <v>10</v>
      </c>
      <c r="D84" s="500">
        <v>1.37</v>
      </c>
      <c r="E84" s="260">
        <v>7.5999999999999998E-2</v>
      </c>
      <c r="F84" s="260">
        <v>0.19700000000000001</v>
      </c>
      <c r="G84" s="260">
        <v>0.29899999999999999</v>
      </c>
      <c r="H84" s="260" t="s">
        <v>229</v>
      </c>
      <c r="I84" s="260" t="s">
        <v>229</v>
      </c>
    </row>
    <row r="85" spans="1:9" ht="13.5" thickBot="1" x14ac:dyDescent="0.25">
      <c r="A85" s="271">
        <v>2005</v>
      </c>
      <c r="B85" s="259">
        <v>1.016</v>
      </c>
      <c r="C85" s="500">
        <v>12.5</v>
      </c>
      <c r="D85" s="500">
        <v>1.38</v>
      </c>
      <c r="E85" s="260">
        <v>6.0999999999999999E-2</v>
      </c>
      <c r="F85" s="260">
        <v>0.192</v>
      </c>
      <c r="G85" s="260">
        <v>0.246</v>
      </c>
      <c r="H85" s="260" t="s">
        <v>229</v>
      </c>
      <c r="I85" s="260" t="s">
        <v>229</v>
      </c>
    </row>
    <row r="86" spans="1:9" ht="13.5" thickBot="1" x14ac:dyDescent="0.25">
      <c r="A86" s="271">
        <v>2006</v>
      </c>
      <c r="B86" s="259">
        <v>1.1180000000000001</v>
      </c>
      <c r="C86" s="500">
        <v>12.5</v>
      </c>
      <c r="D86" s="500">
        <v>1.44</v>
      </c>
      <c r="E86" s="260">
        <v>7.0999999999999994E-2</v>
      </c>
      <c r="F86" s="260">
        <v>0.189</v>
      </c>
      <c r="G86" s="260">
        <v>0.246</v>
      </c>
      <c r="H86" s="260" t="s">
        <v>229</v>
      </c>
      <c r="I86" s="260" t="s">
        <v>229</v>
      </c>
    </row>
    <row r="87" spans="1:9" ht="13.5" thickBot="1" x14ac:dyDescent="0.25">
      <c r="A87" s="271">
        <v>2007</v>
      </c>
      <c r="B87" s="259">
        <v>1.0840000000000001</v>
      </c>
      <c r="C87" s="500">
        <v>24</v>
      </c>
      <c r="D87" s="500">
        <v>1.57</v>
      </c>
      <c r="E87" s="260">
        <v>3.9E-2</v>
      </c>
      <c r="F87" s="260">
        <v>0.20200000000000001</v>
      </c>
      <c r="G87" s="260">
        <v>0.17399999999999999</v>
      </c>
      <c r="H87" s="260">
        <v>0.09</v>
      </c>
      <c r="I87" s="260">
        <v>0.48899999999999999</v>
      </c>
    </row>
    <row r="88" spans="1:9" ht="13.5" thickBot="1" x14ac:dyDescent="0.25">
      <c r="A88" s="271">
        <v>2008</v>
      </c>
      <c r="B88" s="259">
        <v>1.1299999999999999</v>
      </c>
      <c r="C88" s="500">
        <v>24</v>
      </c>
      <c r="D88" s="500">
        <v>1.64</v>
      </c>
      <c r="E88" s="260">
        <v>5.6000000000000001E-2</v>
      </c>
      <c r="F88" s="260">
        <v>0.20399999999999999</v>
      </c>
      <c r="G88" s="260">
        <v>0.23599999999999999</v>
      </c>
      <c r="H88" s="260">
        <v>0.13</v>
      </c>
      <c r="I88" s="260">
        <v>0.46300000000000002</v>
      </c>
    </row>
    <row r="89" spans="1:9" ht="13.5" thickBot="1" x14ac:dyDescent="0.25">
      <c r="A89" s="271">
        <v>2009</v>
      </c>
      <c r="B89" s="259">
        <v>1.1819999999999999</v>
      </c>
      <c r="C89" s="500">
        <v>24</v>
      </c>
      <c r="D89" s="500">
        <v>1.8</v>
      </c>
      <c r="E89" s="260">
        <v>5.8000000000000003E-2</v>
      </c>
      <c r="F89" s="260">
        <v>0.23799999999999999</v>
      </c>
      <c r="G89" s="260">
        <v>0.224</v>
      </c>
      <c r="H89" s="260">
        <v>0.17499999999999999</v>
      </c>
      <c r="I89" s="260">
        <v>0.48</v>
      </c>
    </row>
    <row r="90" spans="1:9" ht="13.5" thickBot="1" x14ac:dyDescent="0.25">
      <c r="A90" s="271">
        <v>2010</v>
      </c>
      <c r="B90" s="259">
        <v>1.2290000000000001</v>
      </c>
      <c r="C90" s="500">
        <v>25</v>
      </c>
      <c r="D90" s="500">
        <v>1.94</v>
      </c>
      <c r="E90" s="260">
        <v>5.8999999999999997E-2</v>
      </c>
      <c r="F90" s="260">
        <v>0.23599999999999999</v>
      </c>
      <c r="G90" s="260">
        <v>0.222</v>
      </c>
      <c r="H90" s="260">
        <v>0.192</v>
      </c>
      <c r="I90" s="260">
        <v>0.50700000000000001</v>
      </c>
    </row>
    <row r="91" spans="1:9" ht="13.5" thickBot="1" x14ac:dyDescent="0.25">
      <c r="A91" s="271">
        <v>2011</v>
      </c>
      <c r="B91" s="259">
        <v>1.3140000000000001</v>
      </c>
      <c r="C91" s="500">
        <v>25</v>
      </c>
      <c r="D91" s="500">
        <v>1.96</v>
      </c>
      <c r="E91" s="260">
        <v>0.06</v>
      </c>
      <c r="F91" s="260">
        <v>0.19800000000000001</v>
      </c>
      <c r="G91" s="260">
        <v>0.23100000000000001</v>
      </c>
      <c r="H91" s="260">
        <v>0.22</v>
      </c>
      <c r="I91" s="260">
        <v>0.56000000000000005</v>
      </c>
    </row>
    <row r="92" spans="1:9" ht="13.5" thickBot="1" x14ac:dyDescent="0.25">
      <c r="A92" s="271">
        <v>2013</v>
      </c>
      <c r="B92" s="259">
        <v>1.34</v>
      </c>
      <c r="C92" s="500">
        <v>24</v>
      </c>
      <c r="D92" s="500">
        <v>1.97</v>
      </c>
      <c r="E92" s="260">
        <v>6.4000000000000001E-2</v>
      </c>
      <c r="F92" s="260">
        <v>0.28599999999999998</v>
      </c>
      <c r="G92" s="260">
        <v>0.20100000000000001</v>
      </c>
      <c r="H92" s="260">
        <v>0.29899999999999999</v>
      </c>
      <c r="I92" s="260">
        <v>0.52100000000000002</v>
      </c>
    </row>
    <row r="93" spans="1:9" ht="13.5" thickBot="1" x14ac:dyDescent="0.25">
      <c r="A93" s="271">
        <v>2014</v>
      </c>
      <c r="B93" s="259">
        <v>1.417</v>
      </c>
      <c r="C93" s="500">
        <v>6.5</v>
      </c>
      <c r="D93" s="500">
        <v>1.87</v>
      </c>
      <c r="E93" s="260">
        <v>4.8000000000000001E-2</v>
      </c>
      <c r="F93" s="260">
        <v>0.26300000000000001</v>
      </c>
      <c r="G93" s="260">
        <v>0.21099999999999999</v>
      </c>
      <c r="H93" s="260">
        <v>0.34200000000000003</v>
      </c>
      <c r="I93" s="260">
        <v>0.53100000000000003</v>
      </c>
    </row>
    <row r="94" spans="1:9" ht="13.5" thickBot="1" x14ac:dyDescent="0.25">
      <c r="A94" s="271">
        <v>2015</v>
      </c>
      <c r="B94" s="259">
        <v>1.44</v>
      </c>
      <c r="C94" s="500">
        <v>24</v>
      </c>
      <c r="D94" s="500">
        <v>2</v>
      </c>
      <c r="E94" s="260">
        <v>7.5999999999999998E-2</v>
      </c>
      <c r="F94" s="260">
        <v>0.28499999999999998</v>
      </c>
      <c r="G94" s="260">
        <v>0.23599999999999999</v>
      </c>
      <c r="H94" s="260">
        <v>0.35699999999999998</v>
      </c>
      <c r="I94" s="260">
        <v>0.49</v>
      </c>
    </row>
    <row r="95" spans="1:9" ht="13.5" thickBot="1" x14ac:dyDescent="0.25">
      <c r="A95" s="271">
        <v>2016</v>
      </c>
      <c r="B95" s="259">
        <v>1.5149999999999999</v>
      </c>
      <c r="C95" s="500">
        <v>12</v>
      </c>
      <c r="D95" s="500">
        <v>2.08</v>
      </c>
      <c r="E95" s="260">
        <v>3.7999999999999999E-2</v>
      </c>
      <c r="F95" s="260">
        <v>0.188</v>
      </c>
      <c r="G95" s="260">
        <v>0.192</v>
      </c>
      <c r="H95" s="260">
        <v>0.379</v>
      </c>
      <c r="I95" s="260">
        <v>0.52500000000000002</v>
      </c>
    </row>
    <row r="96" spans="1:9" ht="13.5" thickBot="1" x14ac:dyDescent="0.25">
      <c r="A96" s="271">
        <v>2017</v>
      </c>
      <c r="B96" s="259">
        <v>1.579</v>
      </c>
      <c r="C96" s="500">
        <v>9.1999999999999993</v>
      </c>
      <c r="D96" s="500">
        <v>2.13</v>
      </c>
      <c r="E96" s="260">
        <v>4.2000000000000003E-2</v>
      </c>
      <c r="F96" s="260">
        <v>0.17699999999999999</v>
      </c>
      <c r="G96" s="260">
        <v>0.16400000000000001</v>
      </c>
      <c r="H96" s="260">
        <v>0.38300000000000001</v>
      </c>
      <c r="I96" s="260">
        <v>0.53300000000000003</v>
      </c>
    </row>
    <row r="97" spans="1:9" ht="13.5" thickBot="1" x14ac:dyDescent="0.25">
      <c r="A97" s="271">
        <v>2018</v>
      </c>
      <c r="B97" s="259">
        <v>1.617</v>
      </c>
      <c r="C97" s="500">
        <v>13</v>
      </c>
      <c r="D97" s="500">
        <v>2.15</v>
      </c>
      <c r="E97" s="260">
        <v>3.7999999999999999E-2</v>
      </c>
      <c r="F97" s="260">
        <v>0.16600000000000001</v>
      </c>
      <c r="G97" s="260">
        <v>0.189</v>
      </c>
      <c r="H97" s="260">
        <v>0.45600000000000002</v>
      </c>
      <c r="I97" s="260">
        <v>0.52100000000000002</v>
      </c>
    </row>
    <row r="98" spans="1:9" ht="13.5" thickBot="1" x14ac:dyDescent="0.25">
      <c r="A98" s="271">
        <v>2019</v>
      </c>
      <c r="B98" s="259">
        <v>1.6319999999999999</v>
      </c>
      <c r="C98" s="500">
        <v>13</v>
      </c>
      <c r="D98" s="500">
        <v>2.14</v>
      </c>
      <c r="E98" s="260">
        <v>3.94736842105263E-2</v>
      </c>
      <c r="F98" s="260">
        <v>0.26200000000000001</v>
      </c>
      <c r="G98" s="260">
        <v>0.12720000000000001</v>
      </c>
      <c r="H98" s="260">
        <v>0.47599999999999998</v>
      </c>
      <c r="I98" s="260">
        <v>0.46700000000000003</v>
      </c>
    </row>
    <row r="99" spans="1:9" ht="13.5" thickBot="1" x14ac:dyDescent="0.25">
      <c r="A99" s="271">
        <v>2020</v>
      </c>
      <c r="B99" s="259">
        <v>1.528</v>
      </c>
      <c r="C99" s="500"/>
      <c r="D99" s="500"/>
      <c r="E99" s="260"/>
      <c r="F99" s="260"/>
      <c r="G99" s="260"/>
      <c r="H99" s="260"/>
      <c r="I99" s="260"/>
    </row>
    <row r="100" spans="1:9" x14ac:dyDescent="0.2">
      <c r="A100" s="199" t="s">
        <v>1434</v>
      </c>
    </row>
    <row r="101" spans="1:9" x14ac:dyDescent="0.2">
      <c r="A101" s="199" t="s">
        <v>1435</v>
      </c>
    </row>
    <row r="102" spans="1:9" x14ac:dyDescent="0.2">
      <c r="A102" s="199" t="s">
        <v>249</v>
      </c>
    </row>
  </sheetData>
  <mergeCells count="7">
    <mergeCell ref="A1:I1"/>
    <mergeCell ref="A2:I2"/>
    <mergeCell ref="A3:I3"/>
    <mergeCell ref="A4:A5"/>
    <mergeCell ref="C4:D4"/>
    <mergeCell ref="E4:I4"/>
    <mergeCell ref="B4:B5"/>
  </mergeCells>
  <hyperlinks>
    <hyperlink ref="K5" location="TOC!A1" display="RETURN TO TABLE OF CONTENTS"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N210"/>
  <sheetViews>
    <sheetView workbookViewId="0">
      <pane ySplit="5" topLeftCell="A187" activePane="bottomLeft" state="frozen"/>
      <selection activeCell="A31" sqref="A31"/>
      <selection pane="bottomLeft" activeCell="I105" sqref="I105"/>
    </sheetView>
  </sheetViews>
  <sheetFormatPr defaultRowHeight="12.75" x14ac:dyDescent="0.2"/>
  <cols>
    <col min="2" max="9" width="10.85546875" customWidth="1"/>
  </cols>
  <sheetData>
    <row r="1" spans="1:11" x14ac:dyDescent="0.2">
      <c r="A1" s="817" t="s">
        <v>1436</v>
      </c>
      <c r="B1" s="817"/>
      <c r="C1" s="817"/>
      <c r="D1" s="817"/>
      <c r="E1" s="817"/>
      <c r="F1" s="817"/>
      <c r="G1" s="817"/>
      <c r="H1" s="817"/>
      <c r="I1" s="817"/>
    </row>
    <row r="2" spans="1:11" ht="13.5" thickBot="1" x14ac:dyDescent="0.25">
      <c r="A2" s="596" t="s">
        <v>200</v>
      </c>
      <c r="B2" s="596"/>
      <c r="C2" s="596"/>
      <c r="D2" s="596"/>
      <c r="E2" s="596"/>
      <c r="F2" s="596"/>
      <c r="G2" s="596"/>
      <c r="H2" s="596"/>
      <c r="I2" s="596"/>
    </row>
    <row r="3" spans="1:11" ht="13.5" thickBot="1" x14ac:dyDescent="0.25">
      <c r="A3" s="871" t="s">
        <v>1437</v>
      </c>
      <c r="B3" s="872"/>
      <c r="C3" s="872"/>
      <c r="D3" s="872"/>
      <c r="E3" s="872"/>
      <c r="F3" s="872"/>
      <c r="G3" s="872"/>
      <c r="H3" s="872"/>
      <c r="I3" s="873"/>
    </row>
    <row r="4" spans="1:11" ht="17.25" customHeight="1" thickBot="1" x14ac:dyDescent="0.25">
      <c r="A4" s="609" t="s">
        <v>204</v>
      </c>
      <c r="B4" s="609" t="s">
        <v>1438</v>
      </c>
      <c r="C4" s="611" t="s">
        <v>1439</v>
      </c>
      <c r="D4" s="613"/>
      <c r="E4" s="611" t="s">
        <v>1440</v>
      </c>
      <c r="F4" s="612"/>
      <c r="G4" s="612"/>
      <c r="H4" s="613"/>
      <c r="I4" s="609" t="s">
        <v>320</v>
      </c>
    </row>
    <row r="5" spans="1:11" ht="43.5" customHeight="1" thickBot="1" x14ac:dyDescent="0.25">
      <c r="A5" s="636"/>
      <c r="B5" s="636"/>
      <c r="C5" s="60" t="s">
        <v>1364</v>
      </c>
      <c r="D5" s="60" t="s">
        <v>453</v>
      </c>
      <c r="E5" s="60" t="s">
        <v>1295</v>
      </c>
      <c r="F5" s="57" t="s">
        <v>1296</v>
      </c>
      <c r="G5" s="57" t="s">
        <v>1297</v>
      </c>
      <c r="H5" s="57" t="s">
        <v>1298</v>
      </c>
      <c r="I5" s="636"/>
      <c r="K5" s="235" t="s">
        <v>228</v>
      </c>
    </row>
    <row r="6" spans="1:11" ht="14.25" thickTop="1" thickBot="1" x14ac:dyDescent="0.25">
      <c r="A6" s="874" t="s">
        <v>1141</v>
      </c>
      <c r="B6" s="875"/>
      <c r="C6" s="875"/>
      <c r="D6" s="875"/>
      <c r="E6" s="875"/>
      <c r="F6" s="875"/>
      <c r="G6" s="875"/>
      <c r="H6" s="875"/>
      <c r="I6" s="876"/>
    </row>
    <row r="7" spans="1:11" ht="14.25" thickTop="1" thickBot="1" x14ac:dyDescent="0.25">
      <c r="A7" s="867">
        <v>1988</v>
      </c>
      <c r="B7" s="79" t="s">
        <v>319</v>
      </c>
      <c r="C7" s="24" t="s">
        <v>229</v>
      </c>
      <c r="D7" s="26" t="s">
        <v>229</v>
      </c>
      <c r="E7" s="26">
        <v>86.5</v>
      </c>
      <c r="F7" s="24">
        <v>769</v>
      </c>
      <c r="G7" s="24">
        <v>489.6</v>
      </c>
      <c r="H7" s="24">
        <v>2519.5</v>
      </c>
      <c r="I7" s="24">
        <v>3864.6</v>
      </c>
    </row>
    <row r="8" spans="1:11" ht="13.5" thickBot="1" x14ac:dyDescent="0.25">
      <c r="A8" s="865"/>
      <c r="B8" s="79" t="s">
        <v>1441</v>
      </c>
      <c r="C8" s="26">
        <v>5224.6000000000004</v>
      </c>
      <c r="D8" s="26">
        <v>840.7</v>
      </c>
      <c r="E8" s="828">
        <v>4893.1000000000004</v>
      </c>
      <c r="F8" s="839"/>
      <c r="G8" s="26">
        <v>2677.1</v>
      </c>
      <c r="H8" s="26">
        <v>905.1</v>
      </c>
      <c r="I8" s="26">
        <v>14540.6</v>
      </c>
    </row>
    <row r="9" spans="1:11" ht="13.5" thickBot="1" x14ac:dyDescent="0.25">
      <c r="A9" s="868"/>
      <c r="B9" s="125" t="s">
        <v>320</v>
      </c>
      <c r="C9" s="156">
        <v>5224.6000000000004</v>
      </c>
      <c r="D9" s="156">
        <v>840.7</v>
      </c>
      <c r="E9" s="869">
        <v>5748.6</v>
      </c>
      <c r="F9" s="870"/>
      <c r="G9" s="156">
        <v>3166.7</v>
      </c>
      <c r="H9" s="156">
        <v>3424.6</v>
      </c>
      <c r="I9" s="156">
        <v>18405.2</v>
      </c>
    </row>
    <row r="10" spans="1:11" ht="14.25" thickTop="1" thickBot="1" x14ac:dyDescent="0.25">
      <c r="A10" s="635">
        <v>1989</v>
      </c>
      <c r="B10" s="79" t="s">
        <v>319</v>
      </c>
      <c r="C10" s="24" t="s">
        <v>229</v>
      </c>
      <c r="D10" s="26" t="s">
        <v>229</v>
      </c>
      <c r="E10" s="26">
        <v>118.3</v>
      </c>
      <c r="F10" s="24">
        <v>802.6</v>
      </c>
      <c r="G10" s="24">
        <v>665.5</v>
      </c>
      <c r="H10" s="24">
        <v>2426.5</v>
      </c>
      <c r="I10" s="24">
        <v>4012.9</v>
      </c>
    </row>
    <row r="11" spans="1:11" ht="13.5" thickBot="1" x14ac:dyDescent="0.25">
      <c r="A11" s="636"/>
      <c r="B11" s="79" t="s">
        <v>1441</v>
      </c>
      <c r="C11" s="26">
        <v>5419.9</v>
      </c>
      <c r="D11" s="26">
        <v>836.7</v>
      </c>
      <c r="E11" s="828">
        <v>4995.3999999999996</v>
      </c>
      <c r="F11" s="839"/>
      <c r="G11" s="26">
        <v>2796.3</v>
      </c>
      <c r="H11" s="26">
        <v>936.6</v>
      </c>
      <c r="I11" s="26">
        <v>14984.9</v>
      </c>
    </row>
    <row r="12" spans="1:11" ht="13.5" thickBot="1" x14ac:dyDescent="0.25">
      <c r="A12" s="637"/>
      <c r="B12" s="125" t="s">
        <v>320</v>
      </c>
      <c r="C12" s="156">
        <v>5419.9</v>
      </c>
      <c r="D12" s="156">
        <v>836.7</v>
      </c>
      <c r="E12" s="869">
        <v>5916.3</v>
      </c>
      <c r="F12" s="870"/>
      <c r="G12" s="156">
        <v>3461.8</v>
      </c>
      <c r="H12" s="156">
        <v>3363.1</v>
      </c>
      <c r="I12" s="156">
        <v>18997.8</v>
      </c>
    </row>
    <row r="13" spans="1:11" ht="14.25" thickTop="1" thickBot="1" x14ac:dyDescent="0.25">
      <c r="A13" s="635">
        <v>1990</v>
      </c>
      <c r="B13" s="79" t="s">
        <v>319</v>
      </c>
      <c r="C13" s="24" t="s">
        <v>229</v>
      </c>
      <c r="D13" s="26" t="s">
        <v>229</v>
      </c>
      <c r="E13" s="26">
        <v>189.3</v>
      </c>
      <c r="F13" s="24">
        <v>1176.9000000000001</v>
      </c>
      <c r="G13" s="24">
        <v>696.8</v>
      </c>
      <c r="H13" s="24">
        <v>2872.5</v>
      </c>
      <c r="I13" s="24">
        <v>4935.5</v>
      </c>
    </row>
    <row r="14" spans="1:11" ht="13.5" thickBot="1" x14ac:dyDescent="0.25">
      <c r="A14" s="636"/>
      <c r="B14" s="79" t="s">
        <v>1441</v>
      </c>
      <c r="C14" s="26">
        <v>5890.8</v>
      </c>
      <c r="D14" s="26">
        <v>895</v>
      </c>
      <c r="E14" s="828">
        <v>5326.8</v>
      </c>
      <c r="F14" s="839"/>
      <c r="G14" s="26">
        <v>2970.6</v>
      </c>
      <c r="H14" s="26">
        <v>970</v>
      </c>
      <c r="I14" s="26">
        <v>16053.2</v>
      </c>
    </row>
    <row r="15" spans="1:11" ht="13.5" thickBot="1" x14ac:dyDescent="0.25">
      <c r="A15" s="637"/>
      <c r="B15" s="125" t="s">
        <v>320</v>
      </c>
      <c r="C15" s="156">
        <v>5890.8</v>
      </c>
      <c r="D15" s="156">
        <v>895</v>
      </c>
      <c r="E15" s="869">
        <v>6693</v>
      </c>
      <c r="F15" s="870"/>
      <c r="G15" s="156">
        <v>3667.4</v>
      </c>
      <c r="H15" s="156">
        <v>3842.5</v>
      </c>
      <c r="I15" s="156">
        <v>20988.7</v>
      </c>
    </row>
    <row r="16" spans="1:11" ht="14.25" thickTop="1" thickBot="1" x14ac:dyDescent="0.25">
      <c r="A16" s="635">
        <v>1991</v>
      </c>
      <c r="B16" s="79" t="s">
        <v>319</v>
      </c>
      <c r="C16" s="24" t="s">
        <v>229</v>
      </c>
      <c r="D16" s="26" t="s">
        <v>229</v>
      </c>
      <c r="E16" s="26">
        <v>1074.5</v>
      </c>
      <c r="F16" s="24">
        <v>1012.3</v>
      </c>
      <c r="G16" s="24">
        <v>695.4</v>
      </c>
      <c r="H16" s="24">
        <v>2773.5</v>
      </c>
      <c r="I16" s="24">
        <v>5555.7</v>
      </c>
    </row>
    <row r="17" spans="1:9" ht="13.5" thickBot="1" x14ac:dyDescent="0.25">
      <c r="A17" s="636"/>
      <c r="B17" s="79" t="s">
        <v>1441</v>
      </c>
      <c r="C17" s="26">
        <v>6037.2</v>
      </c>
      <c r="D17" s="26">
        <v>766.8</v>
      </c>
      <c r="E17" s="828">
        <v>5373.4</v>
      </c>
      <c r="F17" s="839"/>
      <c r="G17" s="26">
        <v>3199.5</v>
      </c>
      <c r="H17" s="26">
        <v>955.9</v>
      </c>
      <c r="I17" s="26">
        <v>16332.8</v>
      </c>
    </row>
    <row r="18" spans="1:9" ht="13.5" thickBot="1" x14ac:dyDescent="0.25">
      <c r="A18" s="637"/>
      <c r="B18" s="125" t="s">
        <v>320</v>
      </c>
      <c r="C18" s="156">
        <v>6037.2</v>
      </c>
      <c r="D18" s="156">
        <v>766.8</v>
      </c>
      <c r="E18" s="869">
        <v>7460.2</v>
      </c>
      <c r="F18" s="870"/>
      <c r="G18" s="156">
        <v>3894.9</v>
      </c>
      <c r="H18" s="156">
        <v>3729.4</v>
      </c>
      <c r="I18" s="156">
        <v>21888.5</v>
      </c>
    </row>
    <row r="19" spans="1:9" ht="14.25" thickTop="1" thickBot="1" x14ac:dyDescent="0.25">
      <c r="A19" s="635">
        <v>1992</v>
      </c>
      <c r="B19" s="79" t="s">
        <v>319</v>
      </c>
      <c r="C19" s="24" t="s">
        <v>229</v>
      </c>
      <c r="D19" s="26" t="s">
        <v>229</v>
      </c>
      <c r="E19" s="26">
        <v>1131.7</v>
      </c>
      <c r="F19" s="24">
        <v>830</v>
      </c>
      <c r="G19" s="24">
        <v>801</v>
      </c>
      <c r="H19" s="24">
        <v>2673</v>
      </c>
      <c r="I19" s="24">
        <v>5435.7</v>
      </c>
    </row>
    <row r="20" spans="1:9" ht="13.5" thickBot="1" x14ac:dyDescent="0.25">
      <c r="A20" s="636"/>
      <c r="B20" s="79" t="s">
        <v>1441</v>
      </c>
      <c r="C20" s="26">
        <v>6152.5</v>
      </c>
      <c r="D20" s="26">
        <v>645.9</v>
      </c>
      <c r="E20" s="828">
        <v>5268.1</v>
      </c>
      <c r="F20" s="839"/>
      <c r="G20" s="26">
        <v>3879.5</v>
      </c>
      <c r="H20" s="26">
        <v>969.1</v>
      </c>
      <c r="I20" s="26">
        <v>16915.099999999999</v>
      </c>
    </row>
    <row r="21" spans="1:9" ht="13.5" thickBot="1" x14ac:dyDescent="0.25">
      <c r="A21" s="637"/>
      <c r="B21" s="125" t="s">
        <v>320</v>
      </c>
      <c r="C21" s="156">
        <v>6152.5</v>
      </c>
      <c r="D21" s="156">
        <v>645.9</v>
      </c>
      <c r="E21" s="869">
        <v>7229.8</v>
      </c>
      <c r="F21" s="870"/>
      <c r="G21" s="156">
        <v>4680.5</v>
      </c>
      <c r="H21" s="156">
        <v>3642.1</v>
      </c>
      <c r="I21" s="156">
        <v>22350.799999999999</v>
      </c>
    </row>
    <row r="22" spans="1:9" ht="14.25" thickTop="1" thickBot="1" x14ac:dyDescent="0.25">
      <c r="A22" s="635">
        <v>1993</v>
      </c>
      <c r="B22" s="79" t="s">
        <v>319</v>
      </c>
      <c r="C22" s="24" t="s">
        <v>229</v>
      </c>
      <c r="D22" s="26" t="s">
        <v>229</v>
      </c>
      <c r="E22" s="26">
        <v>1002.1</v>
      </c>
      <c r="F22" s="24">
        <v>1079.5999999999999</v>
      </c>
      <c r="G22" s="24">
        <v>1325.5</v>
      </c>
      <c r="H22" s="24">
        <v>2432.4</v>
      </c>
      <c r="I22" s="24">
        <v>5839.6</v>
      </c>
    </row>
    <row r="23" spans="1:9" ht="13.5" thickBot="1" x14ac:dyDescent="0.25">
      <c r="A23" s="636"/>
      <c r="B23" s="79" t="s">
        <v>1441</v>
      </c>
      <c r="C23" s="26">
        <v>6350.9</v>
      </c>
      <c r="D23" s="26">
        <v>764</v>
      </c>
      <c r="E23" s="828">
        <v>5490.6</v>
      </c>
      <c r="F23" s="839"/>
      <c r="G23" s="26">
        <v>3704.2</v>
      </c>
      <c r="H23" s="26">
        <v>966.5</v>
      </c>
      <c r="I23" s="26">
        <v>17276.2</v>
      </c>
    </row>
    <row r="24" spans="1:9" ht="13.5" thickBot="1" x14ac:dyDescent="0.25">
      <c r="A24" s="637"/>
      <c r="B24" s="125" t="s">
        <v>320</v>
      </c>
      <c r="C24" s="156">
        <v>6350.9</v>
      </c>
      <c r="D24" s="156">
        <v>764</v>
      </c>
      <c r="E24" s="869">
        <v>7572.3</v>
      </c>
      <c r="F24" s="870"/>
      <c r="G24" s="156">
        <v>5029.7</v>
      </c>
      <c r="H24" s="156">
        <v>3398.9</v>
      </c>
      <c r="I24" s="156">
        <v>23115.8</v>
      </c>
    </row>
    <row r="25" spans="1:9" ht="14.25" thickTop="1" thickBot="1" x14ac:dyDescent="0.25">
      <c r="A25" s="867">
        <v>1994</v>
      </c>
      <c r="B25" s="79" t="s">
        <v>319</v>
      </c>
      <c r="C25" s="24" t="s">
        <v>229</v>
      </c>
      <c r="D25" s="26" t="s">
        <v>229</v>
      </c>
      <c r="E25" s="26">
        <v>1164.2</v>
      </c>
      <c r="F25" s="24">
        <v>997.9</v>
      </c>
      <c r="G25" s="24">
        <v>1047.8</v>
      </c>
      <c r="H25" s="24">
        <v>2622.8</v>
      </c>
      <c r="I25" s="24">
        <v>5832.7</v>
      </c>
    </row>
    <row r="26" spans="1:9" ht="13.5" thickBot="1" x14ac:dyDescent="0.25">
      <c r="A26" s="865"/>
      <c r="B26" s="79" t="s">
        <v>1441</v>
      </c>
      <c r="C26" s="24">
        <v>6756</v>
      </c>
      <c r="D26" s="26">
        <v>641.5</v>
      </c>
      <c r="E26" s="26">
        <v>1629.1</v>
      </c>
      <c r="F26" s="26">
        <v>4171.2</v>
      </c>
      <c r="G26" s="26">
        <v>3854.4</v>
      </c>
      <c r="H26" s="26">
        <v>915.6</v>
      </c>
      <c r="I26" s="26">
        <v>17967.8</v>
      </c>
    </row>
    <row r="27" spans="1:9" ht="13.5" thickBot="1" x14ac:dyDescent="0.25">
      <c r="A27" s="868"/>
      <c r="B27" s="125" t="s">
        <v>320</v>
      </c>
      <c r="C27" s="155">
        <v>6756</v>
      </c>
      <c r="D27" s="156">
        <v>641.5</v>
      </c>
      <c r="E27" s="156">
        <v>2793.3</v>
      </c>
      <c r="F27" s="155">
        <v>5169.1000000000004</v>
      </c>
      <c r="G27" s="155">
        <v>4902.2</v>
      </c>
      <c r="H27" s="155">
        <v>3538.4</v>
      </c>
      <c r="I27" s="155">
        <v>23800.5</v>
      </c>
    </row>
    <row r="28" spans="1:9" ht="14.25" thickTop="1" thickBot="1" x14ac:dyDescent="0.25">
      <c r="A28" s="867">
        <v>1995</v>
      </c>
      <c r="B28" s="79" t="s">
        <v>319</v>
      </c>
      <c r="C28" s="26" t="s">
        <v>229</v>
      </c>
      <c r="D28" s="26" t="s">
        <v>229</v>
      </c>
      <c r="E28" s="26">
        <v>1899.6</v>
      </c>
      <c r="F28" s="26">
        <v>888.2</v>
      </c>
      <c r="G28" s="26">
        <v>1020.3</v>
      </c>
      <c r="H28" s="26">
        <v>3422.2</v>
      </c>
      <c r="I28" s="26">
        <v>7230.3</v>
      </c>
    </row>
    <row r="29" spans="1:9" ht="13.5" thickBot="1" x14ac:dyDescent="0.25">
      <c r="A29" s="865"/>
      <c r="B29" s="79" t="s">
        <v>1441</v>
      </c>
      <c r="C29" s="24">
        <v>6800.9</v>
      </c>
      <c r="D29" s="26">
        <v>1268</v>
      </c>
      <c r="E29" s="26">
        <v>1544.2</v>
      </c>
      <c r="F29" s="26">
        <v>3980.9</v>
      </c>
      <c r="G29" s="26">
        <v>3829.6</v>
      </c>
      <c r="H29" s="26">
        <v>817</v>
      </c>
      <c r="I29" s="26">
        <v>18240.599999999999</v>
      </c>
    </row>
    <row r="30" spans="1:9" ht="13.5" thickBot="1" x14ac:dyDescent="0.25">
      <c r="A30" s="868"/>
      <c r="B30" s="125" t="s">
        <v>320</v>
      </c>
      <c r="C30" s="155">
        <v>6800.9</v>
      </c>
      <c r="D30" s="156">
        <v>1268</v>
      </c>
      <c r="E30" s="156">
        <v>3443.8</v>
      </c>
      <c r="F30" s="155">
        <v>4869.1000000000004</v>
      </c>
      <c r="G30" s="155">
        <v>4849.8999999999996</v>
      </c>
      <c r="H30" s="155">
        <v>4239.2</v>
      </c>
      <c r="I30" s="155">
        <v>25470.9</v>
      </c>
    </row>
    <row r="31" spans="1:9" ht="14.25" thickTop="1" thickBot="1" x14ac:dyDescent="0.25">
      <c r="A31" s="865">
        <v>1996</v>
      </c>
      <c r="B31" s="79" t="s">
        <v>319</v>
      </c>
      <c r="C31" s="26" t="s">
        <v>229</v>
      </c>
      <c r="D31" s="26" t="s">
        <v>229</v>
      </c>
      <c r="E31" s="26">
        <v>1649.1</v>
      </c>
      <c r="F31" s="26">
        <v>926</v>
      </c>
      <c r="G31" s="26">
        <v>915.9</v>
      </c>
      <c r="H31" s="26">
        <v>3592.8</v>
      </c>
      <c r="I31" s="26">
        <v>7083.8</v>
      </c>
    </row>
    <row r="32" spans="1:9" ht="13.5" thickBot="1" x14ac:dyDescent="0.25">
      <c r="A32" s="865"/>
      <c r="B32" s="79" t="s">
        <v>1441</v>
      </c>
      <c r="C32" s="24">
        <v>7416.3</v>
      </c>
      <c r="D32" s="26">
        <v>1232.8</v>
      </c>
      <c r="E32" s="26">
        <v>1695.4</v>
      </c>
      <c r="F32" s="26">
        <v>4128.5</v>
      </c>
      <c r="G32" s="26">
        <v>4081.8</v>
      </c>
      <c r="H32" s="26">
        <v>596.4</v>
      </c>
      <c r="I32" s="26">
        <v>19151.2</v>
      </c>
    </row>
    <row r="33" spans="1:9" ht="13.5" thickBot="1" x14ac:dyDescent="0.25">
      <c r="A33" s="868"/>
      <c r="B33" s="125" t="s">
        <v>320</v>
      </c>
      <c r="C33" s="155">
        <v>7416.3</v>
      </c>
      <c r="D33" s="156">
        <v>1232.8</v>
      </c>
      <c r="E33" s="156">
        <v>3344.5</v>
      </c>
      <c r="F33" s="155">
        <v>5054.5</v>
      </c>
      <c r="G33" s="155">
        <v>4997.7</v>
      </c>
      <c r="H33" s="155">
        <v>4189.2</v>
      </c>
      <c r="I33" s="155">
        <v>26235</v>
      </c>
    </row>
    <row r="34" spans="1:9" ht="14.25" thickTop="1" thickBot="1" x14ac:dyDescent="0.25">
      <c r="A34" s="867">
        <v>1997</v>
      </c>
      <c r="B34" s="79" t="s">
        <v>319</v>
      </c>
      <c r="C34" s="26" t="s">
        <v>229</v>
      </c>
      <c r="D34" s="26" t="s">
        <v>229</v>
      </c>
      <c r="E34" s="26">
        <v>1638.1</v>
      </c>
      <c r="F34" s="26">
        <v>898.8</v>
      </c>
      <c r="G34" s="26">
        <v>1037</v>
      </c>
      <c r="H34" s="26">
        <v>4275.6000000000004</v>
      </c>
      <c r="I34" s="26">
        <v>7849.5</v>
      </c>
    </row>
    <row r="35" spans="1:9" ht="13.5" thickBot="1" x14ac:dyDescent="0.25">
      <c r="A35" s="865"/>
      <c r="B35" s="79" t="s">
        <v>1441</v>
      </c>
      <c r="C35" s="24">
        <v>7545.7</v>
      </c>
      <c r="D35" s="26">
        <v>1444.8</v>
      </c>
      <c r="E35" s="26">
        <v>1863.6</v>
      </c>
      <c r="F35" s="26">
        <v>4095.1</v>
      </c>
      <c r="G35" s="26">
        <v>3918.7</v>
      </c>
      <c r="H35" s="26">
        <v>647</v>
      </c>
      <c r="I35" s="26">
        <v>19514.900000000001</v>
      </c>
    </row>
    <row r="36" spans="1:9" ht="13.5" thickBot="1" x14ac:dyDescent="0.25">
      <c r="A36" s="868"/>
      <c r="B36" s="125" t="s">
        <v>320</v>
      </c>
      <c r="C36" s="155">
        <v>7545.7</v>
      </c>
      <c r="D36" s="156">
        <v>1444.8</v>
      </c>
      <c r="E36" s="156">
        <v>3501.7</v>
      </c>
      <c r="F36" s="155">
        <v>4993.8999999999996</v>
      </c>
      <c r="G36" s="155">
        <v>4955.7</v>
      </c>
      <c r="H36" s="155">
        <v>4922.6000000000004</v>
      </c>
      <c r="I36" s="155">
        <v>27364.400000000001</v>
      </c>
    </row>
    <row r="37" spans="1:9" ht="14.25" thickTop="1" thickBot="1" x14ac:dyDescent="0.25">
      <c r="A37" s="867">
        <v>1998</v>
      </c>
      <c r="B37" s="79" t="s">
        <v>319</v>
      </c>
      <c r="C37" s="26" t="s">
        <v>229</v>
      </c>
      <c r="D37" s="26" t="s">
        <v>229</v>
      </c>
      <c r="E37" s="26">
        <v>2009.4</v>
      </c>
      <c r="F37" s="26">
        <v>1032.2</v>
      </c>
      <c r="G37" s="26">
        <v>932.2</v>
      </c>
      <c r="H37" s="26">
        <v>3919</v>
      </c>
      <c r="I37" s="26">
        <v>7892.8</v>
      </c>
    </row>
    <row r="38" spans="1:9" ht="13.5" thickBot="1" x14ac:dyDescent="0.25">
      <c r="A38" s="865"/>
      <c r="B38" s="79" t="s">
        <v>1441</v>
      </c>
      <c r="C38" s="24">
        <v>7969.6</v>
      </c>
      <c r="D38" s="26">
        <v>1731.3</v>
      </c>
      <c r="E38" s="26">
        <v>1953.4</v>
      </c>
      <c r="F38" s="26">
        <v>4376.8999999999996</v>
      </c>
      <c r="G38" s="26">
        <v>4279.3999999999996</v>
      </c>
      <c r="H38" s="26">
        <v>751.2</v>
      </c>
      <c r="I38" s="26">
        <v>21061.8</v>
      </c>
    </row>
    <row r="39" spans="1:9" ht="13.5" thickBot="1" x14ac:dyDescent="0.25">
      <c r="A39" s="868"/>
      <c r="B39" s="125" t="s">
        <v>320</v>
      </c>
      <c r="C39" s="155">
        <v>7969.6</v>
      </c>
      <c r="D39" s="156">
        <v>1731.3</v>
      </c>
      <c r="E39" s="156">
        <v>3962.8</v>
      </c>
      <c r="F39" s="155">
        <v>5409.1</v>
      </c>
      <c r="G39" s="155">
        <v>5211.6000000000004</v>
      </c>
      <c r="H39" s="155">
        <v>4670.2</v>
      </c>
      <c r="I39" s="155">
        <v>28954.6</v>
      </c>
    </row>
    <row r="40" spans="1:9" ht="14.25" thickTop="1" thickBot="1" x14ac:dyDescent="0.25">
      <c r="A40" s="867">
        <v>1999</v>
      </c>
      <c r="B40" s="79" t="s">
        <v>319</v>
      </c>
      <c r="C40" s="26" t="s">
        <v>229</v>
      </c>
      <c r="D40" s="26" t="s">
        <v>229</v>
      </c>
      <c r="E40" s="26">
        <v>2974.6</v>
      </c>
      <c r="F40" s="26">
        <v>1128.2</v>
      </c>
      <c r="G40" s="26">
        <v>911.5</v>
      </c>
      <c r="H40" s="26">
        <v>3960.4</v>
      </c>
      <c r="I40" s="26">
        <v>8974.7000000000007</v>
      </c>
    </row>
    <row r="41" spans="1:9" ht="13.5" thickBot="1" x14ac:dyDescent="0.25">
      <c r="A41" s="865"/>
      <c r="B41" s="79" t="s">
        <v>1441</v>
      </c>
      <c r="C41" s="24">
        <v>8282.4</v>
      </c>
      <c r="D41" s="26">
        <v>1363.1</v>
      </c>
      <c r="E41" s="26">
        <v>2284.5</v>
      </c>
      <c r="F41" s="26">
        <v>4539.8</v>
      </c>
      <c r="G41" s="26">
        <v>4878.6000000000004</v>
      </c>
      <c r="H41" s="26">
        <v>871.8</v>
      </c>
      <c r="I41" s="26">
        <v>22220.2</v>
      </c>
    </row>
    <row r="42" spans="1:9" ht="13.5" thickBot="1" x14ac:dyDescent="0.25">
      <c r="A42" s="868"/>
      <c r="B42" s="125" t="s">
        <v>320</v>
      </c>
      <c r="C42" s="155">
        <v>8282.4</v>
      </c>
      <c r="D42" s="156">
        <v>1363.1</v>
      </c>
      <c r="E42" s="156">
        <v>5259.1</v>
      </c>
      <c r="F42" s="155">
        <v>5668</v>
      </c>
      <c r="G42" s="155">
        <v>5790.1</v>
      </c>
      <c r="H42" s="155">
        <v>4832.2</v>
      </c>
      <c r="I42" s="155">
        <v>31194.9</v>
      </c>
    </row>
    <row r="43" spans="1:9" ht="14.25" thickTop="1" thickBot="1" x14ac:dyDescent="0.25">
      <c r="A43" s="867">
        <v>2000</v>
      </c>
      <c r="B43" s="79" t="s">
        <v>319</v>
      </c>
      <c r="C43" s="26" t="s">
        <v>229</v>
      </c>
      <c r="D43" s="26" t="s">
        <v>229</v>
      </c>
      <c r="E43" s="26">
        <v>2561.6999999999998</v>
      </c>
      <c r="F43" s="26">
        <v>1469.2</v>
      </c>
      <c r="G43" s="26">
        <v>1030.5</v>
      </c>
      <c r="H43" s="26">
        <v>4525.6000000000004</v>
      </c>
      <c r="I43" s="26">
        <v>9587</v>
      </c>
    </row>
    <row r="44" spans="1:9" ht="13.5" thickBot="1" x14ac:dyDescent="0.25">
      <c r="A44" s="865"/>
      <c r="B44" s="79" t="s">
        <v>1441</v>
      </c>
      <c r="C44" s="24">
        <v>8745.7999999999993</v>
      </c>
      <c r="D44" s="26">
        <v>2257.8000000000002</v>
      </c>
      <c r="E44" s="26">
        <v>1958.9</v>
      </c>
      <c r="F44" s="26">
        <v>5318.8</v>
      </c>
      <c r="G44" s="26">
        <v>4967.1000000000004</v>
      </c>
      <c r="H44" s="26">
        <v>994.2</v>
      </c>
      <c r="I44" s="26">
        <v>24242.6</v>
      </c>
    </row>
    <row r="45" spans="1:9" ht="13.5" thickBot="1" x14ac:dyDescent="0.25">
      <c r="A45" s="868"/>
      <c r="B45" s="125" t="s">
        <v>320</v>
      </c>
      <c r="C45" s="155">
        <v>8745.7999999999993</v>
      </c>
      <c r="D45" s="156">
        <v>2257.8000000000002</v>
      </c>
      <c r="E45" s="156">
        <v>4520.6000000000004</v>
      </c>
      <c r="F45" s="155">
        <v>6788</v>
      </c>
      <c r="G45" s="155">
        <v>5997.6</v>
      </c>
      <c r="H45" s="155">
        <v>5519.8</v>
      </c>
      <c r="I45" s="155">
        <v>33829.599999999999</v>
      </c>
    </row>
    <row r="46" spans="1:9" ht="14.25" thickTop="1" thickBot="1" x14ac:dyDescent="0.25">
      <c r="A46" s="867">
        <v>2001</v>
      </c>
      <c r="B46" s="79" t="s">
        <v>319</v>
      </c>
      <c r="C46" s="26" t="s">
        <v>229</v>
      </c>
      <c r="D46" s="26" t="s">
        <v>229</v>
      </c>
      <c r="E46" s="26">
        <v>3279.2</v>
      </c>
      <c r="F46" s="26">
        <v>1304.4000000000001</v>
      </c>
      <c r="G46" s="26">
        <v>1066.5999999999999</v>
      </c>
      <c r="H46" s="26">
        <v>5768.5</v>
      </c>
      <c r="I46" s="26">
        <v>11418.7</v>
      </c>
    </row>
    <row r="47" spans="1:9" ht="13.5" thickBot="1" x14ac:dyDescent="0.25">
      <c r="A47" s="865"/>
      <c r="B47" s="79" t="s">
        <v>1441</v>
      </c>
      <c r="C47" s="24">
        <v>8891.1</v>
      </c>
      <c r="D47" s="26">
        <v>1634.8</v>
      </c>
      <c r="E47" s="26">
        <v>1944.7</v>
      </c>
      <c r="F47" s="26">
        <v>5986.6</v>
      </c>
      <c r="G47" s="26">
        <v>5700.9</v>
      </c>
      <c r="H47" s="26">
        <v>1129.9000000000001</v>
      </c>
      <c r="I47" s="26">
        <v>25288</v>
      </c>
    </row>
    <row r="48" spans="1:9" ht="13.5" thickBot="1" x14ac:dyDescent="0.25">
      <c r="A48" s="868"/>
      <c r="B48" s="125" t="s">
        <v>320</v>
      </c>
      <c r="C48" s="155">
        <v>8891.1</v>
      </c>
      <c r="D48" s="156">
        <v>1634.8</v>
      </c>
      <c r="E48" s="156">
        <v>5223.8999999999996</v>
      </c>
      <c r="F48" s="155">
        <v>7291</v>
      </c>
      <c r="G48" s="155">
        <v>6767.5</v>
      </c>
      <c r="H48" s="155">
        <v>6898.4</v>
      </c>
      <c r="I48" s="155">
        <v>36706.699999999997</v>
      </c>
    </row>
    <row r="49" spans="1:9" ht="14.25" thickTop="1" thickBot="1" x14ac:dyDescent="0.25">
      <c r="A49" s="867">
        <v>2002</v>
      </c>
      <c r="B49" s="79" t="s">
        <v>319</v>
      </c>
      <c r="C49" s="26" t="s">
        <v>229</v>
      </c>
      <c r="D49" s="26" t="s">
        <v>229</v>
      </c>
      <c r="E49" s="26">
        <v>3552.5</v>
      </c>
      <c r="F49" s="26">
        <v>2582.9</v>
      </c>
      <c r="G49" s="26">
        <v>1496.5</v>
      </c>
      <c r="H49" s="26">
        <v>5215.6000000000004</v>
      </c>
      <c r="I49" s="26">
        <v>12847.5</v>
      </c>
    </row>
    <row r="50" spans="1:9" ht="13.5" thickBot="1" x14ac:dyDescent="0.25">
      <c r="A50" s="865"/>
      <c r="B50" s="79" t="s">
        <v>1441</v>
      </c>
      <c r="C50" s="24">
        <v>8648.9</v>
      </c>
      <c r="D50" s="26">
        <v>2390.3000000000002</v>
      </c>
      <c r="E50" s="26">
        <v>2211.3000000000002</v>
      </c>
      <c r="F50" s="26">
        <v>5343.9</v>
      </c>
      <c r="G50" s="26">
        <v>6718.6</v>
      </c>
      <c r="H50" s="26">
        <v>1319.4</v>
      </c>
      <c r="I50" s="26">
        <v>26632.400000000001</v>
      </c>
    </row>
    <row r="51" spans="1:9" ht="13.5" thickBot="1" x14ac:dyDescent="0.25">
      <c r="A51" s="868"/>
      <c r="B51" s="125" t="s">
        <v>320</v>
      </c>
      <c r="C51" s="155">
        <v>8648.9</v>
      </c>
      <c r="D51" s="156">
        <v>2390.3000000000002</v>
      </c>
      <c r="E51" s="156">
        <v>5763.8</v>
      </c>
      <c r="F51" s="155">
        <v>7926.8</v>
      </c>
      <c r="G51" s="155">
        <v>8215.1</v>
      </c>
      <c r="H51" s="155">
        <v>6535</v>
      </c>
      <c r="I51" s="155">
        <v>39479.9</v>
      </c>
    </row>
    <row r="52" spans="1:9" ht="14.25" thickTop="1" thickBot="1" x14ac:dyDescent="0.25">
      <c r="A52" s="867">
        <v>2003</v>
      </c>
      <c r="B52" s="79" t="s">
        <v>319</v>
      </c>
      <c r="C52" s="26" t="s">
        <v>229</v>
      </c>
      <c r="D52" s="26" t="s">
        <v>229</v>
      </c>
      <c r="E52" s="26">
        <v>3883.5</v>
      </c>
      <c r="F52" s="26">
        <v>2397.8000000000002</v>
      </c>
      <c r="G52" s="26">
        <v>1681.9</v>
      </c>
      <c r="H52" s="26">
        <v>5277.5</v>
      </c>
      <c r="I52" s="26">
        <v>13240.6</v>
      </c>
    </row>
    <row r="53" spans="1:9" ht="13.5" thickBot="1" x14ac:dyDescent="0.25">
      <c r="A53" s="865"/>
      <c r="B53" s="79" t="s">
        <v>1441</v>
      </c>
      <c r="C53" s="24">
        <v>9149.2999999999993</v>
      </c>
      <c r="D53" s="26">
        <v>2520.5</v>
      </c>
      <c r="E53" s="26">
        <v>2544.6999999999998</v>
      </c>
      <c r="F53" s="26">
        <v>5557.6</v>
      </c>
      <c r="G53" s="26">
        <v>6632.8</v>
      </c>
      <c r="H53" s="26">
        <v>1616.2</v>
      </c>
      <c r="I53" s="26">
        <v>28021.200000000001</v>
      </c>
    </row>
    <row r="54" spans="1:9" ht="13.5" thickBot="1" x14ac:dyDescent="0.25">
      <c r="A54" s="868"/>
      <c r="B54" s="125" t="s">
        <v>320</v>
      </c>
      <c r="C54" s="155">
        <v>9149.2999999999993</v>
      </c>
      <c r="D54" s="156">
        <v>2520.5</v>
      </c>
      <c r="E54" s="156">
        <v>6428.2</v>
      </c>
      <c r="F54" s="155">
        <v>7955.4</v>
      </c>
      <c r="G54" s="155">
        <v>8314.7000000000007</v>
      </c>
      <c r="H54" s="155">
        <v>6893.7</v>
      </c>
      <c r="I54" s="155">
        <v>41261.800000000003</v>
      </c>
    </row>
    <row r="55" spans="1:9" ht="14.25" thickTop="1" thickBot="1" x14ac:dyDescent="0.25">
      <c r="A55" s="867">
        <v>2004</v>
      </c>
      <c r="B55" s="79" t="s">
        <v>319</v>
      </c>
      <c r="C55" s="26" t="s">
        <v>229</v>
      </c>
      <c r="D55" s="26" t="s">
        <v>229</v>
      </c>
      <c r="E55" s="26">
        <v>3825.4</v>
      </c>
      <c r="F55" s="26">
        <v>2407.6999999999998</v>
      </c>
      <c r="G55" s="26">
        <v>1841.9</v>
      </c>
      <c r="H55" s="26">
        <v>5171</v>
      </c>
      <c r="I55" s="26">
        <v>13246</v>
      </c>
    </row>
    <row r="56" spans="1:9" ht="13.5" thickBot="1" x14ac:dyDescent="0.25">
      <c r="A56" s="865"/>
      <c r="B56" s="79" t="s">
        <v>1441</v>
      </c>
      <c r="C56" s="24">
        <v>9774.6</v>
      </c>
      <c r="D56" s="26">
        <v>2372.6999999999998</v>
      </c>
      <c r="E56" s="26">
        <v>2587.5</v>
      </c>
      <c r="F56" s="26">
        <v>6184.3</v>
      </c>
      <c r="G56" s="26">
        <v>6713.2</v>
      </c>
      <c r="H56" s="26">
        <v>2085.9</v>
      </c>
      <c r="I56" s="26">
        <v>29718.1</v>
      </c>
    </row>
    <row r="57" spans="1:9" ht="13.5" thickBot="1" x14ac:dyDescent="0.25">
      <c r="A57" s="868"/>
      <c r="B57" s="125" t="s">
        <v>320</v>
      </c>
      <c r="C57" s="155">
        <v>9774.6</v>
      </c>
      <c r="D57" s="156">
        <v>2372.6999999999998</v>
      </c>
      <c r="E57" s="156">
        <v>6412.9</v>
      </c>
      <c r="F57" s="155">
        <v>8592</v>
      </c>
      <c r="G57" s="155">
        <v>8555.1</v>
      </c>
      <c r="H57" s="155">
        <v>7256.9</v>
      </c>
      <c r="I57" s="155">
        <v>42964.1</v>
      </c>
    </row>
    <row r="58" spans="1:9" ht="14.25" thickTop="1" thickBot="1" x14ac:dyDescent="0.25">
      <c r="A58" s="867">
        <v>2005</v>
      </c>
      <c r="B58" s="79" t="s">
        <v>319</v>
      </c>
      <c r="C58" s="26" t="s">
        <v>229</v>
      </c>
      <c r="D58" s="26" t="s">
        <v>229</v>
      </c>
      <c r="E58" s="26">
        <v>3279.2</v>
      </c>
      <c r="F58" s="26">
        <v>2716.3</v>
      </c>
      <c r="G58" s="26">
        <v>1563.2</v>
      </c>
      <c r="H58" s="26">
        <v>4824.8</v>
      </c>
      <c r="I58" s="26">
        <v>12383.4</v>
      </c>
    </row>
    <row r="59" spans="1:9" ht="13.5" thickBot="1" x14ac:dyDescent="0.25">
      <c r="A59" s="865"/>
      <c r="B59" s="79" t="s">
        <v>1441</v>
      </c>
      <c r="C59" s="24">
        <v>10269.1</v>
      </c>
      <c r="D59" s="26">
        <v>2289.5</v>
      </c>
      <c r="E59" s="26">
        <v>2693.6</v>
      </c>
      <c r="F59" s="26">
        <v>6657.8</v>
      </c>
      <c r="G59" s="26">
        <v>7494.5</v>
      </c>
      <c r="H59" s="26">
        <v>2303.4</v>
      </c>
      <c r="I59" s="26">
        <v>31707.8</v>
      </c>
    </row>
    <row r="60" spans="1:9" ht="13.5" thickBot="1" x14ac:dyDescent="0.25">
      <c r="A60" s="868"/>
      <c r="B60" s="125" t="s">
        <v>320</v>
      </c>
      <c r="C60" s="155">
        <v>10269.1</v>
      </c>
      <c r="D60" s="156">
        <v>2289.5</v>
      </c>
      <c r="E60" s="156">
        <v>5972.8</v>
      </c>
      <c r="F60" s="155">
        <v>9374.1</v>
      </c>
      <c r="G60" s="155">
        <v>9057.7000000000007</v>
      </c>
      <c r="H60" s="155">
        <v>7128.2</v>
      </c>
      <c r="I60" s="155">
        <v>44091.199999999997</v>
      </c>
    </row>
    <row r="61" spans="1:9" ht="14.25" thickTop="1" thickBot="1" x14ac:dyDescent="0.25">
      <c r="A61" s="867">
        <v>2006</v>
      </c>
      <c r="B61" s="79" t="s">
        <v>319</v>
      </c>
      <c r="C61" s="26" t="s">
        <v>229</v>
      </c>
      <c r="D61" s="26" t="s">
        <v>229</v>
      </c>
      <c r="E61" s="26">
        <v>3683.6</v>
      </c>
      <c r="F61" s="26">
        <v>2071.9</v>
      </c>
      <c r="G61" s="26">
        <v>1776.6</v>
      </c>
      <c r="H61" s="26">
        <v>5808.3</v>
      </c>
      <c r="I61" s="26">
        <v>13340.4</v>
      </c>
    </row>
    <row r="62" spans="1:9" ht="13.5" thickBot="1" x14ac:dyDescent="0.25">
      <c r="A62" s="865"/>
      <c r="B62" s="79" t="s">
        <v>1441</v>
      </c>
      <c r="C62" s="24">
        <v>11194.9</v>
      </c>
      <c r="D62" s="26">
        <v>2349.9</v>
      </c>
      <c r="E62" s="26">
        <v>2796.6</v>
      </c>
      <c r="F62" s="26">
        <v>7105.2</v>
      </c>
      <c r="G62" s="26">
        <v>7674.3</v>
      </c>
      <c r="H62" s="26">
        <v>2591.9</v>
      </c>
      <c r="I62" s="26">
        <v>33712.800000000003</v>
      </c>
    </row>
    <row r="63" spans="1:9" ht="13.5" thickBot="1" x14ac:dyDescent="0.25">
      <c r="A63" s="868"/>
      <c r="B63" s="125" t="s">
        <v>320</v>
      </c>
      <c r="C63" s="155">
        <v>11194.9</v>
      </c>
      <c r="D63" s="156">
        <v>2349.9</v>
      </c>
      <c r="E63" s="156">
        <v>6480.2</v>
      </c>
      <c r="F63" s="155">
        <v>9177.1</v>
      </c>
      <c r="G63" s="155">
        <v>9450.9</v>
      </c>
      <c r="H63" s="155">
        <v>8400.2000000000007</v>
      </c>
      <c r="I63" s="155">
        <v>47053.2</v>
      </c>
    </row>
    <row r="64" spans="1:9" ht="14.25" thickTop="1" thickBot="1" x14ac:dyDescent="0.25">
      <c r="A64" s="867">
        <v>2007</v>
      </c>
      <c r="B64" s="79" t="s">
        <v>319</v>
      </c>
      <c r="C64" s="26" t="s">
        <v>229</v>
      </c>
      <c r="D64" s="26" t="s">
        <v>229</v>
      </c>
      <c r="E64" s="26">
        <v>4789.7</v>
      </c>
      <c r="F64" s="26">
        <v>2055.9</v>
      </c>
      <c r="G64" s="26">
        <v>1600.2</v>
      </c>
      <c r="H64" s="26">
        <v>5864.4</v>
      </c>
      <c r="I64" s="26">
        <v>14310.2</v>
      </c>
    </row>
    <row r="65" spans="1:9" ht="13.5" thickBot="1" x14ac:dyDescent="0.25">
      <c r="A65" s="865"/>
      <c r="B65" s="79" t="s">
        <v>1441</v>
      </c>
      <c r="C65" s="24">
        <v>11144.6</v>
      </c>
      <c r="D65" s="26">
        <v>2327.9</v>
      </c>
      <c r="E65" s="26">
        <v>2697.8</v>
      </c>
      <c r="F65" s="26">
        <v>8322</v>
      </c>
      <c r="G65" s="26">
        <v>8370.6</v>
      </c>
      <c r="H65" s="26">
        <v>2677.9</v>
      </c>
      <c r="I65" s="26">
        <v>35540.800000000003</v>
      </c>
    </row>
    <row r="66" spans="1:9" ht="13.5" thickBot="1" x14ac:dyDescent="0.25">
      <c r="A66" s="868"/>
      <c r="B66" s="125" t="s">
        <v>320</v>
      </c>
      <c r="C66" s="155">
        <v>11144.6</v>
      </c>
      <c r="D66" s="156">
        <v>2327.9</v>
      </c>
      <c r="E66" s="156">
        <v>7487.5</v>
      </c>
      <c r="F66" s="155">
        <v>10377.9</v>
      </c>
      <c r="G66" s="155">
        <v>9970.7999999999993</v>
      </c>
      <c r="H66" s="155">
        <v>8542.2999999999993</v>
      </c>
      <c r="I66" s="155">
        <v>49851</v>
      </c>
    </row>
    <row r="67" spans="1:9" ht="14.25" thickTop="1" thickBot="1" x14ac:dyDescent="0.25">
      <c r="A67" s="867">
        <v>2008</v>
      </c>
      <c r="B67" s="79" t="s">
        <v>319</v>
      </c>
      <c r="C67" s="26" t="s">
        <v>229</v>
      </c>
      <c r="D67" s="26" t="s">
        <v>229</v>
      </c>
      <c r="E67" s="26">
        <v>5650.8</v>
      </c>
      <c r="F67" s="26">
        <v>2694.5</v>
      </c>
      <c r="G67" s="26">
        <v>2146.1999999999998</v>
      </c>
      <c r="H67" s="26">
        <v>6953.7</v>
      </c>
      <c r="I67" s="26">
        <v>17445.2</v>
      </c>
    </row>
    <row r="68" spans="1:9" ht="13.5" thickBot="1" x14ac:dyDescent="0.25">
      <c r="A68" s="865"/>
      <c r="B68" s="79" t="s">
        <v>1441</v>
      </c>
      <c r="C68" s="24">
        <v>11860</v>
      </c>
      <c r="D68" s="26">
        <v>2444.4</v>
      </c>
      <c r="E68" s="26">
        <v>2448.1</v>
      </c>
      <c r="F68" s="26">
        <v>8753.7000000000007</v>
      </c>
      <c r="G68" s="26">
        <v>9794.7999999999993</v>
      </c>
      <c r="H68" s="26">
        <v>2674</v>
      </c>
      <c r="I68" s="26">
        <v>37975</v>
      </c>
    </row>
    <row r="69" spans="1:9" ht="13.5" thickBot="1" x14ac:dyDescent="0.25">
      <c r="A69" s="868"/>
      <c r="B69" s="125" t="s">
        <v>320</v>
      </c>
      <c r="C69" s="155">
        <v>11860</v>
      </c>
      <c r="D69" s="156">
        <v>2444.4</v>
      </c>
      <c r="E69" s="156">
        <v>8098.9</v>
      </c>
      <c r="F69" s="155">
        <v>11448.2</v>
      </c>
      <c r="G69" s="155">
        <v>11941</v>
      </c>
      <c r="H69" s="155">
        <v>9627.7000000000007</v>
      </c>
      <c r="I69" s="155">
        <v>55420.2</v>
      </c>
    </row>
    <row r="70" spans="1:9" ht="14.25" thickTop="1" thickBot="1" x14ac:dyDescent="0.25">
      <c r="A70" s="867">
        <v>2009</v>
      </c>
      <c r="B70" s="79" t="s">
        <v>319</v>
      </c>
      <c r="C70" s="26" t="s">
        <v>229</v>
      </c>
      <c r="D70" s="26" t="s">
        <v>229</v>
      </c>
      <c r="E70" s="26">
        <v>5613.7</v>
      </c>
      <c r="F70" s="26">
        <v>2315.1999999999998</v>
      </c>
      <c r="G70" s="26">
        <v>2614.8000000000002</v>
      </c>
      <c r="H70" s="26">
        <v>7685.5</v>
      </c>
      <c r="I70" s="26">
        <v>18229.3</v>
      </c>
    </row>
    <row r="71" spans="1:9" ht="13.5" thickBot="1" x14ac:dyDescent="0.25">
      <c r="A71" s="865"/>
      <c r="B71" s="79" t="s">
        <v>1441</v>
      </c>
      <c r="C71" s="24">
        <v>12273.2</v>
      </c>
      <c r="D71" s="26">
        <v>2275.6</v>
      </c>
      <c r="E71" s="26">
        <v>2542.6</v>
      </c>
      <c r="F71" s="26">
        <v>8762.6</v>
      </c>
      <c r="G71" s="26">
        <v>9857.1</v>
      </c>
      <c r="H71" s="26">
        <v>3206.7</v>
      </c>
      <c r="I71" s="26">
        <v>38917.800000000003</v>
      </c>
    </row>
    <row r="72" spans="1:9" ht="13.5" thickBot="1" x14ac:dyDescent="0.25">
      <c r="A72" s="868"/>
      <c r="B72" s="125" t="s">
        <v>320</v>
      </c>
      <c r="C72" s="155">
        <v>12273.2</v>
      </c>
      <c r="D72" s="156">
        <v>2275.6</v>
      </c>
      <c r="E72" s="156">
        <v>8156.3</v>
      </c>
      <c r="F72" s="155">
        <v>11077.8</v>
      </c>
      <c r="G72" s="155">
        <v>12471.9</v>
      </c>
      <c r="H72" s="155">
        <v>10892.2</v>
      </c>
      <c r="I72" s="155">
        <v>57147.1</v>
      </c>
    </row>
    <row r="73" spans="1:9" ht="14.25" thickTop="1" thickBot="1" x14ac:dyDescent="0.25">
      <c r="A73" s="635">
        <v>2010</v>
      </c>
      <c r="B73" s="79" t="s">
        <v>319</v>
      </c>
      <c r="C73" s="24" t="s">
        <v>229</v>
      </c>
      <c r="D73" s="26" t="s">
        <v>229</v>
      </c>
      <c r="E73" s="26">
        <v>5852.5</v>
      </c>
      <c r="F73" s="24">
        <v>2099</v>
      </c>
      <c r="G73" s="24">
        <v>2536.9</v>
      </c>
      <c r="H73" s="24">
        <v>7336.1</v>
      </c>
      <c r="I73" s="24">
        <v>17824.400000000001</v>
      </c>
    </row>
    <row r="74" spans="1:9" ht="13.5" thickBot="1" x14ac:dyDescent="0.25">
      <c r="A74" s="636"/>
      <c r="B74" s="79" t="s">
        <v>1441</v>
      </c>
      <c r="C74" s="24">
        <v>12556.1</v>
      </c>
      <c r="D74" s="26">
        <v>2118.9</v>
      </c>
      <c r="E74" s="26">
        <v>2548.8000000000002</v>
      </c>
      <c r="F74" s="24">
        <v>8457.9</v>
      </c>
      <c r="G74" s="24">
        <v>9760.7999999999993</v>
      </c>
      <c r="H74" s="24">
        <v>3674.6</v>
      </c>
      <c r="I74" s="24">
        <v>39117.199999999997</v>
      </c>
    </row>
    <row r="75" spans="1:9" ht="13.5" thickBot="1" x14ac:dyDescent="0.25">
      <c r="A75" s="637"/>
      <c r="B75" s="125" t="s">
        <v>320</v>
      </c>
      <c r="C75" s="155">
        <v>12556.1</v>
      </c>
      <c r="D75" s="156">
        <v>2118.9</v>
      </c>
      <c r="E75" s="156">
        <v>8401.2999999999993</v>
      </c>
      <c r="F75" s="155">
        <v>10556.9</v>
      </c>
      <c r="G75" s="155">
        <v>12297.7</v>
      </c>
      <c r="H75" s="155">
        <v>11010.6</v>
      </c>
      <c r="I75" s="155">
        <v>56941.599999999999</v>
      </c>
    </row>
    <row r="76" spans="1:9" ht="14.25" thickTop="1" thickBot="1" x14ac:dyDescent="0.25">
      <c r="A76" s="635">
        <v>2011</v>
      </c>
      <c r="B76" s="79" t="s">
        <v>319</v>
      </c>
      <c r="C76" s="24" t="s">
        <v>229</v>
      </c>
      <c r="D76" s="26" t="s">
        <v>229</v>
      </c>
      <c r="E76" s="26">
        <v>4122</v>
      </c>
      <c r="F76" s="24">
        <v>3116.3</v>
      </c>
      <c r="G76" s="24">
        <v>2198.9</v>
      </c>
      <c r="H76" s="24">
        <v>7425.8</v>
      </c>
      <c r="I76" s="24">
        <v>16863</v>
      </c>
    </row>
    <row r="77" spans="1:9" ht="13.5" thickBot="1" x14ac:dyDescent="0.25">
      <c r="A77" s="636"/>
      <c r="B77" s="79" t="s">
        <v>1441</v>
      </c>
      <c r="C77" s="24">
        <v>13557.6</v>
      </c>
      <c r="D77" s="26">
        <v>2044</v>
      </c>
      <c r="E77" s="26">
        <v>2563.1999999999998</v>
      </c>
      <c r="F77" s="24">
        <v>9068.9</v>
      </c>
      <c r="G77" s="24">
        <v>10048</v>
      </c>
      <c r="H77" s="24">
        <v>4028.4</v>
      </c>
      <c r="I77" s="24">
        <v>41310.1</v>
      </c>
    </row>
    <row r="78" spans="1:9" ht="13.5" thickBot="1" x14ac:dyDescent="0.25">
      <c r="A78" s="637"/>
      <c r="B78" s="125" t="s">
        <v>320</v>
      </c>
      <c r="C78" s="433">
        <v>13557.6</v>
      </c>
      <c r="D78" s="434">
        <v>2044</v>
      </c>
      <c r="E78" s="434">
        <v>6685.2</v>
      </c>
      <c r="F78" s="433">
        <v>12185.2</v>
      </c>
      <c r="G78" s="433">
        <v>12246.9</v>
      </c>
      <c r="H78" s="433">
        <v>11454.2</v>
      </c>
      <c r="I78" s="433">
        <v>58173.1</v>
      </c>
    </row>
    <row r="79" spans="1:9" ht="14.25" thickTop="1" thickBot="1" x14ac:dyDescent="0.25">
      <c r="A79" s="635">
        <v>2012</v>
      </c>
      <c r="B79" s="79" t="s">
        <v>319</v>
      </c>
      <c r="C79" s="24" t="s">
        <v>229</v>
      </c>
      <c r="D79" s="26" t="s">
        <v>229</v>
      </c>
      <c r="E79" s="26">
        <v>4210.3</v>
      </c>
      <c r="F79" s="24">
        <v>3559.9</v>
      </c>
      <c r="G79" s="24">
        <v>2122.8000000000002</v>
      </c>
      <c r="H79" s="24">
        <v>7907.1</v>
      </c>
      <c r="I79" s="24">
        <v>17800.2</v>
      </c>
    </row>
    <row r="80" spans="1:9" ht="13.5" thickBot="1" x14ac:dyDescent="0.25">
      <c r="A80" s="636"/>
      <c r="B80" s="79" t="s">
        <v>1441</v>
      </c>
      <c r="C80" s="24">
        <v>14180.4</v>
      </c>
      <c r="D80" s="26">
        <v>2024.5</v>
      </c>
      <c r="E80" s="26">
        <v>2824.7</v>
      </c>
      <c r="F80" s="24">
        <v>9545.7999999999993</v>
      </c>
      <c r="G80" s="24">
        <v>11138.9</v>
      </c>
      <c r="H80" s="24">
        <v>3862.5</v>
      </c>
      <c r="I80" s="24">
        <v>43576.9</v>
      </c>
    </row>
    <row r="81" spans="1:14" ht="13.5" thickBot="1" x14ac:dyDescent="0.25">
      <c r="A81" s="637"/>
      <c r="B81" s="125" t="s">
        <v>320</v>
      </c>
      <c r="C81" s="433">
        <v>14180.4</v>
      </c>
      <c r="D81" s="434">
        <v>2024.5</v>
      </c>
      <c r="E81" s="434">
        <v>7035</v>
      </c>
      <c r="F81" s="433">
        <v>13105.7</v>
      </c>
      <c r="G81" s="433">
        <v>13261.7</v>
      </c>
      <c r="H81" s="433">
        <v>11769.6</v>
      </c>
      <c r="I81" s="433">
        <v>61377.1</v>
      </c>
    </row>
    <row r="82" spans="1:14" ht="14.25" thickTop="1" thickBot="1" x14ac:dyDescent="0.25">
      <c r="A82" s="635">
        <v>2013</v>
      </c>
      <c r="B82" s="79" t="s">
        <v>319</v>
      </c>
      <c r="C82" s="24" t="s">
        <v>229</v>
      </c>
      <c r="D82" s="26" t="s">
        <v>229</v>
      </c>
      <c r="E82" s="26">
        <v>4191.3999999999996</v>
      </c>
      <c r="F82" s="24">
        <v>3247.2</v>
      </c>
      <c r="G82" s="24">
        <v>2876.5</v>
      </c>
      <c r="H82" s="24">
        <v>7375</v>
      </c>
      <c r="I82" s="24">
        <v>17690.099999999999</v>
      </c>
    </row>
    <row r="83" spans="1:14" ht="13.5" thickBot="1" x14ac:dyDescent="0.25">
      <c r="A83" s="636"/>
      <c r="B83" s="79" t="s">
        <v>1441</v>
      </c>
      <c r="C83" s="24">
        <v>14984.1</v>
      </c>
      <c r="D83" s="26">
        <v>1749.4</v>
      </c>
      <c r="E83" s="26">
        <v>2936</v>
      </c>
      <c r="F83" s="24">
        <v>10228.200000000001</v>
      </c>
      <c r="G83" s="24">
        <v>12037.5</v>
      </c>
      <c r="H83" s="24">
        <v>4112.3999999999996</v>
      </c>
      <c r="I83" s="24">
        <v>46047.7</v>
      </c>
    </row>
    <row r="84" spans="1:14" ht="13.5" thickBot="1" x14ac:dyDescent="0.25">
      <c r="A84" s="637"/>
      <c r="B84" s="125" t="s">
        <v>320</v>
      </c>
      <c r="C84" s="155">
        <v>14984.1</v>
      </c>
      <c r="D84" s="156">
        <v>1749.4</v>
      </c>
      <c r="E84" s="156">
        <v>7127.4</v>
      </c>
      <c r="F84" s="155">
        <v>13475.4</v>
      </c>
      <c r="G84" s="155">
        <v>14914</v>
      </c>
      <c r="H84" s="155">
        <v>11487.4</v>
      </c>
      <c r="I84" s="155">
        <v>63737.599999999999</v>
      </c>
    </row>
    <row r="85" spans="1:14" ht="14.25" thickTop="1" thickBot="1" x14ac:dyDescent="0.25">
      <c r="A85" s="635">
        <v>2014</v>
      </c>
      <c r="B85" s="79" t="s">
        <v>319</v>
      </c>
      <c r="C85" s="24" t="s">
        <v>229</v>
      </c>
      <c r="D85" s="26" t="s">
        <v>229</v>
      </c>
      <c r="E85" s="26">
        <v>4081.6</v>
      </c>
      <c r="F85" s="24">
        <v>3782.3</v>
      </c>
      <c r="G85" s="24">
        <v>2449.1</v>
      </c>
      <c r="H85" s="24">
        <v>7659.8</v>
      </c>
      <c r="I85" s="24">
        <v>17972.8</v>
      </c>
    </row>
    <row r="86" spans="1:14" ht="13.5" thickBot="1" x14ac:dyDescent="0.25">
      <c r="A86" s="636"/>
      <c r="B86" s="79" t="s">
        <v>1441</v>
      </c>
      <c r="C86" s="24">
        <v>15465.2</v>
      </c>
      <c r="D86" s="26">
        <v>1866.9</v>
      </c>
      <c r="E86" s="26">
        <v>3336.2</v>
      </c>
      <c r="F86" s="24">
        <v>11223.9</v>
      </c>
      <c r="G86" s="24">
        <v>12276.6</v>
      </c>
      <c r="H86" s="24">
        <v>4142.3999999999996</v>
      </c>
      <c r="I86" s="24">
        <v>48311.1</v>
      </c>
    </row>
    <row r="87" spans="1:14" ht="13.5" thickBot="1" x14ac:dyDescent="0.25">
      <c r="A87" s="637"/>
      <c r="B87" s="125" t="s">
        <v>320</v>
      </c>
      <c r="C87" s="155">
        <v>15465.2</v>
      </c>
      <c r="D87" s="156">
        <v>1866.9</v>
      </c>
      <c r="E87" s="156">
        <v>7417.8</v>
      </c>
      <c r="F87" s="155">
        <v>15006.2</v>
      </c>
      <c r="G87" s="155">
        <v>14725.7</v>
      </c>
      <c r="H87" s="155">
        <v>11802.2</v>
      </c>
      <c r="I87" s="155">
        <v>66283.899999999994</v>
      </c>
    </row>
    <row r="88" spans="1:14" ht="14.25" thickTop="1" thickBot="1" x14ac:dyDescent="0.25">
      <c r="A88" s="635">
        <v>2015</v>
      </c>
      <c r="B88" s="79" t="s">
        <v>319</v>
      </c>
      <c r="C88" s="24" t="s">
        <v>229</v>
      </c>
      <c r="D88" s="26" t="s">
        <v>229</v>
      </c>
      <c r="E88" s="26">
        <v>4240.5770000000002</v>
      </c>
      <c r="F88" s="24">
        <v>4135.7089999999998</v>
      </c>
      <c r="G88" s="24">
        <v>2914.2719999999999</v>
      </c>
      <c r="H88" s="24">
        <v>8691.8870000000006</v>
      </c>
      <c r="I88" s="24">
        <v>19982.445</v>
      </c>
    </row>
    <row r="89" spans="1:14" ht="13.5" thickBot="1" x14ac:dyDescent="0.25">
      <c r="A89" s="636"/>
      <c r="B89" s="79" t="s">
        <v>1441</v>
      </c>
      <c r="C89" s="246">
        <v>15727.404</v>
      </c>
      <c r="D89" s="246">
        <v>2377.732</v>
      </c>
      <c r="E89" s="26">
        <v>3242.2539999999999</v>
      </c>
      <c r="F89" s="24">
        <v>11811.916999999999</v>
      </c>
      <c r="G89" s="24">
        <v>11197.48</v>
      </c>
      <c r="H89" s="24">
        <v>4010.6840000000002</v>
      </c>
      <c r="I89" s="246">
        <v>48367.472000000002</v>
      </c>
    </row>
    <row r="90" spans="1:14" ht="13.5" thickBot="1" x14ac:dyDescent="0.25">
      <c r="A90" s="637"/>
      <c r="B90" s="125" t="s">
        <v>320</v>
      </c>
      <c r="C90" s="155">
        <v>15727.404</v>
      </c>
      <c r="D90" s="156">
        <v>2377.732</v>
      </c>
      <c r="E90" s="156">
        <v>7482.8310000000001</v>
      </c>
      <c r="F90" s="155">
        <v>15947.626</v>
      </c>
      <c r="G90" s="155">
        <v>14111.752</v>
      </c>
      <c r="H90" s="155">
        <v>12702.571</v>
      </c>
      <c r="I90" s="155">
        <v>68349.917000000001</v>
      </c>
    </row>
    <row r="91" spans="1:14" ht="14.25" thickTop="1" thickBot="1" x14ac:dyDescent="0.25">
      <c r="A91" s="635">
        <v>2016</v>
      </c>
      <c r="B91" s="79" t="s">
        <v>319</v>
      </c>
      <c r="C91" s="24" t="s">
        <v>229</v>
      </c>
      <c r="D91" s="26" t="s">
        <v>229</v>
      </c>
      <c r="E91" s="26">
        <v>4184.3590000000004</v>
      </c>
      <c r="F91" s="24">
        <v>4818.0919999999996</v>
      </c>
      <c r="G91" s="24">
        <v>2746.5189999999998</v>
      </c>
      <c r="H91" s="24">
        <v>8295.1229999999996</v>
      </c>
      <c r="I91" s="24">
        <v>20044.092000000001</v>
      </c>
    </row>
    <row r="92" spans="1:14" ht="13.5" thickBot="1" x14ac:dyDescent="0.25">
      <c r="A92" s="636"/>
      <c r="B92" s="79" t="s">
        <v>1441</v>
      </c>
      <c r="C92" s="246">
        <v>15847.502</v>
      </c>
      <c r="D92" s="246">
        <v>2546.4189999999999</v>
      </c>
      <c r="E92" s="26">
        <v>3417.5390000000002</v>
      </c>
      <c r="F92" s="24">
        <v>12491.215</v>
      </c>
      <c r="G92" s="24">
        <v>12273.902</v>
      </c>
      <c r="H92" s="24">
        <v>4057.2159999999999</v>
      </c>
      <c r="I92" s="246">
        <v>50633.793000000005</v>
      </c>
    </row>
    <row r="93" spans="1:14" ht="13.5" thickBot="1" x14ac:dyDescent="0.25">
      <c r="A93" s="637"/>
      <c r="B93" s="125" t="s">
        <v>320</v>
      </c>
      <c r="C93" s="155">
        <v>15847.502</v>
      </c>
      <c r="D93" s="156">
        <v>2546.4189999999999</v>
      </c>
      <c r="E93" s="156">
        <v>7601.9390000000003</v>
      </c>
      <c r="F93" s="155">
        <v>17309.315000000002</v>
      </c>
      <c r="G93" s="155">
        <v>15020.402</v>
      </c>
      <c r="H93" s="155">
        <v>12352.316000000001</v>
      </c>
      <c r="I93" s="155">
        <v>70677.893000000011</v>
      </c>
    </row>
    <row r="94" spans="1:14" ht="14.25" thickTop="1" thickBot="1" x14ac:dyDescent="0.25">
      <c r="A94" s="635">
        <v>2017</v>
      </c>
      <c r="B94" s="79" t="s">
        <v>319</v>
      </c>
      <c r="C94" s="24" t="s">
        <v>229</v>
      </c>
      <c r="D94" s="26" t="s">
        <v>229</v>
      </c>
      <c r="E94" s="26">
        <v>4662.5569999999998</v>
      </c>
      <c r="F94" s="24">
        <v>4823.241</v>
      </c>
      <c r="G94" s="24">
        <v>3445.971</v>
      </c>
      <c r="H94" s="24">
        <v>7449.9520000000002</v>
      </c>
      <c r="I94" s="24">
        <v>20381.720999999998</v>
      </c>
      <c r="J94" s="266"/>
      <c r="K94" s="266"/>
      <c r="L94" s="266"/>
      <c r="M94" s="266"/>
      <c r="N94" s="266"/>
    </row>
    <row r="95" spans="1:14" ht="13.5" thickBot="1" x14ac:dyDescent="0.25">
      <c r="A95" s="636"/>
      <c r="B95" s="79" t="s">
        <v>1441</v>
      </c>
      <c r="C95" s="246">
        <v>15929.026</v>
      </c>
      <c r="D95" s="246">
        <v>2528.0419999999999</v>
      </c>
      <c r="E95" s="26">
        <v>3483.924</v>
      </c>
      <c r="F95" s="24">
        <v>12866.304</v>
      </c>
      <c r="G95" s="24">
        <v>11672.669</v>
      </c>
      <c r="H95" s="24">
        <v>4327.2060000000001</v>
      </c>
      <c r="I95" s="246">
        <v>50807.171000000002</v>
      </c>
      <c r="J95" s="266"/>
      <c r="K95" s="266"/>
      <c r="L95" s="266"/>
      <c r="M95" s="266"/>
      <c r="N95" s="266"/>
    </row>
    <row r="96" spans="1:14" ht="13.5" thickBot="1" x14ac:dyDescent="0.25">
      <c r="A96" s="637"/>
      <c r="B96" s="125" t="s">
        <v>320</v>
      </c>
      <c r="C96" s="155">
        <v>15929.026</v>
      </c>
      <c r="D96" s="156">
        <v>2528.0419999999999</v>
      </c>
      <c r="E96" s="156">
        <v>8146.4809999999998</v>
      </c>
      <c r="F96" s="155">
        <v>17689.544999999998</v>
      </c>
      <c r="G96" s="155">
        <v>15118.64</v>
      </c>
      <c r="H96" s="155">
        <v>11777.157999999999</v>
      </c>
      <c r="I96" s="155">
        <v>71188.891999999993</v>
      </c>
      <c r="J96" s="266"/>
      <c r="K96" s="266"/>
      <c r="L96" s="266"/>
      <c r="M96" s="266"/>
      <c r="N96" s="266"/>
    </row>
    <row r="97" spans="1:14" ht="14.25" thickTop="1" thickBot="1" x14ac:dyDescent="0.25">
      <c r="A97" s="635">
        <v>2018</v>
      </c>
      <c r="B97" s="79" t="s">
        <v>319</v>
      </c>
      <c r="C97" s="24" t="s">
        <v>229</v>
      </c>
      <c r="D97" s="26" t="s">
        <v>229</v>
      </c>
      <c r="E97" s="26">
        <v>5616.018</v>
      </c>
      <c r="F97" s="24">
        <v>5077.4359999999997</v>
      </c>
      <c r="G97" s="24">
        <v>3319.2730000000001</v>
      </c>
      <c r="H97" s="24">
        <v>7947.3689999999997</v>
      </c>
      <c r="I97" s="24">
        <v>21960.095999999998</v>
      </c>
      <c r="J97" s="266"/>
      <c r="K97" s="266"/>
      <c r="L97" s="266"/>
      <c r="M97" s="266"/>
      <c r="N97" s="266"/>
    </row>
    <row r="98" spans="1:14" ht="13.5" thickBot="1" x14ac:dyDescent="0.25">
      <c r="A98" s="636"/>
      <c r="B98" s="79" t="s">
        <v>1441</v>
      </c>
      <c r="C98" s="246">
        <v>16030.7</v>
      </c>
      <c r="D98" s="246">
        <v>2814.194</v>
      </c>
      <c r="E98" s="26">
        <v>3196.1959999999999</v>
      </c>
      <c r="F98" s="24">
        <v>13856.672</v>
      </c>
      <c r="G98" s="24">
        <v>11867.329</v>
      </c>
      <c r="H98" s="24">
        <v>4513.0169999999998</v>
      </c>
      <c r="I98" s="246">
        <v>52278.108</v>
      </c>
      <c r="J98" s="266"/>
      <c r="K98" s="266"/>
      <c r="L98" s="266"/>
      <c r="M98" s="266"/>
      <c r="N98" s="266"/>
    </row>
    <row r="99" spans="1:14" ht="13.5" thickBot="1" x14ac:dyDescent="0.25">
      <c r="A99" s="637"/>
      <c r="B99" s="125" t="s">
        <v>320</v>
      </c>
      <c r="C99" s="155">
        <v>16030.7</v>
      </c>
      <c r="D99" s="156">
        <v>2814.194</v>
      </c>
      <c r="E99" s="156">
        <v>8812.2139999999999</v>
      </c>
      <c r="F99" s="155">
        <v>18934.108</v>
      </c>
      <c r="G99" s="155">
        <v>15186.601999999999</v>
      </c>
      <c r="H99" s="155">
        <v>12460.385999999999</v>
      </c>
      <c r="I99" s="155">
        <v>74238.203999999998</v>
      </c>
      <c r="J99" s="266"/>
      <c r="K99" s="266"/>
      <c r="L99" s="266"/>
      <c r="M99" s="266"/>
      <c r="N99" s="266"/>
    </row>
    <row r="100" spans="1:14" ht="14.25" thickTop="1" thickBot="1" x14ac:dyDescent="0.25">
      <c r="A100" s="635">
        <v>2019</v>
      </c>
      <c r="B100" s="79" t="s">
        <v>319</v>
      </c>
      <c r="C100" s="24" t="s">
        <v>229</v>
      </c>
      <c r="D100" s="26" t="s">
        <v>229</v>
      </c>
      <c r="E100" s="26">
        <v>5870.0720000000001</v>
      </c>
      <c r="F100" s="24">
        <v>5177.9679999999998</v>
      </c>
      <c r="G100" s="24">
        <v>5604.5990000000002</v>
      </c>
      <c r="H100" s="24">
        <v>7938.7079999999996</v>
      </c>
      <c r="I100" s="24">
        <v>24591.347000000002</v>
      </c>
      <c r="J100" s="266"/>
      <c r="K100" s="266"/>
      <c r="L100" s="266"/>
      <c r="M100" s="266"/>
      <c r="N100" s="266"/>
    </row>
    <row r="101" spans="1:14" ht="13.5" thickBot="1" x14ac:dyDescent="0.25">
      <c r="A101" s="636"/>
      <c r="B101" s="79" t="s">
        <v>1441</v>
      </c>
      <c r="C101" s="246">
        <v>16270.512000000001</v>
      </c>
      <c r="D101" s="246">
        <v>2469.886</v>
      </c>
      <c r="E101" s="26">
        <v>4502.3739999999998</v>
      </c>
      <c r="F101" s="24">
        <v>14851.061</v>
      </c>
      <c r="G101" s="24">
        <v>12639.028</v>
      </c>
      <c r="H101" s="24">
        <v>4365.6499999999996</v>
      </c>
      <c r="I101" s="246">
        <v>55098.510999999999</v>
      </c>
      <c r="J101" s="266"/>
      <c r="K101" s="266"/>
      <c r="L101" s="266"/>
      <c r="M101" s="266"/>
      <c r="N101" s="266"/>
    </row>
    <row r="102" spans="1:14" ht="13.5" thickBot="1" x14ac:dyDescent="0.25">
      <c r="A102" s="637"/>
      <c r="B102" s="125" t="s">
        <v>320</v>
      </c>
      <c r="C102" s="155">
        <v>16270.512000000001</v>
      </c>
      <c r="D102" s="155">
        <v>2469.886</v>
      </c>
      <c r="E102" s="156">
        <v>10372.446</v>
      </c>
      <c r="F102" s="156">
        <v>20029.028999999999</v>
      </c>
      <c r="G102" s="156">
        <v>18243.627</v>
      </c>
      <c r="H102" s="156">
        <v>12304.358</v>
      </c>
      <c r="I102" s="156">
        <v>79689.858000000007</v>
      </c>
      <c r="J102" s="266"/>
      <c r="K102" s="266"/>
      <c r="L102" s="266"/>
      <c r="M102" s="266"/>
      <c r="N102" s="266"/>
    </row>
    <row r="103" spans="1:14" ht="14.25" thickTop="1" thickBot="1" x14ac:dyDescent="0.25">
      <c r="A103" s="635">
        <v>2020</v>
      </c>
      <c r="B103" s="79" t="s">
        <v>319</v>
      </c>
      <c r="C103" s="24" t="s">
        <v>229</v>
      </c>
      <c r="D103" s="26" t="s">
        <v>229</v>
      </c>
      <c r="E103" s="26">
        <v>5246.5280000000002</v>
      </c>
      <c r="F103" s="24">
        <v>4801.8329999999996</v>
      </c>
      <c r="G103" s="24">
        <v>5195.768</v>
      </c>
      <c r="H103" s="24">
        <v>8854.3449999999993</v>
      </c>
      <c r="I103" s="24">
        <v>24098.474000000002</v>
      </c>
      <c r="J103" s="266"/>
      <c r="K103" s="266"/>
      <c r="L103" s="266"/>
      <c r="M103" s="266"/>
      <c r="N103" s="266"/>
    </row>
    <row r="104" spans="1:14" ht="13.5" thickBot="1" x14ac:dyDescent="0.25">
      <c r="A104" s="636"/>
      <c r="B104" s="79" t="s">
        <v>1441</v>
      </c>
      <c r="C104" s="246">
        <v>9123.75</v>
      </c>
      <c r="D104" s="246">
        <v>2267.11</v>
      </c>
      <c r="E104" s="26">
        <v>3366.8530000000001</v>
      </c>
      <c r="F104" s="24">
        <v>12953.011</v>
      </c>
      <c r="G104" s="24">
        <v>12685.263000000001</v>
      </c>
      <c r="H104" s="24">
        <v>14558.891</v>
      </c>
      <c r="I104" s="246">
        <v>54954.877999999997</v>
      </c>
      <c r="J104" s="266"/>
      <c r="K104" s="266"/>
      <c r="L104" s="266"/>
      <c r="M104" s="266"/>
      <c r="N104" s="266"/>
    </row>
    <row r="105" spans="1:14" ht="13.5" thickBot="1" x14ac:dyDescent="0.25">
      <c r="A105" s="637"/>
      <c r="B105" s="125" t="s">
        <v>320</v>
      </c>
      <c r="C105" s="155">
        <v>9123.75</v>
      </c>
      <c r="D105" s="155">
        <v>2267.11</v>
      </c>
      <c r="E105" s="156">
        <v>8613.3810000000012</v>
      </c>
      <c r="F105" s="156">
        <v>17754.844000000001</v>
      </c>
      <c r="G105" s="156">
        <v>17881.031000000003</v>
      </c>
      <c r="H105" s="156">
        <v>23413.235999999997</v>
      </c>
      <c r="I105" s="156">
        <v>79053.351999999999</v>
      </c>
      <c r="J105" s="266"/>
      <c r="K105" s="266"/>
      <c r="L105" s="266"/>
      <c r="M105" s="266"/>
      <c r="N105" s="266"/>
    </row>
    <row r="106" spans="1:14" ht="14.25" thickTop="1" thickBot="1" x14ac:dyDescent="0.25">
      <c r="A106" s="877" t="s">
        <v>1442</v>
      </c>
      <c r="B106" s="878"/>
      <c r="C106" s="878"/>
      <c r="D106" s="878"/>
      <c r="E106" s="878"/>
      <c r="F106" s="878"/>
      <c r="G106" s="878"/>
      <c r="H106" s="878"/>
      <c r="I106" s="879"/>
    </row>
    <row r="107" spans="1:14" ht="14.25" thickTop="1" thickBot="1" x14ac:dyDescent="0.25">
      <c r="A107" s="635">
        <v>1988</v>
      </c>
      <c r="B107" s="79" t="s">
        <v>319</v>
      </c>
      <c r="C107" s="14" t="s">
        <v>229</v>
      </c>
      <c r="D107" s="15" t="s">
        <v>229</v>
      </c>
      <c r="E107" s="15">
        <v>2.1999999999999999E-2</v>
      </c>
      <c r="F107" s="14">
        <v>0.19900000000000001</v>
      </c>
      <c r="G107" s="14">
        <v>0.127</v>
      </c>
      <c r="H107" s="14">
        <v>0.65200000000000002</v>
      </c>
      <c r="I107" s="14">
        <v>1</v>
      </c>
    </row>
    <row r="108" spans="1:14" ht="13.5" thickBot="1" x14ac:dyDescent="0.25">
      <c r="A108" s="636"/>
      <c r="B108" s="79" t="s">
        <v>1441</v>
      </c>
      <c r="C108" s="14">
        <v>0.35899999999999999</v>
      </c>
      <c r="D108" s="15">
        <v>5.8000000000000003E-2</v>
      </c>
      <c r="E108" s="15">
        <v>0.33700000000000002</v>
      </c>
      <c r="F108" s="880">
        <v>0.184</v>
      </c>
      <c r="G108" s="881"/>
      <c r="H108" s="14">
        <v>6.2E-2</v>
      </c>
      <c r="I108" s="14">
        <v>1</v>
      </c>
    </row>
    <row r="109" spans="1:14" ht="13.5" thickBot="1" x14ac:dyDescent="0.25">
      <c r="A109" s="637"/>
      <c r="B109" s="125" t="s">
        <v>320</v>
      </c>
      <c r="C109" s="190">
        <v>0.28399999999999997</v>
      </c>
      <c r="D109" s="68">
        <v>4.5999999999999999E-2</v>
      </c>
      <c r="E109" s="68">
        <v>0.312</v>
      </c>
      <c r="F109" s="882">
        <v>0.17199999999999999</v>
      </c>
      <c r="G109" s="883"/>
      <c r="H109" s="190">
        <v>0.186</v>
      </c>
      <c r="I109" s="190">
        <v>1</v>
      </c>
    </row>
    <row r="110" spans="1:14" ht="14.25" thickTop="1" thickBot="1" x14ac:dyDescent="0.25">
      <c r="A110" s="635">
        <v>1989</v>
      </c>
      <c r="B110" s="79" t="s">
        <v>319</v>
      </c>
      <c r="C110" s="14" t="s">
        <v>229</v>
      </c>
      <c r="D110" s="15" t="s">
        <v>229</v>
      </c>
      <c r="E110" s="15">
        <v>2.9000000000000001E-2</v>
      </c>
      <c r="F110" s="14">
        <v>0.2</v>
      </c>
      <c r="G110" s="14">
        <v>0.16600000000000001</v>
      </c>
      <c r="H110" s="14">
        <v>0.60499999999999998</v>
      </c>
      <c r="I110" s="14">
        <v>1</v>
      </c>
    </row>
    <row r="111" spans="1:14" ht="13.5" thickBot="1" x14ac:dyDescent="0.25">
      <c r="A111" s="636"/>
      <c r="B111" s="79" t="s">
        <v>1441</v>
      </c>
      <c r="C111" s="14">
        <v>0.36199999999999999</v>
      </c>
      <c r="D111" s="15">
        <v>5.6000000000000001E-2</v>
      </c>
      <c r="E111" s="15">
        <v>0.33300000000000002</v>
      </c>
      <c r="F111" s="880">
        <v>0.187</v>
      </c>
      <c r="G111" s="881"/>
      <c r="H111" s="14">
        <v>6.3E-2</v>
      </c>
      <c r="I111" s="14">
        <v>1</v>
      </c>
    </row>
    <row r="112" spans="1:14" ht="13.5" thickBot="1" x14ac:dyDescent="0.25">
      <c r="A112" s="637"/>
      <c r="B112" s="125" t="s">
        <v>320</v>
      </c>
      <c r="C112" s="190">
        <v>0.28499999999999998</v>
      </c>
      <c r="D112" s="68">
        <v>4.3999999999999997E-2</v>
      </c>
      <c r="E112" s="68">
        <v>0.311</v>
      </c>
      <c r="F112" s="882">
        <v>0.182</v>
      </c>
      <c r="G112" s="883"/>
      <c r="H112" s="190">
        <v>0.17699999999999999</v>
      </c>
      <c r="I112" s="190">
        <v>1</v>
      </c>
    </row>
    <row r="113" spans="1:9" ht="14.25" thickTop="1" thickBot="1" x14ac:dyDescent="0.25">
      <c r="A113" s="635">
        <v>1990</v>
      </c>
      <c r="B113" s="79" t="s">
        <v>319</v>
      </c>
      <c r="C113" s="14" t="s">
        <v>229</v>
      </c>
      <c r="D113" s="15" t="s">
        <v>229</v>
      </c>
      <c r="E113" s="15">
        <v>3.7999999999999999E-2</v>
      </c>
      <c r="F113" s="14">
        <v>0.23799999999999999</v>
      </c>
      <c r="G113" s="14">
        <v>0.14099999999999999</v>
      </c>
      <c r="H113" s="14">
        <v>0.58199999999999996</v>
      </c>
      <c r="I113" s="14">
        <v>1</v>
      </c>
    </row>
    <row r="114" spans="1:9" ht="13.5" thickBot="1" x14ac:dyDescent="0.25">
      <c r="A114" s="636"/>
      <c r="B114" s="79" t="s">
        <v>1441</v>
      </c>
      <c r="C114" s="14">
        <v>0.36699999999999999</v>
      </c>
      <c r="D114" s="15">
        <v>5.6000000000000001E-2</v>
      </c>
      <c r="E114" s="15">
        <v>0.33200000000000002</v>
      </c>
      <c r="F114" s="880">
        <v>0.185</v>
      </c>
      <c r="G114" s="881"/>
      <c r="H114" s="14">
        <v>0.06</v>
      </c>
      <c r="I114" s="14">
        <v>1</v>
      </c>
    </row>
    <row r="115" spans="1:9" ht="13.5" thickBot="1" x14ac:dyDescent="0.25">
      <c r="A115" s="637"/>
      <c r="B115" s="125" t="s">
        <v>320</v>
      </c>
      <c r="C115" s="190">
        <v>0.28100000000000003</v>
      </c>
      <c r="D115" s="68">
        <v>4.2999999999999997E-2</v>
      </c>
      <c r="E115" s="68">
        <v>0.31900000000000001</v>
      </c>
      <c r="F115" s="882">
        <v>0.17499999999999999</v>
      </c>
      <c r="G115" s="883"/>
      <c r="H115" s="190">
        <v>0.183</v>
      </c>
      <c r="I115" s="190">
        <v>1</v>
      </c>
    </row>
    <row r="116" spans="1:9" ht="14.25" thickTop="1" thickBot="1" x14ac:dyDescent="0.25">
      <c r="A116" s="635">
        <v>1991</v>
      </c>
      <c r="B116" s="79" t="s">
        <v>319</v>
      </c>
      <c r="C116" s="14" t="s">
        <v>229</v>
      </c>
      <c r="D116" s="15" t="s">
        <v>229</v>
      </c>
      <c r="E116" s="15">
        <v>0.193</v>
      </c>
      <c r="F116" s="14">
        <v>0.182</v>
      </c>
      <c r="G116" s="14">
        <v>0.125</v>
      </c>
      <c r="H116" s="14">
        <v>0.499</v>
      </c>
      <c r="I116" s="14">
        <v>1</v>
      </c>
    </row>
    <row r="117" spans="1:9" ht="13.5" thickBot="1" x14ac:dyDescent="0.25">
      <c r="A117" s="636"/>
      <c r="B117" s="79" t="s">
        <v>1441</v>
      </c>
      <c r="C117" s="14">
        <v>0.37</v>
      </c>
      <c r="D117" s="15">
        <v>4.7E-2</v>
      </c>
      <c r="E117" s="15">
        <v>0.32900000000000001</v>
      </c>
      <c r="F117" s="880">
        <v>0.19600000000000001</v>
      </c>
      <c r="G117" s="881"/>
      <c r="H117" s="14">
        <v>5.8999999999999997E-2</v>
      </c>
      <c r="I117" s="14">
        <v>1</v>
      </c>
    </row>
    <row r="118" spans="1:9" ht="13.5" thickBot="1" x14ac:dyDescent="0.25">
      <c r="A118" s="637"/>
      <c r="B118" s="125" t="s">
        <v>320</v>
      </c>
      <c r="C118" s="190">
        <v>0.27600000000000002</v>
      </c>
      <c r="D118" s="68">
        <v>3.5000000000000003E-2</v>
      </c>
      <c r="E118" s="68">
        <v>0.34100000000000003</v>
      </c>
      <c r="F118" s="882">
        <v>0.17799999999999999</v>
      </c>
      <c r="G118" s="883"/>
      <c r="H118" s="190">
        <v>0.17</v>
      </c>
      <c r="I118" s="190">
        <v>1</v>
      </c>
    </row>
    <row r="119" spans="1:9" ht="14.25" thickTop="1" thickBot="1" x14ac:dyDescent="0.25">
      <c r="A119" s="635">
        <v>1992</v>
      </c>
      <c r="B119" s="79" t="s">
        <v>319</v>
      </c>
      <c r="C119" s="14" t="s">
        <v>229</v>
      </c>
      <c r="D119" s="15" t="s">
        <v>229</v>
      </c>
      <c r="E119" s="15">
        <v>0.20799999999999999</v>
      </c>
      <c r="F119" s="14">
        <v>0.153</v>
      </c>
      <c r="G119" s="14">
        <v>0.14699999999999999</v>
      </c>
      <c r="H119" s="14">
        <v>0.49199999999999999</v>
      </c>
      <c r="I119" s="14">
        <v>1</v>
      </c>
    </row>
    <row r="120" spans="1:9" ht="13.5" thickBot="1" x14ac:dyDescent="0.25">
      <c r="A120" s="636"/>
      <c r="B120" s="79" t="s">
        <v>1441</v>
      </c>
      <c r="C120" s="14">
        <v>0.36399999999999999</v>
      </c>
      <c r="D120" s="15">
        <v>3.7999999999999999E-2</v>
      </c>
      <c r="E120" s="15">
        <v>0.311</v>
      </c>
      <c r="F120" s="880">
        <v>0.22900000000000001</v>
      </c>
      <c r="G120" s="881"/>
      <c r="H120" s="14">
        <v>5.7000000000000002E-2</v>
      </c>
      <c r="I120" s="14">
        <v>1</v>
      </c>
    </row>
    <row r="121" spans="1:9" ht="13.5" thickBot="1" x14ac:dyDescent="0.25">
      <c r="A121" s="637"/>
      <c r="B121" s="125" t="s">
        <v>320</v>
      </c>
      <c r="C121" s="190">
        <v>0.27500000000000002</v>
      </c>
      <c r="D121" s="68">
        <v>2.9000000000000001E-2</v>
      </c>
      <c r="E121" s="68">
        <v>0.32300000000000001</v>
      </c>
      <c r="F121" s="882">
        <v>0.20899999999999999</v>
      </c>
      <c r="G121" s="883"/>
      <c r="H121" s="190">
        <v>0.16300000000000001</v>
      </c>
      <c r="I121" s="190">
        <v>1</v>
      </c>
    </row>
    <row r="122" spans="1:9" ht="14.25" thickTop="1" thickBot="1" x14ac:dyDescent="0.25">
      <c r="A122" s="635">
        <v>1993</v>
      </c>
      <c r="B122" s="79" t="s">
        <v>319</v>
      </c>
      <c r="C122" s="14" t="s">
        <v>229</v>
      </c>
      <c r="D122" s="15" t="s">
        <v>229</v>
      </c>
      <c r="E122" s="15">
        <v>0.17199999999999999</v>
      </c>
      <c r="F122" s="14">
        <v>0.185</v>
      </c>
      <c r="G122" s="14">
        <v>0.22700000000000001</v>
      </c>
      <c r="H122" s="14">
        <v>0.41699999999999998</v>
      </c>
      <c r="I122" s="14">
        <v>1</v>
      </c>
    </row>
    <row r="123" spans="1:9" ht="13.5" thickBot="1" x14ac:dyDescent="0.25">
      <c r="A123" s="636"/>
      <c r="B123" s="79" t="s">
        <v>1441</v>
      </c>
      <c r="C123" s="14">
        <v>0.36799999999999999</v>
      </c>
      <c r="D123" s="15">
        <v>4.3999999999999997E-2</v>
      </c>
      <c r="E123" s="15">
        <v>0.318</v>
      </c>
      <c r="F123" s="880">
        <v>0.214</v>
      </c>
      <c r="G123" s="881"/>
      <c r="H123" s="14">
        <v>5.6000000000000001E-2</v>
      </c>
      <c r="I123" s="14">
        <v>1</v>
      </c>
    </row>
    <row r="124" spans="1:9" ht="13.5" thickBot="1" x14ac:dyDescent="0.25">
      <c r="A124" s="637"/>
      <c r="B124" s="125" t="s">
        <v>320</v>
      </c>
      <c r="C124" s="190">
        <v>0.27500000000000002</v>
      </c>
      <c r="D124" s="68">
        <v>3.3000000000000002E-2</v>
      </c>
      <c r="E124" s="68">
        <v>0.32800000000000001</v>
      </c>
      <c r="F124" s="882">
        <v>0.218</v>
      </c>
      <c r="G124" s="883"/>
      <c r="H124" s="190">
        <v>0.14699999999999999</v>
      </c>
      <c r="I124" s="190">
        <v>1</v>
      </c>
    </row>
    <row r="125" spans="1:9" ht="14.25" thickTop="1" thickBot="1" x14ac:dyDescent="0.25">
      <c r="A125" s="635">
        <v>1994</v>
      </c>
      <c r="B125" s="79" t="s">
        <v>319</v>
      </c>
      <c r="C125" s="14" t="s">
        <v>229</v>
      </c>
      <c r="D125" s="15" t="s">
        <v>229</v>
      </c>
      <c r="E125" s="15">
        <v>0.2</v>
      </c>
      <c r="F125" s="14">
        <v>0.17100000000000001</v>
      </c>
      <c r="G125" s="14">
        <v>0.18</v>
      </c>
      <c r="H125" s="14">
        <v>0.45</v>
      </c>
      <c r="I125" s="14">
        <v>1</v>
      </c>
    </row>
    <row r="126" spans="1:9" ht="13.5" thickBot="1" x14ac:dyDescent="0.25">
      <c r="A126" s="636"/>
      <c r="B126" s="79" t="s">
        <v>1441</v>
      </c>
      <c r="C126" s="14">
        <v>0.376</v>
      </c>
      <c r="D126" s="15">
        <v>3.5999999999999997E-2</v>
      </c>
      <c r="E126" s="15">
        <v>9.0999999999999998E-2</v>
      </c>
      <c r="F126" s="14">
        <v>0.23200000000000001</v>
      </c>
      <c r="G126" s="14">
        <v>0.215</v>
      </c>
      <c r="H126" s="14">
        <v>5.0999999999999997E-2</v>
      </c>
      <c r="I126" s="14">
        <v>1</v>
      </c>
    </row>
    <row r="127" spans="1:9" ht="13.5" thickBot="1" x14ac:dyDescent="0.25">
      <c r="A127" s="637"/>
      <c r="B127" s="125" t="s">
        <v>320</v>
      </c>
      <c r="C127" s="190">
        <v>0.28399999999999997</v>
      </c>
      <c r="D127" s="68">
        <v>2.7E-2</v>
      </c>
      <c r="E127" s="68">
        <v>0.11700000000000001</v>
      </c>
      <c r="F127" s="190">
        <v>0.217</v>
      </c>
      <c r="G127" s="190">
        <v>0.20599999999999999</v>
      </c>
      <c r="H127" s="190">
        <v>0.14899999999999999</v>
      </c>
      <c r="I127" s="190">
        <v>1</v>
      </c>
    </row>
    <row r="128" spans="1:9" ht="14.25" thickTop="1" thickBot="1" x14ac:dyDescent="0.25">
      <c r="A128" s="635">
        <v>1995</v>
      </c>
      <c r="B128" s="79" t="s">
        <v>319</v>
      </c>
      <c r="C128" s="14" t="s">
        <v>229</v>
      </c>
      <c r="D128" s="15" t="s">
        <v>229</v>
      </c>
      <c r="E128" s="15">
        <v>0.26300000000000001</v>
      </c>
      <c r="F128" s="14">
        <v>0.123</v>
      </c>
      <c r="G128" s="14">
        <v>0.14099999999999999</v>
      </c>
      <c r="H128" s="14">
        <v>0.47299999999999998</v>
      </c>
      <c r="I128" s="14">
        <v>1</v>
      </c>
    </row>
    <row r="129" spans="1:9" ht="13.5" thickBot="1" x14ac:dyDescent="0.25">
      <c r="A129" s="636"/>
      <c r="B129" s="79" t="s">
        <v>1441</v>
      </c>
      <c r="C129" s="14">
        <v>0.373</v>
      </c>
      <c r="D129" s="15">
        <v>7.0000000000000007E-2</v>
      </c>
      <c r="E129" s="15">
        <v>8.5000000000000006E-2</v>
      </c>
      <c r="F129" s="14">
        <v>0.218</v>
      </c>
      <c r="G129" s="14">
        <v>0.21</v>
      </c>
      <c r="H129" s="14">
        <v>4.4999999999999998E-2</v>
      </c>
      <c r="I129" s="14">
        <v>1</v>
      </c>
    </row>
    <row r="130" spans="1:9" ht="13.5" thickBot="1" x14ac:dyDescent="0.25">
      <c r="A130" s="637"/>
      <c r="B130" s="125" t="s">
        <v>320</v>
      </c>
      <c r="C130" s="190">
        <v>0.26700000000000002</v>
      </c>
      <c r="D130" s="68">
        <v>0.05</v>
      </c>
      <c r="E130" s="68">
        <v>0.13500000000000001</v>
      </c>
      <c r="F130" s="190">
        <v>0.191</v>
      </c>
      <c r="G130" s="190">
        <v>0.19</v>
      </c>
      <c r="H130" s="190">
        <v>0.16600000000000001</v>
      </c>
      <c r="I130" s="190">
        <v>1</v>
      </c>
    </row>
    <row r="131" spans="1:9" ht="14.25" thickTop="1" thickBot="1" x14ac:dyDescent="0.25">
      <c r="A131" s="635">
        <v>1996</v>
      </c>
      <c r="B131" s="79" t="s">
        <v>319</v>
      </c>
      <c r="C131" s="14" t="s">
        <v>229</v>
      </c>
      <c r="D131" s="15" t="s">
        <v>229</v>
      </c>
      <c r="E131" s="15">
        <v>0.23300000000000001</v>
      </c>
      <c r="F131" s="14">
        <v>0.13100000000000001</v>
      </c>
      <c r="G131" s="14">
        <v>0.129</v>
      </c>
      <c r="H131" s="14">
        <v>0.50700000000000001</v>
      </c>
      <c r="I131" s="14">
        <v>1</v>
      </c>
    </row>
    <row r="132" spans="1:9" ht="13.5" thickBot="1" x14ac:dyDescent="0.25">
      <c r="A132" s="636"/>
      <c r="B132" s="79" t="s">
        <v>1441</v>
      </c>
      <c r="C132" s="14">
        <v>0.38700000000000001</v>
      </c>
      <c r="D132" s="15">
        <v>6.4000000000000001E-2</v>
      </c>
      <c r="E132" s="15">
        <v>8.8999999999999996E-2</v>
      </c>
      <c r="F132" s="14">
        <v>0.216</v>
      </c>
      <c r="G132" s="14">
        <v>0.21299999999999999</v>
      </c>
      <c r="H132" s="14">
        <v>3.1E-2</v>
      </c>
      <c r="I132" s="14">
        <v>1</v>
      </c>
    </row>
    <row r="133" spans="1:9" ht="13.5" thickBot="1" x14ac:dyDescent="0.25">
      <c r="A133" s="637"/>
      <c r="B133" s="125" t="s">
        <v>320</v>
      </c>
      <c r="C133" s="190">
        <v>0.28299999999999997</v>
      </c>
      <c r="D133" s="68">
        <v>4.7E-2</v>
      </c>
      <c r="E133" s="68">
        <v>0.127</v>
      </c>
      <c r="F133" s="190">
        <v>0.193</v>
      </c>
      <c r="G133" s="190">
        <v>0.19</v>
      </c>
      <c r="H133" s="190">
        <v>0.16</v>
      </c>
      <c r="I133" s="190">
        <v>1</v>
      </c>
    </row>
    <row r="134" spans="1:9" ht="14.25" thickTop="1" thickBot="1" x14ac:dyDescent="0.25">
      <c r="A134" s="636">
        <v>1997</v>
      </c>
      <c r="B134" s="79" t="s">
        <v>319</v>
      </c>
      <c r="C134" s="14" t="s">
        <v>229</v>
      </c>
      <c r="D134" s="15" t="s">
        <v>229</v>
      </c>
      <c r="E134" s="15">
        <v>0.20899999999999999</v>
      </c>
      <c r="F134" s="14">
        <v>0.115</v>
      </c>
      <c r="G134" s="14">
        <v>0.13200000000000001</v>
      </c>
      <c r="H134" s="14">
        <v>0.54500000000000004</v>
      </c>
      <c r="I134" s="14">
        <v>1</v>
      </c>
    </row>
    <row r="135" spans="1:9" ht="13.5" thickBot="1" x14ac:dyDescent="0.25">
      <c r="A135" s="636"/>
      <c r="B135" s="79" t="s">
        <v>1441</v>
      </c>
      <c r="C135" s="14">
        <v>0.38700000000000001</v>
      </c>
      <c r="D135" s="15">
        <v>7.3999999999999996E-2</v>
      </c>
      <c r="E135" s="15">
        <v>9.5000000000000001E-2</v>
      </c>
      <c r="F135" s="14">
        <v>0.21</v>
      </c>
      <c r="G135" s="14">
        <v>0.20100000000000001</v>
      </c>
      <c r="H135" s="14">
        <v>3.3000000000000002E-2</v>
      </c>
      <c r="I135" s="14">
        <v>1</v>
      </c>
    </row>
    <row r="136" spans="1:9" ht="13.5" thickBot="1" x14ac:dyDescent="0.25">
      <c r="A136" s="637"/>
      <c r="B136" s="125" t="s">
        <v>320</v>
      </c>
      <c r="C136" s="190">
        <v>0.27600000000000002</v>
      </c>
      <c r="D136" s="68">
        <v>5.2999999999999999E-2</v>
      </c>
      <c r="E136" s="68">
        <v>0.128</v>
      </c>
      <c r="F136" s="190">
        <v>0.182</v>
      </c>
      <c r="G136" s="190">
        <v>0.18099999999999999</v>
      </c>
      <c r="H136" s="190">
        <v>0.18</v>
      </c>
      <c r="I136" s="190">
        <v>1</v>
      </c>
    </row>
    <row r="137" spans="1:9" ht="14.25" thickTop="1" thickBot="1" x14ac:dyDescent="0.25">
      <c r="A137" s="635">
        <v>1998</v>
      </c>
      <c r="B137" s="79" t="s">
        <v>319</v>
      </c>
      <c r="C137" s="14" t="s">
        <v>229</v>
      </c>
      <c r="D137" s="15" t="s">
        <v>229</v>
      </c>
      <c r="E137" s="15">
        <v>0.255</v>
      </c>
      <c r="F137" s="14">
        <v>0.13100000000000001</v>
      </c>
      <c r="G137" s="14">
        <v>0.11799999999999999</v>
      </c>
      <c r="H137" s="14">
        <v>0.497</v>
      </c>
      <c r="I137" s="14">
        <v>1</v>
      </c>
    </row>
    <row r="138" spans="1:9" ht="13.5" thickBot="1" x14ac:dyDescent="0.25">
      <c r="A138" s="636"/>
      <c r="B138" s="79" t="s">
        <v>1441</v>
      </c>
      <c r="C138" s="14">
        <v>0.378</v>
      </c>
      <c r="D138" s="15">
        <v>8.2000000000000003E-2</v>
      </c>
      <c r="E138" s="15">
        <v>9.2999999999999999E-2</v>
      </c>
      <c r="F138" s="14">
        <v>0.20799999999999999</v>
      </c>
      <c r="G138" s="14">
        <v>0.20300000000000001</v>
      </c>
      <c r="H138" s="14">
        <v>3.5999999999999997E-2</v>
      </c>
      <c r="I138" s="14">
        <v>1</v>
      </c>
    </row>
    <row r="139" spans="1:9" ht="13.5" thickBot="1" x14ac:dyDescent="0.25">
      <c r="A139" s="637"/>
      <c r="B139" s="125" t="s">
        <v>320</v>
      </c>
      <c r="C139" s="190">
        <v>0.27500000000000002</v>
      </c>
      <c r="D139" s="68">
        <v>0.06</v>
      </c>
      <c r="E139" s="68">
        <v>0.13700000000000001</v>
      </c>
      <c r="F139" s="190">
        <v>0.187</v>
      </c>
      <c r="G139" s="190">
        <v>0.18</v>
      </c>
      <c r="H139" s="190">
        <v>0.161</v>
      </c>
      <c r="I139" s="190">
        <v>1</v>
      </c>
    </row>
    <row r="140" spans="1:9" ht="14.25" thickTop="1" thickBot="1" x14ac:dyDescent="0.25">
      <c r="A140" s="635">
        <v>1999</v>
      </c>
      <c r="B140" s="79" t="s">
        <v>319</v>
      </c>
      <c r="C140" s="14" t="s">
        <v>229</v>
      </c>
      <c r="D140" s="15" t="s">
        <v>229</v>
      </c>
      <c r="E140" s="15">
        <v>0.33100000000000002</v>
      </c>
      <c r="F140" s="14">
        <v>0.126</v>
      </c>
      <c r="G140" s="14">
        <v>0.10199999999999999</v>
      </c>
      <c r="H140" s="14">
        <v>0.441</v>
      </c>
      <c r="I140" s="14">
        <v>1</v>
      </c>
    </row>
    <row r="141" spans="1:9" ht="13.5" thickBot="1" x14ac:dyDescent="0.25">
      <c r="A141" s="636"/>
      <c r="B141" s="79" t="s">
        <v>1441</v>
      </c>
      <c r="C141" s="14">
        <v>0.373</v>
      </c>
      <c r="D141" s="15">
        <v>6.0999999999999999E-2</v>
      </c>
      <c r="E141" s="15">
        <v>0.10299999999999999</v>
      </c>
      <c r="F141" s="14">
        <v>0.20399999999999999</v>
      </c>
      <c r="G141" s="14">
        <v>0.22</v>
      </c>
      <c r="H141" s="14">
        <v>3.9E-2</v>
      </c>
      <c r="I141" s="14">
        <v>1</v>
      </c>
    </row>
    <row r="142" spans="1:9" ht="13.5" thickBot="1" x14ac:dyDescent="0.25">
      <c r="A142" s="637"/>
      <c r="B142" s="125" t="s">
        <v>320</v>
      </c>
      <c r="C142" s="190">
        <v>0.26600000000000001</v>
      </c>
      <c r="D142" s="68">
        <v>4.3999999999999997E-2</v>
      </c>
      <c r="E142" s="68">
        <v>0.16900000000000001</v>
      </c>
      <c r="F142" s="190">
        <v>0.182</v>
      </c>
      <c r="G142" s="190">
        <v>0.186</v>
      </c>
      <c r="H142" s="190">
        <v>0.155</v>
      </c>
      <c r="I142" s="190">
        <v>1</v>
      </c>
    </row>
    <row r="143" spans="1:9" ht="14.25" thickTop="1" thickBot="1" x14ac:dyDescent="0.25">
      <c r="A143" s="635">
        <v>2000</v>
      </c>
      <c r="B143" s="79" t="s">
        <v>319</v>
      </c>
      <c r="C143" s="14" t="s">
        <v>229</v>
      </c>
      <c r="D143" s="15" t="s">
        <v>229</v>
      </c>
      <c r="E143" s="15">
        <v>0.26700000000000002</v>
      </c>
      <c r="F143" s="14">
        <v>0.153</v>
      </c>
      <c r="G143" s="14">
        <v>0.107</v>
      </c>
      <c r="H143" s="14">
        <v>0.47199999999999998</v>
      </c>
      <c r="I143" s="14">
        <v>1</v>
      </c>
    </row>
    <row r="144" spans="1:9" ht="13.5" thickBot="1" x14ac:dyDescent="0.25">
      <c r="A144" s="636"/>
      <c r="B144" s="79" t="s">
        <v>1441</v>
      </c>
      <c r="C144" s="14">
        <v>0.36099999999999999</v>
      </c>
      <c r="D144" s="15">
        <v>9.2999999999999999E-2</v>
      </c>
      <c r="E144" s="15">
        <v>8.1000000000000003E-2</v>
      </c>
      <c r="F144" s="14">
        <v>0.219</v>
      </c>
      <c r="G144" s="14">
        <v>0.20499999999999999</v>
      </c>
      <c r="H144" s="14">
        <v>4.1000000000000002E-2</v>
      </c>
      <c r="I144" s="14">
        <v>1</v>
      </c>
    </row>
    <row r="145" spans="1:9" ht="13.5" thickBot="1" x14ac:dyDescent="0.25">
      <c r="A145" s="637"/>
      <c r="B145" s="125" t="s">
        <v>320</v>
      </c>
      <c r="C145" s="190">
        <v>0.25900000000000001</v>
      </c>
      <c r="D145" s="68">
        <v>6.7000000000000004E-2</v>
      </c>
      <c r="E145" s="68">
        <v>0.13400000000000001</v>
      </c>
      <c r="F145" s="190">
        <v>0.20100000000000001</v>
      </c>
      <c r="G145" s="190">
        <v>0.17699999999999999</v>
      </c>
      <c r="H145" s="190">
        <v>0.16300000000000001</v>
      </c>
      <c r="I145" s="190">
        <v>1</v>
      </c>
    </row>
    <row r="146" spans="1:9" ht="14.25" thickTop="1" thickBot="1" x14ac:dyDescent="0.25">
      <c r="A146" s="635">
        <v>2001</v>
      </c>
      <c r="B146" s="79" t="s">
        <v>319</v>
      </c>
      <c r="C146" s="14" t="s">
        <v>229</v>
      </c>
      <c r="D146" s="15" t="s">
        <v>229</v>
      </c>
      <c r="E146" s="15">
        <v>0.28699999999999998</v>
      </c>
      <c r="F146" s="14">
        <v>0.114</v>
      </c>
      <c r="G146" s="14">
        <v>9.2999999999999999E-2</v>
      </c>
      <c r="H146" s="14">
        <v>0.505</v>
      </c>
      <c r="I146" s="14">
        <v>1</v>
      </c>
    </row>
    <row r="147" spans="1:9" ht="13.5" thickBot="1" x14ac:dyDescent="0.25">
      <c r="A147" s="636"/>
      <c r="B147" s="79" t="s">
        <v>1441</v>
      </c>
      <c r="C147" s="14">
        <v>0.35199999999999998</v>
      </c>
      <c r="D147" s="15">
        <v>6.5000000000000002E-2</v>
      </c>
      <c r="E147" s="15">
        <v>7.6999999999999999E-2</v>
      </c>
      <c r="F147" s="14">
        <v>0.23699999999999999</v>
      </c>
      <c r="G147" s="14">
        <v>0.22500000000000001</v>
      </c>
      <c r="H147" s="14">
        <v>4.4999999999999998E-2</v>
      </c>
      <c r="I147" s="14">
        <v>1</v>
      </c>
    </row>
    <row r="148" spans="1:9" ht="13.5" thickBot="1" x14ac:dyDescent="0.25">
      <c r="A148" s="637"/>
      <c r="B148" s="125" t="s">
        <v>320</v>
      </c>
      <c r="C148" s="190">
        <v>0.24199999999999999</v>
      </c>
      <c r="D148" s="68">
        <v>4.4999999999999998E-2</v>
      </c>
      <c r="E148" s="68">
        <v>0.14199999999999999</v>
      </c>
      <c r="F148" s="190">
        <v>0.19900000000000001</v>
      </c>
      <c r="G148" s="190">
        <v>0.184</v>
      </c>
      <c r="H148" s="190">
        <v>0.188</v>
      </c>
      <c r="I148" s="190">
        <v>1</v>
      </c>
    </row>
    <row r="149" spans="1:9" ht="14.25" thickTop="1" thickBot="1" x14ac:dyDescent="0.25">
      <c r="A149" s="635">
        <v>2002</v>
      </c>
      <c r="B149" s="79" t="s">
        <v>319</v>
      </c>
      <c r="C149" s="14" t="s">
        <v>229</v>
      </c>
      <c r="D149" s="15" t="s">
        <v>229</v>
      </c>
      <c r="E149" s="15">
        <v>0.27700000000000002</v>
      </c>
      <c r="F149" s="14">
        <v>0.20100000000000001</v>
      </c>
      <c r="G149" s="14">
        <v>0.11600000000000001</v>
      </c>
      <c r="H149" s="14">
        <v>0.40600000000000003</v>
      </c>
      <c r="I149" s="14">
        <v>1</v>
      </c>
    </row>
    <row r="150" spans="1:9" ht="13.5" thickBot="1" x14ac:dyDescent="0.25">
      <c r="A150" s="636"/>
      <c r="B150" s="79" t="s">
        <v>1441</v>
      </c>
      <c r="C150" s="14">
        <v>0.32500000000000001</v>
      </c>
      <c r="D150" s="15">
        <v>0.09</v>
      </c>
      <c r="E150" s="15">
        <v>8.3000000000000004E-2</v>
      </c>
      <c r="F150" s="14">
        <v>0.20100000000000001</v>
      </c>
      <c r="G150" s="14">
        <v>0.252</v>
      </c>
      <c r="H150" s="14">
        <v>0.05</v>
      </c>
      <c r="I150" s="14">
        <v>1</v>
      </c>
    </row>
    <row r="151" spans="1:9" ht="13.5" thickBot="1" x14ac:dyDescent="0.25">
      <c r="A151" s="637"/>
      <c r="B151" s="125" t="s">
        <v>320</v>
      </c>
      <c r="C151" s="190">
        <v>0.219</v>
      </c>
      <c r="D151" s="68">
        <v>6.0999999999999999E-2</v>
      </c>
      <c r="E151" s="68">
        <v>0.14599999999999999</v>
      </c>
      <c r="F151" s="190">
        <v>0.20100000000000001</v>
      </c>
      <c r="G151" s="190">
        <v>0.20799999999999999</v>
      </c>
      <c r="H151" s="190">
        <v>0.16600000000000001</v>
      </c>
      <c r="I151" s="190">
        <v>1</v>
      </c>
    </row>
    <row r="152" spans="1:9" ht="14.25" thickTop="1" thickBot="1" x14ac:dyDescent="0.25">
      <c r="A152" s="635">
        <v>2003</v>
      </c>
      <c r="B152" s="79" t="s">
        <v>319</v>
      </c>
      <c r="C152" s="14" t="s">
        <v>229</v>
      </c>
      <c r="D152" s="15" t="s">
        <v>229</v>
      </c>
      <c r="E152" s="15">
        <v>0.29299999999999998</v>
      </c>
      <c r="F152" s="14">
        <v>0.18099999999999999</v>
      </c>
      <c r="G152" s="14">
        <v>0.127</v>
      </c>
      <c r="H152" s="14">
        <v>0.39900000000000002</v>
      </c>
      <c r="I152" s="14">
        <v>1</v>
      </c>
    </row>
    <row r="153" spans="1:9" ht="13.5" thickBot="1" x14ac:dyDescent="0.25">
      <c r="A153" s="636"/>
      <c r="B153" s="79" t="s">
        <v>1441</v>
      </c>
      <c r="C153" s="14">
        <v>0.32700000000000001</v>
      </c>
      <c r="D153" s="15">
        <v>0.09</v>
      </c>
      <c r="E153" s="15">
        <v>9.0999999999999998E-2</v>
      </c>
      <c r="F153" s="14">
        <v>0.19800000000000001</v>
      </c>
      <c r="G153" s="14">
        <v>0.23699999999999999</v>
      </c>
      <c r="H153" s="14">
        <v>5.8000000000000003E-2</v>
      </c>
      <c r="I153" s="14">
        <v>1</v>
      </c>
    </row>
    <row r="154" spans="1:9" ht="13.5" thickBot="1" x14ac:dyDescent="0.25">
      <c r="A154" s="637"/>
      <c r="B154" s="125" t="s">
        <v>320</v>
      </c>
      <c r="C154" s="190">
        <v>0.222</v>
      </c>
      <c r="D154" s="68">
        <v>6.0999999999999999E-2</v>
      </c>
      <c r="E154" s="68">
        <v>0.156</v>
      </c>
      <c r="F154" s="190">
        <v>0.193</v>
      </c>
      <c r="G154" s="190">
        <v>0.20200000000000001</v>
      </c>
      <c r="H154" s="190">
        <v>0.16700000000000001</v>
      </c>
      <c r="I154" s="190">
        <v>1</v>
      </c>
    </row>
    <row r="155" spans="1:9" ht="14.25" thickTop="1" thickBot="1" x14ac:dyDescent="0.25">
      <c r="A155" s="635">
        <v>2004</v>
      </c>
      <c r="B155" s="79" t="s">
        <v>319</v>
      </c>
      <c r="C155" s="14" t="s">
        <v>229</v>
      </c>
      <c r="D155" s="15" t="s">
        <v>229</v>
      </c>
      <c r="E155" s="15">
        <v>0.28899999999999998</v>
      </c>
      <c r="F155" s="14">
        <v>0.182</v>
      </c>
      <c r="G155" s="14">
        <v>0.13900000000000001</v>
      </c>
      <c r="H155" s="14">
        <v>0.39</v>
      </c>
      <c r="I155" s="14">
        <v>1</v>
      </c>
    </row>
    <row r="156" spans="1:9" ht="13.5" thickBot="1" x14ac:dyDescent="0.25">
      <c r="A156" s="636"/>
      <c r="B156" s="79" t="s">
        <v>1441</v>
      </c>
      <c r="C156" s="14">
        <v>0.32900000000000001</v>
      </c>
      <c r="D156" s="15">
        <v>0.08</v>
      </c>
      <c r="E156" s="15">
        <v>8.6999999999999994E-2</v>
      </c>
      <c r="F156" s="14">
        <v>0.20799999999999999</v>
      </c>
      <c r="G156" s="14">
        <v>0.22600000000000001</v>
      </c>
      <c r="H156" s="14">
        <v>7.0000000000000007E-2</v>
      </c>
      <c r="I156" s="14">
        <v>1</v>
      </c>
    </row>
    <row r="157" spans="1:9" ht="13.5" thickBot="1" x14ac:dyDescent="0.25">
      <c r="A157" s="637"/>
      <c r="B157" s="125" t="s">
        <v>320</v>
      </c>
      <c r="C157" s="190">
        <v>0.22800000000000001</v>
      </c>
      <c r="D157" s="68">
        <v>5.5E-2</v>
      </c>
      <c r="E157" s="68">
        <v>0.14899999999999999</v>
      </c>
      <c r="F157" s="190">
        <v>0.2</v>
      </c>
      <c r="G157" s="190">
        <v>0.19900000000000001</v>
      </c>
      <c r="H157" s="190">
        <v>0.16900000000000001</v>
      </c>
      <c r="I157" s="190">
        <v>1</v>
      </c>
    </row>
    <row r="158" spans="1:9" ht="14.25" thickTop="1" thickBot="1" x14ac:dyDescent="0.25">
      <c r="A158" s="635">
        <v>2005</v>
      </c>
      <c r="B158" s="79" t="s">
        <v>319</v>
      </c>
      <c r="C158" s="14" t="s">
        <v>229</v>
      </c>
      <c r="D158" s="15" t="s">
        <v>229</v>
      </c>
      <c r="E158" s="15">
        <v>0.26500000000000001</v>
      </c>
      <c r="F158" s="14">
        <v>0.219</v>
      </c>
      <c r="G158" s="14">
        <v>0.126</v>
      </c>
      <c r="H158" s="14">
        <v>0.39</v>
      </c>
      <c r="I158" s="14">
        <v>1</v>
      </c>
    </row>
    <row r="159" spans="1:9" ht="13.5" thickBot="1" x14ac:dyDescent="0.25">
      <c r="A159" s="636"/>
      <c r="B159" s="79" t="s">
        <v>1441</v>
      </c>
      <c r="C159" s="14">
        <v>0.32400000000000001</v>
      </c>
      <c r="D159" s="15">
        <v>7.1999999999999995E-2</v>
      </c>
      <c r="E159" s="15">
        <v>8.5000000000000006E-2</v>
      </c>
      <c r="F159" s="14">
        <v>0.21</v>
      </c>
      <c r="G159" s="14">
        <v>0.23599999999999999</v>
      </c>
      <c r="H159" s="14">
        <v>7.2999999999999995E-2</v>
      </c>
      <c r="I159" s="14">
        <v>1</v>
      </c>
    </row>
    <row r="160" spans="1:9" ht="13.5" thickBot="1" x14ac:dyDescent="0.25">
      <c r="A160" s="637"/>
      <c r="B160" s="125" t="s">
        <v>320</v>
      </c>
      <c r="C160" s="190">
        <v>0.23300000000000001</v>
      </c>
      <c r="D160" s="68">
        <v>5.1999999999999998E-2</v>
      </c>
      <c r="E160" s="68">
        <v>0.13500000000000001</v>
      </c>
      <c r="F160" s="190">
        <v>0.21299999999999999</v>
      </c>
      <c r="G160" s="190">
        <v>0.20499999999999999</v>
      </c>
      <c r="H160" s="190">
        <v>0.16200000000000001</v>
      </c>
      <c r="I160" s="190">
        <v>1</v>
      </c>
    </row>
    <row r="161" spans="1:9" ht="14.25" thickTop="1" thickBot="1" x14ac:dyDescent="0.25">
      <c r="A161" s="635">
        <v>2006</v>
      </c>
      <c r="B161" s="79" t="s">
        <v>319</v>
      </c>
      <c r="C161" s="14" t="s">
        <v>229</v>
      </c>
      <c r="D161" s="15" t="s">
        <v>229</v>
      </c>
      <c r="E161" s="15">
        <v>0.27600000000000002</v>
      </c>
      <c r="F161" s="14">
        <v>0.155</v>
      </c>
      <c r="G161" s="14">
        <v>0.13300000000000001</v>
      </c>
      <c r="H161" s="14">
        <v>0.435</v>
      </c>
      <c r="I161" s="14">
        <v>1</v>
      </c>
    </row>
    <row r="162" spans="1:9" ht="13.5" thickBot="1" x14ac:dyDescent="0.25">
      <c r="A162" s="636"/>
      <c r="B162" s="79" t="s">
        <v>1441</v>
      </c>
      <c r="C162" s="14">
        <v>0.33200000000000002</v>
      </c>
      <c r="D162" s="15">
        <v>7.0000000000000007E-2</v>
      </c>
      <c r="E162" s="15">
        <v>8.3000000000000004E-2</v>
      </c>
      <c r="F162" s="14">
        <v>0.21099999999999999</v>
      </c>
      <c r="G162" s="14">
        <v>0.22800000000000001</v>
      </c>
      <c r="H162" s="14">
        <v>7.6999999999999999E-2</v>
      </c>
      <c r="I162" s="14">
        <v>1</v>
      </c>
    </row>
    <row r="163" spans="1:9" ht="13.5" thickBot="1" x14ac:dyDescent="0.25">
      <c r="A163" s="637"/>
      <c r="B163" s="125" t="s">
        <v>320</v>
      </c>
      <c r="C163" s="190">
        <v>0.23799999999999999</v>
      </c>
      <c r="D163" s="68">
        <v>0.05</v>
      </c>
      <c r="E163" s="68">
        <v>0.13800000000000001</v>
      </c>
      <c r="F163" s="190">
        <v>0.19500000000000001</v>
      </c>
      <c r="G163" s="190">
        <v>0.20100000000000001</v>
      </c>
      <c r="H163" s="190">
        <v>0.17899999999999999</v>
      </c>
      <c r="I163" s="190">
        <v>1</v>
      </c>
    </row>
    <row r="164" spans="1:9" ht="14.25" thickTop="1" thickBot="1" x14ac:dyDescent="0.25">
      <c r="A164" s="635">
        <v>2007</v>
      </c>
      <c r="B164" s="79" t="s">
        <v>319</v>
      </c>
      <c r="C164" s="14" t="s">
        <v>229</v>
      </c>
      <c r="D164" s="15" t="s">
        <v>229</v>
      </c>
      <c r="E164" s="15">
        <v>0.33500000000000002</v>
      </c>
      <c r="F164" s="14">
        <v>0.14399999999999999</v>
      </c>
      <c r="G164" s="14">
        <v>0.112</v>
      </c>
      <c r="H164" s="14">
        <v>0.41</v>
      </c>
      <c r="I164" s="14">
        <v>1</v>
      </c>
    </row>
    <row r="165" spans="1:9" ht="13.5" thickBot="1" x14ac:dyDescent="0.25">
      <c r="A165" s="636"/>
      <c r="B165" s="79" t="s">
        <v>1441</v>
      </c>
      <c r="C165" s="14">
        <v>0.314</v>
      </c>
      <c r="D165" s="15">
        <v>6.5000000000000002E-2</v>
      </c>
      <c r="E165" s="15">
        <v>7.5999999999999998E-2</v>
      </c>
      <c r="F165" s="14">
        <v>0.23400000000000001</v>
      </c>
      <c r="G165" s="14">
        <v>0.23599999999999999</v>
      </c>
      <c r="H165" s="14">
        <v>7.4999999999999997E-2</v>
      </c>
      <c r="I165" s="14">
        <v>1</v>
      </c>
    </row>
    <row r="166" spans="1:9" ht="13.5" thickBot="1" x14ac:dyDescent="0.25">
      <c r="A166" s="637"/>
      <c r="B166" s="125" t="s">
        <v>320</v>
      </c>
      <c r="C166" s="190">
        <v>0.224</v>
      </c>
      <c r="D166" s="68">
        <v>4.7E-2</v>
      </c>
      <c r="E166" s="68">
        <v>0.15</v>
      </c>
      <c r="F166" s="190">
        <v>0.20799999999999999</v>
      </c>
      <c r="G166" s="190">
        <v>0.2</v>
      </c>
      <c r="H166" s="190">
        <v>0.17100000000000001</v>
      </c>
      <c r="I166" s="190">
        <v>1</v>
      </c>
    </row>
    <row r="167" spans="1:9" ht="14.25" thickTop="1" thickBot="1" x14ac:dyDescent="0.25">
      <c r="A167" s="635">
        <v>2008</v>
      </c>
      <c r="B167" s="79" t="s">
        <v>319</v>
      </c>
      <c r="C167" s="14" t="s">
        <v>229</v>
      </c>
      <c r="D167" s="15" t="s">
        <v>229</v>
      </c>
      <c r="E167" s="15">
        <v>0.32400000000000001</v>
      </c>
      <c r="F167" s="14">
        <v>0.154</v>
      </c>
      <c r="G167" s="14">
        <v>0.123</v>
      </c>
      <c r="H167" s="14">
        <v>0.39900000000000002</v>
      </c>
      <c r="I167" s="14">
        <v>1</v>
      </c>
    </row>
    <row r="168" spans="1:9" ht="13.5" thickBot="1" x14ac:dyDescent="0.25">
      <c r="A168" s="636"/>
      <c r="B168" s="79" t="s">
        <v>1441</v>
      </c>
      <c r="C168" s="14">
        <v>0.312</v>
      </c>
      <c r="D168" s="15">
        <v>6.4000000000000001E-2</v>
      </c>
      <c r="E168" s="15">
        <v>6.4000000000000001E-2</v>
      </c>
      <c r="F168" s="14">
        <v>0.23100000000000001</v>
      </c>
      <c r="G168" s="14">
        <v>0.25800000000000001</v>
      </c>
      <c r="H168" s="14">
        <v>7.0000000000000007E-2</v>
      </c>
      <c r="I168" s="14">
        <v>1</v>
      </c>
    </row>
    <row r="169" spans="1:9" ht="13.5" thickBot="1" x14ac:dyDescent="0.25">
      <c r="A169" s="637"/>
      <c r="B169" s="125" t="s">
        <v>320</v>
      </c>
      <c r="C169" s="190">
        <v>0.214</v>
      </c>
      <c r="D169" s="68">
        <v>4.3999999999999997E-2</v>
      </c>
      <c r="E169" s="68">
        <v>0.14599999999999999</v>
      </c>
      <c r="F169" s="190">
        <v>0.20699999999999999</v>
      </c>
      <c r="G169" s="190">
        <v>0.215</v>
      </c>
      <c r="H169" s="190">
        <v>0.17399999999999999</v>
      </c>
      <c r="I169" s="190">
        <v>1</v>
      </c>
    </row>
    <row r="170" spans="1:9" ht="14.25" thickTop="1" thickBot="1" x14ac:dyDescent="0.25">
      <c r="A170" s="635">
        <v>2009</v>
      </c>
      <c r="B170" s="79" t="s">
        <v>319</v>
      </c>
      <c r="C170" s="14" t="s">
        <v>229</v>
      </c>
      <c r="D170" s="15" t="s">
        <v>229</v>
      </c>
      <c r="E170" s="15">
        <v>0.308</v>
      </c>
      <c r="F170" s="14">
        <v>0.127</v>
      </c>
      <c r="G170" s="14">
        <v>0.14299999999999999</v>
      </c>
      <c r="H170" s="14">
        <v>0.42199999999999999</v>
      </c>
      <c r="I170" s="14">
        <v>1</v>
      </c>
    </row>
    <row r="171" spans="1:9" ht="13.5" thickBot="1" x14ac:dyDescent="0.25">
      <c r="A171" s="636"/>
      <c r="B171" s="79" t="s">
        <v>1441</v>
      </c>
      <c r="C171" s="14">
        <v>0.315</v>
      </c>
      <c r="D171" s="15">
        <v>5.8000000000000003E-2</v>
      </c>
      <c r="E171" s="15">
        <v>6.5000000000000002E-2</v>
      </c>
      <c r="F171" s="14">
        <v>0.22500000000000001</v>
      </c>
      <c r="G171" s="14">
        <v>0.253</v>
      </c>
      <c r="H171" s="14">
        <v>8.2000000000000003E-2</v>
      </c>
      <c r="I171" s="14">
        <v>1</v>
      </c>
    </row>
    <row r="172" spans="1:9" ht="13.5" thickBot="1" x14ac:dyDescent="0.25">
      <c r="A172" s="637"/>
      <c r="B172" s="125" t="s">
        <v>320</v>
      </c>
      <c r="C172" s="190">
        <v>0.215</v>
      </c>
      <c r="D172" s="68">
        <v>0.04</v>
      </c>
      <c r="E172" s="68">
        <v>0.14299999999999999</v>
      </c>
      <c r="F172" s="190">
        <v>0.19400000000000001</v>
      </c>
      <c r="G172" s="190">
        <v>0.218</v>
      </c>
      <c r="H172" s="190">
        <v>0.191</v>
      </c>
      <c r="I172" s="190">
        <v>1</v>
      </c>
    </row>
    <row r="173" spans="1:9" ht="14.25" thickTop="1" thickBot="1" x14ac:dyDescent="0.25">
      <c r="A173" s="635">
        <v>2010</v>
      </c>
      <c r="B173" s="79" t="s">
        <v>319</v>
      </c>
      <c r="C173" s="14" t="s">
        <v>229</v>
      </c>
      <c r="D173" s="15" t="s">
        <v>229</v>
      </c>
      <c r="E173" s="15">
        <v>0.32800000000000001</v>
      </c>
      <c r="F173" s="14">
        <v>0.11799999999999999</v>
      </c>
      <c r="G173" s="14">
        <v>0.14199999999999999</v>
      </c>
      <c r="H173" s="14">
        <v>0.41199999999999998</v>
      </c>
      <c r="I173" s="14">
        <v>1</v>
      </c>
    </row>
    <row r="174" spans="1:9" ht="13.5" thickBot="1" x14ac:dyDescent="0.25">
      <c r="A174" s="636"/>
      <c r="B174" s="79" t="s">
        <v>1441</v>
      </c>
      <c r="C174" s="14">
        <v>0.32100000000000001</v>
      </c>
      <c r="D174" s="15">
        <v>5.3999999999999999E-2</v>
      </c>
      <c r="E174" s="15">
        <v>6.5000000000000002E-2</v>
      </c>
      <c r="F174" s="14">
        <v>0.216</v>
      </c>
      <c r="G174" s="14">
        <v>0.25</v>
      </c>
      <c r="H174" s="14">
        <v>9.4E-2</v>
      </c>
      <c r="I174" s="14">
        <v>1</v>
      </c>
    </row>
    <row r="175" spans="1:9" ht="13.5" thickBot="1" x14ac:dyDescent="0.25">
      <c r="A175" s="637"/>
      <c r="B175" s="125" t="s">
        <v>320</v>
      </c>
      <c r="C175" s="190">
        <v>0.221</v>
      </c>
      <c r="D175" s="68">
        <v>3.6999999999999998E-2</v>
      </c>
      <c r="E175" s="68">
        <v>0.14799999999999999</v>
      </c>
      <c r="F175" s="190">
        <v>0.185</v>
      </c>
      <c r="G175" s="190">
        <v>0.216</v>
      </c>
      <c r="H175" s="190">
        <v>0.193</v>
      </c>
      <c r="I175" s="190">
        <v>1</v>
      </c>
    </row>
    <row r="176" spans="1:9" ht="14.25" thickTop="1" thickBot="1" x14ac:dyDescent="0.25">
      <c r="A176" s="635">
        <v>2011</v>
      </c>
      <c r="B176" s="79" t="s">
        <v>319</v>
      </c>
      <c r="C176" s="14" t="s">
        <v>229</v>
      </c>
      <c r="D176" s="15" t="s">
        <v>229</v>
      </c>
      <c r="E176" s="15">
        <v>0.24399999999999999</v>
      </c>
      <c r="F176" s="14">
        <v>0.185</v>
      </c>
      <c r="G176" s="14">
        <v>0.13</v>
      </c>
      <c r="H176" s="14">
        <v>0.44</v>
      </c>
      <c r="I176" s="426">
        <v>1</v>
      </c>
    </row>
    <row r="177" spans="1:9" ht="13.5" thickBot="1" x14ac:dyDescent="0.25">
      <c r="A177" s="636"/>
      <c r="B177" s="79" t="s">
        <v>1441</v>
      </c>
      <c r="C177" s="426">
        <v>0.32800000000000001</v>
      </c>
      <c r="D177" s="260">
        <v>4.9000000000000002E-2</v>
      </c>
      <c r="E177" s="260">
        <v>6.2E-2</v>
      </c>
      <c r="F177" s="426">
        <v>0.22</v>
      </c>
      <c r="G177" s="426">
        <v>0.24299999999999999</v>
      </c>
      <c r="H177" s="426">
        <v>9.8000000000000004E-2</v>
      </c>
      <c r="I177" s="426">
        <v>1</v>
      </c>
    </row>
    <row r="178" spans="1:9" ht="13.5" thickBot="1" x14ac:dyDescent="0.25">
      <c r="A178" s="637"/>
      <c r="B178" s="125" t="s">
        <v>320</v>
      </c>
      <c r="C178" s="190">
        <v>0.23300000000000001</v>
      </c>
      <c r="D178" s="68">
        <v>3.5000000000000003E-2</v>
      </c>
      <c r="E178" s="68">
        <v>0.115</v>
      </c>
      <c r="F178" s="190">
        <v>0.20899999999999999</v>
      </c>
      <c r="G178" s="190">
        <v>0.21099999999999999</v>
      </c>
      <c r="H178" s="190">
        <v>0.19700000000000001</v>
      </c>
      <c r="I178" s="190">
        <v>1</v>
      </c>
    </row>
    <row r="179" spans="1:9" ht="14.25" thickTop="1" thickBot="1" x14ac:dyDescent="0.25">
      <c r="A179" s="635">
        <v>2012</v>
      </c>
      <c r="B179" s="79" t="s">
        <v>319</v>
      </c>
      <c r="C179" s="14" t="s">
        <v>229</v>
      </c>
      <c r="D179" s="15" t="s">
        <v>229</v>
      </c>
      <c r="E179" s="15">
        <v>0.23699999999999999</v>
      </c>
      <c r="F179" s="14">
        <v>0.2</v>
      </c>
      <c r="G179" s="14">
        <v>0.11899999999999999</v>
      </c>
      <c r="H179" s="14">
        <v>0.44400000000000001</v>
      </c>
      <c r="I179" s="14">
        <v>1</v>
      </c>
    </row>
    <row r="180" spans="1:9" ht="13.5" thickBot="1" x14ac:dyDescent="0.25">
      <c r="A180" s="636"/>
      <c r="B180" s="79" t="s">
        <v>1441</v>
      </c>
      <c r="C180" s="426">
        <v>0.32500000000000001</v>
      </c>
      <c r="D180" s="260">
        <v>4.5999999999999999E-2</v>
      </c>
      <c r="E180" s="260">
        <v>6.5000000000000002E-2</v>
      </c>
      <c r="F180" s="426">
        <v>0.219</v>
      </c>
      <c r="G180" s="426">
        <v>0.25600000000000001</v>
      </c>
      <c r="H180" s="426">
        <v>8.8999999999999996E-2</v>
      </c>
      <c r="I180" s="426">
        <v>1</v>
      </c>
    </row>
    <row r="181" spans="1:9" ht="13.5" thickBot="1" x14ac:dyDescent="0.25">
      <c r="A181" s="637"/>
      <c r="B181" s="125" t="s">
        <v>320</v>
      </c>
      <c r="C181" s="501">
        <v>0.23100000000000001</v>
      </c>
      <c r="D181" s="502">
        <v>3.3000000000000002E-2</v>
      </c>
      <c r="E181" s="502">
        <v>0.115</v>
      </c>
      <c r="F181" s="501">
        <v>0.214</v>
      </c>
      <c r="G181" s="501">
        <v>0.216</v>
      </c>
      <c r="H181" s="501">
        <v>0.192</v>
      </c>
      <c r="I181" s="501">
        <v>1</v>
      </c>
    </row>
    <row r="182" spans="1:9" ht="14.25" thickTop="1" thickBot="1" x14ac:dyDescent="0.25">
      <c r="A182" s="635">
        <v>2013</v>
      </c>
      <c r="B182" s="79" t="s">
        <v>319</v>
      </c>
      <c r="C182" s="14" t="s">
        <v>229</v>
      </c>
      <c r="D182" s="15" t="s">
        <v>229</v>
      </c>
      <c r="E182" s="15">
        <v>0.23699999999999999</v>
      </c>
      <c r="F182" s="14">
        <v>0.184</v>
      </c>
      <c r="G182" s="14">
        <v>0.16300000000000001</v>
      </c>
      <c r="H182" s="14">
        <v>0.41699999999999998</v>
      </c>
      <c r="I182" s="14">
        <v>1</v>
      </c>
    </row>
    <row r="183" spans="1:9" ht="13.5" thickBot="1" x14ac:dyDescent="0.25">
      <c r="A183" s="636"/>
      <c r="B183" s="79" t="s">
        <v>1441</v>
      </c>
      <c r="C183" s="14">
        <v>0.32500000000000001</v>
      </c>
      <c r="D183" s="15">
        <v>3.7999999999999999E-2</v>
      </c>
      <c r="E183" s="15">
        <v>6.4000000000000001E-2</v>
      </c>
      <c r="F183" s="14">
        <v>0.222</v>
      </c>
      <c r="G183" s="14">
        <v>0.26100000000000001</v>
      </c>
      <c r="H183" s="14">
        <v>8.8999999999999996E-2</v>
      </c>
      <c r="I183" s="14">
        <v>1</v>
      </c>
    </row>
    <row r="184" spans="1:9" ht="13.5" thickBot="1" x14ac:dyDescent="0.25">
      <c r="A184" s="637"/>
      <c r="B184" s="125" t="s">
        <v>320</v>
      </c>
      <c r="C184" s="190">
        <v>0.23499999999999999</v>
      </c>
      <c r="D184" s="68">
        <v>2.7E-2</v>
      </c>
      <c r="E184" s="68">
        <v>0.112</v>
      </c>
      <c r="F184" s="190">
        <v>0.21099999999999999</v>
      </c>
      <c r="G184" s="190">
        <v>0.23400000000000001</v>
      </c>
      <c r="H184" s="190">
        <v>0.18</v>
      </c>
      <c r="I184" s="190">
        <v>1</v>
      </c>
    </row>
    <row r="185" spans="1:9" ht="14.25" thickTop="1" thickBot="1" x14ac:dyDescent="0.25">
      <c r="A185" s="635">
        <v>2014</v>
      </c>
      <c r="B185" s="79" t="s">
        <v>319</v>
      </c>
      <c r="C185" s="14" t="s">
        <v>229</v>
      </c>
      <c r="D185" s="15" t="s">
        <v>229</v>
      </c>
      <c r="E185" s="15">
        <v>0.22700000000000001</v>
      </c>
      <c r="F185" s="14">
        <v>0.21</v>
      </c>
      <c r="G185" s="14">
        <v>0.13600000000000001</v>
      </c>
      <c r="H185" s="14">
        <v>0.42599999999999999</v>
      </c>
      <c r="I185" s="14">
        <v>1</v>
      </c>
    </row>
    <row r="186" spans="1:9" ht="13.5" thickBot="1" x14ac:dyDescent="0.25">
      <c r="A186" s="636"/>
      <c r="B186" s="79" t="s">
        <v>1441</v>
      </c>
      <c r="C186" s="14">
        <v>0.32011690895053108</v>
      </c>
      <c r="D186" s="15">
        <v>3.8643293156231183E-2</v>
      </c>
      <c r="E186" s="15">
        <v>6.9056593619271758E-2</v>
      </c>
      <c r="F186" s="14">
        <v>0.23232549041524619</v>
      </c>
      <c r="G186" s="14">
        <v>0.25411551382601516</v>
      </c>
      <c r="H186" s="14">
        <v>8.5744269950384075E-2</v>
      </c>
      <c r="I186" s="14">
        <v>1</v>
      </c>
    </row>
    <row r="187" spans="1:9" ht="13.5" thickBot="1" x14ac:dyDescent="0.25">
      <c r="A187" s="637"/>
      <c r="B187" s="125" t="s">
        <v>320</v>
      </c>
      <c r="C187" s="190">
        <v>0.23331759295997975</v>
      </c>
      <c r="D187" s="190">
        <v>2.816521055640963E-2</v>
      </c>
      <c r="E187" s="190">
        <v>0.11190952855821702</v>
      </c>
      <c r="F187" s="190">
        <v>0.22639283445904665</v>
      </c>
      <c r="G187" s="190">
        <v>0.2221610375973653</v>
      </c>
      <c r="H187" s="190">
        <v>0.17805530453096455</v>
      </c>
      <c r="I187" s="190">
        <v>1</v>
      </c>
    </row>
    <row r="188" spans="1:9" ht="14.25" thickTop="1" thickBot="1" x14ac:dyDescent="0.25">
      <c r="A188" s="635">
        <v>2015</v>
      </c>
      <c r="B188" s="79" t="s">
        <v>319</v>
      </c>
      <c r="C188" s="14" t="s">
        <v>229</v>
      </c>
      <c r="D188" s="15" t="s">
        <v>229</v>
      </c>
      <c r="E188" s="15">
        <v>0.21221512182318031</v>
      </c>
      <c r="F188" s="15">
        <v>0.20696711538552964</v>
      </c>
      <c r="G188" s="15">
        <v>0.14584161247535024</v>
      </c>
      <c r="H188" s="15">
        <v>0.43497615031593984</v>
      </c>
      <c r="I188" s="15">
        <v>1</v>
      </c>
    </row>
    <row r="189" spans="1:9" ht="13.5" thickBot="1" x14ac:dyDescent="0.25">
      <c r="A189" s="636"/>
      <c r="B189" s="79" t="s">
        <v>1441</v>
      </c>
      <c r="C189" s="15">
        <v>0.32516489594494413</v>
      </c>
      <c r="D189" s="15">
        <v>4.915973280555163E-2</v>
      </c>
      <c r="E189" s="15">
        <v>6.7033770133779161E-2</v>
      </c>
      <c r="F189" s="15">
        <v>0.24421199851007303</v>
      </c>
      <c r="G189" s="15">
        <v>0.23150848156794301</v>
      </c>
      <c r="H189" s="15">
        <v>8.2921100362656958E-2</v>
      </c>
      <c r="I189" s="15">
        <v>1</v>
      </c>
    </row>
    <row r="190" spans="1:9" ht="13.5" thickBot="1" x14ac:dyDescent="0.25">
      <c r="A190" s="637"/>
      <c r="B190" s="125" t="s">
        <v>320</v>
      </c>
      <c r="C190" s="190">
        <v>0.23010128893060688</v>
      </c>
      <c r="D190" s="190">
        <v>3.4787635513880727E-2</v>
      </c>
      <c r="E190" s="190">
        <v>0.10947827486023136</v>
      </c>
      <c r="F190" s="190">
        <v>0.23332326797119593</v>
      </c>
      <c r="G190" s="190">
        <v>0.20646333776820827</v>
      </c>
      <c r="H190" s="190">
        <v>0.18584618032528116</v>
      </c>
      <c r="I190" s="190">
        <v>1</v>
      </c>
    </row>
    <row r="191" spans="1:9" ht="14.25" thickTop="1" thickBot="1" x14ac:dyDescent="0.25">
      <c r="A191" s="635">
        <v>2016</v>
      </c>
      <c r="B191" s="79" t="s">
        <v>319</v>
      </c>
      <c r="C191" s="14" t="s">
        <v>229</v>
      </c>
      <c r="D191" s="15" t="s">
        <v>229</v>
      </c>
      <c r="E191" s="15">
        <v>0.20875968489480695</v>
      </c>
      <c r="F191" s="15">
        <v>0.24037497318412904</v>
      </c>
      <c r="G191" s="15">
        <v>0.1370228645835932</v>
      </c>
      <c r="H191" s="15">
        <v>0.41384247733747093</v>
      </c>
      <c r="I191" s="15">
        <v>1</v>
      </c>
    </row>
    <row r="192" spans="1:9" ht="13.5" thickBot="1" x14ac:dyDescent="0.25">
      <c r="A192" s="636"/>
      <c r="B192" s="79" t="s">
        <v>1441</v>
      </c>
      <c r="C192" s="15">
        <v>0.31298271492321339</v>
      </c>
      <c r="D192" s="15">
        <v>5.0290899597428926E-2</v>
      </c>
      <c r="E192" s="15">
        <v>6.7495220040102458E-2</v>
      </c>
      <c r="F192" s="15">
        <v>0.24669720082001359</v>
      </c>
      <c r="G192" s="15">
        <v>0.24240534379875509</v>
      </c>
      <c r="H192" s="15">
        <v>8.0128620820486413E-2</v>
      </c>
      <c r="I192" s="15">
        <v>1</v>
      </c>
    </row>
    <row r="193" spans="1:9" ht="13.5" thickBot="1" x14ac:dyDescent="0.25">
      <c r="A193" s="637"/>
      <c r="B193" s="125" t="s">
        <v>320</v>
      </c>
      <c r="C193" s="190">
        <v>0.22422148322955804</v>
      </c>
      <c r="D193" s="190">
        <v>3.602850752780646E-2</v>
      </c>
      <c r="E193" s="190">
        <v>0.10755752155769555</v>
      </c>
      <c r="F193" s="190">
        <v>0.24490423052085042</v>
      </c>
      <c r="G193" s="190">
        <v>0.21251909702514757</v>
      </c>
      <c r="H193" s="190">
        <v>0.17476916013894186</v>
      </c>
      <c r="I193" s="190">
        <v>1</v>
      </c>
    </row>
    <row r="194" spans="1:9" ht="14.25" thickTop="1" thickBot="1" x14ac:dyDescent="0.25">
      <c r="A194" s="635">
        <v>2017</v>
      </c>
      <c r="B194" s="79" t="s">
        <v>319</v>
      </c>
      <c r="C194" s="14" t="s">
        <v>229</v>
      </c>
      <c r="D194" s="15" t="s">
        <v>229</v>
      </c>
      <c r="E194" s="15">
        <v>0.22876169289139028</v>
      </c>
      <c r="F194" s="15">
        <v>0.23664542361265767</v>
      </c>
      <c r="G194" s="15">
        <v>0.169071640221157</v>
      </c>
      <c r="H194" s="15">
        <v>0.36552124327479513</v>
      </c>
      <c r="I194" s="15">
        <v>1</v>
      </c>
    </row>
    <row r="195" spans="1:9" ht="13.5" thickBot="1" x14ac:dyDescent="0.25">
      <c r="A195" s="636"/>
      <c r="B195" s="79" t="s">
        <v>1441</v>
      </c>
      <c r="C195" s="15">
        <v>0.31351924711572704</v>
      </c>
      <c r="D195" s="15">
        <v>4.9757582448351628E-2</v>
      </c>
      <c r="E195" s="15">
        <v>6.8571501452029282E-2</v>
      </c>
      <c r="F195" s="15">
        <v>0.25323795335898547</v>
      </c>
      <c r="G195" s="15">
        <v>0.22974451775714888</v>
      </c>
      <c r="H195" s="15">
        <v>8.5169197867757687E-2</v>
      </c>
      <c r="I195" s="15">
        <v>1</v>
      </c>
    </row>
    <row r="196" spans="1:9" ht="13.5" thickBot="1" x14ac:dyDescent="0.25">
      <c r="A196" s="637"/>
      <c r="B196" s="125" t="s">
        <v>320</v>
      </c>
      <c r="C196" s="190">
        <v>0.22375718391571542</v>
      </c>
      <c r="D196" s="190">
        <v>3.5511748096880062E-2</v>
      </c>
      <c r="E196" s="190">
        <v>0.11443472107979993</v>
      </c>
      <c r="F196" s="190">
        <v>0.24848743256181036</v>
      </c>
      <c r="G196" s="190">
        <v>0.2123735821032304</v>
      </c>
      <c r="H196" s="190">
        <v>0.16543533224256393</v>
      </c>
      <c r="I196" s="190">
        <v>1</v>
      </c>
    </row>
    <row r="197" spans="1:9" ht="14.25" thickTop="1" thickBot="1" x14ac:dyDescent="0.25">
      <c r="A197" s="635">
        <v>2018</v>
      </c>
      <c r="B197" s="79" t="s">
        <v>319</v>
      </c>
      <c r="C197" s="14" t="s">
        <v>229</v>
      </c>
      <c r="D197" s="15" t="s">
        <v>229</v>
      </c>
      <c r="E197" s="15">
        <v>0.25574000000000002</v>
      </c>
      <c r="F197" s="15">
        <v>0.23121</v>
      </c>
      <c r="G197" s="15">
        <v>0.15115000000000001</v>
      </c>
      <c r="H197" s="15">
        <v>0.3619</v>
      </c>
      <c r="I197" s="15">
        <v>1</v>
      </c>
    </row>
    <row r="198" spans="1:9" ht="13.5" thickBot="1" x14ac:dyDescent="0.25">
      <c r="A198" s="636"/>
      <c r="B198" s="79" t="s">
        <v>1441</v>
      </c>
      <c r="C198" s="15">
        <v>0.30664000000000002</v>
      </c>
      <c r="D198" s="15">
        <v>5.3830000000000003E-2</v>
      </c>
      <c r="E198" s="15">
        <v>6.114E-2</v>
      </c>
      <c r="F198" s="15">
        <v>0.26506000000000002</v>
      </c>
      <c r="G198" s="15">
        <v>0.22700000000000001</v>
      </c>
      <c r="H198" s="15">
        <v>8.6330000000000004E-2</v>
      </c>
      <c r="I198" s="15">
        <v>1</v>
      </c>
    </row>
    <row r="199" spans="1:9" ht="13.5" thickBot="1" x14ac:dyDescent="0.25">
      <c r="A199" s="637"/>
      <c r="B199" s="125" t="s">
        <v>320</v>
      </c>
      <c r="C199" s="15">
        <v>0.21593999999999999</v>
      </c>
      <c r="D199" s="15">
        <v>3.7909999999999999E-2</v>
      </c>
      <c r="E199" s="15">
        <v>0.1187</v>
      </c>
      <c r="F199" s="15">
        <v>0.25505</v>
      </c>
      <c r="G199" s="15">
        <v>0.20457</v>
      </c>
      <c r="H199" s="15">
        <v>0.16783999999999999</v>
      </c>
      <c r="I199" s="15">
        <v>1</v>
      </c>
    </row>
    <row r="200" spans="1:9" ht="14.25" thickTop="1" thickBot="1" x14ac:dyDescent="0.25">
      <c r="A200" s="635">
        <v>2019</v>
      </c>
      <c r="B200" s="79" t="s">
        <v>319</v>
      </c>
      <c r="C200" s="14" t="s">
        <v>229</v>
      </c>
      <c r="D200" s="15" t="s">
        <v>229</v>
      </c>
      <c r="E200" s="15">
        <v>0.2387</v>
      </c>
      <c r="F200" s="15">
        <v>0.21056</v>
      </c>
      <c r="G200" s="15">
        <v>0.22791</v>
      </c>
      <c r="H200" s="15">
        <v>0.32283000000000001</v>
      </c>
      <c r="I200" s="15">
        <v>1</v>
      </c>
    </row>
    <row r="201" spans="1:9" ht="13.5" thickBot="1" x14ac:dyDescent="0.25">
      <c r="A201" s="636"/>
      <c r="B201" s="79" t="s">
        <v>1441</v>
      </c>
      <c r="C201" s="15">
        <v>0.29530000000000001</v>
      </c>
      <c r="D201" s="15">
        <v>4.4830000000000002E-2</v>
      </c>
      <c r="E201" s="15">
        <v>8.1710000000000005E-2</v>
      </c>
      <c r="F201" s="15">
        <v>0.26954</v>
      </c>
      <c r="G201" s="15">
        <v>0.22939000000000001</v>
      </c>
      <c r="H201" s="15">
        <v>7.9229999999999995E-2</v>
      </c>
      <c r="I201" s="15">
        <v>1</v>
      </c>
    </row>
    <row r="202" spans="1:9" ht="13.5" thickBot="1" x14ac:dyDescent="0.25">
      <c r="A202" s="637"/>
      <c r="B202" s="125" t="s">
        <v>320</v>
      </c>
      <c r="C202" s="15">
        <v>0.20416999999999999</v>
      </c>
      <c r="D202" s="15">
        <v>3.099E-2</v>
      </c>
      <c r="E202" s="15">
        <v>0.13016</v>
      </c>
      <c r="F202" s="15">
        <v>0.25134000000000001</v>
      </c>
      <c r="G202" s="15">
        <v>0.22892999999999999</v>
      </c>
      <c r="H202" s="15">
        <v>0.15440000000000001</v>
      </c>
      <c r="I202" s="15">
        <v>1</v>
      </c>
    </row>
    <row r="203" spans="1:9" ht="14.25" thickTop="1" thickBot="1" x14ac:dyDescent="0.25">
      <c r="A203" s="635">
        <v>2020</v>
      </c>
      <c r="B203" s="79" t="s">
        <v>319</v>
      </c>
      <c r="C203" s="14" t="s">
        <v>229</v>
      </c>
      <c r="D203" s="15" t="s">
        <v>229</v>
      </c>
      <c r="E203" s="15">
        <v>0.21770999999999999</v>
      </c>
      <c r="F203" s="15">
        <v>0.19925999999999999</v>
      </c>
      <c r="G203" s="15">
        <v>0.21561</v>
      </c>
      <c r="H203" s="15">
        <v>0.36742000000000002</v>
      </c>
      <c r="I203" s="15">
        <v>1</v>
      </c>
    </row>
    <row r="204" spans="1:9" ht="13.5" thickBot="1" x14ac:dyDescent="0.25">
      <c r="A204" s="636"/>
      <c r="B204" s="79" t="s">
        <v>1441</v>
      </c>
      <c r="C204" s="15">
        <v>0.16602</v>
      </c>
      <c r="D204" s="15">
        <v>4.1250000000000002E-2</v>
      </c>
      <c r="E204" s="15">
        <v>6.1269999999999998E-2</v>
      </c>
      <c r="F204" s="15">
        <v>0.23569999999999999</v>
      </c>
      <c r="G204" s="15">
        <v>0.23083000000000001</v>
      </c>
      <c r="H204" s="15">
        <v>0.26491999999999999</v>
      </c>
      <c r="I204" s="15">
        <v>1</v>
      </c>
    </row>
    <row r="205" spans="1:9" ht="13.5" thickBot="1" x14ac:dyDescent="0.25">
      <c r="A205" s="637"/>
      <c r="B205" s="125" t="s">
        <v>320</v>
      </c>
      <c r="C205" s="15">
        <v>0.11541</v>
      </c>
      <c r="D205" s="15">
        <v>2.8680000000000001E-2</v>
      </c>
      <c r="E205" s="15">
        <v>0.10896</v>
      </c>
      <c r="F205" s="15">
        <v>0.22459000000000001</v>
      </c>
      <c r="G205" s="15">
        <v>0.22619</v>
      </c>
      <c r="H205" s="15">
        <v>0.29616999999999999</v>
      </c>
      <c r="I205" s="15">
        <v>1</v>
      </c>
    </row>
    <row r="206" spans="1:9" ht="13.5" thickTop="1" x14ac:dyDescent="0.2">
      <c r="A206" s="199" t="s">
        <v>1443</v>
      </c>
    </row>
    <row r="207" spans="1:9" x14ac:dyDescent="0.2">
      <c r="A207" s="199" t="s">
        <v>1444</v>
      </c>
    </row>
    <row r="208" spans="1:9" x14ac:dyDescent="0.2">
      <c r="A208" s="199" t="s">
        <v>1445</v>
      </c>
    </row>
    <row r="209" spans="1:1" x14ac:dyDescent="0.2">
      <c r="A209" s="199" t="s">
        <v>1446</v>
      </c>
    </row>
    <row r="210" spans="1:1" x14ac:dyDescent="0.2">
      <c r="A210" s="199" t="s">
        <v>454</v>
      </c>
    </row>
  </sheetData>
  <mergeCells count="100">
    <mergeCell ref="A203:A205"/>
    <mergeCell ref="F117:G117"/>
    <mergeCell ref="F118:G118"/>
    <mergeCell ref="A137:A139"/>
    <mergeCell ref="A200:A202"/>
    <mergeCell ref="A197:A199"/>
    <mergeCell ref="A191:A193"/>
    <mergeCell ref="A188:A190"/>
    <mergeCell ref="A116:A118"/>
    <mergeCell ref="A194:A196"/>
    <mergeCell ref="A179:A181"/>
    <mergeCell ref="A182:A184"/>
    <mergeCell ref="A185:A187"/>
    <mergeCell ref="A161:A163"/>
    <mergeCell ref="A164:A166"/>
    <mergeCell ref="A167:A169"/>
    <mergeCell ref="A119:A121"/>
    <mergeCell ref="F120:G120"/>
    <mergeCell ref="F121:G121"/>
    <mergeCell ref="A122:A124"/>
    <mergeCell ref="F123:G123"/>
    <mergeCell ref="F124:G124"/>
    <mergeCell ref="F111:G111"/>
    <mergeCell ref="F112:G112"/>
    <mergeCell ref="A113:A115"/>
    <mergeCell ref="F114:G114"/>
    <mergeCell ref="F115:G115"/>
    <mergeCell ref="A110:A112"/>
    <mergeCell ref="A88:A90"/>
    <mergeCell ref="A106:I106"/>
    <mergeCell ref="A107:A109"/>
    <mergeCell ref="F108:G108"/>
    <mergeCell ref="F109:G109"/>
    <mergeCell ref="A94:A96"/>
    <mergeCell ref="A100:A102"/>
    <mergeCell ref="A97:A99"/>
    <mergeCell ref="A91:A93"/>
    <mergeCell ref="A103:A105"/>
    <mergeCell ref="E14:F14"/>
    <mergeCell ref="E15:F15"/>
    <mergeCell ref="A10:A12"/>
    <mergeCell ref="E11:F11"/>
    <mergeCell ref="E12:F12"/>
    <mergeCell ref="A16:A18"/>
    <mergeCell ref="E17:F17"/>
    <mergeCell ref="A1:I1"/>
    <mergeCell ref="A2:I2"/>
    <mergeCell ref="A3:I3"/>
    <mergeCell ref="A4:A5"/>
    <mergeCell ref="B4:B5"/>
    <mergeCell ref="C4:D4"/>
    <mergeCell ref="E4:H4"/>
    <mergeCell ref="I4:I5"/>
    <mergeCell ref="E18:F18"/>
    <mergeCell ref="A6:I6"/>
    <mergeCell ref="A7:A9"/>
    <mergeCell ref="E8:F8"/>
    <mergeCell ref="E9:F9"/>
    <mergeCell ref="A13:A15"/>
    <mergeCell ref="A19:A21"/>
    <mergeCell ref="E20:F20"/>
    <mergeCell ref="E21:F21"/>
    <mergeCell ref="A22:A24"/>
    <mergeCell ref="E23:F23"/>
    <mergeCell ref="E24:F24"/>
    <mergeCell ref="A58:A60"/>
    <mergeCell ref="A25:A27"/>
    <mergeCell ref="A28:A30"/>
    <mergeCell ref="A31:A33"/>
    <mergeCell ref="A34:A36"/>
    <mergeCell ref="A37:A39"/>
    <mergeCell ref="A40:A42"/>
    <mergeCell ref="A43:A45"/>
    <mergeCell ref="A46:A48"/>
    <mergeCell ref="A49:A51"/>
    <mergeCell ref="A52:A54"/>
    <mergeCell ref="A55:A57"/>
    <mergeCell ref="A79:A81"/>
    <mergeCell ref="A82:A84"/>
    <mergeCell ref="A85:A87"/>
    <mergeCell ref="A61:A63"/>
    <mergeCell ref="A64:A66"/>
    <mergeCell ref="A67:A69"/>
    <mergeCell ref="A70:A72"/>
    <mergeCell ref="A73:A75"/>
    <mergeCell ref="A76:A78"/>
    <mergeCell ref="A176:A178"/>
    <mergeCell ref="A158:A160"/>
    <mergeCell ref="A125:A127"/>
    <mergeCell ref="A128:A130"/>
    <mergeCell ref="A131:A133"/>
    <mergeCell ref="A134:A136"/>
    <mergeCell ref="A155:A157"/>
    <mergeCell ref="A140:A142"/>
    <mergeCell ref="A143:A145"/>
    <mergeCell ref="A146:A148"/>
    <mergeCell ref="A149:A151"/>
    <mergeCell ref="A152:A154"/>
    <mergeCell ref="A173:A175"/>
    <mergeCell ref="A170:A172"/>
  </mergeCells>
  <hyperlinks>
    <hyperlink ref="K5" location="TOC!A1" display="RETURN TO TABLE OF CONTENTS" xr:uid="{00000000-0004-0000-6100-00000000000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J51"/>
  <sheetViews>
    <sheetView topLeftCell="A14" workbookViewId="0">
      <selection activeCell="I105" sqref="I105"/>
    </sheetView>
  </sheetViews>
  <sheetFormatPr defaultRowHeight="12.75" x14ac:dyDescent="0.2"/>
  <cols>
    <col min="1" max="1" width="26.28515625" customWidth="1"/>
    <col min="2" max="8" width="10.140625" customWidth="1"/>
  </cols>
  <sheetData>
    <row r="1" spans="1:10" x14ac:dyDescent="0.2">
      <c r="A1" s="617" t="s">
        <v>1447</v>
      </c>
      <c r="B1" s="617"/>
      <c r="C1" s="617"/>
      <c r="D1" s="617"/>
      <c r="E1" s="617"/>
      <c r="F1" s="617"/>
      <c r="G1" s="617"/>
      <c r="H1" s="617"/>
    </row>
    <row r="2" spans="1:10" ht="13.5" thickBot="1" x14ac:dyDescent="0.25">
      <c r="A2" s="616" t="s">
        <v>1448</v>
      </c>
      <c r="B2" s="616"/>
      <c r="C2" s="616"/>
      <c r="D2" s="616"/>
      <c r="E2" s="616"/>
      <c r="F2" s="616"/>
      <c r="G2" s="616"/>
      <c r="H2" s="616"/>
    </row>
    <row r="3" spans="1:10" ht="18.75" customHeight="1" thickBot="1" x14ac:dyDescent="0.25">
      <c r="A3" s="601" t="s">
        <v>1449</v>
      </c>
      <c r="B3" s="602"/>
      <c r="C3" s="602"/>
      <c r="D3" s="602"/>
      <c r="E3" s="602"/>
      <c r="F3" s="602"/>
      <c r="G3" s="602"/>
      <c r="H3" s="603"/>
    </row>
    <row r="4" spans="1:10" ht="17.25" customHeight="1" thickBot="1" x14ac:dyDescent="0.25">
      <c r="A4" s="609" t="s">
        <v>1450</v>
      </c>
      <c r="B4" s="661" t="s">
        <v>1451</v>
      </c>
      <c r="C4" s="662"/>
      <c r="D4" s="662"/>
      <c r="E4" s="662"/>
      <c r="F4" s="662"/>
      <c r="G4" s="662"/>
      <c r="H4" s="663"/>
    </row>
    <row r="5" spans="1:10" ht="48.75" customHeight="1" thickBot="1" x14ac:dyDescent="0.25">
      <c r="A5" s="610"/>
      <c r="B5" s="115" t="s">
        <v>1452</v>
      </c>
      <c r="C5" s="115" t="s">
        <v>1453</v>
      </c>
      <c r="D5" s="115" t="s">
        <v>1454</v>
      </c>
      <c r="E5" s="115" t="s">
        <v>1455</v>
      </c>
      <c r="F5" s="115" t="s">
        <v>1456</v>
      </c>
      <c r="G5" s="115" t="s">
        <v>1457</v>
      </c>
      <c r="H5" s="115" t="s">
        <v>1458</v>
      </c>
      <c r="J5" s="235" t="s">
        <v>228</v>
      </c>
    </row>
    <row r="6" spans="1:10" ht="13.5" thickBot="1" x14ac:dyDescent="0.25">
      <c r="A6" s="628" t="s">
        <v>1459</v>
      </c>
      <c r="B6" s="629"/>
      <c r="C6" s="629"/>
      <c r="D6" s="629"/>
      <c r="E6" s="629"/>
      <c r="F6" s="629"/>
      <c r="G6" s="629"/>
      <c r="H6" s="630"/>
    </row>
    <row r="7" spans="1:10" ht="13.5" thickBot="1" x14ac:dyDescent="0.25">
      <c r="A7" s="106" t="s">
        <v>1460</v>
      </c>
      <c r="B7" s="886">
        <v>41368</v>
      </c>
      <c r="C7" s="887"/>
      <c r="D7" s="128">
        <v>7807</v>
      </c>
      <c r="E7" s="128">
        <v>6416</v>
      </c>
      <c r="F7" s="128">
        <v>1620</v>
      </c>
      <c r="G7" s="128">
        <v>4663</v>
      </c>
      <c r="H7" s="8">
        <v>61874</v>
      </c>
    </row>
    <row r="8" spans="1:10" ht="13.5" thickBot="1" x14ac:dyDescent="0.25">
      <c r="A8" s="106" t="s">
        <v>1461</v>
      </c>
      <c r="B8" s="888">
        <v>59723</v>
      </c>
      <c r="C8" s="889"/>
      <c r="D8" s="128">
        <v>6514</v>
      </c>
      <c r="E8" s="128">
        <v>5690</v>
      </c>
      <c r="F8" s="128">
        <v>2241</v>
      </c>
      <c r="G8" s="128">
        <v>2685</v>
      </c>
      <c r="H8" s="8">
        <v>76852</v>
      </c>
    </row>
    <row r="9" spans="1:10" ht="13.5" thickBot="1" x14ac:dyDescent="0.25">
      <c r="A9" s="106" t="s">
        <v>1462</v>
      </c>
      <c r="B9" s="128">
        <v>62193</v>
      </c>
      <c r="C9" s="128">
        <v>19065</v>
      </c>
      <c r="D9" s="128">
        <v>6008</v>
      </c>
      <c r="E9" s="128">
        <v>5413</v>
      </c>
      <c r="F9" s="128">
        <v>1758</v>
      </c>
      <c r="G9" s="128">
        <v>2180</v>
      </c>
      <c r="H9" s="8">
        <v>96617</v>
      </c>
    </row>
    <row r="10" spans="1:10" ht="13.5" thickBot="1" x14ac:dyDescent="0.25">
      <c r="A10" s="106" t="s">
        <v>1463</v>
      </c>
      <c r="B10" s="128">
        <v>84215</v>
      </c>
      <c r="C10" s="128">
        <v>15378</v>
      </c>
      <c r="D10" s="128">
        <v>5890</v>
      </c>
      <c r="E10" s="128">
        <v>4489</v>
      </c>
      <c r="F10" s="128">
        <v>1692</v>
      </c>
      <c r="G10" s="128">
        <v>3406</v>
      </c>
      <c r="H10" s="8">
        <v>115070</v>
      </c>
    </row>
    <row r="11" spans="1:10" ht="13.5" thickBot="1" x14ac:dyDescent="0.25">
      <c r="A11" s="106" t="s">
        <v>1464</v>
      </c>
      <c r="B11" s="129">
        <v>97102</v>
      </c>
      <c r="C11" s="129">
        <v>15634</v>
      </c>
      <c r="D11" s="129">
        <v>5868</v>
      </c>
      <c r="E11" s="129">
        <v>3759</v>
      </c>
      <c r="F11" s="129">
        <v>1732</v>
      </c>
      <c r="G11" s="129">
        <v>4184</v>
      </c>
      <c r="H11" s="8">
        <v>128279</v>
      </c>
    </row>
    <row r="12" spans="1:10" ht="13.5" thickBot="1" x14ac:dyDescent="0.25">
      <c r="A12" s="106" t="s">
        <v>1465</v>
      </c>
      <c r="B12" s="8">
        <v>102458</v>
      </c>
      <c r="C12" s="8">
        <v>14200</v>
      </c>
      <c r="D12" s="10">
        <v>6202</v>
      </c>
      <c r="E12" s="10">
        <v>3291</v>
      </c>
      <c r="F12" s="10">
        <v>2143</v>
      </c>
      <c r="G12" s="10">
        <v>4796</v>
      </c>
      <c r="H12" s="8">
        <v>133091</v>
      </c>
    </row>
    <row r="13" spans="1:10" ht="13.5" thickBot="1" x14ac:dyDescent="0.25">
      <c r="A13" s="106" t="s">
        <v>1466</v>
      </c>
      <c r="B13" s="8">
        <v>105046</v>
      </c>
      <c r="C13" s="8">
        <v>14852</v>
      </c>
      <c r="D13" s="10">
        <v>6684</v>
      </c>
      <c r="E13" s="10">
        <v>3952</v>
      </c>
      <c r="F13" s="10">
        <v>2321</v>
      </c>
      <c r="G13" s="10">
        <v>5411</v>
      </c>
      <c r="H13" s="8">
        <v>138266</v>
      </c>
    </row>
    <row r="14" spans="1:10" ht="13.5" thickBot="1" x14ac:dyDescent="0.25">
      <c r="A14" s="106" t="s">
        <v>1467</v>
      </c>
      <c r="B14" s="8">
        <v>105955</v>
      </c>
      <c r="C14" s="8">
        <v>14488</v>
      </c>
      <c r="D14" s="10">
        <v>6801</v>
      </c>
      <c r="E14" s="10">
        <v>3954</v>
      </c>
      <c r="F14" s="10">
        <v>2386</v>
      </c>
      <c r="G14" s="10">
        <v>5677</v>
      </c>
      <c r="H14" s="8">
        <v>139260</v>
      </c>
    </row>
    <row r="15" spans="1:10" ht="13.5" thickBot="1" x14ac:dyDescent="0.25">
      <c r="A15" s="106" t="s">
        <v>1468</v>
      </c>
      <c r="B15" s="8">
        <v>108776</v>
      </c>
      <c r="C15" s="8">
        <v>15402</v>
      </c>
      <c r="D15" s="10">
        <v>7210</v>
      </c>
      <c r="E15" s="10">
        <v>4061</v>
      </c>
      <c r="F15" s="10">
        <v>2650</v>
      </c>
      <c r="G15" s="10">
        <v>5897</v>
      </c>
      <c r="H15" s="8">
        <v>143996</v>
      </c>
    </row>
    <row r="16" spans="1:10" ht="13.5" thickBot="1" x14ac:dyDescent="0.25">
      <c r="A16" s="106" t="s">
        <v>1469</v>
      </c>
      <c r="B16" s="8">
        <v>105476</v>
      </c>
      <c r="C16" s="8">
        <v>13917</v>
      </c>
      <c r="D16" s="10">
        <v>6922</v>
      </c>
      <c r="E16" s="10">
        <v>3966</v>
      </c>
      <c r="F16" s="10">
        <v>2393</v>
      </c>
      <c r="G16" s="10">
        <v>5918</v>
      </c>
      <c r="H16" s="8">
        <v>138592</v>
      </c>
    </row>
    <row r="17" spans="1:8" ht="13.5" thickBot="1" x14ac:dyDescent="0.25">
      <c r="A17" s="106" t="s">
        <v>1470</v>
      </c>
      <c r="B17" s="8">
        <v>104858</v>
      </c>
      <c r="C17" s="8">
        <v>13266</v>
      </c>
      <c r="D17" s="10">
        <v>6769</v>
      </c>
      <c r="E17" s="10">
        <v>3797</v>
      </c>
      <c r="F17" s="10">
        <v>2327</v>
      </c>
      <c r="G17" s="10">
        <v>5924</v>
      </c>
      <c r="H17" s="8">
        <v>136941</v>
      </c>
    </row>
    <row r="18" spans="1:8" ht="13.5" thickBot="1" x14ac:dyDescent="0.25">
      <c r="A18" s="106" t="s">
        <v>1471</v>
      </c>
      <c r="B18" s="8">
        <v>105639</v>
      </c>
      <c r="C18" s="8">
        <v>13388</v>
      </c>
      <c r="D18" s="10">
        <v>6956</v>
      </c>
      <c r="E18" s="10">
        <v>3888</v>
      </c>
      <c r="F18" s="10">
        <v>2405</v>
      </c>
      <c r="G18" s="10">
        <v>5994</v>
      </c>
      <c r="H18" s="8">
        <v>138270</v>
      </c>
    </row>
    <row r="19" spans="1:8" ht="13.5" thickBot="1" x14ac:dyDescent="0.25">
      <c r="A19" s="106" t="s">
        <v>1472</v>
      </c>
      <c r="B19" s="8">
        <v>107460</v>
      </c>
      <c r="C19" s="8">
        <v>13676</v>
      </c>
      <c r="D19" s="10">
        <v>7053</v>
      </c>
      <c r="E19" s="10">
        <v>3969</v>
      </c>
      <c r="F19" s="10">
        <v>2560</v>
      </c>
      <c r="G19" s="10">
        <v>6144</v>
      </c>
      <c r="H19" s="8">
        <v>140863</v>
      </c>
    </row>
    <row r="20" spans="1:8" ht="13.5" thickBot="1" x14ac:dyDescent="0.25">
      <c r="A20" s="106" t="s">
        <v>1473</v>
      </c>
      <c r="B20" s="8">
        <v>109277</v>
      </c>
      <c r="C20" s="8">
        <v>13387</v>
      </c>
      <c r="D20" s="10">
        <v>7393</v>
      </c>
      <c r="E20" s="10">
        <v>4000</v>
      </c>
      <c r="F20" s="10">
        <v>2676</v>
      </c>
      <c r="G20" s="10">
        <v>6229</v>
      </c>
      <c r="H20" s="8">
        <v>142962</v>
      </c>
    </row>
    <row r="21" spans="1:8" ht="13.5" thickBot="1" x14ac:dyDescent="0.25">
      <c r="A21" s="106" t="s">
        <v>1474</v>
      </c>
      <c r="B21" s="8">
        <v>111525</v>
      </c>
      <c r="C21" s="8">
        <v>13481</v>
      </c>
      <c r="D21" s="10">
        <v>7600</v>
      </c>
      <c r="E21" s="10">
        <v>4011</v>
      </c>
      <c r="F21" s="10">
        <v>2710</v>
      </c>
      <c r="G21" s="10">
        <v>6543</v>
      </c>
      <c r="H21" s="8">
        <v>145871</v>
      </c>
    </row>
    <row r="22" spans="1:8" ht="13.5" thickBot="1" x14ac:dyDescent="0.25">
      <c r="A22" s="106" t="s">
        <v>1475</v>
      </c>
      <c r="B22" s="8">
        <v>113576</v>
      </c>
      <c r="C22" s="8">
        <v>13348</v>
      </c>
      <c r="D22" s="8">
        <v>7761</v>
      </c>
      <c r="E22" s="8">
        <v>4114</v>
      </c>
      <c r="F22" s="8">
        <v>2682</v>
      </c>
      <c r="G22" s="8">
        <v>6843</v>
      </c>
      <c r="H22" s="8">
        <v>148324</v>
      </c>
    </row>
    <row r="23" spans="1:8" ht="13.5" thickBot="1" x14ac:dyDescent="0.25">
      <c r="A23" s="106" t="s">
        <v>1476</v>
      </c>
      <c r="B23" s="8">
        <v>114771</v>
      </c>
      <c r="C23" s="8">
        <v>13577</v>
      </c>
      <c r="D23" s="8">
        <v>7649</v>
      </c>
      <c r="E23" s="8">
        <v>4086</v>
      </c>
      <c r="F23" s="8">
        <v>2702</v>
      </c>
      <c r="G23" s="8">
        <v>7592</v>
      </c>
      <c r="H23" s="8">
        <v>150377</v>
      </c>
    </row>
    <row r="24" spans="1:8" ht="13.5" thickBot="1" x14ac:dyDescent="0.25">
      <c r="A24" s="106" t="s">
        <v>1477</v>
      </c>
      <c r="B24" s="8">
        <v>116737</v>
      </c>
      <c r="C24" s="8">
        <v>13604</v>
      </c>
      <c r="D24" s="8">
        <v>7637</v>
      </c>
      <c r="E24" s="8">
        <v>4055</v>
      </c>
      <c r="F24" s="8">
        <v>2776</v>
      </c>
      <c r="G24" s="8">
        <v>7994</v>
      </c>
      <c r="H24" s="8">
        <v>152803</v>
      </c>
    </row>
    <row r="25" spans="1:8" ht="13.5" thickBot="1" x14ac:dyDescent="0.25">
      <c r="A25" s="106" t="s">
        <v>1478</v>
      </c>
      <c r="B25" s="8">
        <v>117947.62699999999</v>
      </c>
      <c r="C25" s="8">
        <v>13902.308999999999</v>
      </c>
      <c r="D25" s="8">
        <v>7614.5240000000003</v>
      </c>
      <c r="E25" s="8">
        <v>4026.1379999999999</v>
      </c>
      <c r="F25" s="8">
        <v>2866.99</v>
      </c>
      <c r="G25" s="8">
        <v>8251.8549999999996</v>
      </c>
      <c r="H25" s="8">
        <v>154609.443</v>
      </c>
    </row>
    <row r="26" spans="1:8" ht="13.5" thickBot="1" x14ac:dyDescent="0.25">
      <c r="A26" s="106" t="s">
        <v>1479</v>
      </c>
      <c r="B26" s="8">
        <v>119153.349</v>
      </c>
      <c r="C26" s="8">
        <v>13900.978999999999</v>
      </c>
      <c r="D26" s="8">
        <v>7778.4440000000004</v>
      </c>
      <c r="E26" s="8">
        <v>4153.05</v>
      </c>
      <c r="F26" s="8">
        <v>2984.7240000000002</v>
      </c>
      <c r="G26" s="8">
        <v>8970.7999999999993</v>
      </c>
      <c r="H26" s="8">
        <v>156941.34599999999</v>
      </c>
    </row>
    <row r="27" spans="1:8" ht="13.5" thickBot="1" x14ac:dyDescent="0.25">
      <c r="A27" s="628" t="s">
        <v>1480</v>
      </c>
      <c r="B27" s="629"/>
      <c r="C27" s="629"/>
      <c r="D27" s="629"/>
      <c r="E27" s="629"/>
      <c r="F27" s="629"/>
      <c r="G27" s="629"/>
      <c r="H27" s="630"/>
    </row>
    <row r="28" spans="1:8" ht="13.5" thickBot="1" x14ac:dyDescent="0.25">
      <c r="A28" s="106" t="s">
        <v>1460</v>
      </c>
      <c r="B28" s="884">
        <v>0.66859999999999997</v>
      </c>
      <c r="C28" s="885"/>
      <c r="D28" s="85">
        <v>0.12620000000000001</v>
      </c>
      <c r="E28" s="85">
        <v>0.1037</v>
      </c>
      <c r="F28" s="85">
        <v>2.6200000000000001E-2</v>
      </c>
      <c r="G28" s="85">
        <v>7.5399999999999995E-2</v>
      </c>
      <c r="H28" s="126">
        <v>1</v>
      </c>
    </row>
    <row r="29" spans="1:8" ht="13.5" thickBot="1" x14ac:dyDescent="0.25">
      <c r="A29" s="106" t="s">
        <v>1461</v>
      </c>
      <c r="B29" s="884">
        <v>0.77710000000000001</v>
      </c>
      <c r="C29" s="885"/>
      <c r="D29" s="85">
        <v>8.48E-2</v>
      </c>
      <c r="E29" s="85">
        <v>7.3999999999999996E-2</v>
      </c>
      <c r="F29" s="85">
        <v>2.92E-2</v>
      </c>
      <c r="G29" s="85">
        <v>3.49E-2</v>
      </c>
      <c r="H29" s="126">
        <v>1</v>
      </c>
    </row>
    <row r="30" spans="1:8" ht="13.5" thickBot="1" x14ac:dyDescent="0.25">
      <c r="A30" s="106" t="s">
        <v>1462</v>
      </c>
      <c r="B30" s="126">
        <v>0.64370000000000005</v>
      </c>
      <c r="C30" s="126">
        <v>0.1973</v>
      </c>
      <c r="D30" s="85">
        <v>6.2199999999999998E-2</v>
      </c>
      <c r="E30" s="85">
        <v>5.6000000000000001E-2</v>
      </c>
      <c r="F30" s="85">
        <v>1.8200000000000001E-2</v>
      </c>
      <c r="G30" s="85">
        <v>2.2599999999999999E-2</v>
      </c>
      <c r="H30" s="126">
        <v>1</v>
      </c>
    </row>
    <row r="31" spans="1:8" ht="13.5" thickBot="1" x14ac:dyDescent="0.25">
      <c r="A31" s="106" t="s">
        <v>1463</v>
      </c>
      <c r="B31" s="126">
        <v>0.7319</v>
      </c>
      <c r="C31" s="126">
        <v>0.1336</v>
      </c>
      <c r="D31" s="85">
        <v>5.1200000000000002E-2</v>
      </c>
      <c r="E31" s="85">
        <v>3.9E-2</v>
      </c>
      <c r="F31" s="85">
        <v>1.47E-2</v>
      </c>
      <c r="G31" s="85">
        <v>2.9600000000000001E-2</v>
      </c>
      <c r="H31" s="126">
        <v>1</v>
      </c>
    </row>
    <row r="32" spans="1:8" ht="13.5" thickBot="1" x14ac:dyDescent="0.25">
      <c r="A32" s="106" t="s">
        <v>1464</v>
      </c>
      <c r="B32" s="126">
        <v>0.75700000000000001</v>
      </c>
      <c r="C32" s="126">
        <v>0.12189999999999999</v>
      </c>
      <c r="D32" s="85">
        <v>4.5699999999999998E-2</v>
      </c>
      <c r="E32" s="85">
        <v>2.93E-2</v>
      </c>
      <c r="F32" s="85">
        <v>1.35E-2</v>
      </c>
      <c r="G32" s="85">
        <v>3.2599999999999997E-2</v>
      </c>
      <c r="H32" s="126">
        <v>1</v>
      </c>
    </row>
    <row r="33" spans="1:8" ht="13.5" thickBot="1" x14ac:dyDescent="0.25">
      <c r="A33" s="106" t="s">
        <v>1465</v>
      </c>
      <c r="B33" s="126">
        <v>0.76980000000000004</v>
      </c>
      <c r="C33" s="126">
        <v>0.1067</v>
      </c>
      <c r="D33" s="85">
        <v>4.6600000000000003E-2</v>
      </c>
      <c r="E33" s="85">
        <v>2.47E-2</v>
      </c>
      <c r="F33" s="85">
        <v>1.61E-2</v>
      </c>
      <c r="G33" s="85">
        <v>3.5999999999999997E-2</v>
      </c>
      <c r="H33" s="126">
        <v>1</v>
      </c>
    </row>
    <row r="34" spans="1:8" ht="13.5" thickBot="1" x14ac:dyDescent="0.25">
      <c r="A34" s="106" t="s">
        <v>1466</v>
      </c>
      <c r="B34" s="126">
        <v>0.75970000000000004</v>
      </c>
      <c r="C34" s="126">
        <v>0.1074</v>
      </c>
      <c r="D34" s="85">
        <v>4.8300000000000003E-2</v>
      </c>
      <c r="E34" s="85">
        <v>2.86E-2</v>
      </c>
      <c r="F34" s="85">
        <v>1.6799999999999999E-2</v>
      </c>
      <c r="G34" s="85">
        <v>3.9100000000000003E-2</v>
      </c>
      <c r="H34" s="126">
        <v>1</v>
      </c>
    </row>
    <row r="35" spans="1:8" ht="13.5" thickBot="1" x14ac:dyDescent="0.25">
      <c r="A35" s="106" t="s">
        <v>1467</v>
      </c>
      <c r="B35" s="126">
        <v>0.76080000000000003</v>
      </c>
      <c r="C35" s="126">
        <v>0.104</v>
      </c>
      <c r="D35" s="85">
        <v>4.8800000000000003E-2</v>
      </c>
      <c r="E35" s="85">
        <v>2.8400000000000002E-2</v>
      </c>
      <c r="F35" s="85">
        <v>1.7100000000000001E-2</v>
      </c>
      <c r="G35" s="85">
        <v>4.0800000000000003E-2</v>
      </c>
      <c r="H35" s="126">
        <v>1</v>
      </c>
    </row>
    <row r="36" spans="1:8" ht="13.5" thickBot="1" x14ac:dyDescent="0.25">
      <c r="A36" s="106" t="s">
        <v>1468</v>
      </c>
      <c r="B36" s="126">
        <v>0.75539999999999996</v>
      </c>
      <c r="C36" s="126">
        <v>0.107</v>
      </c>
      <c r="D36" s="85">
        <v>5.0099999999999999E-2</v>
      </c>
      <c r="E36" s="85">
        <v>2.8199999999999999E-2</v>
      </c>
      <c r="F36" s="85">
        <v>1.84E-2</v>
      </c>
      <c r="G36" s="85">
        <v>4.1000000000000002E-2</v>
      </c>
      <c r="H36" s="126">
        <v>1</v>
      </c>
    </row>
    <row r="37" spans="1:8" ht="13.5" thickBot="1" x14ac:dyDescent="0.25">
      <c r="A37" s="106" t="s">
        <v>1469</v>
      </c>
      <c r="B37" s="126">
        <v>0.7611</v>
      </c>
      <c r="C37" s="126">
        <v>0.1004</v>
      </c>
      <c r="D37" s="85">
        <v>4.99E-2</v>
      </c>
      <c r="E37" s="85">
        <v>2.86E-2</v>
      </c>
      <c r="F37" s="85">
        <v>1.7299999999999999E-2</v>
      </c>
      <c r="G37" s="85">
        <v>4.2700000000000002E-2</v>
      </c>
      <c r="H37" s="126">
        <v>1</v>
      </c>
    </row>
    <row r="38" spans="1:8" ht="13.5" thickBot="1" x14ac:dyDescent="0.25">
      <c r="A38" s="106" t="s">
        <v>1470</v>
      </c>
      <c r="B38" s="126">
        <v>0.76570000000000005</v>
      </c>
      <c r="C38" s="126">
        <v>9.69E-2</v>
      </c>
      <c r="D38" s="85">
        <v>4.9399999999999999E-2</v>
      </c>
      <c r="E38" s="85">
        <v>2.7699999999999999E-2</v>
      </c>
      <c r="F38" s="85">
        <v>1.7000000000000001E-2</v>
      </c>
      <c r="G38" s="85">
        <v>4.3299999999999998E-2</v>
      </c>
      <c r="H38" s="126">
        <v>1</v>
      </c>
    </row>
    <row r="39" spans="1:8" ht="13.5" thickBot="1" x14ac:dyDescent="0.25">
      <c r="A39" s="106" t="s">
        <v>1471</v>
      </c>
      <c r="B39" s="126">
        <v>0.76400000000000001</v>
      </c>
      <c r="C39" s="126">
        <v>9.6799999999999997E-2</v>
      </c>
      <c r="D39" s="85">
        <v>5.0299999999999997E-2</v>
      </c>
      <c r="E39" s="85">
        <v>2.81E-2</v>
      </c>
      <c r="F39" s="85">
        <v>1.7399999999999999E-2</v>
      </c>
      <c r="G39" s="85">
        <v>4.3400000000000001E-2</v>
      </c>
      <c r="H39" s="126">
        <v>1</v>
      </c>
    </row>
    <row r="40" spans="1:8" ht="13.5" thickBot="1" x14ac:dyDescent="0.25">
      <c r="A40" s="106" t="s">
        <v>1472</v>
      </c>
      <c r="B40" s="126">
        <v>0.76290000000000002</v>
      </c>
      <c r="C40" s="126">
        <v>9.7100000000000006E-2</v>
      </c>
      <c r="D40" s="85">
        <v>5.0099999999999999E-2</v>
      </c>
      <c r="E40" s="85">
        <v>2.8199999999999999E-2</v>
      </c>
      <c r="F40" s="85">
        <v>1.8200000000000001E-2</v>
      </c>
      <c r="G40" s="85">
        <v>4.36E-2</v>
      </c>
      <c r="H40" s="126">
        <v>1</v>
      </c>
    </row>
    <row r="41" spans="1:8" ht="13.5" thickBot="1" x14ac:dyDescent="0.25">
      <c r="A41" s="106" t="s">
        <v>1473</v>
      </c>
      <c r="B41" s="126">
        <v>0.76439999999999997</v>
      </c>
      <c r="C41" s="126">
        <v>9.3600000000000003E-2</v>
      </c>
      <c r="D41" s="85">
        <v>5.1700000000000003E-2</v>
      </c>
      <c r="E41" s="85">
        <v>2.8000000000000001E-2</v>
      </c>
      <c r="F41" s="85">
        <v>1.8700000000000001E-2</v>
      </c>
      <c r="G41" s="85">
        <v>4.36E-2</v>
      </c>
      <c r="H41" s="126">
        <v>1</v>
      </c>
    </row>
    <row r="42" spans="1:8" ht="13.5" thickBot="1" x14ac:dyDescent="0.25">
      <c r="A42" s="106" t="s">
        <v>1474</v>
      </c>
      <c r="B42" s="126">
        <v>0.76459999999999995</v>
      </c>
      <c r="C42" s="126">
        <v>9.2399999999999996E-2</v>
      </c>
      <c r="D42" s="85">
        <v>5.21E-2</v>
      </c>
      <c r="E42" s="85">
        <v>2.75E-2</v>
      </c>
      <c r="F42" s="85">
        <v>1.8599999999999998E-2</v>
      </c>
      <c r="G42" s="85">
        <v>4.4900000000000002E-2</v>
      </c>
      <c r="H42" s="126">
        <v>1</v>
      </c>
    </row>
    <row r="43" spans="1:8" ht="13.5" thickBot="1" x14ac:dyDescent="0.25">
      <c r="A43" s="106" t="s">
        <v>1475</v>
      </c>
      <c r="B43" s="126">
        <v>0.76570000000000005</v>
      </c>
      <c r="C43" s="126">
        <v>0.09</v>
      </c>
      <c r="D43" s="126">
        <v>5.2299999999999999E-2</v>
      </c>
      <c r="E43" s="126">
        <v>2.7699999999999999E-2</v>
      </c>
      <c r="F43" s="126">
        <v>1.8100000000000002E-2</v>
      </c>
      <c r="G43" s="126">
        <v>4.6100000000000002E-2</v>
      </c>
      <c r="H43" s="126">
        <v>1</v>
      </c>
    </row>
    <row r="44" spans="1:8" ht="13.5" thickBot="1" x14ac:dyDescent="0.25">
      <c r="A44" s="106" t="s">
        <v>1476</v>
      </c>
      <c r="B44" s="126">
        <v>0.76319999999999999</v>
      </c>
      <c r="C44" s="126">
        <v>9.0300000000000005E-2</v>
      </c>
      <c r="D44" s="126">
        <v>5.0900000000000001E-2</v>
      </c>
      <c r="E44" s="126">
        <v>2.7199999999999998E-2</v>
      </c>
      <c r="F44" s="126">
        <v>1.7999999999999999E-2</v>
      </c>
      <c r="G44" s="126">
        <v>5.0500000000000003E-2</v>
      </c>
      <c r="H44" s="126">
        <v>1</v>
      </c>
    </row>
    <row r="45" spans="1:8" ht="13.5" thickBot="1" x14ac:dyDescent="0.25">
      <c r="A45" s="106" t="s">
        <v>1477</v>
      </c>
      <c r="B45" s="126">
        <v>0.76400000000000001</v>
      </c>
      <c r="C45" s="126">
        <v>8.8999999999999996E-2</v>
      </c>
      <c r="D45" s="126">
        <v>0.05</v>
      </c>
      <c r="E45" s="126">
        <v>2.6499999999999999E-2</v>
      </c>
      <c r="F45" s="126">
        <v>1.8200000000000001E-2</v>
      </c>
      <c r="G45" s="126">
        <v>5.2299999999999999E-2</v>
      </c>
      <c r="H45" s="126">
        <v>1</v>
      </c>
    </row>
    <row r="46" spans="1:8" ht="13.5" thickBot="1" x14ac:dyDescent="0.25">
      <c r="A46" s="106" t="s">
        <v>1478</v>
      </c>
      <c r="B46" s="126">
        <v>0.76290000000000002</v>
      </c>
      <c r="C46" s="126">
        <v>8.9899999999999994E-2</v>
      </c>
      <c r="D46" s="126">
        <v>4.9299999999999997E-2</v>
      </c>
      <c r="E46" s="126">
        <v>2.5999999999999999E-2</v>
      </c>
      <c r="F46" s="126">
        <v>1.8499999999999999E-2</v>
      </c>
      <c r="G46" s="126">
        <v>5.3400000000000003E-2</v>
      </c>
      <c r="H46" s="126">
        <v>1</v>
      </c>
    </row>
    <row r="47" spans="1:8" ht="13.5" thickBot="1" x14ac:dyDescent="0.25">
      <c r="A47" s="106" t="s">
        <v>1478</v>
      </c>
      <c r="B47" s="126">
        <v>0.75919999999999999</v>
      </c>
      <c r="C47" s="126">
        <v>8.8599999999999998E-2</v>
      </c>
      <c r="D47" s="126">
        <v>4.9599999999999998E-2</v>
      </c>
      <c r="E47" s="126">
        <v>2.6499999999999999E-2</v>
      </c>
      <c r="F47" s="126">
        <v>1.9E-2</v>
      </c>
      <c r="G47" s="126">
        <v>5.7200000000000001E-2</v>
      </c>
      <c r="H47" s="126">
        <v>1</v>
      </c>
    </row>
    <row r="48" spans="1:8" x14ac:dyDescent="0.2">
      <c r="A48" s="199" t="s">
        <v>249</v>
      </c>
    </row>
    <row r="49" spans="1:1" x14ac:dyDescent="0.2">
      <c r="A49" s="199" t="s">
        <v>1481</v>
      </c>
    </row>
    <row r="50" spans="1:1" x14ac:dyDescent="0.2">
      <c r="A50" s="199" t="s">
        <v>1482</v>
      </c>
    </row>
    <row r="51" spans="1:1" x14ac:dyDescent="0.2">
      <c r="A51" s="159"/>
    </row>
  </sheetData>
  <mergeCells count="11">
    <mergeCell ref="B29:C29"/>
    <mergeCell ref="A1:H1"/>
    <mergeCell ref="A2:H2"/>
    <mergeCell ref="A3:H3"/>
    <mergeCell ref="A4:A5"/>
    <mergeCell ref="B4:H4"/>
    <mergeCell ref="A6:H6"/>
    <mergeCell ref="B7:C7"/>
    <mergeCell ref="B8:C8"/>
    <mergeCell ref="A27:H27"/>
    <mergeCell ref="B28:C28"/>
  </mergeCells>
  <hyperlinks>
    <hyperlink ref="J5" location="TOC!A1" display="RETURN TO TABLE OF CONTENTS" xr:uid="{00000000-0004-0000-62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50"/>
  <sheetViews>
    <sheetView workbookViewId="0">
      <selection activeCell="I105" sqref="I105"/>
    </sheetView>
  </sheetViews>
  <sheetFormatPr defaultRowHeight="12.75" x14ac:dyDescent="0.2"/>
  <cols>
    <col min="1" max="1" width="26.28515625" customWidth="1"/>
  </cols>
  <sheetData>
    <row r="1" spans="1:9" x14ac:dyDescent="0.2">
      <c r="A1" s="617" t="s">
        <v>1447</v>
      </c>
      <c r="B1" s="617"/>
      <c r="C1" s="617"/>
      <c r="D1" s="617"/>
      <c r="E1" s="617"/>
      <c r="F1" s="617"/>
      <c r="G1" s="617"/>
    </row>
    <row r="2" spans="1:9" ht="13.5" thickBot="1" x14ac:dyDescent="0.25">
      <c r="A2" s="616" t="s">
        <v>1448</v>
      </c>
      <c r="B2" s="616"/>
      <c r="C2" s="616"/>
      <c r="D2" s="616"/>
      <c r="E2" s="616"/>
      <c r="F2" s="616"/>
      <c r="G2" s="616"/>
    </row>
    <row r="3" spans="1:9" ht="13.5" thickBot="1" x14ac:dyDescent="0.25">
      <c r="A3" s="606" t="s">
        <v>1483</v>
      </c>
      <c r="B3" s="607"/>
      <c r="C3" s="607"/>
      <c r="D3" s="607"/>
      <c r="E3" s="607"/>
      <c r="F3" s="607"/>
      <c r="G3" s="608"/>
    </row>
    <row r="4" spans="1:9" ht="45.75" thickBot="1" x14ac:dyDescent="0.25">
      <c r="A4" s="62" t="s">
        <v>1450</v>
      </c>
      <c r="B4" s="63" t="s">
        <v>1484</v>
      </c>
      <c r="C4" s="63" t="s">
        <v>1485</v>
      </c>
      <c r="D4" s="63" t="s">
        <v>1486</v>
      </c>
      <c r="E4" s="63" t="s">
        <v>1487</v>
      </c>
      <c r="F4" s="63" t="s">
        <v>214</v>
      </c>
      <c r="G4" s="63" t="s">
        <v>1488</v>
      </c>
      <c r="I4" s="235" t="s">
        <v>228</v>
      </c>
    </row>
    <row r="5" spans="1:9" ht="13.5" thickBot="1" x14ac:dyDescent="0.25">
      <c r="A5" s="628" t="s">
        <v>1489</v>
      </c>
      <c r="B5" s="629"/>
      <c r="C5" s="629"/>
      <c r="D5" s="629"/>
      <c r="E5" s="629"/>
      <c r="F5" s="629"/>
      <c r="G5" s="630"/>
    </row>
    <row r="6" spans="1:9" ht="13.5" thickBot="1" x14ac:dyDescent="0.25">
      <c r="A6" s="106" t="s">
        <v>1460</v>
      </c>
      <c r="B6" s="886">
        <v>5323</v>
      </c>
      <c r="C6" s="887"/>
      <c r="D6" s="890">
        <v>2484</v>
      </c>
      <c r="E6" s="887"/>
      <c r="F6" s="130" t="s">
        <v>229</v>
      </c>
      <c r="G6" s="8">
        <v>7807</v>
      </c>
    </row>
    <row r="7" spans="1:9" ht="13.5" thickBot="1" x14ac:dyDescent="0.25">
      <c r="A7" s="106" t="s">
        <v>1461</v>
      </c>
      <c r="B7" s="888">
        <v>4245</v>
      </c>
      <c r="C7" s="889"/>
      <c r="D7" s="128">
        <v>1768</v>
      </c>
      <c r="E7" s="130">
        <v>502</v>
      </c>
      <c r="F7" s="130" t="s">
        <v>229</v>
      </c>
      <c r="G7" s="8">
        <v>6514</v>
      </c>
    </row>
    <row r="8" spans="1:9" ht="13.5" thickBot="1" x14ac:dyDescent="0.25">
      <c r="A8" s="106" t="s">
        <v>1462</v>
      </c>
      <c r="B8" s="888">
        <v>3925</v>
      </c>
      <c r="C8" s="889"/>
      <c r="D8" s="128">
        <v>1529</v>
      </c>
      <c r="E8" s="130">
        <v>554</v>
      </c>
      <c r="F8" s="130" t="s">
        <v>229</v>
      </c>
      <c r="G8" s="8">
        <v>6008</v>
      </c>
    </row>
    <row r="9" spans="1:9" ht="13.5" thickBot="1" x14ac:dyDescent="0.25">
      <c r="A9" s="106" t="s">
        <v>1463</v>
      </c>
      <c r="B9" s="128">
        <v>3445</v>
      </c>
      <c r="C9" s="130">
        <v>78</v>
      </c>
      <c r="D9" s="128">
        <v>1755</v>
      </c>
      <c r="E9" s="130">
        <v>574</v>
      </c>
      <c r="F9" s="130">
        <v>37</v>
      </c>
      <c r="G9" s="8">
        <v>5890</v>
      </c>
    </row>
    <row r="10" spans="1:9" ht="13.5" thickBot="1" x14ac:dyDescent="0.25">
      <c r="A10" s="106" t="s">
        <v>1464</v>
      </c>
      <c r="B10" s="129">
        <v>3207</v>
      </c>
      <c r="C10" s="131">
        <v>73</v>
      </c>
      <c r="D10" s="129">
        <v>1886</v>
      </c>
      <c r="E10" s="131">
        <v>658</v>
      </c>
      <c r="F10" s="131">
        <v>44</v>
      </c>
      <c r="G10" s="8">
        <v>5868</v>
      </c>
    </row>
    <row r="11" spans="1:9" ht="13.5" thickBot="1" x14ac:dyDescent="0.25">
      <c r="A11" s="106" t="s">
        <v>1465</v>
      </c>
      <c r="B11" s="8">
        <v>3358</v>
      </c>
      <c r="C11" s="6">
        <v>83</v>
      </c>
      <c r="D11" s="10">
        <v>2026</v>
      </c>
      <c r="E11" s="7">
        <v>691</v>
      </c>
      <c r="F11" s="7">
        <v>44</v>
      </c>
      <c r="G11" s="8">
        <v>6202</v>
      </c>
    </row>
    <row r="12" spans="1:9" ht="13.5" thickBot="1" x14ac:dyDescent="0.25">
      <c r="A12" s="106" t="s">
        <v>1466</v>
      </c>
      <c r="B12" s="8">
        <v>3705</v>
      </c>
      <c r="C12" s="6">
        <v>90</v>
      </c>
      <c r="D12" s="10">
        <v>2138</v>
      </c>
      <c r="E12" s="7">
        <v>710</v>
      </c>
      <c r="F12" s="7">
        <v>42</v>
      </c>
      <c r="G12" s="8">
        <v>6684</v>
      </c>
    </row>
    <row r="13" spans="1:9" ht="13.5" thickBot="1" x14ac:dyDescent="0.25">
      <c r="A13" s="106" t="s">
        <v>1467</v>
      </c>
      <c r="B13" s="8">
        <v>3717</v>
      </c>
      <c r="C13" s="6">
        <v>81</v>
      </c>
      <c r="D13" s="10">
        <v>2232</v>
      </c>
      <c r="E13" s="7">
        <v>731</v>
      </c>
      <c r="F13" s="7">
        <v>40</v>
      </c>
      <c r="G13" s="8">
        <v>6801</v>
      </c>
    </row>
    <row r="14" spans="1:9" ht="13.5" thickBot="1" x14ac:dyDescent="0.25">
      <c r="A14" s="106" t="s">
        <v>1468</v>
      </c>
      <c r="B14" s="8">
        <v>3907</v>
      </c>
      <c r="C14" s="6">
        <v>99</v>
      </c>
      <c r="D14" s="10">
        <v>2370</v>
      </c>
      <c r="E14" s="7">
        <v>795</v>
      </c>
      <c r="F14" s="7">
        <v>40</v>
      </c>
      <c r="G14" s="8">
        <v>7210</v>
      </c>
    </row>
    <row r="15" spans="1:9" ht="13.5" thickBot="1" x14ac:dyDescent="0.25">
      <c r="A15" s="106" t="s">
        <v>1469</v>
      </c>
      <c r="B15" s="8">
        <v>3673</v>
      </c>
      <c r="C15" s="6">
        <v>89</v>
      </c>
      <c r="D15" s="10">
        <v>2372</v>
      </c>
      <c r="E15" s="7">
        <v>750</v>
      </c>
      <c r="F15" s="7">
        <v>37</v>
      </c>
      <c r="G15" s="8">
        <v>6922</v>
      </c>
    </row>
    <row r="16" spans="1:9" ht="13.5" thickBot="1" x14ac:dyDescent="0.25">
      <c r="A16" s="106" t="s">
        <v>1470</v>
      </c>
      <c r="B16" s="8">
        <v>3601</v>
      </c>
      <c r="C16" s="6">
        <v>88</v>
      </c>
      <c r="D16" s="10">
        <v>2319</v>
      </c>
      <c r="E16" s="7">
        <v>721</v>
      </c>
      <c r="F16" s="7">
        <v>39</v>
      </c>
      <c r="G16" s="8">
        <v>6769</v>
      </c>
    </row>
    <row r="17" spans="1:7" ht="13.5" thickBot="1" x14ac:dyDescent="0.25">
      <c r="A17" s="106" t="s">
        <v>1471</v>
      </c>
      <c r="B17" s="8">
        <v>3673</v>
      </c>
      <c r="C17" s="6">
        <v>78</v>
      </c>
      <c r="D17" s="10">
        <v>2419</v>
      </c>
      <c r="E17" s="7">
        <v>747</v>
      </c>
      <c r="F17" s="7">
        <v>39</v>
      </c>
      <c r="G17" s="8">
        <v>6956</v>
      </c>
    </row>
    <row r="18" spans="1:7" ht="13.5" thickBot="1" x14ac:dyDescent="0.25">
      <c r="A18" s="106" t="s">
        <v>1472</v>
      </c>
      <c r="B18" s="8">
        <v>3693</v>
      </c>
      <c r="C18" s="6">
        <v>85</v>
      </c>
      <c r="D18" s="10">
        <v>2480</v>
      </c>
      <c r="E18" s="7">
        <v>755</v>
      </c>
      <c r="F18" s="7">
        <v>40</v>
      </c>
      <c r="G18" s="8">
        <v>7053</v>
      </c>
    </row>
    <row r="19" spans="1:7" ht="13.5" thickBot="1" x14ac:dyDescent="0.25">
      <c r="A19" s="106" t="s">
        <v>1473</v>
      </c>
      <c r="B19" s="8">
        <v>3793</v>
      </c>
      <c r="C19" s="6">
        <v>82</v>
      </c>
      <c r="D19" s="10">
        <v>2641</v>
      </c>
      <c r="E19" s="7">
        <v>823</v>
      </c>
      <c r="F19" s="7">
        <v>54</v>
      </c>
      <c r="G19" s="8">
        <v>7393</v>
      </c>
    </row>
    <row r="20" spans="1:7" ht="13.5" thickBot="1" x14ac:dyDescent="0.25">
      <c r="A20" s="106" t="s">
        <v>1474</v>
      </c>
      <c r="B20" s="8">
        <v>3879</v>
      </c>
      <c r="C20" s="6">
        <v>83</v>
      </c>
      <c r="D20" s="10">
        <v>2761</v>
      </c>
      <c r="E20" s="7">
        <v>823</v>
      </c>
      <c r="F20" s="7">
        <v>54</v>
      </c>
      <c r="G20" s="8">
        <v>7600</v>
      </c>
    </row>
    <row r="21" spans="1:7" ht="13.5" thickBot="1" x14ac:dyDescent="0.25">
      <c r="A21" s="106" t="s">
        <v>1475</v>
      </c>
      <c r="B21" s="8">
        <v>3882</v>
      </c>
      <c r="C21" s="6">
        <v>89</v>
      </c>
      <c r="D21" s="6">
        <v>2851</v>
      </c>
      <c r="E21" s="6">
        <v>881</v>
      </c>
      <c r="F21" s="6">
        <v>59</v>
      </c>
      <c r="G21" s="8">
        <v>7761</v>
      </c>
    </row>
    <row r="22" spans="1:7" ht="13.5" thickBot="1" x14ac:dyDescent="0.25">
      <c r="A22" s="106" t="s">
        <v>1476</v>
      </c>
      <c r="B22" s="8">
        <v>3735</v>
      </c>
      <c r="C22" s="6">
        <v>92</v>
      </c>
      <c r="D22" s="6">
        <v>2881</v>
      </c>
      <c r="E22" s="6">
        <v>883</v>
      </c>
      <c r="F22" s="6">
        <v>59</v>
      </c>
      <c r="G22" s="8">
        <v>7649</v>
      </c>
    </row>
    <row r="23" spans="1:7" ht="13.5" thickBot="1" x14ac:dyDescent="0.25">
      <c r="A23" s="106" t="s">
        <v>1477</v>
      </c>
      <c r="B23" s="8">
        <v>3645</v>
      </c>
      <c r="C23" s="6">
        <v>92</v>
      </c>
      <c r="D23" s="10">
        <v>2946</v>
      </c>
      <c r="E23" s="7">
        <v>896</v>
      </c>
      <c r="F23" s="7">
        <v>58</v>
      </c>
      <c r="G23" s="8">
        <v>7637</v>
      </c>
    </row>
    <row r="24" spans="1:7" ht="13.5" thickBot="1" x14ac:dyDescent="0.25">
      <c r="A24" s="106" t="s">
        <v>1478</v>
      </c>
      <c r="B24" s="8">
        <v>3587.5</v>
      </c>
      <c r="C24" s="8">
        <v>94.4</v>
      </c>
      <c r="D24" s="8">
        <v>2947.4</v>
      </c>
      <c r="E24" s="8">
        <v>915.2</v>
      </c>
      <c r="F24" s="8">
        <v>69.900000000000006</v>
      </c>
      <c r="G24" s="8">
        <v>7614.5</v>
      </c>
    </row>
    <row r="25" spans="1:7" ht="13.5" thickBot="1" x14ac:dyDescent="0.25">
      <c r="A25" s="106" t="s">
        <v>1479</v>
      </c>
      <c r="B25" s="8">
        <v>3601.4029999999998</v>
      </c>
      <c r="C25" s="8">
        <v>242.77600000000001</v>
      </c>
      <c r="D25" s="8">
        <v>2935.6329999999998</v>
      </c>
      <c r="E25" s="8">
        <v>921.39099999999996</v>
      </c>
      <c r="F25" s="8">
        <v>77.241</v>
      </c>
      <c r="G25" s="8">
        <v>7778.4440000000004</v>
      </c>
    </row>
    <row r="26" spans="1:7" ht="13.5" thickBot="1" x14ac:dyDescent="0.25">
      <c r="A26" s="628" t="s">
        <v>1490</v>
      </c>
      <c r="B26" s="629"/>
      <c r="C26" s="629"/>
      <c r="D26" s="629"/>
      <c r="E26" s="629"/>
      <c r="F26" s="629"/>
      <c r="G26" s="630"/>
    </row>
    <row r="27" spans="1:7" ht="13.5" thickBot="1" x14ac:dyDescent="0.25">
      <c r="A27" s="106" t="s">
        <v>1460</v>
      </c>
      <c r="B27" s="884">
        <v>0.68179999999999996</v>
      </c>
      <c r="C27" s="885"/>
      <c r="D27" s="778">
        <v>0.31819999999999998</v>
      </c>
      <c r="E27" s="779"/>
      <c r="F27" s="7" t="s">
        <v>229</v>
      </c>
      <c r="G27" s="126">
        <v>1</v>
      </c>
    </row>
    <row r="28" spans="1:7" ht="13.5" thickBot="1" x14ac:dyDescent="0.25">
      <c r="A28" s="106" t="s">
        <v>1461</v>
      </c>
      <c r="B28" s="884">
        <v>0.65169999999999995</v>
      </c>
      <c r="C28" s="885"/>
      <c r="D28" s="85">
        <v>0.27139999999999997</v>
      </c>
      <c r="E28" s="85">
        <v>7.6999999999999999E-2</v>
      </c>
      <c r="F28" s="7" t="s">
        <v>229</v>
      </c>
      <c r="G28" s="126">
        <v>1</v>
      </c>
    </row>
    <row r="29" spans="1:7" ht="13.5" thickBot="1" x14ac:dyDescent="0.25">
      <c r="A29" s="106" t="s">
        <v>1462</v>
      </c>
      <c r="B29" s="884">
        <v>0.65329999999999999</v>
      </c>
      <c r="C29" s="885"/>
      <c r="D29" s="85">
        <v>0.2545</v>
      </c>
      <c r="E29" s="85">
        <v>9.2200000000000004E-2</v>
      </c>
      <c r="F29" s="7" t="s">
        <v>229</v>
      </c>
      <c r="G29" s="126">
        <v>1</v>
      </c>
    </row>
    <row r="30" spans="1:7" ht="13.5" thickBot="1" x14ac:dyDescent="0.25">
      <c r="A30" s="106" t="s">
        <v>1463</v>
      </c>
      <c r="B30" s="126">
        <v>0.58489999999999998</v>
      </c>
      <c r="C30" s="126">
        <v>1.3299999999999999E-2</v>
      </c>
      <c r="D30" s="85">
        <v>0.29799999999999999</v>
      </c>
      <c r="E30" s="85">
        <v>9.7500000000000003E-2</v>
      </c>
      <c r="F30" s="85">
        <v>6.4000000000000003E-3</v>
      </c>
      <c r="G30" s="126">
        <v>1</v>
      </c>
    </row>
    <row r="31" spans="1:7" ht="13.5" thickBot="1" x14ac:dyDescent="0.25">
      <c r="A31" s="106" t="s">
        <v>1464</v>
      </c>
      <c r="B31" s="126">
        <v>0.54649999999999999</v>
      </c>
      <c r="C31" s="126">
        <v>1.24E-2</v>
      </c>
      <c r="D31" s="85">
        <v>0.32140000000000002</v>
      </c>
      <c r="E31" s="85">
        <v>0.11219999999999999</v>
      </c>
      <c r="F31" s="85">
        <v>7.4999999999999997E-3</v>
      </c>
      <c r="G31" s="126">
        <v>1</v>
      </c>
    </row>
    <row r="32" spans="1:7" ht="13.5" thickBot="1" x14ac:dyDescent="0.25">
      <c r="A32" s="106" t="s">
        <v>1465</v>
      </c>
      <c r="B32" s="126">
        <v>0.54139999999999999</v>
      </c>
      <c r="C32" s="126">
        <v>1.34E-2</v>
      </c>
      <c r="D32" s="85">
        <v>0.32669999999999999</v>
      </c>
      <c r="E32" s="85">
        <v>0.1114</v>
      </c>
      <c r="F32" s="85">
        <v>7.1000000000000004E-3</v>
      </c>
      <c r="G32" s="126">
        <v>1</v>
      </c>
    </row>
    <row r="33" spans="1:7" ht="13.5" thickBot="1" x14ac:dyDescent="0.25">
      <c r="A33" s="106" t="s">
        <v>1466</v>
      </c>
      <c r="B33" s="126">
        <v>0.55420000000000003</v>
      </c>
      <c r="C33" s="126">
        <v>1.35E-2</v>
      </c>
      <c r="D33" s="85">
        <v>0.31990000000000002</v>
      </c>
      <c r="E33" s="85">
        <v>0.1062</v>
      </c>
      <c r="F33" s="85">
        <v>6.1999999999999998E-3</v>
      </c>
      <c r="G33" s="126">
        <v>1</v>
      </c>
    </row>
    <row r="34" spans="1:7" ht="13.5" thickBot="1" x14ac:dyDescent="0.25">
      <c r="A34" s="106" t="s">
        <v>1467</v>
      </c>
      <c r="B34" s="126">
        <v>0.54649999999999999</v>
      </c>
      <c r="C34" s="126">
        <v>1.1900000000000001E-2</v>
      </c>
      <c r="D34" s="85">
        <v>0.32819999999999999</v>
      </c>
      <c r="E34" s="85">
        <v>0.1075</v>
      </c>
      <c r="F34" s="85">
        <v>5.8999999999999999E-3</v>
      </c>
      <c r="G34" s="126">
        <v>1</v>
      </c>
    </row>
    <row r="35" spans="1:7" ht="13.5" thickBot="1" x14ac:dyDescent="0.25">
      <c r="A35" s="106" t="s">
        <v>1468</v>
      </c>
      <c r="B35" s="126">
        <v>0.54190000000000005</v>
      </c>
      <c r="C35" s="126">
        <v>1.37E-2</v>
      </c>
      <c r="D35" s="85">
        <v>0.32869999999999999</v>
      </c>
      <c r="E35" s="85">
        <v>0.1103</v>
      </c>
      <c r="F35" s="85">
        <v>5.4999999999999997E-3</v>
      </c>
      <c r="G35" s="126">
        <v>1</v>
      </c>
    </row>
    <row r="36" spans="1:7" ht="13.5" thickBot="1" x14ac:dyDescent="0.25">
      <c r="A36" s="106" t="s">
        <v>1469</v>
      </c>
      <c r="B36" s="126">
        <v>0.53069999999999995</v>
      </c>
      <c r="C36" s="126">
        <v>1.29E-2</v>
      </c>
      <c r="D36" s="85">
        <v>0.34260000000000002</v>
      </c>
      <c r="E36" s="85">
        <v>0.1084</v>
      </c>
      <c r="F36" s="85">
        <v>5.4000000000000003E-3</v>
      </c>
      <c r="G36" s="126">
        <v>1</v>
      </c>
    </row>
    <row r="37" spans="1:7" ht="13.5" thickBot="1" x14ac:dyDescent="0.25">
      <c r="A37" s="106" t="s">
        <v>1470</v>
      </c>
      <c r="B37" s="126">
        <v>0.53210000000000002</v>
      </c>
      <c r="C37" s="126">
        <v>1.2999999999999999E-2</v>
      </c>
      <c r="D37" s="85">
        <v>0.34260000000000002</v>
      </c>
      <c r="E37" s="85">
        <v>0.1065</v>
      </c>
      <c r="F37" s="85">
        <v>5.7999999999999996E-3</v>
      </c>
      <c r="G37" s="126">
        <v>1</v>
      </c>
    </row>
    <row r="38" spans="1:7" ht="13.5" thickBot="1" x14ac:dyDescent="0.25">
      <c r="A38" s="106" t="s">
        <v>1471</v>
      </c>
      <c r="B38" s="126">
        <v>0.52800000000000002</v>
      </c>
      <c r="C38" s="126">
        <v>1.12E-2</v>
      </c>
      <c r="D38" s="85">
        <v>0.3478</v>
      </c>
      <c r="E38" s="85">
        <v>0.1074</v>
      </c>
      <c r="F38" s="85">
        <v>5.5999999999999999E-3</v>
      </c>
      <c r="G38" s="126">
        <v>1</v>
      </c>
    </row>
    <row r="39" spans="1:7" ht="13.5" thickBot="1" x14ac:dyDescent="0.25">
      <c r="A39" s="106" t="s">
        <v>1472</v>
      </c>
      <c r="B39" s="126">
        <v>0.52349999999999997</v>
      </c>
      <c r="C39" s="126">
        <v>1.21E-2</v>
      </c>
      <c r="D39" s="85">
        <v>0.35170000000000001</v>
      </c>
      <c r="E39" s="85">
        <v>0.1071</v>
      </c>
      <c r="F39" s="85">
        <v>5.7000000000000002E-3</v>
      </c>
      <c r="G39" s="126">
        <v>1</v>
      </c>
    </row>
    <row r="40" spans="1:7" ht="13.5" thickBot="1" x14ac:dyDescent="0.25">
      <c r="A40" s="106" t="s">
        <v>1473</v>
      </c>
      <c r="B40" s="126">
        <v>0.5131</v>
      </c>
      <c r="C40" s="126">
        <v>1.11E-2</v>
      </c>
      <c r="D40" s="85">
        <v>0.35720000000000002</v>
      </c>
      <c r="E40" s="85">
        <v>0.1113</v>
      </c>
      <c r="F40" s="85">
        <v>7.3000000000000001E-3</v>
      </c>
      <c r="G40" s="126">
        <v>1</v>
      </c>
    </row>
    <row r="41" spans="1:7" ht="13.5" thickBot="1" x14ac:dyDescent="0.25">
      <c r="A41" s="106" t="s">
        <v>1474</v>
      </c>
      <c r="B41" s="126">
        <v>0.51039999999999996</v>
      </c>
      <c r="C41" s="126">
        <v>1.09E-2</v>
      </c>
      <c r="D41" s="85">
        <v>0.36330000000000001</v>
      </c>
      <c r="E41" s="85">
        <v>0.10829999999999999</v>
      </c>
      <c r="F41" s="85">
        <v>7.1000000000000004E-3</v>
      </c>
      <c r="G41" s="126">
        <v>1</v>
      </c>
    </row>
    <row r="42" spans="1:7" ht="13.5" thickBot="1" x14ac:dyDescent="0.25">
      <c r="A42" s="106" t="s">
        <v>1475</v>
      </c>
      <c r="B42" s="126">
        <v>0.50019999999999998</v>
      </c>
      <c r="C42" s="126">
        <v>1.15E-2</v>
      </c>
      <c r="D42" s="126">
        <v>0.36730000000000002</v>
      </c>
      <c r="E42" s="126">
        <v>0.1135</v>
      </c>
      <c r="F42" s="126">
        <v>7.6E-3</v>
      </c>
      <c r="G42" s="126">
        <v>1</v>
      </c>
    </row>
    <row r="43" spans="1:7" ht="13.5" thickBot="1" x14ac:dyDescent="0.25">
      <c r="A43" s="106" t="s">
        <v>1476</v>
      </c>
      <c r="B43" s="126">
        <v>0.48830000000000001</v>
      </c>
      <c r="C43" s="126">
        <v>1.2E-2</v>
      </c>
      <c r="D43" s="126">
        <v>0.37669999999999998</v>
      </c>
      <c r="E43" s="126">
        <v>0.1154</v>
      </c>
      <c r="F43" s="126">
        <v>7.7000000000000002E-3</v>
      </c>
      <c r="G43" s="126">
        <v>1</v>
      </c>
    </row>
    <row r="44" spans="1:7" ht="13.5" thickBot="1" x14ac:dyDescent="0.25">
      <c r="A44" s="106" t="s">
        <v>1477</v>
      </c>
      <c r="B44" s="126">
        <v>0.4773</v>
      </c>
      <c r="C44" s="126">
        <v>1.2E-2</v>
      </c>
      <c r="D44" s="126">
        <v>0.38579999999999998</v>
      </c>
      <c r="E44" s="126">
        <v>0.1173</v>
      </c>
      <c r="F44" s="126">
        <v>7.6E-3</v>
      </c>
      <c r="G44" s="126">
        <v>1</v>
      </c>
    </row>
    <row r="45" spans="1:7" ht="13.5" thickBot="1" x14ac:dyDescent="0.25">
      <c r="A45" s="106" t="s">
        <v>1478</v>
      </c>
      <c r="B45" s="126">
        <v>0.47110000000000002</v>
      </c>
      <c r="C45" s="126">
        <v>1.24E-2</v>
      </c>
      <c r="D45" s="126">
        <v>0.3871</v>
      </c>
      <c r="E45" s="126">
        <v>0.1202</v>
      </c>
      <c r="F45" s="126">
        <v>9.1999999999999998E-3</v>
      </c>
      <c r="G45" s="126">
        <v>1</v>
      </c>
    </row>
    <row r="46" spans="1:7" ht="13.5" thickBot="1" x14ac:dyDescent="0.25">
      <c r="A46" s="106" t="s">
        <v>1479</v>
      </c>
      <c r="B46" s="126">
        <v>0.46300000000000002</v>
      </c>
      <c r="C46" s="126">
        <v>3.1199999999999999E-2</v>
      </c>
      <c r="D46" s="126">
        <v>0.37740000000000001</v>
      </c>
      <c r="E46" s="126">
        <v>0.11849999999999999</v>
      </c>
      <c r="F46" s="126">
        <v>9.9000000000000008E-3</v>
      </c>
      <c r="G46" s="126">
        <v>1</v>
      </c>
    </row>
    <row r="47" spans="1:7" x14ac:dyDescent="0.2">
      <c r="A47" s="199" t="s">
        <v>249</v>
      </c>
    </row>
    <row r="48" spans="1:7" x14ac:dyDescent="0.2">
      <c r="A48" s="199" t="s">
        <v>1491</v>
      </c>
    </row>
    <row r="49" spans="1:1" x14ac:dyDescent="0.2">
      <c r="A49" s="199" t="s">
        <v>1482</v>
      </c>
    </row>
    <row r="50" spans="1:1" x14ac:dyDescent="0.2">
      <c r="A50" s="199" t="s">
        <v>1492</v>
      </c>
    </row>
  </sheetData>
  <mergeCells count="13">
    <mergeCell ref="A1:G1"/>
    <mergeCell ref="A2:G2"/>
    <mergeCell ref="A3:G3"/>
    <mergeCell ref="A5:G5"/>
    <mergeCell ref="B6:C6"/>
    <mergeCell ref="D6:E6"/>
    <mergeCell ref="B29:C29"/>
    <mergeCell ref="B7:C7"/>
    <mergeCell ref="B8:C8"/>
    <mergeCell ref="A26:G26"/>
    <mergeCell ref="B27:C27"/>
    <mergeCell ref="D27:E27"/>
    <mergeCell ref="B28:C28"/>
  </mergeCells>
  <hyperlinks>
    <hyperlink ref="I4" location="TOC!A1" display="RETURN TO TABLE OF CONTENTS" xr:uid="{00000000-0004-0000-63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M38"/>
  <sheetViews>
    <sheetView topLeftCell="A10" workbookViewId="0">
      <selection activeCell="I105" sqref="I105"/>
    </sheetView>
  </sheetViews>
  <sheetFormatPr defaultRowHeight="12.75" x14ac:dyDescent="0.2"/>
  <cols>
    <col min="2" max="2" width="16.42578125" customWidth="1"/>
    <col min="3" max="8" width="15" customWidth="1"/>
  </cols>
  <sheetData>
    <row r="1" spans="1:10" x14ac:dyDescent="0.2">
      <c r="A1" s="617" t="s">
        <v>1447</v>
      </c>
      <c r="B1" s="617"/>
      <c r="C1" s="617"/>
      <c r="D1" s="617"/>
      <c r="E1" s="617"/>
      <c r="F1" s="617"/>
      <c r="G1" s="617"/>
      <c r="H1" s="617"/>
    </row>
    <row r="2" spans="1:10" ht="13.5" thickBot="1" x14ac:dyDescent="0.25">
      <c r="A2" s="616" t="s">
        <v>1493</v>
      </c>
      <c r="B2" s="616"/>
      <c r="C2" s="616"/>
      <c r="D2" s="616"/>
      <c r="E2" s="616"/>
      <c r="F2" s="616"/>
      <c r="G2" s="616"/>
      <c r="H2" s="616"/>
    </row>
    <row r="3" spans="1:10" ht="13.5" thickBot="1" x14ac:dyDescent="0.25">
      <c r="A3" s="601" t="s">
        <v>1494</v>
      </c>
      <c r="B3" s="602"/>
      <c r="C3" s="602"/>
      <c r="D3" s="602"/>
      <c r="E3" s="602"/>
      <c r="F3" s="602"/>
      <c r="G3" s="602"/>
      <c r="H3" s="603"/>
    </row>
    <row r="4" spans="1:10" ht="13.5" thickBot="1" x14ac:dyDescent="0.25">
      <c r="A4" s="604" t="s">
        <v>204</v>
      </c>
      <c r="B4" s="604" t="s">
        <v>1495</v>
      </c>
      <c r="C4" s="611" t="s">
        <v>1496</v>
      </c>
      <c r="D4" s="612"/>
      <c r="E4" s="612"/>
      <c r="F4" s="612"/>
      <c r="G4" s="612"/>
      <c r="H4" s="613"/>
    </row>
    <row r="5" spans="1:10" ht="34.5" thickBot="1" x14ac:dyDescent="0.25">
      <c r="A5" s="605"/>
      <c r="B5" s="605"/>
      <c r="C5" s="63" t="s">
        <v>1497</v>
      </c>
      <c r="D5" s="63" t="s">
        <v>1498</v>
      </c>
      <c r="E5" s="63" t="s">
        <v>1499</v>
      </c>
      <c r="F5" s="63" t="s">
        <v>1500</v>
      </c>
      <c r="G5" s="63" t="s">
        <v>1501</v>
      </c>
      <c r="H5" s="63" t="s">
        <v>1502</v>
      </c>
      <c r="J5" s="235" t="s">
        <v>228</v>
      </c>
    </row>
    <row r="6" spans="1:10" ht="13.5" thickBot="1" x14ac:dyDescent="0.25">
      <c r="A6" s="62">
        <v>1987</v>
      </c>
      <c r="B6" s="78" t="s">
        <v>1503</v>
      </c>
      <c r="C6" s="14">
        <v>0.53400000000000003</v>
      </c>
      <c r="D6" s="14">
        <v>0.45500000000000002</v>
      </c>
      <c r="E6" s="14">
        <v>0.67700000000000005</v>
      </c>
      <c r="F6" s="191">
        <v>0.7</v>
      </c>
      <c r="G6" s="14">
        <v>0.71199999999999997</v>
      </c>
      <c r="H6" s="15">
        <v>0.51600000000000001</v>
      </c>
    </row>
    <row r="7" spans="1:10" ht="13.5" thickBot="1" x14ac:dyDescent="0.25">
      <c r="A7" s="62">
        <v>1989</v>
      </c>
      <c r="B7" s="78" t="s">
        <v>1503</v>
      </c>
      <c r="C7" s="14">
        <v>0.53800000000000003</v>
      </c>
      <c r="D7" s="14">
        <v>0.45800000000000002</v>
      </c>
      <c r="E7" s="14">
        <v>0.68100000000000005</v>
      </c>
      <c r="F7" s="191">
        <v>0.70699999999999996</v>
      </c>
      <c r="G7" s="14">
        <v>0.71</v>
      </c>
      <c r="H7" s="15">
        <v>0.52200000000000002</v>
      </c>
    </row>
    <row r="8" spans="1:10" ht="13.5" thickBot="1" x14ac:dyDescent="0.25">
      <c r="A8" s="62">
        <v>1991</v>
      </c>
      <c r="B8" s="78" t="s">
        <v>1503</v>
      </c>
      <c r="C8" s="14">
        <v>0.53800000000000003</v>
      </c>
      <c r="D8" s="14">
        <v>0.45800000000000002</v>
      </c>
      <c r="E8" s="14">
        <v>0.68200000000000005</v>
      </c>
      <c r="F8" s="191">
        <v>0.71299999999999997</v>
      </c>
      <c r="G8" s="14">
        <v>0.73</v>
      </c>
      <c r="H8" s="15">
        <v>0.51400000000000001</v>
      </c>
    </row>
    <row r="9" spans="1:10" ht="13.5" thickBot="1" x14ac:dyDescent="0.25">
      <c r="A9" s="62">
        <v>1993</v>
      </c>
      <c r="B9" s="78" t="s">
        <v>1503</v>
      </c>
      <c r="C9" s="14">
        <v>0.54500000000000004</v>
      </c>
      <c r="D9" s="14">
        <v>0.46600000000000003</v>
      </c>
      <c r="E9" s="14">
        <v>0.68899999999999995</v>
      </c>
      <c r="F9" s="191">
        <v>0.71299999999999997</v>
      </c>
      <c r="G9" s="14">
        <v>0.72</v>
      </c>
      <c r="H9" s="15">
        <v>0.52500000000000002</v>
      </c>
    </row>
    <row r="10" spans="1:10" ht="13.5" thickBot="1" x14ac:dyDescent="0.25">
      <c r="A10" s="62">
        <v>1995</v>
      </c>
      <c r="B10" s="78" t="s">
        <v>1503</v>
      </c>
      <c r="C10" s="14">
        <v>0.54200000000000004</v>
      </c>
      <c r="D10" s="14">
        <v>0.45900000000000002</v>
      </c>
      <c r="E10" s="14">
        <v>0.69699999999999995</v>
      </c>
      <c r="F10" s="191">
        <v>0.71</v>
      </c>
      <c r="G10" s="14">
        <v>0.72599999999999998</v>
      </c>
      <c r="H10" s="15">
        <v>0.51500000000000001</v>
      </c>
    </row>
    <row r="11" spans="1:10" ht="13.5" thickBot="1" x14ac:dyDescent="0.25">
      <c r="A11" s="62">
        <v>1997</v>
      </c>
      <c r="B11" s="78" t="s">
        <v>1503</v>
      </c>
      <c r="C11" s="14">
        <v>0.55900000000000005</v>
      </c>
      <c r="D11" s="14">
        <v>0.47699999999999998</v>
      </c>
      <c r="E11" s="14">
        <v>0.71799999999999997</v>
      </c>
      <c r="F11" s="191">
        <v>0.72499999999999998</v>
      </c>
      <c r="G11" s="14">
        <v>0.73699999999999999</v>
      </c>
      <c r="H11" s="15">
        <v>0.53200000000000003</v>
      </c>
    </row>
    <row r="12" spans="1:10" ht="13.5" thickBot="1" x14ac:dyDescent="0.25">
      <c r="A12" s="62">
        <v>1999</v>
      </c>
      <c r="B12" s="78" t="s">
        <v>1503</v>
      </c>
      <c r="C12" s="14">
        <v>0.56000000000000005</v>
      </c>
      <c r="D12" s="14">
        <v>0.47799999999999998</v>
      </c>
      <c r="E12" s="14">
        <v>0.72899999999999998</v>
      </c>
      <c r="F12" s="191">
        <v>0.71799999999999997</v>
      </c>
      <c r="G12" s="14">
        <v>0.74099999999999999</v>
      </c>
      <c r="H12" s="15">
        <v>0.52600000000000002</v>
      </c>
    </row>
    <row r="13" spans="1:10" ht="13.5" thickBot="1" x14ac:dyDescent="0.25">
      <c r="A13" s="62">
        <v>2001</v>
      </c>
      <c r="B13" s="78" t="s">
        <v>1503</v>
      </c>
      <c r="C13" s="14">
        <v>0.56899999999999995</v>
      </c>
      <c r="D13" s="14">
        <v>0.49099999999999999</v>
      </c>
      <c r="E13" s="14">
        <v>0.73499999999999999</v>
      </c>
      <c r="F13" s="191">
        <v>0.72199999999999998</v>
      </c>
      <c r="G13" s="14">
        <v>0.73399999999999999</v>
      </c>
      <c r="H13" s="15">
        <v>0.53700000000000003</v>
      </c>
    </row>
    <row r="14" spans="1:10" ht="13.5" thickBot="1" x14ac:dyDescent="0.25">
      <c r="A14" s="62">
        <v>2003</v>
      </c>
      <c r="B14" s="78" t="s">
        <v>1503</v>
      </c>
      <c r="C14" s="14">
        <v>0.56699999999999995</v>
      </c>
      <c r="D14" s="14">
        <v>0.49</v>
      </c>
      <c r="E14" s="14">
        <v>0.73199999999999998</v>
      </c>
      <c r="F14" s="191">
        <v>0.73499999999999999</v>
      </c>
      <c r="G14" s="14">
        <v>0.745</v>
      </c>
      <c r="H14" s="15">
        <v>0.53300000000000003</v>
      </c>
    </row>
    <row r="15" spans="1:10" ht="13.5" thickBot="1" x14ac:dyDescent="0.25">
      <c r="A15" s="62">
        <v>2005</v>
      </c>
      <c r="B15" s="78" t="s">
        <v>1503</v>
      </c>
      <c r="C15" s="14">
        <v>0.55800000000000005</v>
      </c>
      <c r="D15" s="14">
        <v>0.48399999999999999</v>
      </c>
      <c r="E15" s="14">
        <v>0.72</v>
      </c>
      <c r="F15" s="191">
        <v>0.71899999999999997</v>
      </c>
      <c r="G15" s="14">
        <v>0.72</v>
      </c>
      <c r="H15" s="15">
        <v>0.52900000000000003</v>
      </c>
    </row>
    <row r="16" spans="1:10" ht="13.5" thickBot="1" x14ac:dyDescent="0.25">
      <c r="A16" s="62">
        <v>2007</v>
      </c>
      <c r="B16" s="78" t="s">
        <v>1503</v>
      </c>
      <c r="C16" s="14">
        <v>0.55100000000000005</v>
      </c>
      <c r="D16" s="14">
        <v>0.47399999999999998</v>
      </c>
      <c r="E16" s="14">
        <v>0.71699999999999997</v>
      </c>
      <c r="F16" s="191">
        <v>0.70099999999999996</v>
      </c>
      <c r="G16" s="14">
        <v>0.72</v>
      </c>
      <c r="H16" s="15">
        <v>0.51700000000000002</v>
      </c>
    </row>
    <row r="17" spans="1:13" ht="13.5" thickBot="1" x14ac:dyDescent="0.25">
      <c r="A17" s="62">
        <v>2009</v>
      </c>
      <c r="B17" s="78" t="s">
        <v>1503</v>
      </c>
      <c r="C17" s="14">
        <v>0.55400000000000005</v>
      </c>
      <c r="D17" s="14">
        <v>0.47799999999999998</v>
      </c>
      <c r="E17" s="14">
        <v>0.71799999999999997</v>
      </c>
      <c r="F17" s="191">
        <v>0.69899999999999995</v>
      </c>
      <c r="G17" s="14">
        <v>0.71799999999999997</v>
      </c>
      <c r="H17" s="15">
        <v>0.51300000000000001</v>
      </c>
    </row>
    <row r="18" spans="1:13" ht="13.5" thickBot="1" x14ac:dyDescent="0.25">
      <c r="A18" s="62">
        <v>2011</v>
      </c>
      <c r="B18" s="78" t="s">
        <v>1503</v>
      </c>
      <c r="C18" s="833" t="s">
        <v>1504</v>
      </c>
      <c r="D18" s="834"/>
      <c r="E18" s="834"/>
      <c r="F18" s="834"/>
      <c r="G18" s="834"/>
      <c r="H18" s="845"/>
    </row>
    <row r="19" spans="1:13" ht="13.5" thickBot="1" x14ac:dyDescent="0.25">
      <c r="A19" s="609">
        <v>2013</v>
      </c>
      <c r="B19" s="78" t="s">
        <v>1505</v>
      </c>
      <c r="C19" s="14">
        <v>0.50700000000000001</v>
      </c>
      <c r="D19" s="15">
        <v>0.43</v>
      </c>
      <c r="E19" s="15">
        <v>0.65200000000000002</v>
      </c>
      <c r="F19" s="15">
        <v>0.63</v>
      </c>
      <c r="G19" s="15">
        <v>0.65100000000000002</v>
      </c>
      <c r="H19" s="15">
        <v>0.46300000000000002</v>
      </c>
    </row>
    <row r="20" spans="1:13" ht="13.5" thickBot="1" x14ac:dyDescent="0.25">
      <c r="A20" s="636"/>
      <c r="B20" s="78" t="s">
        <v>1506</v>
      </c>
      <c r="C20" s="14">
        <v>0.48599999999999999</v>
      </c>
      <c r="D20" s="15">
        <v>0.41199999999999998</v>
      </c>
      <c r="E20" s="15">
        <v>0.625</v>
      </c>
      <c r="F20" s="15">
        <v>0.60299999999999998</v>
      </c>
      <c r="G20" s="15">
        <v>0.61399999999999999</v>
      </c>
      <c r="H20" s="15">
        <v>0.432</v>
      </c>
    </row>
    <row r="21" spans="1:13" ht="13.5" thickBot="1" x14ac:dyDescent="0.25">
      <c r="A21" s="636"/>
      <c r="B21" s="78" t="s">
        <v>1507</v>
      </c>
      <c r="C21" s="14">
        <v>0.503</v>
      </c>
      <c r="D21" s="15">
        <v>0.42499999999999999</v>
      </c>
      <c r="E21" s="15">
        <v>0.65</v>
      </c>
      <c r="F21" s="15">
        <v>0.625</v>
      </c>
      <c r="G21" s="15">
        <v>0.64200000000000002</v>
      </c>
      <c r="H21" s="15">
        <v>0.44900000000000001</v>
      </c>
    </row>
    <row r="22" spans="1:13" ht="13.5" thickBot="1" x14ac:dyDescent="0.25">
      <c r="A22" s="636"/>
      <c r="B22" s="78" t="s">
        <v>1508</v>
      </c>
      <c r="C22" s="14">
        <v>0.499</v>
      </c>
      <c r="D22" s="15">
        <v>0.42299999999999999</v>
      </c>
      <c r="E22" s="15">
        <v>0.64100000000000001</v>
      </c>
      <c r="F22" s="15">
        <v>0.60499999999999998</v>
      </c>
      <c r="G22" s="15">
        <v>0.63</v>
      </c>
      <c r="H22" s="15">
        <v>0.434</v>
      </c>
    </row>
    <row r="23" spans="1:13" ht="13.5" thickBot="1" x14ac:dyDescent="0.25">
      <c r="A23" s="636"/>
      <c r="B23" s="78" t="s">
        <v>1509</v>
      </c>
      <c r="C23" s="14">
        <v>0.49099999999999999</v>
      </c>
      <c r="D23" s="15">
        <v>0.41299999999999998</v>
      </c>
      <c r="E23" s="15">
        <v>0.63800000000000001</v>
      </c>
      <c r="F23" s="15">
        <v>0.61899999999999999</v>
      </c>
      <c r="G23" s="15">
        <v>0.625</v>
      </c>
      <c r="H23" s="15">
        <v>0.44</v>
      </c>
    </row>
    <row r="24" spans="1:13" ht="13.5" thickBot="1" x14ac:dyDescent="0.25">
      <c r="A24" s="610"/>
      <c r="B24" s="78" t="s">
        <v>1510</v>
      </c>
      <c r="C24" s="14">
        <v>0.48299999999999998</v>
      </c>
      <c r="D24" s="15">
        <v>0.40799999999999997</v>
      </c>
      <c r="E24" s="15">
        <v>0.625</v>
      </c>
      <c r="F24" s="15">
        <v>0.6</v>
      </c>
      <c r="G24" s="15">
        <v>0.625</v>
      </c>
      <c r="H24" s="15">
        <v>0.43</v>
      </c>
    </row>
    <row r="25" spans="1:13" ht="13.5" thickBot="1" x14ac:dyDescent="0.25">
      <c r="A25" s="62">
        <v>2015</v>
      </c>
      <c r="B25" s="78" t="s">
        <v>600</v>
      </c>
      <c r="C25" s="833" t="s">
        <v>1511</v>
      </c>
      <c r="D25" s="834"/>
      <c r="E25" s="834"/>
      <c r="F25" s="834"/>
      <c r="G25" s="834"/>
      <c r="H25" s="845"/>
    </row>
    <row r="26" spans="1:13" x14ac:dyDescent="0.2">
      <c r="A26" s="124"/>
      <c r="B26" s="273"/>
      <c r="C26" s="274"/>
      <c r="D26" s="274"/>
      <c r="E26" s="274"/>
      <c r="F26" s="274"/>
      <c r="G26" s="274"/>
      <c r="H26" s="274"/>
    </row>
    <row r="27" spans="1:13" ht="13.5" thickBot="1" x14ac:dyDescent="0.25">
      <c r="A27" s="290" t="s">
        <v>1512</v>
      </c>
      <c r="B27" s="273"/>
      <c r="C27" s="274"/>
      <c r="D27" s="274"/>
      <c r="E27" s="274"/>
      <c r="F27" s="274"/>
      <c r="G27" s="274"/>
      <c r="H27" s="274"/>
    </row>
    <row r="28" spans="1:13" ht="33.75" customHeight="1" x14ac:dyDescent="0.2">
      <c r="A28" s="604" t="s">
        <v>204</v>
      </c>
      <c r="B28" s="609" t="s">
        <v>1513</v>
      </c>
      <c r="C28" s="897" t="s">
        <v>1514</v>
      </c>
      <c r="D28" s="898"/>
      <c r="E28" s="898"/>
      <c r="F28" s="899"/>
      <c r="G28" s="897" t="s">
        <v>1515</v>
      </c>
      <c r="H28" s="898"/>
      <c r="I28" s="900"/>
      <c r="J28" s="897" t="s">
        <v>1516</v>
      </c>
      <c r="K28" s="898"/>
      <c r="L28" s="898"/>
      <c r="M28" s="899"/>
    </row>
    <row r="29" spans="1:13" s="275" customFormat="1" ht="34.5" thickBot="1" x14ac:dyDescent="0.25">
      <c r="A29" s="631"/>
      <c r="B29" s="901"/>
      <c r="C29" s="278" t="s">
        <v>1517</v>
      </c>
      <c r="D29" s="138" t="s">
        <v>1518</v>
      </c>
      <c r="E29" s="138" t="s">
        <v>1519</v>
      </c>
      <c r="F29" s="279" t="s">
        <v>320</v>
      </c>
      <c r="G29" s="278" t="s">
        <v>1520</v>
      </c>
      <c r="H29" s="138" t="s">
        <v>1521</v>
      </c>
      <c r="I29" s="345" t="s">
        <v>1522</v>
      </c>
      <c r="J29" s="278" t="s">
        <v>320</v>
      </c>
      <c r="K29" s="138" t="s">
        <v>1523</v>
      </c>
      <c r="L29" s="138" t="s">
        <v>1524</v>
      </c>
      <c r="M29" s="279" t="s">
        <v>1525</v>
      </c>
    </row>
    <row r="30" spans="1:13" ht="13.5" thickBot="1" x14ac:dyDescent="0.25">
      <c r="A30" s="115">
        <v>2017</v>
      </c>
      <c r="B30" s="288">
        <v>65610</v>
      </c>
      <c r="C30" s="280">
        <v>2525</v>
      </c>
      <c r="D30" s="276">
        <v>4139</v>
      </c>
      <c r="E30" s="276">
        <v>337</v>
      </c>
      <c r="F30" s="281">
        <v>6002</v>
      </c>
      <c r="G30" s="285">
        <v>516</v>
      </c>
      <c r="H30" s="276">
        <v>472</v>
      </c>
      <c r="I30" s="346">
        <v>4963</v>
      </c>
      <c r="J30" s="348">
        <v>121560</v>
      </c>
      <c r="K30" s="349">
        <v>52003</v>
      </c>
      <c r="L30" s="349">
        <v>62059</v>
      </c>
      <c r="M30" s="350">
        <v>7498</v>
      </c>
    </row>
    <row r="31" spans="1:13" ht="13.5" thickBot="1" x14ac:dyDescent="0.25">
      <c r="A31" s="115">
        <v>2017</v>
      </c>
      <c r="B31" s="289">
        <f>B30/65610</f>
        <v>1</v>
      </c>
      <c r="C31" s="282">
        <f>C30/65610</f>
        <v>3.8484987044657824E-2</v>
      </c>
      <c r="D31" s="283">
        <f>D30/65610</f>
        <v>6.3084895595183654E-2</v>
      </c>
      <c r="E31" s="283">
        <f>E30/65610</f>
        <v>5.136412132296906E-3</v>
      </c>
      <c r="F31" s="284">
        <f>F30/65610</f>
        <v>9.147995732357872E-2</v>
      </c>
      <c r="G31" s="286">
        <f>G30/$F$30</f>
        <v>8.5971342885704766E-2</v>
      </c>
      <c r="H31" s="287">
        <f>H30/$F$30</f>
        <v>7.8640453182272571E-2</v>
      </c>
      <c r="I31" s="347">
        <f>I30/$F$30</f>
        <v>0.82689103632122629</v>
      </c>
      <c r="J31" s="351">
        <f>J30/$J$30</f>
        <v>1</v>
      </c>
      <c r="K31" s="352">
        <f t="shared" ref="K31:M31" si="0">K30/$J$30</f>
        <v>0.42779697268838435</v>
      </c>
      <c r="L31" s="352">
        <f t="shared" si="0"/>
        <v>0.51052155314248104</v>
      </c>
      <c r="M31" s="353">
        <f t="shared" si="0"/>
        <v>6.1681474169134581E-2</v>
      </c>
    </row>
    <row r="32" spans="1:13" ht="13.5" thickBot="1" x14ac:dyDescent="0.25">
      <c r="A32" s="115">
        <v>2019</v>
      </c>
      <c r="B32" s="891" t="s">
        <v>1526</v>
      </c>
      <c r="C32" s="892"/>
      <c r="D32" s="892"/>
      <c r="E32" s="892"/>
      <c r="F32" s="892"/>
      <c r="G32" s="892"/>
      <c r="H32" s="892"/>
      <c r="I32" s="893"/>
      <c r="J32" s="348">
        <v>124135</v>
      </c>
      <c r="K32" s="349">
        <v>52627</v>
      </c>
      <c r="L32" s="349">
        <v>62539</v>
      </c>
      <c r="M32" s="350">
        <v>8969</v>
      </c>
    </row>
    <row r="33" spans="1:13" ht="13.5" thickBot="1" x14ac:dyDescent="0.25">
      <c r="A33" s="115">
        <v>2019</v>
      </c>
      <c r="B33" s="894"/>
      <c r="C33" s="895"/>
      <c r="D33" s="895"/>
      <c r="E33" s="895"/>
      <c r="F33" s="895"/>
      <c r="G33" s="895"/>
      <c r="H33" s="895"/>
      <c r="I33" s="896"/>
      <c r="J33" s="351">
        <f t="shared" ref="J33:M33" si="1">J32/$J$32</f>
        <v>1</v>
      </c>
      <c r="K33" s="352">
        <f t="shared" si="1"/>
        <v>0.42394973214645348</v>
      </c>
      <c r="L33" s="352">
        <f t="shared" si="1"/>
        <v>0.50379828412615302</v>
      </c>
      <c r="M33" s="353">
        <f t="shared" si="1"/>
        <v>7.2251983727393568E-2</v>
      </c>
    </row>
    <row r="34" spans="1:13" ht="13.5" thickBot="1" x14ac:dyDescent="0.25">
      <c r="A34" s="115">
        <v>2021</v>
      </c>
      <c r="B34" s="891" t="s">
        <v>3007</v>
      </c>
      <c r="C34" s="892"/>
      <c r="D34" s="892"/>
      <c r="E34" s="892"/>
      <c r="F34" s="892"/>
      <c r="G34" s="892"/>
      <c r="H34" s="892"/>
      <c r="I34" s="893"/>
      <c r="J34" s="348">
        <v>128504</v>
      </c>
      <c r="K34" s="349">
        <v>54101</v>
      </c>
      <c r="L34" s="349">
        <v>65682</v>
      </c>
      <c r="M34" s="350">
        <v>8721</v>
      </c>
    </row>
    <row r="35" spans="1:13" ht="13.5" thickBot="1" x14ac:dyDescent="0.25">
      <c r="A35" s="115">
        <v>2021</v>
      </c>
      <c r="B35" s="894"/>
      <c r="C35" s="895"/>
      <c r="D35" s="895"/>
      <c r="E35" s="895"/>
      <c r="F35" s="895"/>
      <c r="G35" s="895"/>
      <c r="H35" s="895"/>
      <c r="I35" s="896"/>
      <c r="J35" s="351">
        <f t="shared" ref="J35:M35" si="2">J34/$J$34</f>
        <v>1</v>
      </c>
      <c r="K35" s="352">
        <f t="shared" si="2"/>
        <v>0.42100634999688724</v>
      </c>
      <c r="L35" s="352">
        <f t="shared" si="2"/>
        <v>0.51112805827055963</v>
      </c>
      <c r="M35" s="353">
        <f t="shared" si="2"/>
        <v>6.7865591732553077E-2</v>
      </c>
    </row>
    <row r="36" spans="1:13" x14ac:dyDescent="0.2">
      <c r="A36" s="199" t="s">
        <v>249</v>
      </c>
    </row>
    <row r="37" spans="1:13" x14ac:dyDescent="0.2">
      <c r="A37" s="199" t="s">
        <v>2992</v>
      </c>
    </row>
    <row r="38" spans="1:13" x14ac:dyDescent="0.2">
      <c r="A38" s="84"/>
    </row>
  </sheetData>
  <mergeCells count="16">
    <mergeCell ref="C18:H18"/>
    <mergeCell ref="A1:H1"/>
    <mergeCell ref="A2:H2"/>
    <mergeCell ref="A3:H3"/>
    <mergeCell ref="A4:A5"/>
    <mergeCell ref="B4:B5"/>
    <mergeCell ref="C4:H4"/>
    <mergeCell ref="B34:I35"/>
    <mergeCell ref="J28:M28"/>
    <mergeCell ref="B32:I33"/>
    <mergeCell ref="A28:A29"/>
    <mergeCell ref="A19:A24"/>
    <mergeCell ref="C25:H25"/>
    <mergeCell ref="C28:F28"/>
    <mergeCell ref="G28:I28"/>
    <mergeCell ref="B28:B29"/>
  </mergeCells>
  <hyperlinks>
    <hyperlink ref="J5" location="TOC!A1" display="RETURN TO TABLE OF CONTENTS" xr:uid="{00000000-0004-0000-6400-000000000000}"/>
  </hyperlinks>
  <pageMargins left="0.7" right="0.7" top="0.75" bottom="0.75" header="0.3" footer="0.3"/>
  <pageSetup orientation="portrait" verticalDpi="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J30"/>
  <sheetViews>
    <sheetView workbookViewId="0">
      <selection activeCell="I105" sqref="I105"/>
    </sheetView>
  </sheetViews>
  <sheetFormatPr defaultRowHeight="12.75" x14ac:dyDescent="0.2"/>
  <cols>
    <col min="2" max="2" width="19.85546875" customWidth="1"/>
    <col min="3" max="8" width="15.85546875" customWidth="1"/>
  </cols>
  <sheetData>
    <row r="1" spans="1:10" x14ac:dyDescent="0.2">
      <c r="A1" s="617" t="s">
        <v>1527</v>
      </c>
      <c r="B1" s="617"/>
      <c r="C1" s="617"/>
      <c r="D1" s="617"/>
      <c r="E1" s="617"/>
      <c r="F1" s="617"/>
      <c r="G1" s="617"/>
      <c r="H1" s="617"/>
    </row>
    <row r="2" spans="1:10" ht="13.5" thickBot="1" x14ac:dyDescent="0.25">
      <c r="A2" s="616" t="s">
        <v>1528</v>
      </c>
      <c r="B2" s="616"/>
      <c r="C2" s="616"/>
      <c r="D2" s="616"/>
      <c r="E2" s="616"/>
      <c r="F2" s="616"/>
      <c r="G2" s="616"/>
      <c r="H2" s="616"/>
    </row>
    <row r="3" spans="1:10" ht="13.5" thickBot="1" x14ac:dyDescent="0.25">
      <c r="A3" s="606" t="s">
        <v>1529</v>
      </c>
      <c r="B3" s="607"/>
      <c r="C3" s="607"/>
      <c r="D3" s="607"/>
      <c r="E3" s="607"/>
      <c r="F3" s="607"/>
      <c r="G3" s="607"/>
      <c r="H3" s="608"/>
    </row>
    <row r="4" spans="1:10" ht="19.5" customHeight="1" thickBot="1" x14ac:dyDescent="0.25">
      <c r="A4" s="604" t="s">
        <v>204</v>
      </c>
      <c r="B4" s="604" t="s">
        <v>1495</v>
      </c>
      <c r="C4" s="661" t="s">
        <v>1496</v>
      </c>
      <c r="D4" s="662"/>
      <c r="E4" s="662"/>
      <c r="F4" s="662"/>
      <c r="G4" s="662"/>
      <c r="H4" s="663"/>
    </row>
    <row r="5" spans="1:10" ht="39.75" customHeight="1" thickBot="1" x14ac:dyDescent="0.25">
      <c r="A5" s="605"/>
      <c r="B5" s="605"/>
      <c r="C5" s="115" t="s">
        <v>1530</v>
      </c>
      <c r="D5" s="115" t="s">
        <v>1531</v>
      </c>
      <c r="E5" s="115" t="s">
        <v>1532</v>
      </c>
      <c r="F5" s="115" t="s">
        <v>1533</v>
      </c>
      <c r="G5" s="115" t="s">
        <v>1534</v>
      </c>
      <c r="H5" s="115" t="s">
        <v>1535</v>
      </c>
      <c r="J5" s="235" t="s">
        <v>228</v>
      </c>
    </row>
    <row r="6" spans="1:10" ht="13.5" thickBot="1" x14ac:dyDescent="0.25">
      <c r="A6" s="62">
        <v>1987</v>
      </c>
      <c r="B6" s="78" t="s">
        <v>1503</v>
      </c>
      <c r="C6" s="14">
        <v>0.83399999999999996</v>
      </c>
      <c r="D6" s="14">
        <v>0.49299999999999999</v>
      </c>
      <c r="E6" s="14" t="s">
        <v>229</v>
      </c>
      <c r="F6" s="191">
        <v>0.17299999999999999</v>
      </c>
      <c r="G6" s="14">
        <v>0.68200000000000005</v>
      </c>
      <c r="H6" s="15">
        <v>0.10199999999999999</v>
      </c>
    </row>
    <row r="7" spans="1:10" ht="13.5" thickBot="1" x14ac:dyDescent="0.25">
      <c r="A7" s="62">
        <v>1989</v>
      </c>
      <c r="B7" s="78" t="s">
        <v>1503</v>
      </c>
      <c r="C7" s="14">
        <v>0.83599999999999997</v>
      </c>
      <c r="D7" s="14">
        <v>0.495</v>
      </c>
      <c r="E7" s="14" t="s">
        <v>229</v>
      </c>
      <c r="F7" s="191">
        <v>0.183</v>
      </c>
      <c r="G7" s="14">
        <v>0.68799999999999994</v>
      </c>
      <c r="H7" s="15">
        <v>0.113</v>
      </c>
    </row>
    <row r="8" spans="1:10" ht="13.5" thickBot="1" x14ac:dyDescent="0.25">
      <c r="A8" s="62">
        <v>1991</v>
      </c>
      <c r="B8" s="78" t="s">
        <v>1503</v>
      </c>
      <c r="C8" s="14">
        <v>0.83699999999999997</v>
      </c>
      <c r="D8" s="14">
        <v>0.501</v>
      </c>
      <c r="E8" s="14" t="s">
        <v>229</v>
      </c>
      <c r="F8" s="191">
        <v>0.18099999999999999</v>
      </c>
      <c r="G8" s="14">
        <v>0.69</v>
      </c>
      <c r="H8" s="15">
        <v>0.11700000000000001</v>
      </c>
    </row>
    <row r="9" spans="1:10" ht="13.5" thickBot="1" x14ac:dyDescent="0.25">
      <c r="A9" s="62">
        <v>1993</v>
      </c>
      <c r="B9" s="78" t="s">
        <v>1503</v>
      </c>
      <c r="C9" s="14">
        <v>0.83399999999999996</v>
      </c>
      <c r="D9" s="14">
        <v>0.504</v>
      </c>
      <c r="E9" s="14" t="s">
        <v>229</v>
      </c>
      <c r="F9" s="191">
        <v>0.216</v>
      </c>
      <c r="G9" s="14">
        <v>0.69699999999999995</v>
      </c>
      <c r="H9" s="15">
        <v>0.13400000000000001</v>
      </c>
    </row>
    <row r="10" spans="1:10" ht="13.5" thickBot="1" x14ac:dyDescent="0.25">
      <c r="A10" s="62">
        <v>1995</v>
      </c>
      <c r="B10" s="78" t="s">
        <v>1503</v>
      </c>
      <c r="C10" s="14">
        <v>0.83799999999999997</v>
      </c>
      <c r="D10" s="14">
        <v>0.5</v>
      </c>
      <c r="E10" s="14" t="s">
        <v>229</v>
      </c>
      <c r="F10" s="191">
        <v>0.216</v>
      </c>
      <c r="G10" s="14">
        <v>0.69499999999999995</v>
      </c>
      <c r="H10" s="15">
        <v>0.14099999999999999</v>
      </c>
    </row>
    <row r="11" spans="1:10" ht="13.5" thickBot="1" x14ac:dyDescent="0.25">
      <c r="A11" s="62">
        <v>1997</v>
      </c>
      <c r="B11" s="78" t="s">
        <v>1503</v>
      </c>
      <c r="C11" s="14">
        <v>0.86099999999999999</v>
      </c>
      <c r="D11" s="14">
        <v>0.52200000000000002</v>
      </c>
      <c r="E11" s="14">
        <v>0.65600000000000003</v>
      </c>
      <c r="F11" s="191">
        <v>0.22</v>
      </c>
      <c r="G11" s="14">
        <v>0.72099999999999997</v>
      </c>
      <c r="H11" s="15">
        <v>0.151</v>
      </c>
    </row>
    <row r="12" spans="1:10" ht="13.5" thickBot="1" x14ac:dyDescent="0.25">
      <c r="A12" s="62">
        <v>1999</v>
      </c>
      <c r="B12" s="78" t="s">
        <v>1503</v>
      </c>
      <c r="C12" s="14">
        <v>0.86599999999999999</v>
      </c>
      <c r="D12" s="14">
        <v>0.52300000000000002</v>
      </c>
      <c r="E12" s="14">
        <v>0.65700000000000003</v>
      </c>
      <c r="F12" s="191">
        <v>0.22700000000000001</v>
      </c>
      <c r="G12" s="14">
        <v>0.72299999999999998</v>
      </c>
      <c r="H12" s="15">
        <v>0.161</v>
      </c>
    </row>
    <row r="13" spans="1:10" ht="13.5" thickBot="1" x14ac:dyDescent="0.25">
      <c r="A13" s="62">
        <v>2001</v>
      </c>
      <c r="B13" s="78" t="s">
        <v>1503</v>
      </c>
      <c r="C13" s="14">
        <v>0.84199999999999997</v>
      </c>
      <c r="D13" s="14">
        <v>0.53900000000000003</v>
      </c>
      <c r="E13" s="14">
        <v>0.65200000000000002</v>
      </c>
      <c r="F13" s="191">
        <v>0.23499999999999999</v>
      </c>
      <c r="G13" s="14">
        <v>0.71</v>
      </c>
      <c r="H13" s="15">
        <v>0.16</v>
      </c>
    </row>
    <row r="14" spans="1:10" ht="13.5" thickBot="1" x14ac:dyDescent="0.25">
      <c r="A14" s="62">
        <v>2003</v>
      </c>
      <c r="B14" s="78" t="s">
        <v>1503</v>
      </c>
      <c r="C14" s="14">
        <v>0.84499999999999997</v>
      </c>
      <c r="D14" s="14">
        <v>0.53200000000000003</v>
      </c>
      <c r="E14" s="14">
        <v>0.64800000000000002</v>
      </c>
      <c r="F14" s="191">
        <v>0.24099999999999999</v>
      </c>
      <c r="G14" s="14">
        <v>0.71199999999999997</v>
      </c>
      <c r="H14" s="15">
        <v>0.158</v>
      </c>
    </row>
    <row r="15" spans="1:10" ht="13.5" thickBot="1" x14ac:dyDescent="0.25">
      <c r="A15" s="62">
        <v>2005</v>
      </c>
      <c r="B15" s="78" t="s">
        <v>1503</v>
      </c>
      <c r="C15" s="14">
        <v>0.83299999999999996</v>
      </c>
      <c r="D15" s="14">
        <v>0.52</v>
      </c>
      <c r="E15" s="14">
        <v>0.63400000000000001</v>
      </c>
      <c r="F15" s="191">
        <v>0.247</v>
      </c>
      <c r="G15" s="14">
        <v>0.69399999999999995</v>
      </c>
      <c r="H15" s="15">
        <v>0.16300000000000001</v>
      </c>
    </row>
    <row r="16" spans="1:10" ht="13.5" thickBot="1" x14ac:dyDescent="0.25">
      <c r="A16" s="62">
        <v>2007</v>
      </c>
      <c r="B16" s="78" t="s">
        <v>1503</v>
      </c>
      <c r="C16" s="14">
        <v>0.83099999999999996</v>
      </c>
      <c r="D16" s="14">
        <v>0.52800000000000002</v>
      </c>
      <c r="E16" s="14">
        <v>0.63800000000000001</v>
      </c>
      <c r="F16" s="191">
        <v>0.19600000000000001</v>
      </c>
      <c r="G16" s="14">
        <v>0.69199999999999995</v>
      </c>
      <c r="H16" s="15">
        <v>0.14000000000000001</v>
      </c>
    </row>
    <row r="17" spans="1:8" ht="13.5" thickBot="1" x14ac:dyDescent="0.25">
      <c r="A17" s="62">
        <v>2009</v>
      </c>
      <c r="B17" s="78" t="s">
        <v>1503</v>
      </c>
      <c r="C17" s="880" t="s">
        <v>1536</v>
      </c>
      <c r="D17" s="902"/>
      <c r="E17" s="902"/>
      <c r="F17" s="902"/>
      <c r="G17" s="902"/>
      <c r="H17" s="881"/>
    </row>
    <row r="18" spans="1:8" ht="13.5" thickBot="1" x14ac:dyDescent="0.25">
      <c r="A18" s="62">
        <v>2011</v>
      </c>
      <c r="B18" s="78" t="s">
        <v>1503</v>
      </c>
      <c r="C18" s="880" t="s">
        <v>1537</v>
      </c>
      <c r="D18" s="902"/>
      <c r="E18" s="902"/>
      <c r="F18" s="902"/>
      <c r="G18" s="902"/>
      <c r="H18" s="881"/>
    </row>
    <row r="19" spans="1:8" ht="13.5" thickBot="1" x14ac:dyDescent="0.25">
      <c r="A19" s="609">
        <v>2013</v>
      </c>
      <c r="B19" s="78" t="s">
        <v>1505</v>
      </c>
      <c r="C19" s="14">
        <v>0.73299999999999998</v>
      </c>
      <c r="D19" s="15">
        <v>0.46500000000000002</v>
      </c>
      <c r="E19" s="15">
        <v>0.56499999999999995</v>
      </c>
      <c r="F19" s="15">
        <v>0.27300000000000002</v>
      </c>
      <c r="G19" s="15" t="s">
        <v>229</v>
      </c>
      <c r="H19" s="15" t="s">
        <v>229</v>
      </c>
    </row>
    <row r="20" spans="1:8" ht="13.5" thickBot="1" x14ac:dyDescent="0.25">
      <c r="A20" s="636"/>
      <c r="B20" s="78" t="s">
        <v>1506</v>
      </c>
      <c r="C20" s="14">
        <v>0.70799999999999996</v>
      </c>
      <c r="D20" s="15">
        <v>0.44600000000000001</v>
      </c>
      <c r="E20" s="15">
        <v>0.54400000000000004</v>
      </c>
      <c r="F20" s="15">
        <v>0.249</v>
      </c>
      <c r="G20" s="15" t="s">
        <v>229</v>
      </c>
      <c r="H20" s="15" t="s">
        <v>229</v>
      </c>
    </row>
    <row r="21" spans="1:8" ht="13.5" thickBot="1" x14ac:dyDescent="0.25">
      <c r="A21" s="636"/>
      <c r="B21" s="78" t="s">
        <v>1507</v>
      </c>
      <c r="C21" s="14">
        <v>0.73599999999999999</v>
      </c>
      <c r="D21" s="15">
        <v>0.46300000000000002</v>
      </c>
      <c r="E21" s="15">
        <v>0.56499999999999995</v>
      </c>
      <c r="F21" s="15">
        <v>0.253</v>
      </c>
      <c r="G21" s="15" t="s">
        <v>229</v>
      </c>
      <c r="H21" s="15" t="s">
        <v>229</v>
      </c>
    </row>
    <row r="22" spans="1:8" ht="13.5" thickBot="1" x14ac:dyDescent="0.25">
      <c r="A22" s="636"/>
      <c r="B22" s="78" t="s">
        <v>1508</v>
      </c>
      <c r="C22" s="14">
        <v>0.72899999999999998</v>
      </c>
      <c r="D22" s="15">
        <v>0.46500000000000002</v>
      </c>
      <c r="E22" s="15">
        <v>0.56399999999999995</v>
      </c>
      <c r="F22" s="15">
        <v>0.23899999999999999</v>
      </c>
      <c r="G22" s="15" t="s">
        <v>229</v>
      </c>
      <c r="H22" s="15" t="s">
        <v>229</v>
      </c>
    </row>
    <row r="23" spans="1:8" ht="13.5" thickBot="1" x14ac:dyDescent="0.25">
      <c r="A23" s="636"/>
      <c r="B23" s="78" t="s">
        <v>1509</v>
      </c>
      <c r="C23" s="14">
        <v>0.71299999999999997</v>
      </c>
      <c r="D23" s="15">
        <v>0.44400000000000001</v>
      </c>
      <c r="E23" s="15">
        <v>0.54500000000000004</v>
      </c>
      <c r="F23" s="15">
        <v>0.27400000000000002</v>
      </c>
      <c r="G23" s="15" t="s">
        <v>229</v>
      </c>
      <c r="H23" s="15" t="s">
        <v>229</v>
      </c>
    </row>
    <row r="24" spans="1:8" ht="13.5" thickBot="1" x14ac:dyDescent="0.25">
      <c r="A24" s="610"/>
      <c r="B24" s="78" t="s">
        <v>1510</v>
      </c>
      <c r="C24" s="14">
        <v>0.70499999999999996</v>
      </c>
      <c r="D24" s="15">
        <v>0.441</v>
      </c>
      <c r="E24" s="15">
        <v>0.54</v>
      </c>
      <c r="F24" s="15">
        <v>0.25600000000000001</v>
      </c>
      <c r="G24" s="15" t="s">
        <v>229</v>
      </c>
      <c r="H24" s="15" t="s">
        <v>229</v>
      </c>
    </row>
    <row r="25" spans="1:8" ht="13.5" thickBot="1" x14ac:dyDescent="0.25">
      <c r="A25" s="62">
        <v>2015</v>
      </c>
      <c r="B25" s="78" t="s">
        <v>1503</v>
      </c>
      <c r="C25" s="880" t="s">
        <v>1536</v>
      </c>
      <c r="D25" s="902"/>
      <c r="E25" s="902"/>
      <c r="F25" s="902"/>
      <c r="G25" s="902"/>
      <c r="H25" s="881"/>
    </row>
    <row r="26" spans="1:8" ht="13.5" thickBot="1" x14ac:dyDescent="0.25">
      <c r="A26" s="62">
        <v>2017</v>
      </c>
      <c r="B26" s="78" t="s">
        <v>1503</v>
      </c>
      <c r="C26" s="880" t="s">
        <v>1536</v>
      </c>
      <c r="D26" s="902"/>
      <c r="E26" s="902"/>
      <c r="F26" s="902"/>
      <c r="G26" s="902"/>
      <c r="H26" s="881"/>
    </row>
    <row r="27" spans="1:8" x14ac:dyDescent="0.2">
      <c r="A27" s="55" t="s">
        <v>249</v>
      </c>
    </row>
    <row r="28" spans="1:8" x14ac:dyDescent="0.2">
      <c r="A28" s="55" t="s">
        <v>1538</v>
      </c>
    </row>
    <row r="29" spans="1:8" x14ac:dyDescent="0.2">
      <c r="A29" s="84"/>
    </row>
    <row r="30" spans="1:8" x14ac:dyDescent="0.2">
      <c r="A30" s="84"/>
    </row>
  </sheetData>
  <mergeCells count="11">
    <mergeCell ref="C25:H25"/>
    <mergeCell ref="C26:H26"/>
    <mergeCell ref="C17:H17"/>
    <mergeCell ref="C18:H18"/>
    <mergeCell ref="A19:A24"/>
    <mergeCell ref="A1:H1"/>
    <mergeCell ref="A2:H2"/>
    <mergeCell ref="A3:H3"/>
    <mergeCell ref="A4:A5"/>
    <mergeCell ref="B4:B5"/>
    <mergeCell ref="C4:H4"/>
  </mergeCells>
  <hyperlinks>
    <hyperlink ref="J5" location="TOC!A1" display="RETURN TO TABLE OF CONTENTS" xr:uid="{00000000-0004-0000-65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N167"/>
  <sheetViews>
    <sheetView topLeftCell="A102" workbookViewId="0">
      <selection activeCell="I105" sqref="I105"/>
    </sheetView>
  </sheetViews>
  <sheetFormatPr defaultRowHeight="12.75" x14ac:dyDescent="0.2"/>
  <cols>
    <col min="2" max="3" width="9.85546875" customWidth="1"/>
    <col min="4" max="4" width="9.85546875" style="169" customWidth="1"/>
    <col min="5" max="12" width="9.85546875" customWidth="1"/>
  </cols>
  <sheetData>
    <row r="1" spans="1:14" x14ac:dyDescent="0.2">
      <c r="A1" s="617" t="s">
        <v>1447</v>
      </c>
      <c r="B1" s="617"/>
      <c r="C1" s="617"/>
      <c r="D1" s="617"/>
      <c r="E1" s="617"/>
      <c r="F1" s="617"/>
      <c r="G1" s="617"/>
      <c r="H1" s="617"/>
      <c r="I1" s="617"/>
      <c r="J1" s="617"/>
      <c r="K1" s="617"/>
      <c r="L1" s="617"/>
    </row>
    <row r="2" spans="1:14" ht="13.5" thickBot="1" x14ac:dyDescent="0.25">
      <c r="A2" s="616" t="s">
        <v>1539</v>
      </c>
      <c r="B2" s="616"/>
      <c r="C2" s="616"/>
      <c r="D2" s="616"/>
      <c r="E2" s="616"/>
      <c r="F2" s="616"/>
      <c r="G2" s="616"/>
      <c r="H2" s="616"/>
      <c r="I2" s="616"/>
      <c r="J2" s="616"/>
      <c r="K2" s="616"/>
      <c r="L2" s="616"/>
    </row>
    <row r="3" spans="1:14" ht="13.5" thickBot="1" x14ac:dyDescent="0.25">
      <c r="A3" s="606" t="s">
        <v>1540</v>
      </c>
      <c r="B3" s="607"/>
      <c r="C3" s="607"/>
      <c r="D3" s="607"/>
      <c r="E3" s="607"/>
      <c r="F3" s="607"/>
      <c r="G3" s="607"/>
      <c r="H3" s="607"/>
      <c r="I3" s="607"/>
      <c r="J3" s="607"/>
      <c r="K3" s="607"/>
      <c r="L3" s="608"/>
    </row>
    <row r="4" spans="1:14" ht="82.5" customHeight="1" thickBot="1" x14ac:dyDescent="0.25">
      <c r="A4" s="359" t="s">
        <v>204</v>
      </c>
      <c r="B4" s="204" t="s">
        <v>1541</v>
      </c>
      <c r="C4" s="204" t="s">
        <v>1542</v>
      </c>
      <c r="D4" s="503" t="s">
        <v>1543</v>
      </c>
      <c r="E4" s="60" t="s">
        <v>1544</v>
      </c>
      <c r="F4" s="60" t="s">
        <v>1545</v>
      </c>
      <c r="G4" s="60" t="s">
        <v>1546</v>
      </c>
      <c r="H4" s="60" t="s">
        <v>1547</v>
      </c>
      <c r="I4" s="60" t="s">
        <v>1548</v>
      </c>
      <c r="J4" s="60" t="s">
        <v>1549</v>
      </c>
      <c r="K4" s="60" t="s">
        <v>1550</v>
      </c>
      <c r="L4" s="60" t="s">
        <v>1551</v>
      </c>
      <c r="N4" s="235" t="s">
        <v>228</v>
      </c>
    </row>
    <row r="5" spans="1:14" ht="13.5" thickBot="1" x14ac:dyDescent="0.25">
      <c r="A5" s="504"/>
      <c r="B5" s="504"/>
      <c r="C5" s="505"/>
      <c r="D5" s="506"/>
      <c r="E5" s="903" t="s">
        <v>1552</v>
      </c>
      <c r="F5" s="904"/>
      <c r="G5" s="904"/>
      <c r="H5" s="904"/>
      <c r="I5" s="904"/>
      <c r="J5" s="904"/>
      <c r="K5" s="904"/>
      <c r="L5" s="905"/>
    </row>
    <row r="6" spans="1:14" ht="13.5" thickBot="1" x14ac:dyDescent="0.25">
      <c r="A6" s="62">
        <v>1900</v>
      </c>
      <c r="B6" s="73">
        <v>76094</v>
      </c>
      <c r="C6" s="80" t="s">
        <v>229</v>
      </c>
      <c r="D6" s="160" t="s">
        <v>229</v>
      </c>
      <c r="E6" s="132">
        <v>18061</v>
      </c>
      <c r="F6" s="73">
        <v>15654</v>
      </c>
      <c r="G6" s="132">
        <v>13955</v>
      </c>
      <c r="H6" s="73">
        <v>10585</v>
      </c>
      <c r="I6" s="73">
        <v>7752</v>
      </c>
      <c r="J6" s="73">
        <v>5186</v>
      </c>
      <c r="K6" s="73">
        <v>3114</v>
      </c>
      <c r="L6" s="73">
        <v>1787</v>
      </c>
    </row>
    <row r="7" spans="1:14" ht="13.5" thickBot="1" x14ac:dyDescent="0.25">
      <c r="A7" s="62">
        <v>1905</v>
      </c>
      <c r="B7" s="73">
        <v>83822</v>
      </c>
      <c r="C7" s="80" t="s">
        <v>229</v>
      </c>
      <c r="D7" s="160" t="s">
        <v>229</v>
      </c>
      <c r="E7" s="132">
        <v>19270</v>
      </c>
      <c r="F7" s="73">
        <v>16851</v>
      </c>
      <c r="G7" s="132">
        <v>15619</v>
      </c>
      <c r="H7" s="73">
        <v>11926</v>
      </c>
      <c r="I7" s="73">
        <v>8724</v>
      </c>
      <c r="J7" s="73">
        <v>5914</v>
      </c>
      <c r="K7" s="73">
        <v>3502</v>
      </c>
      <c r="L7" s="73">
        <v>2016</v>
      </c>
    </row>
    <row r="8" spans="1:14" ht="13.5" thickBot="1" x14ac:dyDescent="0.25">
      <c r="A8" s="62">
        <v>1910</v>
      </c>
      <c r="B8" s="73">
        <v>92407</v>
      </c>
      <c r="C8" s="80" t="s">
        <v>229</v>
      </c>
      <c r="D8" s="160" t="s">
        <v>229</v>
      </c>
      <c r="E8" s="132">
        <v>20474</v>
      </c>
      <c r="F8" s="73">
        <v>18242</v>
      </c>
      <c r="G8" s="132">
        <v>17360</v>
      </c>
      <c r="H8" s="73">
        <v>13484</v>
      </c>
      <c r="I8" s="73">
        <v>9822</v>
      </c>
      <c r="J8" s="73">
        <v>6751</v>
      </c>
      <c r="K8" s="73">
        <v>3980</v>
      </c>
      <c r="L8" s="73">
        <v>2294</v>
      </c>
    </row>
    <row r="9" spans="1:14" ht="13.5" thickBot="1" x14ac:dyDescent="0.25">
      <c r="A9" s="62">
        <v>1915</v>
      </c>
      <c r="B9" s="73">
        <v>100546</v>
      </c>
      <c r="C9" s="80" t="s">
        <v>229</v>
      </c>
      <c r="D9" s="160" t="s">
        <v>229</v>
      </c>
      <c r="E9" s="132">
        <v>22021</v>
      </c>
      <c r="F9" s="73">
        <v>19414</v>
      </c>
      <c r="G9" s="132">
        <v>18289</v>
      </c>
      <c r="H9" s="73">
        <v>14948</v>
      </c>
      <c r="I9" s="73">
        <v>11098</v>
      </c>
      <c r="J9" s="73">
        <v>7615</v>
      </c>
      <c r="K9" s="73">
        <v>4561</v>
      </c>
      <c r="L9" s="73">
        <v>2600</v>
      </c>
    </row>
    <row r="10" spans="1:14" ht="13.5" thickBot="1" x14ac:dyDescent="0.25">
      <c r="A10" s="62">
        <v>1920</v>
      </c>
      <c r="B10" s="73">
        <v>106461</v>
      </c>
      <c r="C10" s="80" t="s">
        <v>229</v>
      </c>
      <c r="D10" s="160" t="s">
        <v>229</v>
      </c>
      <c r="E10" s="132">
        <v>23154</v>
      </c>
      <c r="F10" s="73">
        <v>20217</v>
      </c>
      <c r="G10" s="132">
        <v>18560</v>
      </c>
      <c r="H10" s="73">
        <v>15938</v>
      </c>
      <c r="I10" s="73">
        <v>12232</v>
      </c>
      <c r="J10" s="73">
        <v>8408</v>
      </c>
      <c r="K10" s="73">
        <v>5101</v>
      </c>
      <c r="L10" s="73">
        <v>2851</v>
      </c>
    </row>
    <row r="11" spans="1:14" ht="13.5" thickBot="1" x14ac:dyDescent="0.25">
      <c r="A11" s="62">
        <v>1925</v>
      </c>
      <c r="B11" s="73">
        <v>115829</v>
      </c>
      <c r="C11" s="80" t="s">
        <v>229</v>
      </c>
      <c r="D11" s="160" t="s">
        <v>229</v>
      </c>
      <c r="E11" s="132">
        <v>24403</v>
      </c>
      <c r="F11" s="73">
        <v>22311</v>
      </c>
      <c r="G11" s="132">
        <v>19257</v>
      </c>
      <c r="H11" s="73">
        <v>17446</v>
      </c>
      <c r="I11" s="73">
        <v>13804</v>
      </c>
      <c r="J11" s="73">
        <v>9579</v>
      </c>
      <c r="K11" s="73">
        <v>5780</v>
      </c>
      <c r="L11" s="73">
        <v>3249</v>
      </c>
    </row>
    <row r="12" spans="1:14" ht="13.5" thickBot="1" x14ac:dyDescent="0.25">
      <c r="A12" s="62">
        <v>1930</v>
      </c>
      <c r="B12" s="73">
        <v>123077</v>
      </c>
      <c r="C12" s="80" t="s">
        <v>229</v>
      </c>
      <c r="D12" s="160" t="s">
        <v>229</v>
      </c>
      <c r="E12" s="132">
        <v>23962</v>
      </c>
      <c r="F12" s="73">
        <v>23613</v>
      </c>
      <c r="G12" s="132">
        <v>20809</v>
      </c>
      <c r="H12" s="73">
        <v>18363</v>
      </c>
      <c r="I12" s="73">
        <v>15128</v>
      </c>
      <c r="J12" s="73">
        <v>10717</v>
      </c>
      <c r="K12" s="73">
        <v>6573</v>
      </c>
      <c r="L12" s="73">
        <v>3911</v>
      </c>
    </row>
    <row r="13" spans="1:14" ht="13.5" thickBot="1" x14ac:dyDescent="0.25">
      <c r="A13" s="62">
        <v>1935</v>
      </c>
      <c r="B13" s="73">
        <v>127250</v>
      </c>
      <c r="C13" s="80" t="s">
        <v>229</v>
      </c>
      <c r="D13" s="160" t="s">
        <v>229</v>
      </c>
      <c r="E13" s="132">
        <v>21959</v>
      </c>
      <c r="F13" s="73">
        <v>24237</v>
      </c>
      <c r="G13" s="132">
        <v>21875</v>
      </c>
      <c r="H13" s="73">
        <v>18690</v>
      </c>
      <c r="I13" s="73">
        <v>16437</v>
      </c>
      <c r="J13" s="73">
        <v>11941</v>
      </c>
      <c r="K13" s="73">
        <v>7553</v>
      </c>
      <c r="L13" s="73">
        <v>4558</v>
      </c>
    </row>
    <row r="14" spans="1:14" ht="13.5" thickBot="1" x14ac:dyDescent="0.25">
      <c r="A14" s="62">
        <v>1940</v>
      </c>
      <c r="B14" s="73">
        <v>132122</v>
      </c>
      <c r="C14" s="80" t="s">
        <v>229</v>
      </c>
      <c r="D14" s="160" t="s">
        <v>229</v>
      </c>
      <c r="E14" s="132">
        <v>21227</v>
      </c>
      <c r="F14" s="73">
        <v>24058</v>
      </c>
      <c r="G14" s="132">
        <v>22847</v>
      </c>
      <c r="H14" s="73">
        <v>19886</v>
      </c>
      <c r="I14" s="73">
        <v>17098</v>
      </c>
      <c r="J14" s="73">
        <v>13184</v>
      </c>
      <c r="K14" s="73">
        <v>8572</v>
      </c>
      <c r="L14" s="73">
        <v>5249</v>
      </c>
    </row>
    <row r="15" spans="1:14" ht="13.5" thickBot="1" x14ac:dyDescent="0.25">
      <c r="A15" s="62">
        <v>1945</v>
      </c>
      <c r="B15" s="73">
        <v>139928</v>
      </c>
      <c r="C15" s="80" t="s">
        <v>229</v>
      </c>
      <c r="D15" s="160" t="s">
        <v>229</v>
      </c>
      <c r="E15" s="132">
        <v>23801</v>
      </c>
      <c r="F15" s="73">
        <v>22446</v>
      </c>
      <c r="G15" s="132">
        <v>23833</v>
      </c>
      <c r="H15" s="73">
        <v>21249</v>
      </c>
      <c r="I15" s="73">
        <v>18284</v>
      </c>
      <c r="J15" s="73">
        <v>14376</v>
      </c>
      <c r="K15" s="73">
        <v>9804</v>
      </c>
      <c r="L15" s="73">
        <v>6135</v>
      </c>
    </row>
    <row r="16" spans="1:14" ht="13.5" thickBot="1" x14ac:dyDescent="0.25">
      <c r="A16" s="62">
        <v>1950</v>
      </c>
      <c r="B16" s="73">
        <v>152271</v>
      </c>
      <c r="C16" s="132">
        <v>69249</v>
      </c>
      <c r="D16" s="160">
        <v>0.45469999999999999</v>
      </c>
      <c r="E16" s="132">
        <v>29784</v>
      </c>
      <c r="F16" s="73">
        <v>21888</v>
      </c>
      <c r="G16" s="132">
        <v>24042</v>
      </c>
      <c r="H16" s="73">
        <v>23021</v>
      </c>
      <c r="I16" s="73">
        <v>19432</v>
      </c>
      <c r="J16" s="73">
        <v>15604</v>
      </c>
      <c r="K16" s="73">
        <v>11152</v>
      </c>
      <c r="L16" s="73">
        <v>7348</v>
      </c>
    </row>
    <row r="17" spans="1:12" ht="13.5" thickBot="1" x14ac:dyDescent="0.25">
      <c r="A17" s="62">
        <v>1951</v>
      </c>
      <c r="B17" s="73">
        <v>154878</v>
      </c>
      <c r="C17" s="80" t="s">
        <v>229</v>
      </c>
      <c r="D17" s="160" t="s">
        <v>229</v>
      </c>
      <c r="E17" s="132">
        <v>31001</v>
      </c>
      <c r="F17" s="73">
        <v>22057</v>
      </c>
      <c r="G17" s="132">
        <v>23847</v>
      </c>
      <c r="H17" s="73">
        <v>23357</v>
      </c>
      <c r="I17" s="73">
        <v>19764</v>
      </c>
      <c r="J17" s="73">
        <v>15813</v>
      </c>
      <c r="K17" s="73">
        <v>11425</v>
      </c>
      <c r="L17" s="73">
        <v>7614</v>
      </c>
    </row>
    <row r="18" spans="1:12" ht="13.5" thickBot="1" x14ac:dyDescent="0.25">
      <c r="A18" s="62">
        <v>1952</v>
      </c>
      <c r="B18" s="73">
        <v>157553</v>
      </c>
      <c r="C18" s="80" t="s">
        <v>229</v>
      </c>
      <c r="D18" s="160" t="s">
        <v>229</v>
      </c>
      <c r="E18" s="132">
        <v>32123</v>
      </c>
      <c r="F18" s="73">
        <v>22498</v>
      </c>
      <c r="G18" s="132">
        <v>23537</v>
      </c>
      <c r="H18" s="73">
        <v>23687</v>
      </c>
      <c r="I18" s="73">
        <v>20155</v>
      </c>
      <c r="J18" s="73">
        <v>15948</v>
      </c>
      <c r="K18" s="73">
        <v>11713</v>
      </c>
      <c r="L18" s="73">
        <v>7892</v>
      </c>
    </row>
    <row r="19" spans="1:12" ht="13.5" thickBot="1" x14ac:dyDescent="0.25">
      <c r="A19" s="62">
        <v>1953</v>
      </c>
      <c r="B19" s="73">
        <v>160184</v>
      </c>
      <c r="C19" s="80" t="s">
        <v>229</v>
      </c>
      <c r="D19" s="160" t="s">
        <v>229</v>
      </c>
      <c r="E19" s="132">
        <v>32971</v>
      </c>
      <c r="F19" s="73">
        <v>23355</v>
      </c>
      <c r="G19" s="132">
        <v>25642</v>
      </c>
      <c r="H19" s="73">
        <v>21424</v>
      </c>
      <c r="I19" s="73">
        <v>20517</v>
      </c>
      <c r="J19" s="73">
        <v>16093</v>
      </c>
      <c r="K19" s="73">
        <v>12003</v>
      </c>
      <c r="L19" s="73">
        <v>8180</v>
      </c>
    </row>
    <row r="20" spans="1:12" ht="13.5" thickBot="1" x14ac:dyDescent="0.25">
      <c r="A20" s="62">
        <v>1954</v>
      </c>
      <c r="B20" s="73">
        <v>163026</v>
      </c>
      <c r="C20" s="80" t="s">
        <v>229</v>
      </c>
      <c r="D20" s="160" t="s">
        <v>229</v>
      </c>
      <c r="E20" s="132">
        <v>34089</v>
      </c>
      <c r="F20" s="73">
        <v>24085</v>
      </c>
      <c r="G20" s="132">
        <v>22815</v>
      </c>
      <c r="H20" s="73">
        <v>24098</v>
      </c>
      <c r="I20" s="73">
        <v>20871</v>
      </c>
      <c r="J20" s="73">
        <v>16287</v>
      </c>
      <c r="K20" s="73">
        <v>12270</v>
      </c>
      <c r="L20" s="73">
        <v>8510</v>
      </c>
    </row>
    <row r="21" spans="1:12" ht="13.5" thickBot="1" x14ac:dyDescent="0.25">
      <c r="A21" s="62">
        <v>1955</v>
      </c>
      <c r="B21" s="73">
        <v>165931</v>
      </c>
      <c r="C21" s="80" t="s">
        <v>229</v>
      </c>
      <c r="D21" s="160" t="s">
        <v>229</v>
      </c>
      <c r="E21" s="132">
        <v>35315</v>
      </c>
      <c r="F21" s="73">
        <v>24677</v>
      </c>
      <c r="G21" s="132">
        <v>22548</v>
      </c>
      <c r="H21" s="73">
        <v>24304</v>
      </c>
      <c r="I21" s="73">
        <v>21215</v>
      </c>
      <c r="J21" s="73">
        <v>16512</v>
      </c>
      <c r="K21" s="73">
        <v>12515</v>
      </c>
      <c r="L21" s="73">
        <v>8845</v>
      </c>
    </row>
    <row r="22" spans="1:12" ht="13.5" thickBot="1" x14ac:dyDescent="0.25">
      <c r="A22" s="62">
        <v>1956</v>
      </c>
      <c r="B22" s="73">
        <v>168903</v>
      </c>
      <c r="C22" s="80" t="s">
        <v>229</v>
      </c>
      <c r="D22" s="160" t="s">
        <v>229</v>
      </c>
      <c r="E22" s="132">
        <v>36656</v>
      </c>
      <c r="F22" s="73">
        <v>25258</v>
      </c>
      <c r="G22" s="132">
        <v>22338</v>
      </c>
      <c r="H22" s="73">
        <v>24462</v>
      </c>
      <c r="I22" s="73">
        <v>21518</v>
      </c>
      <c r="J22" s="73">
        <v>16776</v>
      </c>
      <c r="K22" s="73">
        <v>12743</v>
      </c>
      <c r="L22" s="73">
        <v>9153</v>
      </c>
    </row>
    <row r="23" spans="1:12" ht="13.5" thickBot="1" x14ac:dyDescent="0.25">
      <c r="A23" s="62">
        <v>1957</v>
      </c>
      <c r="B23" s="73">
        <v>171984</v>
      </c>
      <c r="C23" s="80" t="s">
        <v>229</v>
      </c>
      <c r="D23" s="160" t="s">
        <v>229</v>
      </c>
      <c r="E23" s="132">
        <v>37118</v>
      </c>
      <c r="F23" s="73">
        <v>26843</v>
      </c>
      <c r="G23" s="132">
        <v>22143</v>
      </c>
      <c r="H23" s="73">
        <v>24572</v>
      </c>
      <c r="I23" s="73">
        <v>21821</v>
      </c>
      <c r="J23" s="73">
        <v>17073</v>
      </c>
      <c r="K23" s="73">
        <v>12949</v>
      </c>
      <c r="L23" s="73">
        <v>9463</v>
      </c>
    </row>
    <row r="24" spans="1:12" ht="13.5" thickBot="1" x14ac:dyDescent="0.25">
      <c r="A24" s="62">
        <v>1958</v>
      </c>
      <c r="B24" s="73">
        <v>174882</v>
      </c>
      <c r="C24" s="80" t="s">
        <v>229</v>
      </c>
      <c r="D24" s="160" t="s">
        <v>229</v>
      </c>
      <c r="E24" s="132">
        <v>37828</v>
      </c>
      <c r="F24" s="73">
        <v>28047</v>
      </c>
      <c r="G24" s="132">
        <v>22028</v>
      </c>
      <c r="H24" s="73">
        <v>24618</v>
      </c>
      <c r="I24" s="73">
        <v>22103</v>
      </c>
      <c r="J24" s="73">
        <v>17406</v>
      </c>
      <c r="K24" s="73">
        <v>13101</v>
      </c>
      <c r="L24" s="73">
        <v>9751</v>
      </c>
    </row>
    <row r="25" spans="1:12" ht="13.5" thickBot="1" x14ac:dyDescent="0.25">
      <c r="A25" s="62">
        <v>1959</v>
      </c>
      <c r="B25" s="73">
        <v>177830</v>
      </c>
      <c r="C25" s="80" t="s">
        <v>229</v>
      </c>
      <c r="D25" s="160" t="s">
        <v>229</v>
      </c>
      <c r="E25" s="132">
        <v>38519</v>
      </c>
      <c r="F25" s="73">
        <v>29239</v>
      </c>
      <c r="G25" s="132">
        <v>22016</v>
      </c>
      <c r="H25" s="73">
        <v>24600</v>
      </c>
      <c r="I25" s="73">
        <v>22341</v>
      </c>
      <c r="J25" s="73">
        <v>17775</v>
      </c>
      <c r="K25" s="73">
        <v>13255</v>
      </c>
      <c r="L25" s="73">
        <v>10084</v>
      </c>
    </row>
    <row r="26" spans="1:12" ht="13.5" thickBot="1" x14ac:dyDescent="0.25">
      <c r="A26" s="62">
        <v>1960</v>
      </c>
      <c r="B26" s="73">
        <v>180671</v>
      </c>
      <c r="C26" s="132">
        <v>96564</v>
      </c>
      <c r="D26" s="160">
        <v>0.53449999999999998</v>
      </c>
      <c r="E26" s="132">
        <v>39151</v>
      </c>
      <c r="F26" s="73">
        <v>30368</v>
      </c>
      <c r="G26" s="132">
        <v>22070</v>
      </c>
      <c r="H26" s="73">
        <v>24525</v>
      </c>
      <c r="I26" s="73">
        <v>22593</v>
      </c>
      <c r="J26" s="73">
        <v>18135</v>
      </c>
      <c r="K26" s="73">
        <v>13434</v>
      </c>
      <c r="L26" s="73">
        <v>10395</v>
      </c>
    </row>
    <row r="27" spans="1:12" ht="13.5" thickBot="1" x14ac:dyDescent="0.25">
      <c r="A27" s="62">
        <v>1961</v>
      </c>
      <c r="B27" s="73">
        <v>183691</v>
      </c>
      <c r="C27" s="80" t="s">
        <v>229</v>
      </c>
      <c r="D27" s="160" t="s">
        <v>229</v>
      </c>
      <c r="E27" s="132">
        <v>39718</v>
      </c>
      <c r="F27" s="73">
        <v>31595</v>
      </c>
      <c r="G27" s="132">
        <v>22352</v>
      </c>
      <c r="H27" s="73">
        <v>24362</v>
      </c>
      <c r="I27" s="73">
        <v>22851</v>
      </c>
      <c r="J27" s="73">
        <v>18523</v>
      </c>
      <c r="K27" s="73">
        <v>13561</v>
      </c>
      <c r="L27" s="73">
        <v>10729</v>
      </c>
    </row>
    <row r="28" spans="1:12" ht="13.5" thickBot="1" x14ac:dyDescent="0.25">
      <c r="A28" s="62">
        <v>1962</v>
      </c>
      <c r="B28" s="73">
        <v>186538</v>
      </c>
      <c r="C28" s="80" t="s">
        <v>229</v>
      </c>
      <c r="D28" s="160" t="s">
        <v>229</v>
      </c>
      <c r="E28" s="132">
        <v>40110</v>
      </c>
      <c r="F28" s="73">
        <v>32744</v>
      </c>
      <c r="G28" s="132">
        <v>22816</v>
      </c>
      <c r="H28" s="73">
        <v>24111</v>
      </c>
      <c r="I28" s="73">
        <v>23118</v>
      </c>
      <c r="J28" s="73">
        <v>18922</v>
      </c>
      <c r="K28" s="73">
        <v>13672</v>
      </c>
      <c r="L28" s="73">
        <v>11046</v>
      </c>
    </row>
    <row r="29" spans="1:12" ht="13.5" thickBot="1" x14ac:dyDescent="0.25">
      <c r="A29" s="62">
        <v>1963</v>
      </c>
      <c r="B29" s="73">
        <v>189242</v>
      </c>
      <c r="C29" s="80" t="s">
        <v>229</v>
      </c>
      <c r="D29" s="160" t="s">
        <v>229</v>
      </c>
      <c r="E29" s="132">
        <v>40337</v>
      </c>
      <c r="F29" s="73">
        <v>33637</v>
      </c>
      <c r="G29" s="132">
        <v>23687</v>
      </c>
      <c r="H29" s="73">
        <v>23789</v>
      </c>
      <c r="I29" s="73">
        <v>23381</v>
      </c>
      <c r="J29" s="73">
        <v>19302</v>
      </c>
      <c r="K29" s="73">
        <v>13775</v>
      </c>
      <c r="L29" s="73">
        <v>11333</v>
      </c>
    </row>
    <row r="30" spans="1:12" ht="13.5" thickBot="1" x14ac:dyDescent="0.25">
      <c r="A30" s="62">
        <v>1964</v>
      </c>
      <c r="B30" s="73">
        <v>191889</v>
      </c>
      <c r="C30" s="80" t="s">
        <v>229</v>
      </c>
      <c r="D30" s="160" t="s">
        <v>229</v>
      </c>
      <c r="E30" s="132">
        <v>40401</v>
      </c>
      <c r="F30" s="73">
        <v>34797</v>
      </c>
      <c r="G30" s="132">
        <v>24437</v>
      </c>
      <c r="H30" s="73">
        <v>23424</v>
      </c>
      <c r="I30" s="73">
        <v>23616</v>
      </c>
      <c r="J30" s="73">
        <v>19655</v>
      </c>
      <c r="K30" s="73">
        <v>13924</v>
      </c>
      <c r="L30" s="73">
        <v>11635</v>
      </c>
    </row>
    <row r="31" spans="1:12" ht="13.5" thickBot="1" x14ac:dyDescent="0.25">
      <c r="A31" s="62">
        <v>1965</v>
      </c>
      <c r="B31" s="73">
        <v>194303</v>
      </c>
      <c r="C31" s="80" t="s">
        <v>229</v>
      </c>
      <c r="D31" s="160" t="s">
        <v>229</v>
      </c>
      <c r="E31" s="132">
        <v>40201</v>
      </c>
      <c r="F31" s="73">
        <v>36076</v>
      </c>
      <c r="G31" s="132">
        <v>25087</v>
      </c>
      <c r="H31" s="73">
        <v>23145</v>
      </c>
      <c r="I31" s="73">
        <v>23806</v>
      </c>
      <c r="J31" s="73">
        <v>19964</v>
      </c>
      <c r="K31" s="73">
        <v>14122</v>
      </c>
      <c r="L31" s="73">
        <v>11901</v>
      </c>
    </row>
    <row r="32" spans="1:12" ht="13.5" thickBot="1" x14ac:dyDescent="0.25">
      <c r="A32" s="62">
        <v>1966</v>
      </c>
      <c r="B32" s="73">
        <v>196560</v>
      </c>
      <c r="C32" s="80" t="s">
        <v>229</v>
      </c>
      <c r="D32" s="160" t="s">
        <v>229</v>
      </c>
      <c r="E32" s="132">
        <v>39781</v>
      </c>
      <c r="F32" s="73">
        <v>37439</v>
      </c>
      <c r="G32" s="132">
        <v>25712</v>
      </c>
      <c r="H32" s="73">
        <v>22910</v>
      </c>
      <c r="I32" s="73">
        <v>23973</v>
      </c>
      <c r="J32" s="73">
        <v>20234</v>
      </c>
      <c r="K32" s="73">
        <v>14366</v>
      </c>
      <c r="L32" s="73">
        <v>12144</v>
      </c>
    </row>
    <row r="33" spans="1:12" ht="13.5" thickBot="1" x14ac:dyDescent="0.25">
      <c r="A33" s="62">
        <v>1967</v>
      </c>
      <c r="B33" s="73">
        <v>198712</v>
      </c>
      <c r="C33" s="80" t="s">
        <v>229</v>
      </c>
      <c r="D33" s="160" t="s">
        <v>229</v>
      </c>
      <c r="E33" s="132">
        <v>39096</v>
      </c>
      <c r="F33" s="73">
        <v>37911</v>
      </c>
      <c r="G33" s="132">
        <v>27341</v>
      </c>
      <c r="H33" s="73">
        <v>22726</v>
      </c>
      <c r="I33" s="73">
        <v>24115</v>
      </c>
      <c r="J33" s="73">
        <v>20465</v>
      </c>
      <c r="K33" s="73">
        <v>14670</v>
      </c>
      <c r="L33" s="73">
        <v>12388</v>
      </c>
    </row>
    <row r="34" spans="1:12" ht="13.5" thickBot="1" x14ac:dyDescent="0.25">
      <c r="A34" s="62">
        <v>1968</v>
      </c>
      <c r="B34" s="73">
        <v>200706</v>
      </c>
      <c r="C34" s="80" t="s">
        <v>229</v>
      </c>
      <c r="D34" s="160" t="s">
        <v>229</v>
      </c>
      <c r="E34" s="132">
        <v>38328</v>
      </c>
      <c r="F34" s="73">
        <v>38661</v>
      </c>
      <c r="G34" s="132">
        <v>28586</v>
      </c>
      <c r="H34" s="73">
        <v>22650</v>
      </c>
      <c r="I34" s="73">
        <v>24202</v>
      </c>
      <c r="J34" s="73">
        <v>20678</v>
      </c>
      <c r="K34" s="73">
        <v>15006</v>
      </c>
      <c r="L34" s="73">
        <v>12596</v>
      </c>
    </row>
    <row r="35" spans="1:12" ht="13.5" thickBot="1" x14ac:dyDescent="0.25">
      <c r="A35" s="62">
        <v>1969</v>
      </c>
      <c r="B35" s="73">
        <v>202677</v>
      </c>
      <c r="C35" s="80" t="s">
        <v>229</v>
      </c>
      <c r="D35" s="160" t="s">
        <v>229</v>
      </c>
      <c r="E35" s="132">
        <v>37618</v>
      </c>
      <c r="F35" s="73">
        <v>39397</v>
      </c>
      <c r="G35" s="132">
        <v>29770</v>
      </c>
      <c r="H35" s="73">
        <v>22642</v>
      </c>
      <c r="I35" s="73">
        <v>24204</v>
      </c>
      <c r="J35" s="73">
        <v>20898</v>
      </c>
      <c r="K35" s="73">
        <v>15347</v>
      </c>
      <c r="L35" s="73">
        <v>12801</v>
      </c>
    </row>
    <row r="36" spans="1:12" ht="13.5" thickBot="1" x14ac:dyDescent="0.25">
      <c r="A36" s="62">
        <v>1970</v>
      </c>
      <c r="B36" s="73">
        <v>205052</v>
      </c>
      <c r="C36" s="132">
        <v>121810</v>
      </c>
      <c r="D36" s="160">
        <v>0.59699999999999998</v>
      </c>
      <c r="E36" s="132">
        <v>37086</v>
      </c>
      <c r="F36" s="73">
        <v>40186</v>
      </c>
      <c r="G36" s="132">
        <v>30938</v>
      </c>
      <c r="H36" s="73">
        <v>22742</v>
      </c>
      <c r="I36" s="73">
        <v>24146</v>
      </c>
      <c r="J36" s="73">
        <v>21172</v>
      </c>
      <c r="K36" s="73">
        <v>15702</v>
      </c>
      <c r="L36" s="73">
        <v>13080</v>
      </c>
    </row>
    <row r="37" spans="1:12" ht="13.5" thickBot="1" x14ac:dyDescent="0.25">
      <c r="A37" s="62">
        <v>1971</v>
      </c>
      <c r="B37" s="73">
        <v>207661</v>
      </c>
      <c r="C37" s="80" t="s">
        <v>229</v>
      </c>
      <c r="D37" s="160" t="s">
        <v>229</v>
      </c>
      <c r="E37" s="132">
        <v>36639</v>
      </c>
      <c r="F37" s="73">
        <v>40884</v>
      </c>
      <c r="G37" s="132">
        <v>32200</v>
      </c>
      <c r="H37" s="73">
        <v>23037</v>
      </c>
      <c r="I37" s="73">
        <v>24000</v>
      </c>
      <c r="J37" s="73">
        <v>21466</v>
      </c>
      <c r="K37" s="73">
        <v>16042</v>
      </c>
      <c r="L37" s="73">
        <v>13392</v>
      </c>
    </row>
    <row r="38" spans="1:12" ht="13.5" thickBot="1" x14ac:dyDescent="0.25">
      <c r="A38" s="62">
        <v>1972</v>
      </c>
      <c r="B38" s="73">
        <v>209896</v>
      </c>
      <c r="C38" s="80" t="s">
        <v>229</v>
      </c>
      <c r="D38" s="160" t="s">
        <v>229</v>
      </c>
      <c r="E38" s="132">
        <v>35948</v>
      </c>
      <c r="F38" s="73">
        <v>41395</v>
      </c>
      <c r="G38" s="132">
        <v>33394</v>
      </c>
      <c r="H38" s="73">
        <v>23542</v>
      </c>
      <c r="I38" s="73">
        <v>23734</v>
      </c>
      <c r="J38" s="73">
        <v>21807</v>
      </c>
      <c r="K38" s="73">
        <v>16461</v>
      </c>
      <c r="L38" s="73">
        <v>13616</v>
      </c>
    </row>
    <row r="39" spans="1:12" ht="13.5" thickBot="1" x14ac:dyDescent="0.25">
      <c r="A39" s="62">
        <v>1973</v>
      </c>
      <c r="B39" s="73">
        <v>211909</v>
      </c>
      <c r="C39" s="80" t="s">
        <v>229</v>
      </c>
      <c r="D39" s="160" t="s">
        <v>229</v>
      </c>
      <c r="E39" s="132">
        <v>35130</v>
      </c>
      <c r="F39" s="73">
        <v>41748</v>
      </c>
      <c r="G39" s="132">
        <v>34308</v>
      </c>
      <c r="H39" s="73">
        <v>24423</v>
      </c>
      <c r="I39" s="73">
        <v>23500</v>
      </c>
      <c r="J39" s="73">
        <v>22076</v>
      </c>
      <c r="K39" s="73">
        <v>16835</v>
      </c>
      <c r="L39" s="73">
        <v>13889</v>
      </c>
    </row>
    <row r="40" spans="1:12" ht="13.5" thickBot="1" x14ac:dyDescent="0.25">
      <c r="A40" s="62">
        <v>1974</v>
      </c>
      <c r="B40" s="73">
        <v>213854</v>
      </c>
      <c r="C40" s="80" t="s">
        <v>229</v>
      </c>
      <c r="D40" s="160" t="s">
        <v>229</v>
      </c>
      <c r="E40" s="132">
        <v>34292</v>
      </c>
      <c r="F40" s="73">
        <v>41952</v>
      </c>
      <c r="G40" s="132">
        <v>35497</v>
      </c>
      <c r="H40" s="73">
        <v>25153</v>
      </c>
      <c r="I40" s="73">
        <v>23225</v>
      </c>
      <c r="J40" s="73">
        <v>22346</v>
      </c>
      <c r="K40" s="73">
        <v>17191</v>
      </c>
      <c r="L40" s="73">
        <v>14198</v>
      </c>
    </row>
    <row r="41" spans="1:12" ht="13.5" thickBot="1" x14ac:dyDescent="0.25">
      <c r="A41" s="62">
        <v>1975</v>
      </c>
      <c r="B41" s="73">
        <v>215973</v>
      </c>
      <c r="C41" s="80" t="s">
        <v>229</v>
      </c>
      <c r="D41" s="160" t="s">
        <v>229</v>
      </c>
      <c r="E41" s="132">
        <v>33716</v>
      </c>
      <c r="F41" s="73">
        <v>41931</v>
      </c>
      <c r="G41" s="132">
        <v>36807</v>
      </c>
      <c r="H41" s="73">
        <v>25825</v>
      </c>
      <c r="I41" s="73">
        <v>22982</v>
      </c>
      <c r="J41" s="73">
        <v>22618</v>
      </c>
      <c r="K41" s="73">
        <v>17532</v>
      </c>
      <c r="L41" s="73">
        <v>14564</v>
      </c>
    </row>
    <row r="42" spans="1:12" ht="13.5" thickBot="1" x14ac:dyDescent="0.25">
      <c r="A42" s="62">
        <v>1976</v>
      </c>
      <c r="B42" s="73">
        <v>218035</v>
      </c>
      <c r="C42" s="80" t="s">
        <v>229</v>
      </c>
      <c r="D42" s="160" t="s">
        <v>229</v>
      </c>
      <c r="E42" s="132">
        <v>33288</v>
      </c>
      <c r="F42" s="73">
        <v>41622</v>
      </c>
      <c r="G42" s="132">
        <v>38260</v>
      </c>
      <c r="H42" s="73">
        <v>26412</v>
      </c>
      <c r="I42" s="73">
        <v>22818</v>
      </c>
      <c r="J42" s="73">
        <v>22854</v>
      </c>
      <c r="K42" s="73">
        <v>17820</v>
      </c>
      <c r="L42" s="73">
        <v>14960</v>
      </c>
    </row>
    <row r="43" spans="1:12" ht="13.5" thickBot="1" x14ac:dyDescent="0.25">
      <c r="A43" s="62">
        <v>1977</v>
      </c>
      <c r="B43" s="73">
        <v>220239</v>
      </c>
      <c r="C43" s="80" t="s">
        <v>229</v>
      </c>
      <c r="D43" s="160" t="s">
        <v>229</v>
      </c>
      <c r="E43" s="132">
        <v>33093</v>
      </c>
      <c r="F43" s="73">
        <v>41044</v>
      </c>
      <c r="G43" s="132">
        <v>38777</v>
      </c>
      <c r="H43" s="73">
        <v>28074</v>
      </c>
      <c r="I43" s="73">
        <v>22710</v>
      </c>
      <c r="J43" s="73">
        <v>23061</v>
      </c>
      <c r="K43" s="73">
        <v>18079</v>
      </c>
      <c r="L43" s="73">
        <v>15401</v>
      </c>
    </row>
    <row r="44" spans="1:12" ht="13.5" thickBot="1" x14ac:dyDescent="0.25">
      <c r="A44" s="62">
        <v>1978</v>
      </c>
      <c r="B44" s="73">
        <v>222585</v>
      </c>
      <c r="C44" s="80" t="s">
        <v>229</v>
      </c>
      <c r="D44" s="160" t="s">
        <v>229</v>
      </c>
      <c r="E44" s="132">
        <v>33035</v>
      </c>
      <c r="F44" s="73">
        <v>40416</v>
      </c>
      <c r="G44" s="132">
        <v>39629</v>
      </c>
      <c r="H44" s="73">
        <v>29377</v>
      </c>
      <c r="I44" s="73">
        <v>22698</v>
      </c>
      <c r="J44" s="73">
        <v>23241</v>
      </c>
      <c r="K44" s="73">
        <v>18312</v>
      </c>
      <c r="L44" s="73">
        <v>15877</v>
      </c>
    </row>
    <row r="45" spans="1:12" ht="13.5" thickBot="1" x14ac:dyDescent="0.25">
      <c r="A45" s="62">
        <v>1979</v>
      </c>
      <c r="B45" s="73">
        <v>225055</v>
      </c>
      <c r="C45" s="80" t="s">
        <v>229</v>
      </c>
      <c r="D45" s="160" t="s">
        <v>229</v>
      </c>
      <c r="E45" s="132">
        <v>33010</v>
      </c>
      <c r="F45" s="73">
        <v>39847</v>
      </c>
      <c r="G45" s="132">
        <v>40474</v>
      </c>
      <c r="H45" s="73">
        <v>30660</v>
      </c>
      <c r="I45" s="73">
        <v>22758</v>
      </c>
      <c r="J45" s="73">
        <v>23307</v>
      </c>
      <c r="K45" s="73">
        <v>18611</v>
      </c>
      <c r="L45" s="73">
        <v>16389</v>
      </c>
    </row>
    <row r="46" spans="1:12" ht="13.5" thickBot="1" x14ac:dyDescent="0.25">
      <c r="A46" s="62">
        <v>1980</v>
      </c>
      <c r="B46" s="73">
        <v>227726</v>
      </c>
      <c r="C46" s="132">
        <v>140721</v>
      </c>
      <c r="D46" s="160">
        <v>0.6179</v>
      </c>
      <c r="E46" s="132">
        <v>33054</v>
      </c>
      <c r="F46" s="73">
        <v>39402</v>
      </c>
      <c r="G46" s="132">
        <v>41382</v>
      </c>
      <c r="H46" s="73">
        <v>31931</v>
      </c>
      <c r="I46" s="73">
        <v>22800</v>
      </c>
      <c r="J46" s="73">
        <v>23308</v>
      </c>
      <c r="K46" s="73">
        <v>18952</v>
      </c>
      <c r="L46" s="73">
        <v>16898</v>
      </c>
    </row>
    <row r="47" spans="1:12" ht="13.5" thickBot="1" x14ac:dyDescent="0.25">
      <c r="A47" s="62">
        <v>1981</v>
      </c>
      <c r="B47" s="73">
        <v>229966</v>
      </c>
      <c r="C47" s="80" t="s">
        <v>229</v>
      </c>
      <c r="D47" s="160" t="s">
        <v>229</v>
      </c>
      <c r="E47" s="132">
        <v>32953</v>
      </c>
      <c r="F47" s="73">
        <v>38896</v>
      </c>
      <c r="G47" s="132">
        <v>42144</v>
      </c>
      <c r="H47" s="73">
        <v>33206</v>
      </c>
      <c r="I47" s="73">
        <v>23036</v>
      </c>
      <c r="J47" s="73">
        <v>23150</v>
      </c>
      <c r="K47" s="73">
        <v>19257</v>
      </c>
      <c r="L47" s="73">
        <v>17323</v>
      </c>
    </row>
    <row r="48" spans="1:12" ht="13.5" thickBot="1" x14ac:dyDescent="0.25">
      <c r="A48" s="62">
        <v>1982</v>
      </c>
      <c r="B48" s="73">
        <v>232188</v>
      </c>
      <c r="C48" s="80" t="s">
        <v>229</v>
      </c>
      <c r="D48" s="160" t="s">
        <v>229</v>
      </c>
      <c r="E48" s="132">
        <v>33186</v>
      </c>
      <c r="F48" s="73">
        <v>38158</v>
      </c>
      <c r="G48" s="132">
        <v>42718</v>
      </c>
      <c r="H48" s="73">
        <v>34394</v>
      </c>
      <c r="I48" s="73">
        <v>23500</v>
      </c>
      <c r="J48" s="73">
        <v>22878</v>
      </c>
      <c r="K48" s="73">
        <v>19571</v>
      </c>
      <c r="L48" s="73">
        <v>17784</v>
      </c>
    </row>
    <row r="49" spans="1:12" ht="13.5" thickBot="1" x14ac:dyDescent="0.25">
      <c r="A49" s="62">
        <v>1983</v>
      </c>
      <c r="B49" s="73">
        <v>234307</v>
      </c>
      <c r="C49" s="80" t="s">
        <v>229</v>
      </c>
      <c r="D49" s="160" t="s">
        <v>229</v>
      </c>
      <c r="E49" s="132">
        <v>33600</v>
      </c>
      <c r="F49" s="73">
        <v>37295</v>
      </c>
      <c r="G49" s="132">
        <v>43103</v>
      </c>
      <c r="H49" s="73">
        <v>35303</v>
      </c>
      <c r="I49" s="73">
        <v>24377</v>
      </c>
      <c r="J49" s="73">
        <v>22613</v>
      </c>
      <c r="K49" s="73">
        <v>19782</v>
      </c>
      <c r="L49" s="73">
        <v>18234</v>
      </c>
    </row>
    <row r="50" spans="1:12" ht="13.5" thickBot="1" x14ac:dyDescent="0.25">
      <c r="A50" s="62">
        <v>1984</v>
      </c>
      <c r="B50" s="73">
        <v>236348</v>
      </c>
      <c r="C50" s="80" t="s">
        <v>229</v>
      </c>
      <c r="D50" s="160" t="s">
        <v>229</v>
      </c>
      <c r="E50" s="132">
        <v>34033</v>
      </c>
      <c r="F50" s="73">
        <v>36418</v>
      </c>
      <c r="G50" s="132">
        <v>43322</v>
      </c>
      <c r="H50" s="73">
        <v>36495</v>
      </c>
      <c r="I50" s="73">
        <v>25091</v>
      </c>
      <c r="J50" s="73">
        <v>22310</v>
      </c>
      <c r="K50" s="73">
        <v>20017</v>
      </c>
      <c r="L50" s="73">
        <v>18663</v>
      </c>
    </row>
    <row r="51" spans="1:12" ht="13.5" thickBot="1" x14ac:dyDescent="0.25">
      <c r="A51" s="62">
        <v>1985</v>
      </c>
      <c r="B51" s="73">
        <v>238466</v>
      </c>
      <c r="C51" s="80" t="s">
        <v>229</v>
      </c>
      <c r="D51" s="160" t="s">
        <v>229</v>
      </c>
      <c r="E51" s="132">
        <v>34506</v>
      </c>
      <c r="F51" s="73">
        <v>35790</v>
      </c>
      <c r="G51" s="132">
        <v>43283</v>
      </c>
      <c r="H51" s="73">
        <v>37760</v>
      </c>
      <c r="I51" s="73">
        <v>25721</v>
      </c>
      <c r="J51" s="73">
        <v>22084</v>
      </c>
      <c r="K51" s="73">
        <v>20250</v>
      </c>
      <c r="L51" s="73">
        <v>19073</v>
      </c>
    </row>
    <row r="52" spans="1:12" ht="13.5" thickBot="1" x14ac:dyDescent="0.25">
      <c r="A52" s="62">
        <v>1986</v>
      </c>
      <c r="B52" s="73">
        <v>240651</v>
      </c>
      <c r="C52" s="80" t="s">
        <v>229</v>
      </c>
      <c r="D52" s="160" t="s">
        <v>229</v>
      </c>
      <c r="E52" s="132">
        <v>35061</v>
      </c>
      <c r="F52" s="73">
        <v>35330</v>
      </c>
      <c r="G52" s="132">
        <v>42960</v>
      </c>
      <c r="H52" s="73">
        <v>39215</v>
      </c>
      <c r="I52" s="73">
        <v>26301</v>
      </c>
      <c r="J52" s="73">
        <v>21918</v>
      </c>
      <c r="K52" s="73">
        <v>20403</v>
      </c>
      <c r="L52" s="73">
        <v>19464</v>
      </c>
    </row>
    <row r="53" spans="1:12" ht="13.5" thickBot="1" x14ac:dyDescent="0.25">
      <c r="A53" s="62">
        <v>1987</v>
      </c>
      <c r="B53" s="73">
        <v>242804</v>
      </c>
      <c r="C53" s="80" t="s">
        <v>229</v>
      </c>
      <c r="D53" s="160" t="s">
        <v>229</v>
      </c>
      <c r="E53" s="132">
        <v>35482</v>
      </c>
      <c r="F53" s="73">
        <v>35117</v>
      </c>
      <c r="G53" s="132">
        <v>42367</v>
      </c>
      <c r="H53" s="73">
        <v>39727</v>
      </c>
      <c r="I53" s="73">
        <v>27930</v>
      </c>
      <c r="J53" s="73">
        <v>21771</v>
      </c>
      <c r="K53" s="73">
        <v>20518</v>
      </c>
      <c r="L53" s="73">
        <v>19891</v>
      </c>
    </row>
    <row r="54" spans="1:12" ht="13.5" thickBot="1" x14ac:dyDescent="0.25">
      <c r="A54" s="62">
        <v>1988</v>
      </c>
      <c r="B54" s="73">
        <v>245021</v>
      </c>
      <c r="C54" s="80" t="s">
        <v>229</v>
      </c>
      <c r="D54" s="160" t="s">
        <v>229</v>
      </c>
      <c r="E54" s="132">
        <v>35955</v>
      </c>
      <c r="F54" s="73">
        <v>35031</v>
      </c>
      <c r="G54" s="132">
        <v>41714</v>
      </c>
      <c r="H54" s="73">
        <v>40515</v>
      </c>
      <c r="I54" s="73">
        <v>29173</v>
      </c>
      <c r="J54" s="73">
        <v>21719</v>
      </c>
      <c r="K54" s="73">
        <v>20612</v>
      </c>
      <c r="L54" s="73">
        <v>20302</v>
      </c>
    </row>
    <row r="55" spans="1:12" ht="13.5" thickBot="1" x14ac:dyDescent="0.25">
      <c r="A55" s="62">
        <v>1989</v>
      </c>
      <c r="B55" s="73">
        <v>247342</v>
      </c>
      <c r="C55" s="80" t="s">
        <v>229</v>
      </c>
      <c r="D55" s="160" t="s">
        <v>229</v>
      </c>
      <c r="E55" s="132">
        <v>36425</v>
      </c>
      <c r="F55" s="73">
        <v>34969</v>
      </c>
      <c r="G55" s="132">
        <v>41132</v>
      </c>
      <c r="H55" s="73">
        <v>41268</v>
      </c>
      <c r="I55" s="73">
        <v>30413</v>
      </c>
      <c r="J55" s="73">
        <v>21747</v>
      </c>
      <c r="K55" s="73">
        <v>20670</v>
      </c>
      <c r="L55" s="73">
        <v>20720</v>
      </c>
    </row>
    <row r="56" spans="1:12" ht="13.5" thickBot="1" x14ac:dyDescent="0.25">
      <c r="A56" s="62">
        <v>1990</v>
      </c>
      <c r="B56" s="73">
        <v>250132</v>
      </c>
      <c r="C56" s="132">
        <v>160324</v>
      </c>
      <c r="D56" s="160">
        <v>0.64090000000000003</v>
      </c>
      <c r="E56" s="132">
        <v>36933</v>
      </c>
      <c r="F56" s="73">
        <v>35022</v>
      </c>
      <c r="G56" s="132">
        <v>40725</v>
      </c>
      <c r="H56" s="73">
        <v>42070</v>
      </c>
      <c r="I56" s="73">
        <v>31654</v>
      </c>
      <c r="J56" s="73">
        <v>21857</v>
      </c>
      <c r="K56" s="73">
        <v>20702</v>
      </c>
      <c r="L56" s="73">
        <v>21168</v>
      </c>
    </row>
    <row r="57" spans="1:12" ht="13.5" thickBot="1" x14ac:dyDescent="0.25">
      <c r="A57" s="62">
        <v>1991</v>
      </c>
      <c r="B57" s="73">
        <v>253493</v>
      </c>
      <c r="C57" s="80" t="s">
        <v>229</v>
      </c>
      <c r="D57" s="160" t="s">
        <v>229</v>
      </c>
      <c r="E57" s="132">
        <v>37489</v>
      </c>
      <c r="F57" s="73">
        <v>35059</v>
      </c>
      <c r="G57" s="132">
        <v>40458</v>
      </c>
      <c r="H57" s="73">
        <v>43022</v>
      </c>
      <c r="I57" s="73">
        <v>32914</v>
      </c>
      <c r="J57" s="73">
        <v>22135</v>
      </c>
      <c r="K57" s="73">
        <v>20641</v>
      </c>
      <c r="L57" s="73">
        <v>21773</v>
      </c>
    </row>
    <row r="58" spans="1:12" ht="13.5" thickBot="1" x14ac:dyDescent="0.25">
      <c r="A58" s="62">
        <v>1992</v>
      </c>
      <c r="B58" s="73">
        <v>256894</v>
      </c>
      <c r="C58" s="80" t="s">
        <v>229</v>
      </c>
      <c r="D58" s="160" t="s">
        <v>229</v>
      </c>
      <c r="E58" s="132">
        <v>37959</v>
      </c>
      <c r="F58" s="73">
        <v>35511</v>
      </c>
      <c r="G58" s="132">
        <v>39905</v>
      </c>
      <c r="H58" s="73">
        <v>43797</v>
      </c>
      <c r="I58" s="73">
        <v>34232</v>
      </c>
      <c r="J58" s="73">
        <v>22657</v>
      </c>
      <c r="K58" s="73">
        <v>20473</v>
      </c>
      <c r="L58" s="73">
        <v>22360</v>
      </c>
    </row>
    <row r="59" spans="1:12" ht="13.5" thickBot="1" x14ac:dyDescent="0.25">
      <c r="A59" s="62">
        <v>1993</v>
      </c>
      <c r="B59" s="73">
        <v>260255</v>
      </c>
      <c r="C59" s="80" t="s">
        <v>229</v>
      </c>
      <c r="D59" s="160" t="s">
        <v>229</v>
      </c>
      <c r="E59" s="132">
        <v>38375</v>
      </c>
      <c r="F59" s="73">
        <v>36211</v>
      </c>
      <c r="G59" s="132">
        <v>39247</v>
      </c>
      <c r="H59" s="73">
        <v>44417</v>
      </c>
      <c r="I59" s="73">
        <v>35223</v>
      </c>
      <c r="J59" s="73">
        <v>23588</v>
      </c>
      <c r="K59" s="73">
        <v>20336</v>
      </c>
      <c r="L59" s="73">
        <v>22858</v>
      </c>
    </row>
    <row r="60" spans="1:12" ht="13.5" thickBot="1" x14ac:dyDescent="0.25">
      <c r="A60" s="62">
        <v>1994</v>
      </c>
      <c r="B60" s="73">
        <v>263436</v>
      </c>
      <c r="C60" s="80" t="s">
        <v>229</v>
      </c>
      <c r="D60" s="160" t="s">
        <v>229</v>
      </c>
      <c r="E60" s="132">
        <v>38802</v>
      </c>
      <c r="F60" s="73">
        <v>36893</v>
      </c>
      <c r="G60" s="132">
        <v>38567</v>
      </c>
      <c r="H60" s="73">
        <v>44824</v>
      </c>
      <c r="I60" s="73">
        <v>36497</v>
      </c>
      <c r="J60" s="73">
        <v>24372</v>
      </c>
      <c r="K60" s="73">
        <v>20158</v>
      </c>
      <c r="L60" s="73">
        <v>23323</v>
      </c>
    </row>
    <row r="61" spans="1:12" ht="13.5" thickBot="1" x14ac:dyDescent="0.25">
      <c r="A61" s="62">
        <v>1995</v>
      </c>
      <c r="B61" s="73">
        <v>266557</v>
      </c>
      <c r="C61" s="80" t="s">
        <v>229</v>
      </c>
      <c r="D61" s="160" t="s">
        <v>229</v>
      </c>
      <c r="E61" s="132">
        <v>39065</v>
      </c>
      <c r="F61" s="73">
        <v>37593</v>
      </c>
      <c r="G61" s="132">
        <v>38133</v>
      </c>
      <c r="H61" s="73">
        <v>44956</v>
      </c>
      <c r="I61" s="73">
        <v>37864</v>
      </c>
      <c r="J61" s="73">
        <v>25040</v>
      </c>
      <c r="K61" s="73">
        <v>20114</v>
      </c>
      <c r="L61" s="73">
        <v>23793</v>
      </c>
    </row>
    <row r="62" spans="1:12" ht="13.5" thickBot="1" x14ac:dyDescent="0.25">
      <c r="A62" s="62">
        <v>1996</v>
      </c>
      <c r="B62" s="73">
        <v>269667</v>
      </c>
      <c r="C62" s="80" t="s">
        <v>229</v>
      </c>
      <c r="D62" s="160" t="s">
        <v>229</v>
      </c>
      <c r="E62" s="132">
        <v>39269</v>
      </c>
      <c r="F62" s="73">
        <v>38368</v>
      </c>
      <c r="G62" s="132">
        <v>37891</v>
      </c>
      <c r="H62" s="73">
        <v>44820</v>
      </c>
      <c r="I62" s="73">
        <v>39396</v>
      </c>
      <c r="J62" s="73">
        <v>25671</v>
      </c>
      <c r="K62" s="73">
        <v>20073</v>
      </c>
      <c r="L62" s="73">
        <v>24179</v>
      </c>
    </row>
    <row r="63" spans="1:12" ht="13.5" thickBot="1" x14ac:dyDescent="0.25">
      <c r="A63" s="62">
        <v>1997</v>
      </c>
      <c r="B63" s="73">
        <v>272912</v>
      </c>
      <c r="C63" s="80" t="s">
        <v>229</v>
      </c>
      <c r="D63" s="160" t="s">
        <v>229</v>
      </c>
      <c r="E63" s="132">
        <v>39487</v>
      </c>
      <c r="F63" s="73">
        <v>39012</v>
      </c>
      <c r="G63" s="132">
        <v>37952</v>
      </c>
      <c r="H63" s="73">
        <v>44437</v>
      </c>
      <c r="I63" s="73">
        <v>40032</v>
      </c>
      <c r="J63" s="73">
        <v>27397</v>
      </c>
      <c r="K63" s="73">
        <v>20044</v>
      </c>
      <c r="L63" s="73">
        <v>24552</v>
      </c>
    </row>
    <row r="64" spans="1:12" ht="13.5" thickBot="1" x14ac:dyDescent="0.25">
      <c r="A64" s="62">
        <v>1998</v>
      </c>
      <c r="B64" s="73">
        <v>276115</v>
      </c>
      <c r="C64" s="80" t="s">
        <v>229</v>
      </c>
      <c r="D64" s="160" t="s">
        <v>229</v>
      </c>
      <c r="E64" s="132">
        <v>39655</v>
      </c>
      <c r="F64" s="73">
        <v>39678</v>
      </c>
      <c r="G64" s="132">
        <v>38113</v>
      </c>
      <c r="H64" s="73">
        <v>43963</v>
      </c>
      <c r="I64" s="73">
        <v>40957</v>
      </c>
      <c r="J64" s="73">
        <v>28708</v>
      </c>
      <c r="K64" s="73">
        <v>20099</v>
      </c>
      <c r="L64" s="73">
        <v>24942</v>
      </c>
    </row>
    <row r="65" spans="1:12" ht="13.5" thickBot="1" x14ac:dyDescent="0.25">
      <c r="A65" s="62">
        <v>1999</v>
      </c>
      <c r="B65" s="73">
        <v>279295</v>
      </c>
      <c r="C65" s="80" t="s">
        <v>229</v>
      </c>
      <c r="D65" s="160" t="s">
        <v>229</v>
      </c>
      <c r="E65" s="132">
        <v>39742</v>
      </c>
      <c r="F65" s="73">
        <v>40312</v>
      </c>
      <c r="G65" s="132">
        <v>38304</v>
      </c>
      <c r="H65" s="73">
        <v>43567</v>
      </c>
      <c r="I65" s="73">
        <v>41869</v>
      </c>
      <c r="J65" s="73">
        <v>30010</v>
      </c>
      <c r="K65" s="73">
        <v>20235</v>
      </c>
      <c r="L65" s="73">
        <v>25256</v>
      </c>
    </row>
    <row r="66" spans="1:12" ht="13.5" thickBot="1" x14ac:dyDescent="0.25">
      <c r="A66" s="62">
        <v>2000</v>
      </c>
      <c r="B66" s="73">
        <v>282162</v>
      </c>
      <c r="C66" s="132">
        <v>195875</v>
      </c>
      <c r="D66" s="160">
        <v>0.69420000000000004</v>
      </c>
      <c r="E66" s="132">
        <v>39642</v>
      </c>
      <c r="F66" s="73">
        <v>40933</v>
      </c>
      <c r="G66" s="132">
        <v>38397</v>
      </c>
      <c r="H66" s="73">
        <v>43175</v>
      </c>
      <c r="I66" s="73">
        <v>42738</v>
      </c>
      <c r="J66" s="73">
        <v>31345</v>
      </c>
      <c r="K66" s="73">
        <v>20387</v>
      </c>
      <c r="L66" s="73">
        <v>25546</v>
      </c>
    </row>
    <row r="67" spans="1:12" ht="13.5" thickBot="1" x14ac:dyDescent="0.25">
      <c r="A67" s="62">
        <v>2001</v>
      </c>
      <c r="B67" s="73">
        <v>284969</v>
      </c>
      <c r="C67" s="80" t="s">
        <v>229</v>
      </c>
      <c r="D67" s="160" t="s">
        <v>229</v>
      </c>
      <c r="E67" s="132">
        <v>39472</v>
      </c>
      <c r="F67" s="73">
        <v>41435</v>
      </c>
      <c r="G67" s="132">
        <v>38577</v>
      </c>
      <c r="H67" s="73">
        <v>42888</v>
      </c>
      <c r="I67" s="73">
        <v>43515</v>
      </c>
      <c r="J67" s="73">
        <v>32656</v>
      </c>
      <c r="K67" s="73">
        <v>20699</v>
      </c>
      <c r="L67" s="73">
        <v>25728</v>
      </c>
    </row>
    <row r="68" spans="1:12" ht="13.5" thickBot="1" x14ac:dyDescent="0.25">
      <c r="A68" s="62">
        <v>2002</v>
      </c>
      <c r="B68" s="73">
        <v>287625</v>
      </c>
      <c r="C68" s="80" t="s">
        <v>229</v>
      </c>
      <c r="D68" s="160" t="s">
        <v>229</v>
      </c>
      <c r="E68" s="132">
        <v>39302</v>
      </c>
      <c r="F68" s="73">
        <v>41872</v>
      </c>
      <c r="G68" s="132">
        <v>38935</v>
      </c>
      <c r="H68" s="73">
        <v>42410</v>
      </c>
      <c r="I68" s="73">
        <v>44142</v>
      </c>
      <c r="J68" s="73">
        <v>33883</v>
      </c>
      <c r="K68" s="73">
        <v>21199</v>
      </c>
      <c r="L68" s="73">
        <v>25884</v>
      </c>
    </row>
    <row r="69" spans="1:12" ht="13.5" thickBot="1" x14ac:dyDescent="0.25">
      <c r="A69" s="62">
        <v>2003</v>
      </c>
      <c r="B69" s="73">
        <v>290108</v>
      </c>
      <c r="C69" s="80" t="s">
        <v>229</v>
      </c>
      <c r="D69" s="160" t="s">
        <v>229</v>
      </c>
      <c r="E69" s="132">
        <v>39213</v>
      </c>
      <c r="F69" s="73">
        <v>42213</v>
      </c>
      <c r="G69" s="132">
        <v>39363</v>
      </c>
      <c r="H69" s="73">
        <v>41736</v>
      </c>
      <c r="I69" s="73">
        <v>44613</v>
      </c>
      <c r="J69" s="73">
        <v>34912</v>
      </c>
      <c r="K69" s="73">
        <v>22025</v>
      </c>
      <c r="L69" s="73">
        <v>26033</v>
      </c>
    </row>
    <row r="70" spans="1:12" ht="13.5" thickBot="1" x14ac:dyDescent="0.25">
      <c r="A70" s="62">
        <v>2004</v>
      </c>
      <c r="B70" s="73">
        <v>292805</v>
      </c>
      <c r="C70" s="80" t="s">
        <v>229</v>
      </c>
      <c r="D70" s="160" t="s">
        <v>229</v>
      </c>
      <c r="E70" s="132">
        <v>39240</v>
      </c>
      <c r="F70" s="73">
        <v>42514</v>
      </c>
      <c r="G70" s="132">
        <v>39953</v>
      </c>
      <c r="H70" s="73">
        <v>41034</v>
      </c>
      <c r="I70" s="73">
        <v>44991</v>
      </c>
      <c r="J70" s="73">
        <v>36172</v>
      </c>
      <c r="K70" s="73">
        <v>22772</v>
      </c>
      <c r="L70" s="73">
        <v>26130</v>
      </c>
    </row>
    <row r="71" spans="1:12" ht="13.5" thickBot="1" x14ac:dyDescent="0.25">
      <c r="A71" s="62">
        <v>2005</v>
      </c>
      <c r="B71" s="73">
        <v>295517</v>
      </c>
      <c r="C71" s="80" t="s">
        <v>229</v>
      </c>
      <c r="D71" s="160" t="s">
        <v>229</v>
      </c>
      <c r="E71" s="132">
        <v>39306</v>
      </c>
      <c r="F71" s="73">
        <v>42699</v>
      </c>
      <c r="G71" s="132">
        <v>40495</v>
      </c>
      <c r="H71" s="73">
        <v>40523</v>
      </c>
      <c r="I71" s="73">
        <v>45124</v>
      </c>
      <c r="J71" s="73">
        <v>37582</v>
      </c>
      <c r="K71" s="73">
        <v>23417</v>
      </c>
      <c r="L71" s="73">
        <v>26371</v>
      </c>
    </row>
    <row r="72" spans="1:12" ht="13.5" thickBot="1" x14ac:dyDescent="0.25">
      <c r="A72" s="62">
        <v>2006</v>
      </c>
      <c r="B72" s="73">
        <v>298380</v>
      </c>
      <c r="C72" s="80" t="s">
        <v>229</v>
      </c>
      <c r="D72" s="160" t="s">
        <v>229</v>
      </c>
      <c r="E72" s="132">
        <v>39484</v>
      </c>
      <c r="F72" s="73">
        <v>42841</v>
      </c>
      <c r="G72" s="132">
        <v>41146</v>
      </c>
      <c r="H72" s="73">
        <v>40226</v>
      </c>
      <c r="I72" s="73">
        <v>45018</v>
      </c>
      <c r="J72" s="73">
        <v>38968</v>
      </c>
      <c r="K72" s="73">
        <v>24086</v>
      </c>
      <c r="L72" s="73">
        <v>26611</v>
      </c>
    </row>
    <row r="73" spans="1:12" ht="13.5" thickBot="1" x14ac:dyDescent="0.25">
      <c r="A73" s="62">
        <v>2007</v>
      </c>
      <c r="B73" s="73">
        <v>301231</v>
      </c>
      <c r="C73" s="80" t="s">
        <v>229</v>
      </c>
      <c r="D73" s="160" t="s">
        <v>229</v>
      </c>
      <c r="E73" s="132">
        <v>39841</v>
      </c>
      <c r="F73" s="73">
        <v>42909</v>
      </c>
      <c r="G73" s="132">
        <v>41621</v>
      </c>
      <c r="H73" s="73">
        <v>40135</v>
      </c>
      <c r="I73" s="73">
        <v>44632</v>
      </c>
      <c r="J73" s="73">
        <v>39595</v>
      </c>
      <c r="K73" s="73">
        <v>25644</v>
      </c>
      <c r="L73" s="73">
        <v>26855</v>
      </c>
    </row>
    <row r="74" spans="1:12" ht="13.5" thickBot="1" x14ac:dyDescent="0.25">
      <c r="A74" s="62">
        <v>2008</v>
      </c>
      <c r="B74" s="73">
        <v>304094</v>
      </c>
      <c r="C74" s="80" t="s">
        <v>229</v>
      </c>
      <c r="D74" s="160" t="s">
        <v>229</v>
      </c>
      <c r="E74" s="132">
        <v>40201</v>
      </c>
      <c r="F74" s="73">
        <v>42918</v>
      </c>
      <c r="G74" s="132">
        <v>42083</v>
      </c>
      <c r="H74" s="73">
        <v>40122</v>
      </c>
      <c r="I74" s="73">
        <v>44196</v>
      </c>
      <c r="J74" s="73">
        <v>40454</v>
      </c>
      <c r="K74" s="73">
        <v>26937</v>
      </c>
      <c r="L74" s="73">
        <v>27183</v>
      </c>
    </row>
    <row r="75" spans="1:12" ht="13.5" thickBot="1" x14ac:dyDescent="0.25">
      <c r="A75" s="62">
        <v>2009</v>
      </c>
      <c r="B75" s="73">
        <v>306772</v>
      </c>
      <c r="C75" s="80" t="s">
        <v>229</v>
      </c>
      <c r="D75" s="160" t="s">
        <v>229</v>
      </c>
      <c r="E75" s="132">
        <v>40427</v>
      </c>
      <c r="F75" s="73">
        <v>42853</v>
      </c>
      <c r="G75" s="132">
        <v>42462</v>
      </c>
      <c r="H75" s="73">
        <v>40153</v>
      </c>
      <c r="I75" s="73">
        <v>43842</v>
      </c>
      <c r="J75" s="73">
        <v>41285</v>
      </c>
      <c r="K75" s="73">
        <v>28217</v>
      </c>
      <c r="L75" s="73">
        <v>27531</v>
      </c>
    </row>
    <row r="76" spans="1:12" ht="13.5" thickBot="1" x14ac:dyDescent="0.25">
      <c r="A76" s="62">
        <v>2010</v>
      </c>
      <c r="B76" s="73">
        <v>309347</v>
      </c>
      <c r="C76" s="132">
        <v>223211</v>
      </c>
      <c r="D76" s="160">
        <v>0.72160000000000002</v>
      </c>
      <c r="E76" s="132">
        <v>40521</v>
      </c>
      <c r="F76" s="73">
        <v>42664</v>
      </c>
      <c r="G76" s="132">
        <v>42849</v>
      </c>
      <c r="H76" s="73">
        <v>40150</v>
      </c>
      <c r="I76" s="73">
        <v>43544</v>
      </c>
      <c r="J76" s="73">
        <v>42149</v>
      </c>
      <c r="K76" s="73">
        <v>29511</v>
      </c>
      <c r="L76" s="73">
        <v>27958</v>
      </c>
    </row>
    <row r="77" spans="1:12" ht="13.5" thickBot="1" x14ac:dyDescent="0.25">
      <c r="A77" s="62">
        <v>2011</v>
      </c>
      <c r="B77" s="73">
        <v>311644.28000000003</v>
      </c>
      <c r="C77" s="80" t="s">
        <v>229</v>
      </c>
      <c r="D77" s="160" t="s">
        <v>229</v>
      </c>
      <c r="E77" s="132">
        <v>40455.438000000002</v>
      </c>
      <c r="F77" s="73">
        <v>42374.578999999998</v>
      </c>
      <c r="G77" s="132">
        <v>43448.322999999997</v>
      </c>
      <c r="H77" s="73">
        <v>40129.233999999997</v>
      </c>
      <c r="I77" s="73">
        <v>43218.42</v>
      </c>
      <c r="J77" s="73">
        <v>42836.544999999998</v>
      </c>
      <c r="K77" s="73">
        <v>30700.381000000001</v>
      </c>
      <c r="L77" s="73">
        <v>28481.360000000001</v>
      </c>
    </row>
    <row r="78" spans="1:12" ht="13.5" thickBot="1" x14ac:dyDescent="0.25">
      <c r="A78" s="62">
        <v>2012</v>
      </c>
      <c r="B78" s="73">
        <v>313993.272</v>
      </c>
      <c r="C78" s="80" t="s">
        <v>229</v>
      </c>
      <c r="D78" s="160" t="s">
        <v>229</v>
      </c>
      <c r="E78" s="132">
        <v>40442.576999999997</v>
      </c>
      <c r="F78" s="73">
        <v>42044.72</v>
      </c>
      <c r="G78" s="132">
        <v>43986.008000000002</v>
      </c>
      <c r="H78" s="73">
        <v>40427.79</v>
      </c>
      <c r="I78" s="73">
        <v>42744.873</v>
      </c>
      <c r="J78" s="73">
        <v>43368.656000000003</v>
      </c>
      <c r="K78" s="73">
        <v>31808.713</v>
      </c>
      <c r="L78" s="73">
        <v>29169.935000000001</v>
      </c>
    </row>
    <row r="79" spans="1:12" ht="13.5" thickBot="1" x14ac:dyDescent="0.25">
      <c r="A79" s="62">
        <v>2013</v>
      </c>
      <c r="B79" s="73">
        <v>316234.505</v>
      </c>
      <c r="C79" s="80" t="s">
        <v>229</v>
      </c>
      <c r="D79" s="160" t="s">
        <v>229</v>
      </c>
      <c r="E79" s="132">
        <v>40415.712</v>
      </c>
      <c r="F79" s="73">
        <v>41837.148999999998</v>
      </c>
      <c r="G79" s="132">
        <v>44402.646000000001</v>
      </c>
      <c r="H79" s="73">
        <v>40914.71</v>
      </c>
      <c r="I79" s="73">
        <v>42103.125999999997</v>
      </c>
      <c r="J79" s="73">
        <v>43765.404999999999</v>
      </c>
      <c r="K79" s="73">
        <v>32727.694</v>
      </c>
      <c r="L79" s="73">
        <v>30068.062999999998</v>
      </c>
    </row>
    <row r="80" spans="1:12" ht="13.5" thickBot="1" x14ac:dyDescent="0.25">
      <c r="A80" s="62">
        <v>2014</v>
      </c>
      <c r="B80" s="73">
        <v>318622.52500000002</v>
      </c>
      <c r="C80" s="80" t="s">
        <v>229</v>
      </c>
      <c r="D80" s="160" t="s">
        <v>229</v>
      </c>
      <c r="E80" s="132">
        <v>40386.201000000001</v>
      </c>
      <c r="F80" s="73">
        <v>41729.870000000003</v>
      </c>
      <c r="G80" s="132">
        <v>44850.391000000003</v>
      </c>
      <c r="H80" s="73">
        <v>41428.620999999999</v>
      </c>
      <c r="I80" s="73">
        <v>41429.125999999997</v>
      </c>
      <c r="J80" s="73">
        <v>44031.531999999999</v>
      </c>
      <c r="K80" s="73">
        <v>33864.154000000002</v>
      </c>
      <c r="L80" s="73">
        <v>30902.63</v>
      </c>
    </row>
    <row r="81" spans="1:12" ht="13.5" thickBot="1" x14ac:dyDescent="0.25">
      <c r="A81" s="62">
        <v>2015</v>
      </c>
      <c r="B81" s="73">
        <v>321039.83899999998</v>
      </c>
      <c r="C81" s="80" t="s">
        <v>229</v>
      </c>
      <c r="D81" s="160" t="s">
        <v>229</v>
      </c>
      <c r="E81" s="132">
        <v>40391.673999999999</v>
      </c>
      <c r="F81" s="132">
        <v>41704.784</v>
      </c>
      <c r="G81" s="132">
        <v>45112.955000000002</v>
      </c>
      <c r="H81" s="132">
        <v>41997.705999999998</v>
      </c>
      <c r="I81" s="132">
        <v>40992.705999999998</v>
      </c>
      <c r="J81" s="132">
        <v>44068.313999999998</v>
      </c>
      <c r="K81" s="132">
        <v>35097.17</v>
      </c>
      <c r="L81" s="132">
        <v>31674.53</v>
      </c>
    </row>
    <row r="82" spans="1:12" ht="13.5" thickBot="1" x14ac:dyDescent="0.25">
      <c r="A82" s="62">
        <v>2016</v>
      </c>
      <c r="B82" s="73">
        <v>323405.935</v>
      </c>
      <c r="C82" s="80" t="s">
        <v>229</v>
      </c>
      <c r="D82" s="160" t="s">
        <v>229</v>
      </c>
      <c r="E82" s="132">
        <v>40349.080999999998</v>
      </c>
      <c r="F82" s="132">
        <v>41778.586000000003</v>
      </c>
      <c r="G82" s="132">
        <v>45315.440999999999</v>
      </c>
      <c r="H82" s="132">
        <v>42660.788</v>
      </c>
      <c r="I82" s="132">
        <v>40700.078000000001</v>
      </c>
      <c r="J82" s="132">
        <v>43838.743000000002</v>
      </c>
      <c r="K82" s="132">
        <v>36320.440999999999</v>
      </c>
      <c r="L82" s="132">
        <v>32442.776999999998</v>
      </c>
    </row>
    <row r="83" spans="1:12" ht="13.5" thickBot="1" x14ac:dyDescent="0.25">
      <c r="A83" s="62">
        <v>2017</v>
      </c>
      <c r="B83" s="73">
        <v>325719.17800000001</v>
      </c>
      <c r="C83" s="80" t="s">
        <v>229</v>
      </c>
      <c r="D83" s="160" t="s">
        <v>229</v>
      </c>
      <c r="E83" s="132">
        <v>40243.097999999998</v>
      </c>
      <c r="F83" s="132">
        <v>41910.114000000001</v>
      </c>
      <c r="G83" s="132">
        <v>45489.095000000001</v>
      </c>
      <c r="H83" s="132">
        <v>43204.209000000003</v>
      </c>
      <c r="I83" s="132">
        <v>40617.231</v>
      </c>
      <c r="J83" s="132">
        <v>43409.05</v>
      </c>
      <c r="K83" s="132">
        <v>36824.082999999999</v>
      </c>
      <c r="L83" s="132">
        <v>34022.298000000003</v>
      </c>
    </row>
    <row r="84" spans="1:12" ht="13.5" thickBot="1" x14ac:dyDescent="0.25">
      <c r="A84" s="62">
        <v>2018</v>
      </c>
      <c r="B84" s="73">
        <v>327167.43900000001</v>
      </c>
      <c r="C84" s="80" t="s">
        <v>229</v>
      </c>
      <c r="D84" s="160" t="s">
        <v>229</v>
      </c>
      <c r="E84" s="132">
        <v>39452.214999999997</v>
      </c>
      <c r="F84" s="132">
        <v>42838.415000000001</v>
      </c>
      <c r="G84" s="132">
        <v>45038.663999999997</v>
      </c>
      <c r="H84" s="132">
        <v>43595.273999999998</v>
      </c>
      <c r="I84" s="132">
        <v>40660.591</v>
      </c>
      <c r="J84" s="132">
        <v>42496.345000000001</v>
      </c>
      <c r="K84" s="132">
        <v>37770.108999999997</v>
      </c>
      <c r="L84" s="132">
        <v>35315.826000000001</v>
      </c>
    </row>
    <row r="85" spans="1:12" ht="13.5" thickBot="1" x14ac:dyDescent="0.25">
      <c r="A85" s="507"/>
      <c r="B85" s="508"/>
      <c r="C85" s="509"/>
      <c r="D85" s="510"/>
      <c r="E85" s="903" t="s">
        <v>1553</v>
      </c>
      <c r="F85" s="904"/>
      <c r="G85" s="904"/>
      <c r="H85" s="904"/>
      <c r="I85" s="904"/>
      <c r="J85" s="904"/>
      <c r="K85" s="904"/>
      <c r="L85" s="905"/>
    </row>
    <row r="86" spans="1:12" ht="13.5" thickBot="1" x14ac:dyDescent="0.25">
      <c r="A86" s="62">
        <v>1900</v>
      </c>
      <c r="B86" s="73">
        <v>76094</v>
      </c>
      <c r="C86" s="80" t="s">
        <v>229</v>
      </c>
      <c r="D86" s="160" t="s">
        <v>229</v>
      </c>
      <c r="E86" s="192">
        <v>0.23699999999999999</v>
      </c>
      <c r="F86" s="160">
        <v>0.20599999999999999</v>
      </c>
      <c r="G86" s="192">
        <v>0.183</v>
      </c>
      <c r="H86" s="160">
        <v>0.13900000000000001</v>
      </c>
      <c r="I86" s="160">
        <v>0.10199999999999999</v>
      </c>
      <c r="J86" s="160">
        <v>6.8000000000000005E-2</v>
      </c>
      <c r="K86" s="160">
        <v>4.1000000000000002E-2</v>
      </c>
      <c r="L86" s="160">
        <v>2.3E-2</v>
      </c>
    </row>
    <row r="87" spans="1:12" ht="13.5" thickBot="1" x14ac:dyDescent="0.25">
      <c r="A87" s="62">
        <v>1905</v>
      </c>
      <c r="B87" s="73">
        <v>83822</v>
      </c>
      <c r="C87" s="80" t="s">
        <v>229</v>
      </c>
      <c r="D87" s="160" t="s">
        <v>229</v>
      </c>
      <c r="E87" s="192">
        <v>0.23</v>
      </c>
      <c r="F87" s="160">
        <v>0.20100000000000001</v>
      </c>
      <c r="G87" s="192">
        <v>0.186</v>
      </c>
      <c r="H87" s="160">
        <v>0.14199999999999999</v>
      </c>
      <c r="I87" s="160">
        <v>0.104</v>
      </c>
      <c r="J87" s="160">
        <v>7.0999999999999994E-2</v>
      </c>
      <c r="K87" s="160">
        <v>4.2000000000000003E-2</v>
      </c>
      <c r="L87" s="160">
        <v>2.4E-2</v>
      </c>
    </row>
    <row r="88" spans="1:12" ht="13.5" thickBot="1" x14ac:dyDescent="0.25">
      <c r="A88" s="62">
        <v>1910</v>
      </c>
      <c r="B88" s="73">
        <v>92407</v>
      </c>
      <c r="C88" s="80" t="s">
        <v>229</v>
      </c>
      <c r="D88" s="160" t="s">
        <v>229</v>
      </c>
      <c r="E88" s="192">
        <v>0.222</v>
      </c>
      <c r="F88" s="160">
        <v>0.19700000000000001</v>
      </c>
      <c r="G88" s="192">
        <v>0.188</v>
      </c>
      <c r="H88" s="160">
        <v>0.14599999999999999</v>
      </c>
      <c r="I88" s="160">
        <v>0.106</v>
      </c>
      <c r="J88" s="160">
        <v>7.2999999999999995E-2</v>
      </c>
      <c r="K88" s="160">
        <v>4.2999999999999997E-2</v>
      </c>
      <c r="L88" s="160">
        <v>2.5000000000000001E-2</v>
      </c>
    </row>
    <row r="89" spans="1:12" ht="13.5" thickBot="1" x14ac:dyDescent="0.25">
      <c r="A89" s="62">
        <v>1915</v>
      </c>
      <c r="B89" s="73">
        <v>100546</v>
      </c>
      <c r="C89" s="80" t="s">
        <v>229</v>
      </c>
      <c r="D89" s="160" t="s">
        <v>229</v>
      </c>
      <c r="E89" s="192">
        <v>0.219</v>
      </c>
      <c r="F89" s="160">
        <v>0.193</v>
      </c>
      <c r="G89" s="192">
        <v>0.182</v>
      </c>
      <c r="H89" s="160">
        <v>0.14899999999999999</v>
      </c>
      <c r="I89" s="160">
        <v>0.11</v>
      </c>
      <c r="J89" s="160">
        <v>7.5999999999999998E-2</v>
      </c>
      <c r="K89" s="160">
        <v>4.4999999999999998E-2</v>
      </c>
      <c r="L89" s="160">
        <v>2.5999999999999999E-2</v>
      </c>
    </row>
    <row r="90" spans="1:12" ht="13.5" thickBot="1" x14ac:dyDescent="0.25">
      <c r="A90" s="62">
        <v>1920</v>
      </c>
      <c r="B90" s="73">
        <v>106461</v>
      </c>
      <c r="C90" s="80" t="s">
        <v>229</v>
      </c>
      <c r="D90" s="160" t="s">
        <v>229</v>
      </c>
      <c r="E90" s="192">
        <v>0.217</v>
      </c>
      <c r="F90" s="160">
        <v>0.19</v>
      </c>
      <c r="G90" s="192">
        <v>0.17399999999999999</v>
      </c>
      <c r="H90" s="160">
        <v>0.15</v>
      </c>
      <c r="I90" s="160">
        <v>0.115</v>
      </c>
      <c r="J90" s="160">
        <v>7.9000000000000001E-2</v>
      </c>
      <c r="K90" s="160">
        <v>4.8000000000000001E-2</v>
      </c>
      <c r="L90" s="160">
        <v>2.7E-2</v>
      </c>
    </row>
    <row r="91" spans="1:12" ht="13.5" thickBot="1" x14ac:dyDescent="0.25">
      <c r="A91" s="62">
        <v>1925</v>
      </c>
      <c r="B91" s="73">
        <v>115829</v>
      </c>
      <c r="C91" s="80" t="s">
        <v>229</v>
      </c>
      <c r="D91" s="160" t="s">
        <v>229</v>
      </c>
      <c r="E91" s="192">
        <v>0.21099999999999999</v>
      </c>
      <c r="F91" s="160">
        <v>0.193</v>
      </c>
      <c r="G91" s="192">
        <v>0.16600000000000001</v>
      </c>
      <c r="H91" s="160">
        <v>0.151</v>
      </c>
      <c r="I91" s="160">
        <v>0.11899999999999999</v>
      </c>
      <c r="J91" s="160">
        <v>8.3000000000000004E-2</v>
      </c>
      <c r="K91" s="160">
        <v>0.05</v>
      </c>
      <c r="L91" s="160">
        <v>2.8000000000000001E-2</v>
      </c>
    </row>
    <row r="92" spans="1:12" ht="13.5" thickBot="1" x14ac:dyDescent="0.25">
      <c r="A92" s="62">
        <v>1930</v>
      </c>
      <c r="B92" s="73">
        <v>123077</v>
      </c>
      <c r="C92" s="80" t="s">
        <v>229</v>
      </c>
      <c r="D92" s="160" t="s">
        <v>229</v>
      </c>
      <c r="E92" s="192">
        <v>0.19500000000000001</v>
      </c>
      <c r="F92" s="160">
        <v>0.192</v>
      </c>
      <c r="G92" s="192">
        <v>0.16900000000000001</v>
      </c>
      <c r="H92" s="160">
        <v>0.14899999999999999</v>
      </c>
      <c r="I92" s="160">
        <v>0.123</v>
      </c>
      <c r="J92" s="160">
        <v>8.6999999999999994E-2</v>
      </c>
      <c r="K92" s="160">
        <v>5.2999999999999999E-2</v>
      </c>
      <c r="L92" s="160">
        <v>3.2000000000000001E-2</v>
      </c>
    </row>
    <row r="93" spans="1:12" ht="13.5" thickBot="1" x14ac:dyDescent="0.25">
      <c r="A93" s="62">
        <v>1935</v>
      </c>
      <c r="B93" s="73">
        <v>127250</v>
      </c>
      <c r="C93" s="80" t="s">
        <v>229</v>
      </c>
      <c r="D93" s="160" t="s">
        <v>229</v>
      </c>
      <c r="E93" s="192">
        <v>0.17299999999999999</v>
      </c>
      <c r="F93" s="160">
        <v>0.19</v>
      </c>
      <c r="G93" s="192">
        <v>0.17199999999999999</v>
      </c>
      <c r="H93" s="160">
        <v>0.14699999999999999</v>
      </c>
      <c r="I93" s="160">
        <v>0.129</v>
      </c>
      <c r="J93" s="160">
        <v>9.4E-2</v>
      </c>
      <c r="K93" s="160">
        <v>5.8999999999999997E-2</v>
      </c>
      <c r="L93" s="160">
        <v>3.5999999999999997E-2</v>
      </c>
    </row>
    <row r="94" spans="1:12" ht="13.5" thickBot="1" x14ac:dyDescent="0.25">
      <c r="A94" s="62">
        <v>1940</v>
      </c>
      <c r="B94" s="73">
        <v>132122</v>
      </c>
      <c r="C94" s="80" t="s">
        <v>229</v>
      </c>
      <c r="D94" s="160" t="s">
        <v>229</v>
      </c>
      <c r="E94" s="192">
        <v>0.161</v>
      </c>
      <c r="F94" s="160">
        <v>0.182</v>
      </c>
      <c r="G94" s="192">
        <v>0.17299999999999999</v>
      </c>
      <c r="H94" s="160">
        <v>0.151</v>
      </c>
      <c r="I94" s="160">
        <v>0.129</v>
      </c>
      <c r="J94" s="160">
        <v>0.1</v>
      </c>
      <c r="K94" s="160">
        <v>6.5000000000000002E-2</v>
      </c>
      <c r="L94" s="160">
        <v>0.04</v>
      </c>
    </row>
    <row r="95" spans="1:12" ht="13.5" thickBot="1" x14ac:dyDescent="0.25">
      <c r="A95" s="62">
        <v>1945</v>
      </c>
      <c r="B95" s="73">
        <v>139928</v>
      </c>
      <c r="C95" s="80" t="s">
        <v>229</v>
      </c>
      <c r="D95" s="160" t="s">
        <v>229</v>
      </c>
      <c r="E95" s="192">
        <v>0.17</v>
      </c>
      <c r="F95" s="160">
        <v>0.16</v>
      </c>
      <c r="G95" s="192">
        <v>0.17</v>
      </c>
      <c r="H95" s="160">
        <v>0.152</v>
      </c>
      <c r="I95" s="160">
        <v>0.13100000000000001</v>
      </c>
      <c r="J95" s="160">
        <v>0.10299999999999999</v>
      </c>
      <c r="K95" s="160">
        <v>7.0000000000000007E-2</v>
      </c>
      <c r="L95" s="160">
        <v>4.3999999999999997E-2</v>
      </c>
    </row>
    <row r="96" spans="1:12" ht="13.5" thickBot="1" x14ac:dyDescent="0.25">
      <c r="A96" s="62">
        <v>1950</v>
      </c>
      <c r="B96" s="73">
        <v>152271</v>
      </c>
      <c r="C96" s="132">
        <v>69249</v>
      </c>
      <c r="D96" s="160">
        <v>0.45469999999999999</v>
      </c>
      <c r="E96" s="192">
        <v>0.19600000000000001</v>
      </c>
      <c r="F96" s="160">
        <v>0.14399999999999999</v>
      </c>
      <c r="G96" s="192">
        <v>0.158</v>
      </c>
      <c r="H96" s="160">
        <v>0.151</v>
      </c>
      <c r="I96" s="160">
        <v>0.128</v>
      </c>
      <c r="J96" s="160">
        <v>0.10199999999999999</v>
      </c>
      <c r="K96" s="160">
        <v>7.2999999999999995E-2</v>
      </c>
      <c r="L96" s="160">
        <v>4.8000000000000001E-2</v>
      </c>
    </row>
    <row r="97" spans="1:12" ht="13.5" thickBot="1" x14ac:dyDescent="0.25">
      <c r="A97" s="62">
        <v>1951</v>
      </c>
      <c r="B97" s="73">
        <v>154878</v>
      </c>
      <c r="C97" s="80" t="s">
        <v>229</v>
      </c>
      <c r="D97" s="160" t="s">
        <v>229</v>
      </c>
      <c r="E97" s="192">
        <v>0.2</v>
      </c>
      <c r="F97" s="160">
        <v>0.14199999999999999</v>
      </c>
      <c r="G97" s="192">
        <v>0.154</v>
      </c>
      <c r="H97" s="160">
        <v>0.151</v>
      </c>
      <c r="I97" s="160">
        <v>0.128</v>
      </c>
      <c r="J97" s="160">
        <v>0.10199999999999999</v>
      </c>
      <c r="K97" s="160">
        <v>7.3999999999999996E-2</v>
      </c>
      <c r="L97" s="160">
        <v>4.9000000000000002E-2</v>
      </c>
    </row>
    <row r="98" spans="1:12" ht="13.5" thickBot="1" x14ac:dyDescent="0.25">
      <c r="A98" s="62">
        <v>1952</v>
      </c>
      <c r="B98" s="73">
        <v>157553</v>
      </c>
      <c r="C98" s="80" t="s">
        <v>229</v>
      </c>
      <c r="D98" s="160" t="s">
        <v>229</v>
      </c>
      <c r="E98" s="192">
        <v>0.20399999999999999</v>
      </c>
      <c r="F98" s="160">
        <v>0.14299999999999999</v>
      </c>
      <c r="G98" s="192">
        <v>0.14899999999999999</v>
      </c>
      <c r="H98" s="160">
        <v>0.15</v>
      </c>
      <c r="I98" s="160">
        <v>0.128</v>
      </c>
      <c r="J98" s="160">
        <v>0.10100000000000001</v>
      </c>
      <c r="K98" s="160">
        <v>7.3999999999999996E-2</v>
      </c>
      <c r="L98" s="160">
        <v>0.05</v>
      </c>
    </row>
    <row r="99" spans="1:12" ht="13.5" thickBot="1" x14ac:dyDescent="0.25">
      <c r="A99" s="62">
        <v>1953</v>
      </c>
      <c r="B99" s="73">
        <v>160184</v>
      </c>
      <c r="C99" s="80" t="s">
        <v>229</v>
      </c>
      <c r="D99" s="160" t="s">
        <v>229</v>
      </c>
      <c r="E99" s="192">
        <v>0.20599999999999999</v>
      </c>
      <c r="F99" s="160">
        <v>0.14599999999999999</v>
      </c>
      <c r="G99" s="192">
        <v>0.16</v>
      </c>
      <c r="H99" s="160">
        <v>0.13400000000000001</v>
      </c>
      <c r="I99" s="160">
        <v>0.128</v>
      </c>
      <c r="J99" s="160">
        <v>0.1</v>
      </c>
      <c r="K99" s="160">
        <v>7.4999999999999997E-2</v>
      </c>
      <c r="L99" s="160">
        <v>5.0999999999999997E-2</v>
      </c>
    </row>
    <row r="100" spans="1:12" ht="13.5" thickBot="1" x14ac:dyDescent="0.25">
      <c r="A100" s="62">
        <v>1954</v>
      </c>
      <c r="B100" s="73">
        <v>163026</v>
      </c>
      <c r="C100" s="80" t="s">
        <v>229</v>
      </c>
      <c r="D100" s="160" t="s">
        <v>229</v>
      </c>
      <c r="E100" s="192">
        <v>0.20899999999999999</v>
      </c>
      <c r="F100" s="160">
        <v>0.14799999999999999</v>
      </c>
      <c r="G100" s="192">
        <v>0.14000000000000001</v>
      </c>
      <c r="H100" s="160">
        <v>0.14799999999999999</v>
      </c>
      <c r="I100" s="160">
        <v>0.128</v>
      </c>
      <c r="J100" s="160">
        <v>0.1</v>
      </c>
      <c r="K100" s="160">
        <v>7.4999999999999997E-2</v>
      </c>
      <c r="L100" s="160">
        <v>5.1999999999999998E-2</v>
      </c>
    </row>
    <row r="101" spans="1:12" ht="13.5" thickBot="1" x14ac:dyDescent="0.25">
      <c r="A101" s="62">
        <v>1955</v>
      </c>
      <c r="B101" s="73">
        <v>165931</v>
      </c>
      <c r="C101" s="80" t="s">
        <v>229</v>
      </c>
      <c r="D101" s="160" t="s">
        <v>229</v>
      </c>
      <c r="E101" s="192">
        <v>0.21299999999999999</v>
      </c>
      <c r="F101" s="160">
        <v>0.14899999999999999</v>
      </c>
      <c r="G101" s="192">
        <v>0.13600000000000001</v>
      </c>
      <c r="H101" s="160">
        <v>0.14599999999999999</v>
      </c>
      <c r="I101" s="160">
        <v>0.128</v>
      </c>
      <c r="J101" s="160">
        <v>0.1</v>
      </c>
      <c r="K101" s="160">
        <v>7.4999999999999997E-2</v>
      </c>
      <c r="L101" s="160">
        <v>5.2999999999999999E-2</v>
      </c>
    </row>
    <row r="102" spans="1:12" ht="13.5" thickBot="1" x14ac:dyDescent="0.25">
      <c r="A102" s="62">
        <v>1956</v>
      </c>
      <c r="B102" s="73">
        <v>168903</v>
      </c>
      <c r="C102" s="80" t="s">
        <v>229</v>
      </c>
      <c r="D102" s="160" t="s">
        <v>229</v>
      </c>
      <c r="E102" s="192">
        <v>0.217</v>
      </c>
      <c r="F102" s="160">
        <v>0.15</v>
      </c>
      <c r="G102" s="192">
        <v>0.13200000000000001</v>
      </c>
      <c r="H102" s="160">
        <v>0.14499999999999999</v>
      </c>
      <c r="I102" s="160">
        <v>0.127</v>
      </c>
      <c r="J102" s="160">
        <v>9.9000000000000005E-2</v>
      </c>
      <c r="K102" s="160">
        <v>7.4999999999999997E-2</v>
      </c>
      <c r="L102" s="160">
        <v>5.3999999999999999E-2</v>
      </c>
    </row>
    <row r="103" spans="1:12" ht="13.5" thickBot="1" x14ac:dyDescent="0.25">
      <c r="A103" s="62">
        <v>1957</v>
      </c>
      <c r="B103" s="73">
        <v>171984</v>
      </c>
      <c r="C103" s="80" t="s">
        <v>229</v>
      </c>
      <c r="D103" s="160" t="s">
        <v>229</v>
      </c>
      <c r="E103" s="192">
        <v>0.216</v>
      </c>
      <c r="F103" s="160">
        <v>0.156</v>
      </c>
      <c r="G103" s="192">
        <v>0.129</v>
      </c>
      <c r="H103" s="160">
        <v>0.14299999999999999</v>
      </c>
      <c r="I103" s="160">
        <v>0.127</v>
      </c>
      <c r="J103" s="160">
        <v>9.9000000000000005E-2</v>
      </c>
      <c r="K103" s="160">
        <v>7.4999999999999997E-2</v>
      </c>
      <c r="L103" s="160">
        <v>5.5E-2</v>
      </c>
    </row>
    <row r="104" spans="1:12" ht="13.5" thickBot="1" x14ac:dyDescent="0.25">
      <c r="A104" s="62">
        <v>1958</v>
      </c>
      <c r="B104" s="73">
        <v>174882</v>
      </c>
      <c r="C104" s="80" t="s">
        <v>229</v>
      </c>
      <c r="D104" s="160" t="s">
        <v>229</v>
      </c>
      <c r="E104" s="192">
        <v>0.216</v>
      </c>
      <c r="F104" s="160">
        <v>0.16</v>
      </c>
      <c r="G104" s="192">
        <v>0.126</v>
      </c>
      <c r="H104" s="160">
        <v>0.14099999999999999</v>
      </c>
      <c r="I104" s="160">
        <v>0.126</v>
      </c>
      <c r="J104" s="160">
        <v>0.1</v>
      </c>
      <c r="K104" s="160">
        <v>7.4999999999999997E-2</v>
      </c>
      <c r="L104" s="160">
        <v>5.6000000000000001E-2</v>
      </c>
    </row>
    <row r="105" spans="1:12" ht="13.5" thickBot="1" x14ac:dyDescent="0.25">
      <c r="A105" s="62">
        <v>1959</v>
      </c>
      <c r="B105" s="73">
        <v>177830</v>
      </c>
      <c r="C105" s="80" t="s">
        <v>229</v>
      </c>
      <c r="D105" s="160" t="s">
        <v>229</v>
      </c>
      <c r="E105" s="192">
        <v>0.217</v>
      </c>
      <c r="F105" s="160">
        <v>0.16400000000000001</v>
      </c>
      <c r="G105" s="192">
        <v>0.124</v>
      </c>
      <c r="H105" s="160">
        <v>0.13800000000000001</v>
      </c>
      <c r="I105" s="160">
        <v>0.126</v>
      </c>
      <c r="J105" s="160">
        <v>0.1</v>
      </c>
      <c r="K105" s="160">
        <v>7.4999999999999997E-2</v>
      </c>
      <c r="L105" s="160">
        <v>5.7000000000000002E-2</v>
      </c>
    </row>
    <row r="106" spans="1:12" ht="13.5" thickBot="1" x14ac:dyDescent="0.25">
      <c r="A106" s="62">
        <v>1960</v>
      </c>
      <c r="B106" s="73">
        <v>180671</v>
      </c>
      <c r="C106" s="132">
        <v>96564</v>
      </c>
      <c r="D106" s="160">
        <v>0.53449999999999998</v>
      </c>
      <c r="E106" s="192">
        <v>0.217</v>
      </c>
      <c r="F106" s="160">
        <v>0.16800000000000001</v>
      </c>
      <c r="G106" s="192">
        <v>0.122</v>
      </c>
      <c r="H106" s="160">
        <v>0.13600000000000001</v>
      </c>
      <c r="I106" s="160">
        <v>0.125</v>
      </c>
      <c r="J106" s="160">
        <v>0.1</v>
      </c>
      <c r="K106" s="160">
        <v>7.3999999999999996E-2</v>
      </c>
      <c r="L106" s="160">
        <v>5.8000000000000003E-2</v>
      </c>
    </row>
    <row r="107" spans="1:12" ht="13.5" thickBot="1" x14ac:dyDescent="0.25">
      <c r="A107" s="62">
        <v>1961</v>
      </c>
      <c r="B107" s="73">
        <v>183691</v>
      </c>
      <c r="C107" s="80" t="s">
        <v>229</v>
      </c>
      <c r="D107" s="160" t="s">
        <v>229</v>
      </c>
      <c r="E107" s="192">
        <v>0.216</v>
      </c>
      <c r="F107" s="160">
        <v>0.17199999999999999</v>
      </c>
      <c r="G107" s="192">
        <v>0.122</v>
      </c>
      <c r="H107" s="160">
        <v>0.13300000000000001</v>
      </c>
      <c r="I107" s="160">
        <v>0.124</v>
      </c>
      <c r="J107" s="160">
        <v>0.10100000000000001</v>
      </c>
      <c r="K107" s="160">
        <v>7.3999999999999996E-2</v>
      </c>
      <c r="L107" s="160">
        <v>5.8000000000000003E-2</v>
      </c>
    </row>
    <row r="108" spans="1:12" ht="13.5" thickBot="1" x14ac:dyDescent="0.25">
      <c r="A108" s="62">
        <v>1962</v>
      </c>
      <c r="B108" s="73">
        <v>186538</v>
      </c>
      <c r="C108" s="80" t="s">
        <v>229</v>
      </c>
      <c r="D108" s="160" t="s">
        <v>229</v>
      </c>
      <c r="E108" s="192">
        <v>0.215</v>
      </c>
      <c r="F108" s="160">
        <v>0.17599999999999999</v>
      </c>
      <c r="G108" s="192">
        <v>0.122</v>
      </c>
      <c r="H108" s="160">
        <v>0.129</v>
      </c>
      <c r="I108" s="160">
        <v>0.124</v>
      </c>
      <c r="J108" s="160">
        <v>0.10100000000000001</v>
      </c>
      <c r="K108" s="160">
        <v>7.2999999999999995E-2</v>
      </c>
      <c r="L108" s="160">
        <v>5.8999999999999997E-2</v>
      </c>
    </row>
    <row r="109" spans="1:12" ht="13.5" thickBot="1" x14ac:dyDescent="0.25">
      <c r="A109" s="62">
        <v>1963</v>
      </c>
      <c r="B109" s="73">
        <v>189242</v>
      </c>
      <c r="C109" s="80" t="s">
        <v>229</v>
      </c>
      <c r="D109" s="160" t="s">
        <v>229</v>
      </c>
      <c r="E109" s="192">
        <v>0.21299999999999999</v>
      </c>
      <c r="F109" s="160">
        <v>0.17799999999999999</v>
      </c>
      <c r="G109" s="192">
        <v>0.125</v>
      </c>
      <c r="H109" s="160">
        <v>0.126</v>
      </c>
      <c r="I109" s="160">
        <v>0.124</v>
      </c>
      <c r="J109" s="160">
        <v>0.10199999999999999</v>
      </c>
      <c r="K109" s="160">
        <v>7.2999999999999995E-2</v>
      </c>
      <c r="L109" s="160">
        <v>0.06</v>
      </c>
    </row>
    <row r="110" spans="1:12" ht="13.5" thickBot="1" x14ac:dyDescent="0.25">
      <c r="A110" s="62">
        <v>1964</v>
      </c>
      <c r="B110" s="73">
        <v>191889</v>
      </c>
      <c r="C110" s="80" t="s">
        <v>229</v>
      </c>
      <c r="D110" s="160" t="s">
        <v>229</v>
      </c>
      <c r="E110" s="192">
        <v>0.21099999999999999</v>
      </c>
      <c r="F110" s="160">
        <v>0.18099999999999999</v>
      </c>
      <c r="G110" s="192">
        <v>0.127</v>
      </c>
      <c r="H110" s="160">
        <v>0.122</v>
      </c>
      <c r="I110" s="160">
        <v>0.123</v>
      </c>
      <c r="J110" s="160">
        <v>0.10199999999999999</v>
      </c>
      <c r="K110" s="160">
        <v>7.2999999999999995E-2</v>
      </c>
      <c r="L110" s="160">
        <v>6.0999999999999999E-2</v>
      </c>
    </row>
    <row r="111" spans="1:12" ht="13.5" thickBot="1" x14ac:dyDescent="0.25">
      <c r="A111" s="62">
        <v>1965</v>
      </c>
      <c r="B111" s="73">
        <v>194303</v>
      </c>
      <c r="C111" s="80" t="s">
        <v>229</v>
      </c>
      <c r="D111" s="160" t="s">
        <v>229</v>
      </c>
      <c r="E111" s="192">
        <v>0.20699999999999999</v>
      </c>
      <c r="F111" s="160">
        <v>0.186</v>
      </c>
      <c r="G111" s="192">
        <v>0.129</v>
      </c>
      <c r="H111" s="160">
        <v>0.11899999999999999</v>
      </c>
      <c r="I111" s="160">
        <v>0.123</v>
      </c>
      <c r="J111" s="160">
        <v>0.10299999999999999</v>
      </c>
      <c r="K111" s="160">
        <v>7.2999999999999995E-2</v>
      </c>
      <c r="L111" s="160">
        <v>6.0999999999999999E-2</v>
      </c>
    </row>
    <row r="112" spans="1:12" ht="13.5" thickBot="1" x14ac:dyDescent="0.25">
      <c r="A112" s="62">
        <v>1966</v>
      </c>
      <c r="B112" s="73">
        <v>196560</v>
      </c>
      <c r="C112" s="80" t="s">
        <v>229</v>
      </c>
      <c r="D112" s="160" t="s">
        <v>229</v>
      </c>
      <c r="E112" s="192">
        <v>0.20200000000000001</v>
      </c>
      <c r="F112" s="160">
        <v>0.19</v>
      </c>
      <c r="G112" s="192">
        <v>0.13100000000000001</v>
      </c>
      <c r="H112" s="160">
        <v>0.11700000000000001</v>
      </c>
      <c r="I112" s="160">
        <v>0.122</v>
      </c>
      <c r="J112" s="160">
        <v>0.10299999999999999</v>
      </c>
      <c r="K112" s="160">
        <v>7.2999999999999995E-2</v>
      </c>
      <c r="L112" s="160">
        <v>6.2E-2</v>
      </c>
    </row>
    <row r="113" spans="1:12" ht="13.5" thickBot="1" x14ac:dyDescent="0.25">
      <c r="A113" s="62">
        <v>1967</v>
      </c>
      <c r="B113" s="73">
        <v>198712</v>
      </c>
      <c r="C113" s="80" t="s">
        <v>229</v>
      </c>
      <c r="D113" s="160" t="s">
        <v>229</v>
      </c>
      <c r="E113" s="192">
        <v>0.19700000000000001</v>
      </c>
      <c r="F113" s="160">
        <v>0.191</v>
      </c>
      <c r="G113" s="192">
        <v>0.13800000000000001</v>
      </c>
      <c r="H113" s="160">
        <v>0.114</v>
      </c>
      <c r="I113" s="160">
        <v>0.121</v>
      </c>
      <c r="J113" s="160">
        <v>0.10299999999999999</v>
      </c>
      <c r="K113" s="160">
        <v>7.3999999999999996E-2</v>
      </c>
      <c r="L113" s="160">
        <v>6.2E-2</v>
      </c>
    </row>
    <row r="114" spans="1:12" ht="13.5" thickBot="1" x14ac:dyDescent="0.25">
      <c r="A114" s="62">
        <v>1968</v>
      </c>
      <c r="B114" s="73">
        <v>200706</v>
      </c>
      <c r="C114" s="80" t="s">
        <v>229</v>
      </c>
      <c r="D114" s="160" t="s">
        <v>229</v>
      </c>
      <c r="E114" s="192">
        <v>0.191</v>
      </c>
      <c r="F114" s="160">
        <v>0.193</v>
      </c>
      <c r="G114" s="192">
        <v>0.14199999999999999</v>
      </c>
      <c r="H114" s="160">
        <v>0.113</v>
      </c>
      <c r="I114" s="160">
        <v>0.121</v>
      </c>
      <c r="J114" s="160">
        <v>0.10299999999999999</v>
      </c>
      <c r="K114" s="160">
        <v>7.4999999999999997E-2</v>
      </c>
      <c r="L114" s="160">
        <v>6.3E-2</v>
      </c>
    </row>
    <row r="115" spans="1:12" ht="13.5" thickBot="1" x14ac:dyDescent="0.25">
      <c r="A115" s="62">
        <v>1969</v>
      </c>
      <c r="B115" s="73">
        <v>202677</v>
      </c>
      <c r="C115" s="80" t="s">
        <v>229</v>
      </c>
      <c r="D115" s="160" t="s">
        <v>229</v>
      </c>
      <c r="E115" s="192">
        <v>0.186</v>
      </c>
      <c r="F115" s="160">
        <v>0.19400000000000001</v>
      </c>
      <c r="G115" s="192">
        <v>0.14699999999999999</v>
      </c>
      <c r="H115" s="160">
        <v>0.112</v>
      </c>
      <c r="I115" s="160">
        <v>0.11899999999999999</v>
      </c>
      <c r="J115" s="160">
        <v>0.10299999999999999</v>
      </c>
      <c r="K115" s="160">
        <v>7.5999999999999998E-2</v>
      </c>
      <c r="L115" s="160">
        <v>6.3E-2</v>
      </c>
    </row>
    <row r="116" spans="1:12" ht="13.5" thickBot="1" x14ac:dyDescent="0.25">
      <c r="A116" s="62">
        <v>1970</v>
      </c>
      <c r="B116" s="73">
        <v>205052</v>
      </c>
      <c r="C116" s="132">
        <v>121810</v>
      </c>
      <c r="D116" s="160">
        <v>0.59699999999999998</v>
      </c>
      <c r="E116" s="192">
        <v>0.18099999999999999</v>
      </c>
      <c r="F116" s="160">
        <v>0.19600000000000001</v>
      </c>
      <c r="G116" s="192">
        <v>0.151</v>
      </c>
      <c r="H116" s="160">
        <v>0.111</v>
      </c>
      <c r="I116" s="160">
        <v>0.11799999999999999</v>
      </c>
      <c r="J116" s="160">
        <v>0.10299999999999999</v>
      </c>
      <c r="K116" s="160">
        <v>7.6999999999999999E-2</v>
      </c>
      <c r="L116" s="160">
        <v>6.4000000000000001E-2</v>
      </c>
    </row>
    <row r="117" spans="1:12" ht="13.5" thickBot="1" x14ac:dyDescent="0.25">
      <c r="A117" s="62">
        <v>1971</v>
      </c>
      <c r="B117" s="73">
        <v>207661</v>
      </c>
      <c r="C117" s="80" t="s">
        <v>229</v>
      </c>
      <c r="D117" s="160" t="s">
        <v>229</v>
      </c>
      <c r="E117" s="192">
        <v>0.17599999999999999</v>
      </c>
      <c r="F117" s="160">
        <v>0.19700000000000001</v>
      </c>
      <c r="G117" s="192">
        <v>0.155</v>
      </c>
      <c r="H117" s="160">
        <v>0.111</v>
      </c>
      <c r="I117" s="160">
        <v>0.11600000000000001</v>
      </c>
      <c r="J117" s="160">
        <v>0.10299999999999999</v>
      </c>
      <c r="K117" s="160">
        <v>7.6999999999999999E-2</v>
      </c>
      <c r="L117" s="160">
        <v>6.4000000000000001E-2</v>
      </c>
    </row>
    <row r="118" spans="1:12" ht="13.5" thickBot="1" x14ac:dyDescent="0.25">
      <c r="A118" s="62">
        <v>1972</v>
      </c>
      <c r="B118" s="73">
        <v>209896</v>
      </c>
      <c r="C118" s="80" t="s">
        <v>229</v>
      </c>
      <c r="D118" s="160" t="s">
        <v>229</v>
      </c>
      <c r="E118" s="192">
        <v>0.17100000000000001</v>
      </c>
      <c r="F118" s="160">
        <v>0.19700000000000001</v>
      </c>
      <c r="G118" s="192">
        <v>0.159</v>
      </c>
      <c r="H118" s="160">
        <v>0.112</v>
      </c>
      <c r="I118" s="160">
        <v>0.113</v>
      </c>
      <c r="J118" s="160">
        <v>0.104</v>
      </c>
      <c r="K118" s="160">
        <v>7.8E-2</v>
      </c>
      <c r="L118" s="160">
        <v>6.5000000000000002E-2</v>
      </c>
    </row>
    <row r="119" spans="1:12" ht="13.5" thickBot="1" x14ac:dyDescent="0.25">
      <c r="A119" s="62">
        <v>1973</v>
      </c>
      <c r="B119" s="73">
        <v>211909</v>
      </c>
      <c r="C119" s="80" t="s">
        <v>229</v>
      </c>
      <c r="D119" s="160" t="s">
        <v>229</v>
      </c>
      <c r="E119" s="192">
        <v>0.16600000000000001</v>
      </c>
      <c r="F119" s="160">
        <v>0.19700000000000001</v>
      </c>
      <c r="G119" s="192">
        <v>0.16200000000000001</v>
      </c>
      <c r="H119" s="160">
        <v>0.115</v>
      </c>
      <c r="I119" s="160">
        <v>0.111</v>
      </c>
      <c r="J119" s="160">
        <v>0.104</v>
      </c>
      <c r="K119" s="160">
        <v>7.9000000000000001E-2</v>
      </c>
      <c r="L119" s="160">
        <v>6.6000000000000003E-2</v>
      </c>
    </row>
    <row r="120" spans="1:12" ht="13.5" thickBot="1" x14ac:dyDescent="0.25">
      <c r="A120" s="62">
        <v>1974</v>
      </c>
      <c r="B120" s="73">
        <v>213854</v>
      </c>
      <c r="C120" s="80" t="s">
        <v>229</v>
      </c>
      <c r="D120" s="160" t="s">
        <v>229</v>
      </c>
      <c r="E120" s="192">
        <v>0.16</v>
      </c>
      <c r="F120" s="160">
        <v>0.19600000000000001</v>
      </c>
      <c r="G120" s="192">
        <v>0.16600000000000001</v>
      </c>
      <c r="H120" s="160">
        <v>0.11799999999999999</v>
      </c>
      <c r="I120" s="160">
        <v>0.109</v>
      </c>
      <c r="J120" s="160">
        <v>0.104</v>
      </c>
      <c r="K120" s="160">
        <v>0.08</v>
      </c>
      <c r="L120" s="160">
        <v>6.6000000000000003E-2</v>
      </c>
    </row>
    <row r="121" spans="1:12" ht="13.5" thickBot="1" x14ac:dyDescent="0.25">
      <c r="A121" s="62">
        <v>1975</v>
      </c>
      <c r="B121" s="73">
        <v>215973</v>
      </c>
      <c r="C121" s="80" t="s">
        <v>229</v>
      </c>
      <c r="D121" s="160" t="s">
        <v>229</v>
      </c>
      <c r="E121" s="192">
        <v>0.156</v>
      </c>
      <c r="F121" s="160">
        <v>0.19400000000000001</v>
      </c>
      <c r="G121" s="192">
        <v>0.17</v>
      </c>
      <c r="H121" s="160">
        <v>0.12</v>
      </c>
      <c r="I121" s="160">
        <v>0.106</v>
      </c>
      <c r="J121" s="160">
        <v>0.105</v>
      </c>
      <c r="K121" s="160">
        <v>8.1000000000000003E-2</v>
      </c>
      <c r="L121" s="160">
        <v>6.7000000000000004E-2</v>
      </c>
    </row>
    <row r="122" spans="1:12" ht="13.5" thickBot="1" x14ac:dyDescent="0.25">
      <c r="A122" s="62">
        <v>1976</v>
      </c>
      <c r="B122" s="73">
        <v>218035</v>
      </c>
      <c r="C122" s="80" t="s">
        <v>229</v>
      </c>
      <c r="D122" s="160" t="s">
        <v>229</v>
      </c>
      <c r="E122" s="192">
        <v>0.153</v>
      </c>
      <c r="F122" s="160">
        <v>0.191</v>
      </c>
      <c r="G122" s="192">
        <v>0.17499999999999999</v>
      </c>
      <c r="H122" s="160">
        <v>0.121</v>
      </c>
      <c r="I122" s="160">
        <v>0.105</v>
      </c>
      <c r="J122" s="160">
        <v>0.105</v>
      </c>
      <c r="K122" s="160">
        <v>8.2000000000000003E-2</v>
      </c>
      <c r="L122" s="160">
        <v>6.9000000000000006E-2</v>
      </c>
    </row>
    <row r="123" spans="1:12" ht="13.5" thickBot="1" x14ac:dyDescent="0.25">
      <c r="A123" s="62">
        <v>1977</v>
      </c>
      <c r="B123" s="73">
        <v>220239</v>
      </c>
      <c r="C123" s="80" t="s">
        <v>229</v>
      </c>
      <c r="D123" s="160" t="s">
        <v>229</v>
      </c>
      <c r="E123" s="192">
        <v>0.15</v>
      </c>
      <c r="F123" s="160">
        <v>0.186</v>
      </c>
      <c r="G123" s="192">
        <v>0.17599999999999999</v>
      </c>
      <c r="H123" s="160">
        <v>0.127</v>
      </c>
      <c r="I123" s="160">
        <v>0.10299999999999999</v>
      </c>
      <c r="J123" s="160">
        <v>0.105</v>
      </c>
      <c r="K123" s="160">
        <v>8.2000000000000003E-2</v>
      </c>
      <c r="L123" s="160">
        <v>7.0000000000000007E-2</v>
      </c>
    </row>
    <row r="124" spans="1:12" ht="13.5" thickBot="1" x14ac:dyDescent="0.25">
      <c r="A124" s="62">
        <v>1978</v>
      </c>
      <c r="B124" s="73">
        <v>222585</v>
      </c>
      <c r="C124" s="80" t="s">
        <v>229</v>
      </c>
      <c r="D124" s="160" t="s">
        <v>229</v>
      </c>
      <c r="E124" s="192">
        <v>0.14799999999999999</v>
      </c>
      <c r="F124" s="160">
        <v>0.182</v>
      </c>
      <c r="G124" s="192">
        <v>0.17799999999999999</v>
      </c>
      <c r="H124" s="160">
        <v>0.13200000000000001</v>
      </c>
      <c r="I124" s="160">
        <v>0.10199999999999999</v>
      </c>
      <c r="J124" s="160">
        <v>0.104</v>
      </c>
      <c r="K124" s="160">
        <v>8.2000000000000003E-2</v>
      </c>
      <c r="L124" s="160">
        <v>7.0999999999999994E-2</v>
      </c>
    </row>
    <row r="125" spans="1:12" ht="13.5" thickBot="1" x14ac:dyDescent="0.25">
      <c r="A125" s="62">
        <v>1979</v>
      </c>
      <c r="B125" s="73">
        <v>225055</v>
      </c>
      <c r="C125" s="80" t="s">
        <v>229</v>
      </c>
      <c r="D125" s="160" t="s">
        <v>229</v>
      </c>
      <c r="E125" s="192">
        <v>0.14699999999999999</v>
      </c>
      <c r="F125" s="160">
        <v>0.17699999999999999</v>
      </c>
      <c r="G125" s="192">
        <v>0.18</v>
      </c>
      <c r="H125" s="160">
        <v>0.13600000000000001</v>
      </c>
      <c r="I125" s="160">
        <v>0.10100000000000001</v>
      </c>
      <c r="J125" s="160">
        <v>0.104</v>
      </c>
      <c r="K125" s="160">
        <v>8.3000000000000004E-2</v>
      </c>
      <c r="L125" s="160">
        <v>7.2999999999999995E-2</v>
      </c>
    </row>
    <row r="126" spans="1:12" ht="13.5" thickBot="1" x14ac:dyDescent="0.25">
      <c r="A126" s="62">
        <v>1980</v>
      </c>
      <c r="B126" s="73">
        <v>227726</v>
      </c>
      <c r="C126" s="132">
        <v>140721</v>
      </c>
      <c r="D126" s="160">
        <v>0.6179</v>
      </c>
      <c r="E126" s="192">
        <v>0.14499999999999999</v>
      </c>
      <c r="F126" s="160">
        <v>0.17299999999999999</v>
      </c>
      <c r="G126" s="192">
        <v>0.182</v>
      </c>
      <c r="H126" s="160">
        <v>0.14000000000000001</v>
      </c>
      <c r="I126" s="160">
        <v>0.1</v>
      </c>
      <c r="J126" s="160">
        <v>0.10199999999999999</v>
      </c>
      <c r="K126" s="160">
        <v>8.3000000000000004E-2</v>
      </c>
      <c r="L126" s="160">
        <v>7.3999999999999996E-2</v>
      </c>
    </row>
    <row r="127" spans="1:12" ht="13.5" thickBot="1" x14ac:dyDescent="0.25">
      <c r="A127" s="62">
        <v>1981</v>
      </c>
      <c r="B127" s="73">
        <v>229966</v>
      </c>
      <c r="C127" s="80" t="s">
        <v>229</v>
      </c>
      <c r="D127" s="160" t="s">
        <v>229</v>
      </c>
      <c r="E127" s="192">
        <v>0.14299999999999999</v>
      </c>
      <c r="F127" s="160">
        <v>0.16900000000000001</v>
      </c>
      <c r="G127" s="192">
        <v>0.183</v>
      </c>
      <c r="H127" s="160">
        <v>0.14399999999999999</v>
      </c>
      <c r="I127" s="160">
        <v>0.1</v>
      </c>
      <c r="J127" s="160">
        <v>0.10100000000000001</v>
      </c>
      <c r="K127" s="160">
        <v>8.4000000000000005E-2</v>
      </c>
      <c r="L127" s="160">
        <v>7.4999999999999997E-2</v>
      </c>
    </row>
    <row r="128" spans="1:12" ht="13.5" thickBot="1" x14ac:dyDescent="0.25">
      <c r="A128" s="62">
        <v>1982</v>
      </c>
      <c r="B128" s="73">
        <v>232188</v>
      </c>
      <c r="C128" s="80" t="s">
        <v>229</v>
      </c>
      <c r="D128" s="160" t="s">
        <v>229</v>
      </c>
      <c r="E128" s="192">
        <v>0.14299999999999999</v>
      </c>
      <c r="F128" s="160">
        <v>0.16400000000000001</v>
      </c>
      <c r="G128" s="192">
        <v>0.184</v>
      </c>
      <c r="H128" s="160">
        <v>0.14799999999999999</v>
      </c>
      <c r="I128" s="160">
        <v>0.10100000000000001</v>
      </c>
      <c r="J128" s="160">
        <v>9.9000000000000005E-2</v>
      </c>
      <c r="K128" s="160">
        <v>8.4000000000000005E-2</v>
      </c>
      <c r="L128" s="160">
        <v>7.6999999999999999E-2</v>
      </c>
    </row>
    <row r="129" spans="1:12" ht="13.5" thickBot="1" x14ac:dyDescent="0.25">
      <c r="A129" s="62">
        <v>1983</v>
      </c>
      <c r="B129" s="73">
        <v>234307</v>
      </c>
      <c r="C129" s="80" t="s">
        <v>229</v>
      </c>
      <c r="D129" s="160" t="s">
        <v>229</v>
      </c>
      <c r="E129" s="192">
        <v>0.14299999999999999</v>
      </c>
      <c r="F129" s="160">
        <v>0.159</v>
      </c>
      <c r="G129" s="192">
        <v>0.184</v>
      </c>
      <c r="H129" s="160">
        <v>0.151</v>
      </c>
      <c r="I129" s="160">
        <v>0.104</v>
      </c>
      <c r="J129" s="160">
        <v>9.7000000000000003E-2</v>
      </c>
      <c r="K129" s="160">
        <v>8.4000000000000005E-2</v>
      </c>
      <c r="L129" s="160">
        <v>7.8E-2</v>
      </c>
    </row>
    <row r="130" spans="1:12" ht="13.5" thickBot="1" x14ac:dyDescent="0.25">
      <c r="A130" s="62">
        <v>1984</v>
      </c>
      <c r="B130" s="73">
        <v>236348</v>
      </c>
      <c r="C130" s="80" t="s">
        <v>229</v>
      </c>
      <c r="D130" s="160" t="s">
        <v>229</v>
      </c>
      <c r="E130" s="192">
        <v>0.14399999999999999</v>
      </c>
      <c r="F130" s="160">
        <v>0.154</v>
      </c>
      <c r="G130" s="192">
        <v>0.183</v>
      </c>
      <c r="H130" s="160">
        <v>0.154</v>
      </c>
      <c r="I130" s="160">
        <v>0.106</v>
      </c>
      <c r="J130" s="160">
        <v>9.4E-2</v>
      </c>
      <c r="K130" s="160">
        <v>8.5000000000000006E-2</v>
      </c>
      <c r="L130" s="160">
        <v>7.9000000000000001E-2</v>
      </c>
    </row>
    <row r="131" spans="1:12" ht="13.5" thickBot="1" x14ac:dyDescent="0.25">
      <c r="A131" s="62">
        <v>1985</v>
      </c>
      <c r="B131" s="73">
        <v>238466</v>
      </c>
      <c r="C131" s="80" t="s">
        <v>229</v>
      </c>
      <c r="D131" s="160" t="s">
        <v>229</v>
      </c>
      <c r="E131" s="192">
        <v>0.14499999999999999</v>
      </c>
      <c r="F131" s="160">
        <v>0.15</v>
      </c>
      <c r="G131" s="192">
        <v>0.182</v>
      </c>
      <c r="H131" s="160">
        <v>0.158</v>
      </c>
      <c r="I131" s="160">
        <v>0.108</v>
      </c>
      <c r="J131" s="160">
        <v>9.2999999999999999E-2</v>
      </c>
      <c r="K131" s="160">
        <v>8.5000000000000006E-2</v>
      </c>
      <c r="L131" s="160">
        <v>0.08</v>
      </c>
    </row>
    <row r="132" spans="1:12" ht="13.5" thickBot="1" x14ac:dyDescent="0.25">
      <c r="A132" s="62">
        <v>1986</v>
      </c>
      <c r="B132" s="73">
        <v>240651</v>
      </c>
      <c r="C132" s="80" t="s">
        <v>229</v>
      </c>
      <c r="D132" s="160" t="s">
        <v>229</v>
      </c>
      <c r="E132" s="192">
        <v>0.14599999999999999</v>
      </c>
      <c r="F132" s="160">
        <v>0.14699999999999999</v>
      </c>
      <c r="G132" s="192">
        <v>0.17899999999999999</v>
      </c>
      <c r="H132" s="160">
        <v>0.16300000000000001</v>
      </c>
      <c r="I132" s="160">
        <v>0.109</v>
      </c>
      <c r="J132" s="160">
        <v>9.0999999999999998E-2</v>
      </c>
      <c r="K132" s="160">
        <v>8.5000000000000006E-2</v>
      </c>
      <c r="L132" s="160">
        <v>8.1000000000000003E-2</v>
      </c>
    </row>
    <row r="133" spans="1:12" ht="13.5" thickBot="1" x14ac:dyDescent="0.25">
      <c r="A133" s="62">
        <v>1987</v>
      </c>
      <c r="B133" s="73">
        <v>242804</v>
      </c>
      <c r="C133" s="80" t="s">
        <v>229</v>
      </c>
      <c r="D133" s="160" t="s">
        <v>229</v>
      </c>
      <c r="E133" s="192">
        <v>0.14599999999999999</v>
      </c>
      <c r="F133" s="160">
        <v>0.14499999999999999</v>
      </c>
      <c r="G133" s="192">
        <v>0.17399999999999999</v>
      </c>
      <c r="H133" s="160">
        <v>0.16400000000000001</v>
      </c>
      <c r="I133" s="160">
        <v>0.115</v>
      </c>
      <c r="J133" s="160">
        <v>0.09</v>
      </c>
      <c r="K133" s="160">
        <v>8.5000000000000006E-2</v>
      </c>
      <c r="L133" s="160">
        <v>8.2000000000000003E-2</v>
      </c>
    </row>
    <row r="134" spans="1:12" ht="13.5" thickBot="1" x14ac:dyDescent="0.25">
      <c r="A134" s="62">
        <v>1988</v>
      </c>
      <c r="B134" s="73">
        <v>245021</v>
      </c>
      <c r="C134" s="80" t="s">
        <v>229</v>
      </c>
      <c r="D134" s="160" t="s">
        <v>229</v>
      </c>
      <c r="E134" s="192">
        <v>0.14699999999999999</v>
      </c>
      <c r="F134" s="160">
        <v>0.14299999999999999</v>
      </c>
      <c r="G134" s="192">
        <v>0.17</v>
      </c>
      <c r="H134" s="160">
        <v>0.16500000000000001</v>
      </c>
      <c r="I134" s="160">
        <v>0.11899999999999999</v>
      </c>
      <c r="J134" s="160">
        <v>8.8999999999999996E-2</v>
      </c>
      <c r="K134" s="160">
        <v>8.4000000000000005E-2</v>
      </c>
      <c r="L134" s="160">
        <v>8.3000000000000004E-2</v>
      </c>
    </row>
    <row r="135" spans="1:12" ht="13.5" thickBot="1" x14ac:dyDescent="0.25">
      <c r="A135" s="62">
        <v>1989</v>
      </c>
      <c r="B135" s="73">
        <v>247342</v>
      </c>
      <c r="C135" s="80" t="s">
        <v>229</v>
      </c>
      <c r="D135" s="160" t="s">
        <v>229</v>
      </c>
      <c r="E135" s="192">
        <v>0.14699999999999999</v>
      </c>
      <c r="F135" s="160">
        <v>0.14099999999999999</v>
      </c>
      <c r="G135" s="192">
        <v>0.16600000000000001</v>
      </c>
      <c r="H135" s="160">
        <v>0.16700000000000001</v>
      </c>
      <c r="I135" s="160">
        <v>0.123</v>
      </c>
      <c r="J135" s="160">
        <v>8.7999999999999995E-2</v>
      </c>
      <c r="K135" s="160">
        <v>8.4000000000000005E-2</v>
      </c>
      <c r="L135" s="160">
        <v>8.4000000000000005E-2</v>
      </c>
    </row>
    <row r="136" spans="1:12" ht="13.5" thickBot="1" x14ac:dyDescent="0.25">
      <c r="A136" s="62">
        <v>1990</v>
      </c>
      <c r="B136" s="73">
        <v>250132</v>
      </c>
      <c r="C136" s="132">
        <v>160324</v>
      </c>
      <c r="D136" s="160">
        <v>0.64090000000000003</v>
      </c>
      <c r="E136" s="192">
        <v>0.14799999999999999</v>
      </c>
      <c r="F136" s="160">
        <v>0.14000000000000001</v>
      </c>
      <c r="G136" s="192">
        <v>0.16300000000000001</v>
      </c>
      <c r="H136" s="160">
        <v>0.16800000000000001</v>
      </c>
      <c r="I136" s="160">
        <v>0.127</v>
      </c>
      <c r="J136" s="160">
        <v>8.6999999999999994E-2</v>
      </c>
      <c r="K136" s="160">
        <v>8.3000000000000004E-2</v>
      </c>
      <c r="L136" s="160">
        <v>8.5000000000000006E-2</v>
      </c>
    </row>
    <row r="137" spans="1:12" ht="13.5" thickBot="1" x14ac:dyDescent="0.25">
      <c r="A137" s="62">
        <v>1991</v>
      </c>
      <c r="B137" s="73">
        <v>253493</v>
      </c>
      <c r="C137" s="80" t="s">
        <v>229</v>
      </c>
      <c r="D137" s="160" t="s">
        <v>229</v>
      </c>
      <c r="E137" s="192">
        <v>0.14799999999999999</v>
      </c>
      <c r="F137" s="160">
        <v>0.13800000000000001</v>
      </c>
      <c r="G137" s="192">
        <v>0.16</v>
      </c>
      <c r="H137" s="160">
        <v>0.17</v>
      </c>
      <c r="I137" s="160">
        <v>0.13</v>
      </c>
      <c r="J137" s="160">
        <v>8.6999999999999994E-2</v>
      </c>
      <c r="K137" s="160">
        <v>8.1000000000000003E-2</v>
      </c>
      <c r="L137" s="160">
        <v>8.5999999999999993E-2</v>
      </c>
    </row>
    <row r="138" spans="1:12" ht="13.5" thickBot="1" x14ac:dyDescent="0.25">
      <c r="A138" s="62">
        <v>1992</v>
      </c>
      <c r="B138" s="73">
        <v>256894</v>
      </c>
      <c r="C138" s="80" t="s">
        <v>229</v>
      </c>
      <c r="D138" s="160" t="s">
        <v>229</v>
      </c>
      <c r="E138" s="192">
        <v>0.14799999999999999</v>
      </c>
      <c r="F138" s="160">
        <v>0.13800000000000001</v>
      </c>
      <c r="G138" s="192">
        <v>0.155</v>
      </c>
      <c r="H138" s="160">
        <v>0.17</v>
      </c>
      <c r="I138" s="160">
        <v>0.13300000000000001</v>
      </c>
      <c r="J138" s="160">
        <v>8.7999999999999995E-2</v>
      </c>
      <c r="K138" s="160">
        <v>0.08</v>
      </c>
      <c r="L138" s="160">
        <v>8.6999999999999994E-2</v>
      </c>
    </row>
    <row r="139" spans="1:12" ht="13.5" thickBot="1" x14ac:dyDescent="0.25">
      <c r="A139" s="62">
        <v>1993</v>
      </c>
      <c r="B139" s="73">
        <v>260255</v>
      </c>
      <c r="C139" s="80" t="s">
        <v>229</v>
      </c>
      <c r="D139" s="160" t="s">
        <v>229</v>
      </c>
      <c r="E139" s="192">
        <v>0.14699999999999999</v>
      </c>
      <c r="F139" s="160">
        <v>0.13900000000000001</v>
      </c>
      <c r="G139" s="192">
        <v>0.151</v>
      </c>
      <c r="H139" s="160">
        <v>0.17100000000000001</v>
      </c>
      <c r="I139" s="160">
        <v>0.13500000000000001</v>
      </c>
      <c r="J139" s="160">
        <v>9.0999999999999998E-2</v>
      </c>
      <c r="K139" s="160">
        <v>7.8E-2</v>
      </c>
      <c r="L139" s="160">
        <v>8.7999999999999995E-2</v>
      </c>
    </row>
    <row r="140" spans="1:12" ht="13.5" thickBot="1" x14ac:dyDescent="0.25">
      <c r="A140" s="62">
        <v>1994</v>
      </c>
      <c r="B140" s="73">
        <v>263436</v>
      </c>
      <c r="C140" s="80" t="s">
        <v>229</v>
      </c>
      <c r="D140" s="160" t="s">
        <v>229</v>
      </c>
      <c r="E140" s="192">
        <v>0.14699999999999999</v>
      </c>
      <c r="F140" s="160">
        <v>0.14000000000000001</v>
      </c>
      <c r="G140" s="192">
        <v>0.14599999999999999</v>
      </c>
      <c r="H140" s="160">
        <v>0.17</v>
      </c>
      <c r="I140" s="160">
        <v>0.13900000000000001</v>
      </c>
      <c r="J140" s="160">
        <v>9.2999999999999999E-2</v>
      </c>
      <c r="K140" s="160">
        <v>7.6999999999999999E-2</v>
      </c>
      <c r="L140" s="160">
        <v>8.8999999999999996E-2</v>
      </c>
    </row>
    <row r="141" spans="1:12" ht="13.5" thickBot="1" x14ac:dyDescent="0.25">
      <c r="A141" s="62">
        <v>1995</v>
      </c>
      <c r="B141" s="73">
        <v>266557</v>
      </c>
      <c r="C141" s="80" t="s">
        <v>229</v>
      </c>
      <c r="D141" s="160" t="s">
        <v>229</v>
      </c>
      <c r="E141" s="192">
        <v>0.14699999999999999</v>
      </c>
      <c r="F141" s="160">
        <v>0.14099999999999999</v>
      </c>
      <c r="G141" s="192">
        <v>0.14299999999999999</v>
      </c>
      <c r="H141" s="160">
        <v>0.16900000000000001</v>
      </c>
      <c r="I141" s="160">
        <v>0.14199999999999999</v>
      </c>
      <c r="J141" s="160">
        <v>9.4E-2</v>
      </c>
      <c r="K141" s="160">
        <v>7.4999999999999997E-2</v>
      </c>
      <c r="L141" s="160">
        <v>8.8999999999999996E-2</v>
      </c>
    </row>
    <row r="142" spans="1:12" ht="13.5" thickBot="1" x14ac:dyDescent="0.25">
      <c r="A142" s="62">
        <v>1996</v>
      </c>
      <c r="B142" s="73">
        <v>269667</v>
      </c>
      <c r="C142" s="80" t="s">
        <v>229</v>
      </c>
      <c r="D142" s="160" t="s">
        <v>229</v>
      </c>
      <c r="E142" s="192">
        <v>0.14599999999999999</v>
      </c>
      <c r="F142" s="160">
        <v>0.14199999999999999</v>
      </c>
      <c r="G142" s="192">
        <v>0.14099999999999999</v>
      </c>
      <c r="H142" s="160">
        <v>0.16600000000000001</v>
      </c>
      <c r="I142" s="160">
        <v>0.14599999999999999</v>
      </c>
      <c r="J142" s="160">
        <v>9.5000000000000001E-2</v>
      </c>
      <c r="K142" s="160">
        <v>7.3999999999999996E-2</v>
      </c>
      <c r="L142" s="160">
        <v>0.09</v>
      </c>
    </row>
    <row r="143" spans="1:12" ht="13.5" thickBot="1" x14ac:dyDescent="0.25">
      <c r="A143" s="62">
        <v>1997</v>
      </c>
      <c r="B143" s="73">
        <v>272912</v>
      </c>
      <c r="C143" s="80" t="s">
        <v>229</v>
      </c>
      <c r="D143" s="160" t="s">
        <v>229</v>
      </c>
      <c r="E143" s="192">
        <v>0.14499999999999999</v>
      </c>
      <c r="F143" s="160">
        <v>0.14299999999999999</v>
      </c>
      <c r="G143" s="192">
        <v>0.13900000000000001</v>
      </c>
      <c r="H143" s="160">
        <v>0.16300000000000001</v>
      </c>
      <c r="I143" s="160">
        <v>0.14699999999999999</v>
      </c>
      <c r="J143" s="160">
        <v>0.1</v>
      </c>
      <c r="K143" s="160">
        <v>7.2999999999999995E-2</v>
      </c>
      <c r="L143" s="160">
        <v>0.09</v>
      </c>
    </row>
    <row r="144" spans="1:12" ht="13.5" thickBot="1" x14ac:dyDescent="0.25">
      <c r="A144" s="62">
        <v>1998</v>
      </c>
      <c r="B144" s="73">
        <v>276115</v>
      </c>
      <c r="C144" s="80" t="s">
        <v>229</v>
      </c>
      <c r="D144" s="160" t="s">
        <v>229</v>
      </c>
      <c r="E144" s="192">
        <v>0.14399999999999999</v>
      </c>
      <c r="F144" s="160">
        <v>0.14399999999999999</v>
      </c>
      <c r="G144" s="192">
        <v>0.13800000000000001</v>
      </c>
      <c r="H144" s="160">
        <v>0.159</v>
      </c>
      <c r="I144" s="160">
        <v>0.14799999999999999</v>
      </c>
      <c r="J144" s="160">
        <v>0.104</v>
      </c>
      <c r="K144" s="160">
        <v>7.2999999999999995E-2</v>
      </c>
      <c r="L144" s="160">
        <v>0.09</v>
      </c>
    </row>
    <row r="145" spans="1:12" ht="13.5" thickBot="1" x14ac:dyDescent="0.25">
      <c r="A145" s="62">
        <v>1999</v>
      </c>
      <c r="B145" s="73">
        <v>279295</v>
      </c>
      <c r="C145" s="80" t="s">
        <v>229</v>
      </c>
      <c r="D145" s="160" t="s">
        <v>229</v>
      </c>
      <c r="E145" s="192">
        <v>0.14199999999999999</v>
      </c>
      <c r="F145" s="160">
        <v>0.14399999999999999</v>
      </c>
      <c r="G145" s="192">
        <v>0.13700000000000001</v>
      </c>
      <c r="H145" s="160">
        <v>0.156</v>
      </c>
      <c r="I145" s="160">
        <v>0.15</v>
      </c>
      <c r="J145" s="160">
        <v>0.107</v>
      </c>
      <c r="K145" s="160">
        <v>7.1999999999999995E-2</v>
      </c>
      <c r="L145" s="160">
        <v>0.09</v>
      </c>
    </row>
    <row r="146" spans="1:12" ht="13.5" thickBot="1" x14ac:dyDescent="0.25">
      <c r="A146" s="62">
        <v>2000</v>
      </c>
      <c r="B146" s="73">
        <v>282162</v>
      </c>
      <c r="C146" s="132">
        <v>195875</v>
      </c>
      <c r="D146" s="160">
        <v>0.69420000000000004</v>
      </c>
      <c r="E146" s="192">
        <v>0.14000000000000001</v>
      </c>
      <c r="F146" s="160">
        <v>0.14499999999999999</v>
      </c>
      <c r="G146" s="192">
        <v>0.13600000000000001</v>
      </c>
      <c r="H146" s="160">
        <v>0.153</v>
      </c>
      <c r="I146" s="160">
        <v>0.151</v>
      </c>
      <c r="J146" s="160">
        <v>0.111</v>
      </c>
      <c r="K146" s="160">
        <v>7.1999999999999995E-2</v>
      </c>
      <c r="L146" s="160">
        <v>9.0999999999999998E-2</v>
      </c>
    </row>
    <row r="147" spans="1:12" ht="13.5" thickBot="1" x14ac:dyDescent="0.25">
      <c r="A147" s="62">
        <v>2001</v>
      </c>
      <c r="B147" s="73">
        <v>284969</v>
      </c>
      <c r="C147" s="80" t="s">
        <v>229</v>
      </c>
      <c r="D147" s="160" t="s">
        <v>229</v>
      </c>
      <c r="E147" s="192">
        <v>0.13900000000000001</v>
      </c>
      <c r="F147" s="160">
        <v>0.14499999999999999</v>
      </c>
      <c r="G147" s="192">
        <v>0.13500000000000001</v>
      </c>
      <c r="H147" s="160">
        <v>0.151</v>
      </c>
      <c r="I147" s="160">
        <v>0.153</v>
      </c>
      <c r="J147" s="160">
        <v>0.115</v>
      </c>
      <c r="K147" s="160">
        <v>7.2999999999999995E-2</v>
      </c>
      <c r="L147" s="160">
        <v>0.09</v>
      </c>
    </row>
    <row r="148" spans="1:12" ht="13.5" thickBot="1" x14ac:dyDescent="0.25">
      <c r="A148" s="62">
        <v>2002</v>
      </c>
      <c r="B148" s="73">
        <v>287625</v>
      </c>
      <c r="C148" s="80" t="s">
        <v>229</v>
      </c>
      <c r="D148" s="160" t="s">
        <v>229</v>
      </c>
      <c r="E148" s="192">
        <v>0.13700000000000001</v>
      </c>
      <c r="F148" s="160">
        <v>0.14599999999999999</v>
      </c>
      <c r="G148" s="192">
        <v>0.13500000000000001</v>
      </c>
      <c r="H148" s="160">
        <v>0.14699999999999999</v>
      </c>
      <c r="I148" s="160">
        <v>0.153</v>
      </c>
      <c r="J148" s="160">
        <v>0.11799999999999999</v>
      </c>
      <c r="K148" s="160">
        <v>7.3999999999999996E-2</v>
      </c>
      <c r="L148" s="160">
        <v>0.09</v>
      </c>
    </row>
    <row r="149" spans="1:12" ht="13.5" thickBot="1" x14ac:dyDescent="0.25">
      <c r="A149" s="62">
        <v>2003</v>
      </c>
      <c r="B149" s="73">
        <v>290108</v>
      </c>
      <c r="C149" s="80" t="s">
        <v>229</v>
      </c>
      <c r="D149" s="160" t="s">
        <v>229</v>
      </c>
      <c r="E149" s="192">
        <v>0.13500000000000001</v>
      </c>
      <c r="F149" s="160">
        <v>0.14599999999999999</v>
      </c>
      <c r="G149" s="192">
        <v>0.13600000000000001</v>
      </c>
      <c r="H149" s="160">
        <v>0.14399999999999999</v>
      </c>
      <c r="I149" s="160">
        <v>0.154</v>
      </c>
      <c r="J149" s="160">
        <v>0.12</v>
      </c>
      <c r="K149" s="160">
        <v>7.5999999999999998E-2</v>
      </c>
      <c r="L149" s="160">
        <v>0.09</v>
      </c>
    </row>
    <row r="150" spans="1:12" ht="13.5" thickBot="1" x14ac:dyDescent="0.25">
      <c r="A150" s="62">
        <v>2004</v>
      </c>
      <c r="B150" s="73">
        <v>292805</v>
      </c>
      <c r="C150" s="80" t="s">
        <v>229</v>
      </c>
      <c r="D150" s="160" t="s">
        <v>229</v>
      </c>
      <c r="E150" s="192">
        <v>0.13400000000000001</v>
      </c>
      <c r="F150" s="160">
        <v>0.14499999999999999</v>
      </c>
      <c r="G150" s="192">
        <v>0.13600000000000001</v>
      </c>
      <c r="H150" s="160">
        <v>0.14000000000000001</v>
      </c>
      <c r="I150" s="160">
        <v>0.154</v>
      </c>
      <c r="J150" s="160">
        <v>0.124</v>
      </c>
      <c r="K150" s="160">
        <v>7.8E-2</v>
      </c>
      <c r="L150" s="160">
        <v>8.8999999999999996E-2</v>
      </c>
    </row>
    <row r="151" spans="1:12" ht="13.5" thickBot="1" x14ac:dyDescent="0.25">
      <c r="A151" s="62">
        <v>2005</v>
      </c>
      <c r="B151" s="73">
        <v>295517</v>
      </c>
      <c r="C151" s="80" t="s">
        <v>229</v>
      </c>
      <c r="D151" s="160" t="s">
        <v>229</v>
      </c>
      <c r="E151" s="192">
        <v>0.13300000000000001</v>
      </c>
      <c r="F151" s="160">
        <v>0.14399999999999999</v>
      </c>
      <c r="G151" s="192">
        <v>0.13700000000000001</v>
      </c>
      <c r="H151" s="160">
        <v>0.13700000000000001</v>
      </c>
      <c r="I151" s="160">
        <v>0.153</v>
      </c>
      <c r="J151" s="160">
        <v>0.127</v>
      </c>
      <c r="K151" s="160">
        <v>7.9000000000000001E-2</v>
      </c>
      <c r="L151" s="160">
        <v>8.8999999999999996E-2</v>
      </c>
    </row>
    <row r="152" spans="1:12" ht="13.5" thickBot="1" x14ac:dyDescent="0.25">
      <c r="A152" s="62">
        <v>2006</v>
      </c>
      <c r="B152" s="73">
        <v>298380</v>
      </c>
      <c r="C152" s="80" t="s">
        <v>229</v>
      </c>
      <c r="D152" s="160" t="s">
        <v>229</v>
      </c>
      <c r="E152" s="192">
        <v>0.13200000000000001</v>
      </c>
      <c r="F152" s="160">
        <v>0.14399999999999999</v>
      </c>
      <c r="G152" s="192">
        <v>0.13800000000000001</v>
      </c>
      <c r="H152" s="160">
        <v>0.13500000000000001</v>
      </c>
      <c r="I152" s="160">
        <v>0.151</v>
      </c>
      <c r="J152" s="160">
        <v>0.13100000000000001</v>
      </c>
      <c r="K152" s="160">
        <v>8.1000000000000003E-2</v>
      </c>
      <c r="L152" s="160">
        <v>8.8999999999999996E-2</v>
      </c>
    </row>
    <row r="153" spans="1:12" ht="13.5" thickBot="1" x14ac:dyDescent="0.25">
      <c r="A153" s="62">
        <v>2007</v>
      </c>
      <c r="B153" s="73">
        <v>301231</v>
      </c>
      <c r="C153" s="80" t="s">
        <v>229</v>
      </c>
      <c r="D153" s="160" t="s">
        <v>229</v>
      </c>
      <c r="E153" s="192">
        <v>0.13200000000000001</v>
      </c>
      <c r="F153" s="160">
        <v>0.14199999999999999</v>
      </c>
      <c r="G153" s="192">
        <v>0.13800000000000001</v>
      </c>
      <c r="H153" s="160">
        <v>0.13300000000000001</v>
      </c>
      <c r="I153" s="160">
        <v>0.14799999999999999</v>
      </c>
      <c r="J153" s="160">
        <v>0.13100000000000001</v>
      </c>
      <c r="K153" s="160">
        <v>8.5000000000000006E-2</v>
      </c>
      <c r="L153" s="160">
        <v>8.8999999999999996E-2</v>
      </c>
    </row>
    <row r="154" spans="1:12" ht="13.5" thickBot="1" x14ac:dyDescent="0.25">
      <c r="A154" s="62">
        <v>2008</v>
      </c>
      <c r="B154" s="73">
        <v>304094</v>
      </c>
      <c r="C154" s="80" t="s">
        <v>229</v>
      </c>
      <c r="D154" s="160" t="s">
        <v>229</v>
      </c>
      <c r="E154" s="192">
        <v>0.13200000000000001</v>
      </c>
      <c r="F154" s="160">
        <v>0.14099999999999999</v>
      </c>
      <c r="G154" s="192">
        <v>0.13800000000000001</v>
      </c>
      <c r="H154" s="160">
        <v>0.13200000000000001</v>
      </c>
      <c r="I154" s="160">
        <v>0.14499999999999999</v>
      </c>
      <c r="J154" s="160">
        <v>0.13300000000000001</v>
      </c>
      <c r="K154" s="160">
        <v>8.8999999999999996E-2</v>
      </c>
      <c r="L154" s="160">
        <v>8.8999999999999996E-2</v>
      </c>
    </row>
    <row r="155" spans="1:12" ht="13.5" thickBot="1" x14ac:dyDescent="0.25">
      <c r="A155" s="62">
        <v>2009</v>
      </c>
      <c r="B155" s="73">
        <v>306772</v>
      </c>
      <c r="C155" s="80" t="s">
        <v>229</v>
      </c>
      <c r="D155" s="160" t="s">
        <v>229</v>
      </c>
      <c r="E155" s="192">
        <v>0.13200000000000001</v>
      </c>
      <c r="F155" s="160">
        <v>0.14000000000000001</v>
      </c>
      <c r="G155" s="192">
        <v>0.13800000000000001</v>
      </c>
      <c r="H155" s="160">
        <v>0.13100000000000001</v>
      </c>
      <c r="I155" s="160">
        <v>0.14299999999999999</v>
      </c>
      <c r="J155" s="160">
        <v>0.13500000000000001</v>
      </c>
      <c r="K155" s="160">
        <v>9.1999999999999998E-2</v>
      </c>
      <c r="L155" s="160">
        <v>0.09</v>
      </c>
    </row>
    <row r="156" spans="1:12" ht="13.5" thickBot="1" x14ac:dyDescent="0.25">
      <c r="A156" s="62">
        <v>2010</v>
      </c>
      <c r="B156" s="73">
        <v>309347</v>
      </c>
      <c r="C156" s="132">
        <v>223211</v>
      </c>
      <c r="D156" s="160">
        <v>0.72160000000000002</v>
      </c>
      <c r="E156" s="192">
        <v>0.13100000000000001</v>
      </c>
      <c r="F156" s="160">
        <v>0.13800000000000001</v>
      </c>
      <c r="G156" s="192">
        <v>0.13900000000000001</v>
      </c>
      <c r="H156" s="160">
        <v>0.13</v>
      </c>
      <c r="I156" s="160">
        <v>0.14099999999999999</v>
      </c>
      <c r="J156" s="160">
        <v>0.13600000000000001</v>
      </c>
      <c r="K156" s="160">
        <v>9.5000000000000001E-2</v>
      </c>
      <c r="L156" s="160">
        <v>0.09</v>
      </c>
    </row>
    <row r="157" spans="1:12" ht="13.5" thickBot="1" x14ac:dyDescent="0.25">
      <c r="A157" s="62">
        <v>2011</v>
      </c>
      <c r="B157" s="73">
        <f t="shared" ref="B157:B164" si="0">B77</f>
        <v>311644.28000000003</v>
      </c>
      <c r="C157" s="80" t="s">
        <v>229</v>
      </c>
      <c r="D157" s="160" t="s">
        <v>229</v>
      </c>
      <c r="E157" s="192">
        <v>0.1298</v>
      </c>
      <c r="F157" s="192">
        <v>0.13600000000000001</v>
      </c>
      <c r="G157" s="192">
        <v>0.1394</v>
      </c>
      <c r="H157" s="192">
        <v>0.1288</v>
      </c>
      <c r="I157" s="192">
        <v>0.13869999999999999</v>
      </c>
      <c r="J157" s="192">
        <v>0.13750000000000001</v>
      </c>
      <c r="K157" s="192">
        <v>9.8500000000000004E-2</v>
      </c>
      <c r="L157" s="192">
        <v>9.1399999999999995E-2</v>
      </c>
    </row>
    <row r="158" spans="1:12" ht="13.5" thickBot="1" x14ac:dyDescent="0.25">
      <c r="A158" s="62">
        <v>2012</v>
      </c>
      <c r="B158" s="73">
        <f t="shared" si="0"/>
        <v>313993.272</v>
      </c>
      <c r="C158" s="80" t="s">
        <v>229</v>
      </c>
      <c r="D158" s="160" t="s">
        <v>229</v>
      </c>
      <c r="E158" s="192">
        <v>0.1288</v>
      </c>
      <c r="F158" s="192">
        <v>0.13389999999999999</v>
      </c>
      <c r="G158" s="192">
        <v>0.1401</v>
      </c>
      <c r="H158" s="192">
        <v>0.1288</v>
      </c>
      <c r="I158" s="192">
        <v>0.1361</v>
      </c>
      <c r="J158" s="192">
        <v>0.1381</v>
      </c>
      <c r="K158" s="192">
        <v>0.1013</v>
      </c>
      <c r="L158" s="192">
        <v>9.2899999999999996E-2</v>
      </c>
    </row>
    <row r="159" spans="1:12" ht="13.5" thickBot="1" x14ac:dyDescent="0.25">
      <c r="A159" s="62">
        <v>2013</v>
      </c>
      <c r="B159" s="73">
        <f t="shared" si="0"/>
        <v>316234.505</v>
      </c>
      <c r="C159" s="80" t="s">
        <v>229</v>
      </c>
      <c r="D159" s="160" t="s">
        <v>229</v>
      </c>
      <c r="E159" s="192">
        <v>0.1278</v>
      </c>
      <c r="F159" s="192">
        <v>0.1323</v>
      </c>
      <c r="G159" s="192">
        <v>0.1404</v>
      </c>
      <c r="H159" s="192">
        <v>0.12939999999999999</v>
      </c>
      <c r="I159" s="192">
        <v>0.1331</v>
      </c>
      <c r="J159" s="192">
        <v>0.1384</v>
      </c>
      <c r="K159" s="192">
        <v>0.10349999999999999</v>
      </c>
      <c r="L159" s="192">
        <v>9.5100000000000004E-2</v>
      </c>
    </row>
    <row r="160" spans="1:12" ht="13.5" thickBot="1" x14ac:dyDescent="0.25">
      <c r="A160" s="62">
        <v>2014</v>
      </c>
      <c r="B160" s="73">
        <f t="shared" si="0"/>
        <v>318622.52500000002</v>
      </c>
      <c r="C160" s="80" t="s">
        <v>229</v>
      </c>
      <c r="D160" s="160" t="s">
        <v>229</v>
      </c>
      <c r="E160" s="192">
        <v>0.1268</v>
      </c>
      <c r="F160" s="192">
        <v>0.13100000000000001</v>
      </c>
      <c r="G160" s="192">
        <v>0.14080000000000001</v>
      </c>
      <c r="H160" s="192">
        <v>0.13</v>
      </c>
      <c r="I160" s="192">
        <v>0.13</v>
      </c>
      <c r="J160" s="192">
        <v>0.13819999999999999</v>
      </c>
      <c r="K160" s="192">
        <v>0.10630000000000001</v>
      </c>
      <c r="L160" s="192">
        <v>9.7000000000000003E-2</v>
      </c>
    </row>
    <row r="161" spans="1:12" ht="13.5" thickBot="1" x14ac:dyDescent="0.25">
      <c r="A161" s="62">
        <v>2015</v>
      </c>
      <c r="B161" s="73">
        <f t="shared" si="0"/>
        <v>321039.83899999998</v>
      </c>
      <c r="C161" s="80" t="s">
        <v>229</v>
      </c>
      <c r="D161" s="160" t="s">
        <v>229</v>
      </c>
      <c r="E161" s="192">
        <v>0.1258</v>
      </c>
      <c r="F161" s="192">
        <v>0.12989999999999999</v>
      </c>
      <c r="G161" s="192">
        <v>0.14050000000000001</v>
      </c>
      <c r="H161" s="192">
        <v>0.1308</v>
      </c>
      <c r="I161" s="192">
        <v>0.12770000000000001</v>
      </c>
      <c r="J161" s="192">
        <v>0.13730000000000001</v>
      </c>
      <c r="K161" s="192">
        <v>0.10929999999999999</v>
      </c>
      <c r="L161" s="192">
        <v>9.8699999999999996E-2</v>
      </c>
    </row>
    <row r="162" spans="1:12" ht="13.5" thickBot="1" x14ac:dyDescent="0.25">
      <c r="A162" s="62">
        <v>2016</v>
      </c>
      <c r="B162" s="73">
        <f t="shared" si="0"/>
        <v>323405.935</v>
      </c>
      <c r="C162" s="80" t="s">
        <v>229</v>
      </c>
      <c r="D162" s="160" t="s">
        <v>229</v>
      </c>
      <c r="E162" s="192">
        <v>0.12479999999999999</v>
      </c>
      <c r="F162" s="192">
        <v>0.12920000000000001</v>
      </c>
      <c r="G162" s="192">
        <v>0.1401</v>
      </c>
      <c r="H162" s="192">
        <v>0.13189999999999999</v>
      </c>
      <c r="I162" s="192">
        <v>0.1258</v>
      </c>
      <c r="J162" s="192">
        <v>0.1356</v>
      </c>
      <c r="K162" s="192">
        <v>0.1123</v>
      </c>
      <c r="L162" s="192">
        <v>0.1003</v>
      </c>
    </row>
    <row r="163" spans="1:12" ht="13.5" thickBot="1" x14ac:dyDescent="0.25">
      <c r="A163" s="62">
        <v>2017</v>
      </c>
      <c r="B163" s="73">
        <f t="shared" si="0"/>
        <v>325719.17800000001</v>
      </c>
      <c r="C163" s="80" t="s">
        <v>229</v>
      </c>
      <c r="D163" s="160" t="s">
        <v>229</v>
      </c>
      <c r="E163" s="192">
        <v>0.1236</v>
      </c>
      <c r="F163" s="192">
        <v>0.12870000000000001</v>
      </c>
      <c r="G163" s="192">
        <v>0.13969999999999999</v>
      </c>
      <c r="H163" s="192">
        <v>0.1326</v>
      </c>
      <c r="I163" s="192">
        <v>0.12470000000000001</v>
      </c>
      <c r="J163" s="192">
        <v>0.1333</v>
      </c>
      <c r="K163" s="192">
        <v>0.11310000000000001</v>
      </c>
      <c r="L163" s="192">
        <v>0.1045</v>
      </c>
    </row>
    <row r="164" spans="1:12" ht="13.5" thickBot="1" x14ac:dyDescent="0.25">
      <c r="A164" s="62">
        <v>2017</v>
      </c>
      <c r="B164" s="73">
        <f t="shared" si="0"/>
        <v>327167.43900000001</v>
      </c>
      <c r="C164" s="80" t="s">
        <v>229</v>
      </c>
      <c r="D164" s="160" t="s">
        <v>229</v>
      </c>
      <c r="E164" s="192">
        <v>0.1206</v>
      </c>
      <c r="F164" s="192">
        <v>0.13089999999999999</v>
      </c>
      <c r="G164" s="192">
        <v>0.13769999999999999</v>
      </c>
      <c r="H164" s="192">
        <v>0.1333</v>
      </c>
      <c r="I164" s="192">
        <v>0.12429999999999999</v>
      </c>
      <c r="J164" s="192">
        <v>0.12989999999999999</v>
      </c>
      <c r="K164" s="192">
        <v>0.1154</v>
      </c>
      <c r="L164" s="192">
        <v>0.1079</v>
      </c>
    </row>
    <row r="165" spans="1:12" x14ac:dyDescent="0.2">
      <c r="A165" s="199" t="s">
        <v>1554</v>
      </c>
    </row>
    <row r="166" spans="1:12" x14ac:dyDescent="0.2">
      <c r="A166" s="199" t="s">
        <v>1555</v>
      </c>
    </row>
    <row r="167" spans="1:12" x14ac:dyDescent="0.2">
      <c r="A167" s="199" t="s">
        <v>1556</v>
      </c>
    </row>
  </sheetData>
  <mergeCells count="5">
    <mergeCell ref="E5:L5"/>
    <mergeCell ref="E85:L85"/>
    <mergeCell ref="A1:L1"/>
    <mergeCell ref="A2:L2"/>
    <mergeCell ref="A3:L3"/>
  </mergeCells>
  <hyperlinks>
    <hyperlink ref="N4" location="TOC!A1" display="RETURN TO TABLE OF CONTENTS" xr:uid="{00000000-0004-0000-6600-000000000000}"/>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L93"/>
  <sheetViews>
    <sheetView workbookViewId="0">
      <selection activeCell="I105" sqref="I105"/>
    </sheetView>
  </sheetViews>
  <sheetFormatPr defaultRowHeight="12.75" x14ac:dyDescent="0.2"/>
  <cols>
    <col min="1" max="7" width="15.7109375" customWidth="1"/>
  </cols>
  <sheetData>
    <row r="1" spans="1:12" x14ac:dyDescent="0.2">
      <c r="A1" s="617" t="s">
        <v>1557</v>
      </c>
      <c r="B1" s="617"/>
      <c r="C1" s="617"/>
      <c r="D1" s="617"/>
      <c r="E1" s="617"/>
      <c r="F1" s="617"/>
      <c r="G1" s="617"/>
    </row>
    <row r="2" spans="1:12" ht="13.5" customHeight="1" thickBot="1" x14ac:dyDescent="0.25">
      <c r="A2" s="616" t="s">
        <v>1539</v>
      </c>
      <c r="B2" s="616"/>
      <c r="C2" s="616"/>
      <c r="D2" s="616"/>
      <c r="E2" s="616"/>
      <c r="F2" s="616"/>
      <c r="G2" s="616"/>
      <c r="H2" s="149"/>
      <c r="I2" s="149"/>
      <c r="J2" s="149"/>
      <c r="K2" s="149"/>
      <c r="L2" s="149"/>
    </row>
    <row r="3" spans="1:12" ht="13.5" thickBot="1" x14ac:dyDescent="0.25">
      <c r="A3" s="601" t="s">
        <v>122</v>
      </c>
      <c r="B3" s="602"/>
      <c r="C3" s="602"/>
      <c r="D3" s="602"/>
      <c r="E3" s="602"/>
      <c r="F3" s="602"/>
      <c r="G3" s="603"/>
    </row>
    <row r="4" spans="1:12" ht="71.25" customHeight="1" thickBot="1" x14ac:dyDescent="0.25">
      <c r="A4" s="309" t="s">
        <v>204</v>
      </c>
      <c r="B4" s="309" t="s">
        <v>1558</v>
      </c>
      <c r="C4" s="115" t="s">
        <v>1559</v>
      </c>
      <c r="D4" s="115" t="s">
        <v>1560</v>
      </c>
      <c r="E4" s="309" t="s">
        <v>1561</v>
      </c>
      <c r="F4" s="309" t="s">
        <v>1562</v>
      </c>
      <c r="G4" s="115" t="s">
        <v>1563</v>
      </c>
      <c r="I4" s="235" t="s">
        <v>228</v>
      </c>
    </row>
    <row r="5" spans="1:12" ht="13.5" thickBot="1" x14ac:dyDescent="0.25">
      <c r="A5" s="134">
        <v>1936</v>
      </c>
      <c r="B5" s="135">
        <v>252128</v>
      </c>
      <c r="C5" s="193" t="s">
        <v>229</v>
      </c>
      <c r="D5" s="194" t="s">
        <v>229</v>
      </c>
      <c r="E5" s="193">
        <v>0.01</v>
      </c>
      <c r="F5" s="195">
        <v>0.18392589928057554</v>
      </c>
      <c r="G5" s="80" t="s">
        <v>229</v>
      </c>
    </row>
    <row r="6" spans="1:12" ht="13.5" thickBot="1" x14ac:dyDescent="0.25">
      <c r="A6" s="134">
        <v>1937</v>
      </c>
      <c r="B6" s="135">
        <v>270110</v>
      </c>
      <c r="C6" s="193" t="s">
        <v>229</v>
      </c>
      <c r="D6" s="194" t="s">
        <v>229</v>
      </c>
      <c r="E6" s="193">
        <v>0.01</v>
      </c>
      <c r="F6" s="195">
        <v>0.17753958333333333</v>
      </c>
      <c r="G6" s="133" t="s">
        <v>229</v>
      </c>
    </row>
    <row r="7" spans="1:12" ht="13.5" thickBot="1" x14ac:dyDescent="0.25">
      <c r="A7" s="134">
        <v>1938</v>
      </c>
      <c r="B7" s="135">
        <v>271171</v>
      </c>
      <c r="C7" s="193" t="s">
        <v>229</v>
      </c>
      <c r="D7" s="194" t="s">
        <v>229</v>
      </c>
      <c r="E7" s="193">
        <v>0.01</v>
      </c>
      <c r="F7" s="195">
        <v>0.18131702127659577</v>
      </c>
      <c r="G7" s="133" t="s">
        <v>229</v>
      </c>
    </row>
    <row r="8" spans="1:12" ht="13.5" thickBot="1" x14ac:dyDescent="0.25">
      <c r="A8" s="134">
        <v>1939</v>
      </c>
      <c r="B8" s="135">
        <v>285402</v>
      </c>
      <c r="C8" s="193" t="s">
        <v>229</v>
      </c>
      <c r="D8" s="194" t="s">
        <v>229</v>
      </c>
      <c r="E8" s="193">
        <v>0.01</v>
      </c>
      <c r="F8" s="195">
        <v>0.18392589928057554</v>
      </c>
      <c r="G8" s="133" t="s">
        <v>229</v>
      </c>
    </row>
    <row r="9" spans="1:12" ht="13.5" thickBot="1" x14ac:dyDescent="0.25">
      <c r="A9" s="134">
        <v>1940</v>
      </c>
      <c r="B9" s="135">
        <v>302188</v>
      </c>
      <c r="C9" s="193" t="s">
        <v>229</v>
      </c>
      <c r="D9" s="194" t="s">
        <v>229</v>
      </c>
      <c r="E9" s="193">
        <v>1.4999999999999999E-2</v>
      </c>
      <c r="F9" s="195">
        <v>0.27391821428571428</v>
      </c>
      <c r="G9" s="133" t="s">
        <v>229</v>
      </c>
    </row>
    <row r="10" spans="1:12" ht="13.5" thickBot="1" x14ac:dyDescent="0.25">
      <c r="A10" s="134">
        <v>1941</v>
      </c>
      <c r="B10" s="135">
        <v>333612</v>
      </c>
      <c r="C10" s="193" t="s">
        <v>229</v>
      </c>
      <c r="D10" s="194" t="s">
        <v>229</v>
      </c>
      <c r="E10" s="193">
        <v>1.4999999999999999E-2</v>
      </c>
      <c r="F10" s="193">
        <v>0.26087448979591837</v>
      </c>
      <c r="G10" s="133" t="s">
        <v>229</v>
      </c>
    </row>
    <row r="11" spans="1:12" ht="13.5" thickBot="1" x14ac:dyDescent="0.25">
      <c r="A11" s="134">
        <v>1942</v>
      </c>
      <c r="B11" s="135">
        <v>268224</v>
      </c>
      <c r="C11" s="193" t="s">
        <v>229</v>
      </c>
      <c r="D11" s="194" t="s">
        <v>229</v>
      </c>
      <c r="E11" s="193">
        <v>1.4999999999999999E-2</v>
      </c>
      <c r="F11" s="193">
        <v>0.23526717791411042</v>
      </c>
      <c r="G11" s="133" t="s">
        <v>229</v>
      </c>
    </row>
    <row r="12" spans="1:12" ht="13.5" thickBot="1" x14ac:dyDescent="0.25">
      <c r="A12" s="134">
        <v>1943</v>
      </c>
      <c r="B12" s="135">
        <v>208192</v>
      </c>
      <c r="C12" s="193" t="s">
        <v>229</v>
      </c>
      <c r="D12" s="194" t="s">
        <v>229</v>
      </c>
      <c r="E12" s="193">
        <v>1.4999999999999999E-2</v>
      </c>
      <c r="F12" s="193">
        <v>0.22166791907514449</v>
      </c>
      <c r="G12" s="133" t="s">
        <v>229</v>
      </c>
    </row>
    <row r="13" spans="1:12" ht="13.5" thickBot="1" x14ac:dyDescent="0.25">
      <c r="A13" s="134">
        <v>1944</v>
      </c>
      <c r="B13" s="135">
        <v>212713</v>
      </c>
      <c r="C13" s="193" t="s">
        <v>229</v>
      </c>
      <c r="D13" s="194" t="s">
        <v>229</v>
      </c>
      <c r="E13" s="193">
        <v>1.4999999999999999E-2</v>
      </c>
      <c r="F13" s="193">
        <v>0.21788948863636362</v>
      </c>
      <c r="G13" s="133" t="s">
        <v>229</v>
      </c>
    </row>
    <row r="14" spans="1:12" ht="13.5" thickBot="1" x14ac:dyDescent="0.25">
      <c r="A14" s="134">
        <v>1945</v>
      </c>
      <c r="B14" s="135">
        <v>250173</v>
      </c>
      <c r="C14" s="193" t="s">
        <v>229</v>
      </c>
      <c r="D14" s="194" t="s">
        <v>229</v>
      </c>
      <c r="E14" s="193">
        <v>1.4999999999999999E-2</v>
      </c>
      <c r="F14" s="193">
        <v>0.2130475</v>
      </c>
      <c r="G14" s="133" t="s">
        <v>229</v>
      </c>
    </row>
    <row r="15" spans="1:12" ht="13.5" thickBot="1" x14ac:dyDescent="0.25">
      <c r="A15" s="134">
        <v>1946</v>
      </c>
      <c r="B15" s="135">
        <v>340880</v>
      </c>
      <c r="C15" s="193" t="s">
        <v>229</v>
      </c>
      <c r="D15" s="194" t="s">
        <v>229</v>
      </c>
      <c r="E15" s="193">
        <v>1.4999999999999999E-2</v>
      </c>
      <c r="F15" s="193">
        <v>0.19665923076923078</v>
      </c>
      <c r="G15" s="133" t="s">
        <v>229</v>
      </c>
    </row>
    <row r="16" spans="1:12" ht="13.5" thickBot="1" x14ac:dyDescent="0.25">
      <c r="A16" s="134">
        <v>1947</v>
      </c>
      <c r="B16" s="135">
        <v>370894</v>
      </c>
      <c r="C16" s="193" t="s">
        <v>229</v>
      </c>
      <c r="D16" s="194" t="s">
        <v>229</v>
      </c>
      <c r="E16" s="193">
        <v>1.4999999999999999E-2</v>
      </c>
      <c r="F16" s="193">
        <v>0.17196659192825112</v>
      </c>
      <c r="G16" s="133" t="s">
        <v>229</v>
      </c>
    </row>
    <row r="17" spans="1:7" ht="13.5" thickBot="1" x14ac:dyDescent="0.25">
      <c r="A17" s="134">
        <v>1948</v>
      </c>
      <c r="B17" s="135">
        <v>397957</v>
      </c>
      <c r="C17" s="193" t="s">
        <v>229</v>
      </c>
      <c r="D17" s="194" t="s">
        <v>229</v>
      </c>
      <c r="E17" s="193">
        <v>1.4999999999999999E-2</v>
      </c>
      <c r="F17" s="193">
        <v>0.15912261410788381</v>
      </c>
      <c r="G17" s="133" t="s">
        <v>229</v>
      </c>
    </row>
    <row r="18" spans="1:7" ht="13.5" thickBot="1" x14ac:dyDescent="0.25">
      <c r="A18" s="134" t="s">
        <v>1564</v>
      </c>
      <c r="B18" s="135">
        <v>424461</v>
      </c>
      <c r="C18" s="193">
        <v>0.26800000000000002</v>
      </c>
      <c r="D18" s="193">
        <v>2.8788267226890758</v>
      </c>
      <c r="E18" s="193">
        <v>1.4999999999999999E-2</v>
      </c>
      <c r="F18" s="193">
        <v>0.16112836134453781</v>
      </c>
      <c r="G18" s="136">
        <v>5.6000000000000001E-2</v>
      </c>
    </row>
    <row r="19" spans="1:7" ht="13.5" thickBot="1" x14ac:dyDescent="0.25">
      <c r="A19" s="134">
        <v>1950</v>
      </c>
      <c r="B19" s="135">
        <v>458246</v>
      </c>
      <c r="C19" s="193">
        <v>0.26800000000000002</v>
      </c>
      <c r="D19" s="193">
        <v>2.842990705394191</v>
      </c>
      <c r="E19" s="193">
        <v>1.4999999999999999E-2</v>
      </c>
      <c r="F19" s="193">
        <v>0.15912261410788381</v>
      </c>
      <c r="G19" s="136">
        <v>5.6000000000000001E-2</v>
      </c>
    </row>
    <row r="20" spans="1:7" ht="13.5" thickBot="1" x14ac:dyDescent="0.25">
      <c r="A20" s="134">
        <v>1951</v>
      </c>
      <c r="B20" s="135">
        <v>491093</v>
      </c>
      <c r="C20" s="193">
        <v>0.27200000000000002</v>
      </c>
      <c r="D20" s="193">
        <v>2.6745655384615388</v>
      </c>
      <c r="E20" s="193">
        <v>1.4999999999999999E-2</v>
      </c>
      <c r="F20" s="193">
        <v>0.14749442307692309</v>
      </c>
      <c r="G20" s="136">
        <v>5.5100000000000003E-2</v>
      </c>
    </row>
    <row r="21" spans="1:7" ht="13.5" thickBot="1" x14ac:dyDescent="0.25">
      <c r="A21" s="134">
        <v>1952</v>
      </c>
      <c r="B21" s="135">
        <v>513581</v>
      </c>
      <c r="C21" s="193">
        <v>0.27400000000000002</v>
      </c>
      <c r="D21" s="193">
        <v>2.6433969056603774</v>
      </c>
      <c r="E21" s="193">
        <v>0.02</v>
      </c>
      <c r="F21" s="193">
        <v>0.19294867924528303</v>
      </c>
      <c r="G21" s="136">
        <v>7.2999999999999995E-2</v>
      </c>
    </row>
    <row r="22" spans="1:7" ht="13.5" thickBot="1" x14ac:dyDescent="0.25">
      <c r="A22" s="134">
        <v>1953</v>
      </c>
      <c r="B22" s="135">
        <v>544433</v>
      </c>
      <c r="C22" s="193">
        <v>0.28699999999999998</v>
      </c>
      <c r="D22" s="193">
        <v>2.7480733707865173</v>
      </c>
      <c r="E22" s="193">
        <v>0.02</v>
      </c>
      <c r="F22" s="193">
        <v>0.19150337078651689</v>
      </c>
      <c r="G22" s="136">
        <v>6.9699999999999998E-2</v>
      </c>
    </row>
    <row r="23" spans="1:7" ht="13.5" thickBot="1" x14ac:dyDescent="0.25">
      <c r="A23" s="134">
        <v>1954</v>
      </c>
      <c r="B23" s="135">
        <v>561963</v>
      </c>
      <c r="C23" s="193">
        <v>0.28999999999999998</v>
      </c>
      <c r="D23" s="193">
        <v>2.7561535315985126</v>
      </c>
      <c r="E23" s="193">
        <v>0.02</v>
      </c>
      <c r="F23" s="193">
        <v>0.19007955390334574</v>
      </c>
      <c r="G23" s="136">
        <v>6.9000000000000006E-2</v>
      </c>
    </row>
    <row r="24" spans="1:7" ht="13.5" thickBot="1" x14ac:dyDescent="0.25">
      <c r="A24" s="134">
        <v>1955</v>
      </c>
      <c r="B24" s="135">
        <v>605646</v>
      </c>
      <c r="C24" s="193">
        <v>0.29099999999999998</v>
      </c>
      <c r="D24" s="193">
        <v>2.7759771268656714</v>
      </c>
      <c r="E24" s="193">
        <v>0.02</v>
      </c>
      <c r="F24" s="193">
        <v>0.19078880597014927</v>
      </c>
      <c r="G24" s="136">
        <v>6.8699999999999997E-2</v>
      </c>
    </row>
    <row r="25" spans="1:7" ht="13.5" thickBot="1" x14ac:dyDescent="0.25">
      <c r="A25" s="134">
        <v>1956</v>
      </c>
      <c r="B25" s="135">
        <v>631161</v>
      </c>
      <c r="C25" s="193">
        <v>0.29899999999999999</v>
      </c>
      <c r="D25" s="193">
        <v>2.8103471691176471</v>
      </c>
      <c r="E25" s="193">
        <v>0.03</v>
      </c>
      <c r="F25" s="193">
        <v>0.28197463235294118</v>
      </c>
      <c r="G25" s="136">
        <v>0.1003</v>
      </c>
    </row>
    <row r="26" spans="1:7" ht="13.5" thickBot="1" x14ac:dyDescent="0.25">
      <c r="A26" s="134">
        <v>1957</v>
      </c>
      <c r="B26" s="135">
        <v>647004</v>
      </c>
      <c r="C26" s="193">
        <v>0.31</v>
      </c>
      <c r="D26" s="193">
        <v>2.8204153024911034</v>
      </c>
      <c r="E26" s="193">
        <v>0.03</v>
      </c>
      <c r="F26" s="193">
        <v>0.27294341637010677</v>
      </c>
      <c r="G26" s="136">
        <v>9.6799999999999997E-2</v>
      </c>
    </row>
    <row r="27" spans="1:7" ht="13.5" thickBot="1" x14ac:dyDescent="0.25">
      <c r="A27" s="134">
        <v>1958</v>
      </c>
      <c r="B27" s="135">
        <v>664653</v>
      </c>
      <c r="C27" s="193">
        <v>0.30399999999999999</v>
      </c>
      <c r="D27" s="193">
        <v>2.6892639446366782</v>
      </c>
      <c r="E27" s="193">
        <v>0.03</v>
      </c>
      <c r="F27" s="193">
        <v>0.26538788927335638</v>
      </c>
      <c r="G27" s="136">
        <v>9.8699999999999996E-2</v>
      </c>
    </row>
    <row r="28" spans="1:7" ht="13.5" thickBot="1" x14ac:dyDescent="0.25">
      <c r="A28" s="134">
        <v>1959</v>
      </c>
      <c r="B28" s="135">
        <v>700478</v>
      </c>
      <c r="C28" s="193">
        <v>0.30499999999999999</v>
      </c>
      <c r="D28" s="193">
        <v>2.6795664948453606</v>
      </c>
      <c r="E28" s="193">
        <v>0.03</v>
      </c>
      <c r="F28" s="193">
        <v>0.26356391752577318</v>
      </c>
      <c r="G28" s="136">
        <v>9.8400000000000001E-2</v>
      </c>
    </row>
    <row r="29" spans="1:7" ht="13.5" thickBot="1" x14ac:dyDescent="0.25">
      <c r="A29" s="134">
        <v>1960</v>
      </c>
      <c r="B29" s="135">
        <v>718845</v>
      </c>
      <c r="C29" s="193">
        <v>0.311</v>
      </c>
      <c r="D29" s="193">
        <v>2.6861259121621619</v>
      </c>
      <c r="E29" s="511">
        <v>0.04</v>
      </c>
      <c r="F29" s="193">
        <v>0.34548243243243243</v>
      </c>
      <c r="G29" s="136">
        <v>0.12859999999999999</v>
      </c>
    </row>
    <row r="30" spans="1:7" ht="13.5" thickBot="1" x14ac:dyDescent="0.25">
      <c r="A30" s="134">
        <v>1961</v>
      </c>
      <c r="B30" s="135">
        <v>737535</v>
      </c>
      <c r="C30" s="193">
        <v>0.308</v>
      </c>
      <c r="D30" s="193">
        <v>2.633523612040134</v>
      </c>
      <c r="E30" s="511">
        <v>0.04</v>
      </c>
      <c r="F30" s="193">
        <v>0.34201605351170572</v>
      </c>
      <c r="G30" s="136">
        <v>0.12989999999999999</v>
      </c>
    </row>
    <row r="31" spans="1:7" ht="13.5" thickBot="1" x14ac:dyDescent="0.25">
      <c r="A31" s="134">
        <v>1962</v>
      </c>
      <c r="B31" s="135">
        <v>766852</v>
      </c>
      <c r="C31" s="193">
        <v>0.30599999999999999</v>
      </c>
      <c r="D31" s="193">
        <v>2.5904318543046356</v>
      </c>
      <c r="E31" s="511">
        <v>0.04</v>
      </c>
      <c r="F31" s="193">
        <v>0.33861854304635763</v>
      </c>
      <c r="G31" s="136">
        <v>0.13070000000000001</v>
      </c>
    </row>
    <row r="32" spans="1:7" ht="13.5" thickBot="1" x14ac:dyDescent="0.25">
      <c r="A32" s="134">
        <v>1963</v>
      </c>
      <c r="B32" s="135">
        <v>805423</v>
      </c>
      <c r="C32" s="193">
        <v>0.30399999999999999</v>
      </c>
      <c r="D32" s="193">
        <v>2.539860392156863</v>
      </c>
      <c r="E32" s="511">
        <v>0.04</v>
      </c>
      <c r="F32" s="193">
        <v>0.33419215686274512</v>
      </c>
      <c r="G32" s="136">
        <v>0.13159999999999999</v>
      </c>
    </row>
    <row r="33" spans="1:7" ht="13.5" thickBot="1" x14ac:dyDescent="0.25">
      <c r="A33" s="134">
        <v>1964</v>
      </c>
      <c r="B33" s="135">
        <v>846500</v>
      </c>
      <c r="C33" s="193">
        <v>0.30399999999999999</v>
      </c>
      <c r="D33" s="193">
        <v>2.507088</v>
      </c>
      <c r="E33" s="511">
        <v>0.04</v>
      </c>
      <c r="F33" s="193">
        <v>0.32988000000000001</v>
      </c>
      <c r="G33" s="136">
        <v>0.13159999999999999</v>
      </c>
    </row>
    <row r="34" spans="1:7" ht="13.5" thickBot="1" x14ac:dyDescent="0.25">
      <c r="A34" s="134">
        <v>1965</v>
      </c>
      <c r="B34" s="135">
        <v>887640</v>
      </c>
      <c r="C34" s="193">
        <v>0.312</v>
      </c>
      <c r="D34" s="193">
        <v>2.5322217142857144</v>
      </c>
      <c r="E34" s="511">
        <v>0.04</v>
      </c>
      <c r="F34" s="193">
        <v>0.32464380952380956</v>
      </c>
      <c r="G34" s="136">
        <v>0.12820000000000001</v>
      </c>
    </row>
    <row r="35" spans="1:7" ht="13.5" thickBot="1" x14ac:dyDescent="0.25">
      <c r="A35" s="134">
        <v>1966</v>
      </c>
      <c r="B35" s="135">
        <v>927899</v>
      </c>
      <c r="C35" s="193">
        <v>0.32100000000000001</v>
      </c>
      <c r="D35" s="193">
        <v>2.5328980555555556</v>
      </c>
      <c r="E35" s="511">
        <v>0.04</v>
      </c>
      <c r="F35" s="193">
        <v>0.31562592592592592</v>
      </c>
      <c r="G35" s="136">
        <v>0.1246</v>
      </c>
    </row>
    <row r="36" spans="1:7" ht="13.5" thickBot="1" x14ac:dyDescent="0.25">
      <c r="A36" s="134">
        <v>1967</v>
      </c>
      <c r="B36" s="137">
        <v>966.005</v>
      </c>
      <c r="C36" s="193">
        <v>0.33200000000000002</v>
      </c>
      <c r="D36" s="193">
        <v>2.5412611976047907</v>
      </c>
      <c r="E36" s="511">
        <v>0.04</v>
      </c>
      <c r="F36" s="193">
        <v>0.30617604790419167</v>
      </c>
      <c r="G36" s="136">
        <v>0.1205</v>
      </c>
    </row>
    <row r="37" spans="1:7" ht="13.5" thickBot="1" x14ac:dyDescent="0.25">
      <c r="A37" s="134">
        <v>1968</v>
      </c>
      <c r="B37" s="135">
        <v>1019726</v>
      </c>
      <c r="C37" s="193">
        <v>0.33700000000000002</v>
      </c>
      <c r="D37" s="193">
        <v>2.4757588793103453</v>
      </c>
      <c r="E37" s="511">
        <v>0.04</v>
      </c>
      <c r="F37" s="193">
        <v>0.29385862068965524</v>
      </c>
      <c r="G37" s="136">
        <v>0.1187</v>
      </c>
    </row>
    <row r="38" spans="1:7" ht="13.5" thickBot="1" x14ac:dyDescent="0.25">
      <c r="A38" s="134">
        <v>1969</v>
      </c>
      <c r="B38" s="135">
        <v>1066108</v>
      </c>
      <c r="C38" s="193">
        <v>0.34799999999999998</v>
      </c>
      <c r="D38" s="193">
        <v>2.4242135149863757</v>
      </c>
      <c r="E38" s="511">
        <v>0.04</v>
      </c>
      <c r="F38" s="193">
        <v>0.27864523160762944</v>
      </c>
      <c r="G38" s="136">
        <v>0.1149</v>
      </c>
    </row>
    <row r="39" spans="1:7" ht="13.5" thickBot="1" x14ac:dyDescent="0.25">
      <c r="A39" s="134">
        <v>1970</v>
      </c>
      <c r="B39" s="135">
        <v>1120328</v>
      </c>
      <c r="C39" s="193">
        <v>0.35699999999999998</v>
      </c>
      <c r="D39" s="193">
        <v>2.3523079639175259</v>
      </c>
      <c r="E39" s="511">
        <v>0.04</v>
      </c>
      <c r="F39" s="193">
        <v>0.26356391752577324</v>
      </c>
      <c r="G39" s="136">
        <v>0.112</v>
      </c>
    </row>
    <row r="40" spans="1:7" ht="13.5" thickBot="1" x14ac:dyDescent="0.25">
      <c r="A40" s="134">
        <v>1971</v>
      </c>
      <c r="B40" s="135">
        <v>1185615</v>
      </c>
      <c r="C40" s="193">
        <v>0.36399999999999999</v>
      </c>
      <c r="D40" s="193">
        <v>2.2977567407407409</v>
      </c>
      <c r="E40" s="511">
        <v>0.04</v>
      </c>
      <c r="F40" s="193">
        <v>0.25250074074074075</v>
      </c>
      <c r="G40" s="136">
        <v>0.1099</v>
      </c>
    </row>
    <row r="41" spans="1:7" ht="13.5" thickBot="1" x14ac:dyDescent="0.25">
      <c r="A41" s="134">
        <v>1972</v>
      </c>
      <c r="B41" s="135">
        <v>1268362</v>
      </c>
      <c r="C41" s="193">
        <v>0.36099999999999999</v>
      </c>
      <c r="D41" s="193">
        <v>2.207946818181818</v>
      </c>
      <c r="E41" s="511">
        <v>0.04</v>
      </c>
      <c r="F41" s="193">
        <v>0.24464784688995217</v>
      </c>
      <c r="G41" s="136">
        <v>0.1108</v>
      </c>
    </row>
    <row r="42" spans="1:7" ht="13.5" thickBot="1" x14ac:dyDescent="0.25">
      <c r="A42" s="134">
        <v>1973</v>
      </c>
      <c r="B42" s="135">
        <v>1308288</v>
      </c>
      <c r="C42" s="193">
        <v>0.38800000000000001</v>
      </c>
      <c r="D42" s="193">
        <v>2.2341197297297297</v>
      </c>
      <c r="E42" s="511">
        <v>0.04</v>
      </c>
      <c r="F42" s="193">
        <v>0.23032162162162162</v>
      </c>
      <c r="G42" s="136">
        <v>0.1031</v>
      </c>
    </row>
    <row r="43" spans="1:7" ht="13.5" thickBot="1" x14ac:dyDescent="0.25">
      <c r="A43" s="134">
        <v>1974</v>
      </c>
      <c r="B43" s="135">
        <v>1289645</v>
      </c>
      <c r="C43" s="193">
        <v>0.53200000000000003</v>
      </c>
      <c r="D43" s="193">
        <v>2.7588138742393511</v>
      </c>
      <c r="E43" s="511">
        <v>0.04</v>
      </c>
      <c r="F43" s="193">
        <v>0.20742961460446249</v>
      </c>
      <c r="G43" s="136">
        <v>7.5200000000000003E-2</v>
      </c>
    </row>
    <row r="44" spans="1:7" ht="13.5" thickBot="1" x14ac:dyDescent="0.25">
      <c r="A44" s="134">
        <v>1975</v>
      </c>
      <c r="B44" s="135">
        <v>1330075</v>
      </c>
      <c r="C44" s="193">
        <v>0.56699999999999995</v>
      </c>
      <c r="D44" s="193">
        <v>2.6943776765799252</v>
      </c>
      <c r="E44" s="511">
        <v>0.04</v>
      </c>
      <c r="F44" s="193">
        <v>0.19007955390334574</v>
      </c>
      <c r="G44" s="136">
        <v>7.0499999999999993E-2</v>
      </c>
    </row>
    <row r="45" spans="1:7" ht="13.5" thickBot="1" x14ac:dyDescent="0.25">
      <c r="A45" s="134" t="s">
        <v>1565</v>
      </c>
      <c r="B45" s="135">
        <v>1409163</v>
      </c>
      <c r="C45" s="193">
        <v>0.61399999999999999</v>
      </c>
      <c r="D45" s="193">
        <v>2.7587591915641476</v>
      </c>
      <c r="E45" s="511">
        <v>0.04</v>
      </c>
      <c r="F45" s="193">
        <v>0.1797237258347979</v>
      </c>
      <c r="G45" s="136">
        <v>6.5100000000000005E-2</v>
      </c>
    </row>
    <row r="46" spans="1:7" ht="13.5" thickBot="1" x14ac:dyDescent="0.25">
      <c r="A46" s="134">
        <v>1977</v>
      </c>
      <c r="B46" s="135">
        <v>1463409</v>
      </c>
      <c r="C46" s="193">
        <v>0.65600000000000003</v>
      </c>
      <c r="D46" s="193">
        <v>2.7675081188118815</v>
      </c>
      <c r="E46" s="511">
        <v>0.04</v>
      </c>
      <c r="F46" s="193">
        <v>0.16875049504950496</v>
      </c>
      <c r="G46" s="136">
        <v>6.0999999999999999E-2</v>
      </c>
    </row>
    <row r="47" spans="1:7" ht="13.5" thickBot="1" x14ac:dyDescent="0.25">
      <c r="A47" s="134">
        <v>1978</v>
      </c>
      <c r="B47" s="135">
        <v>1548212</v>
      </c>
      <c r="C47" s="193">
        <v>0.67</v>
      </c>
      <c r="D47" s="193">
        <v>2.6271501533742332</v>
      </c>
      <c r="E47" s="511">
        <v>0.04</v>
      </c>
      <c r="F47" s="193">
        <v>0.15684478527607362</v>
      </c>
      <c r="G47" s="136">
        <v>5.9700000000000003E-2</v>
      </c>
    </row>
    <row r="48" spans="1:7" ht="13.5" thickBot="1" x14ac:dyDescent="0.25">
      <c r="A48" s="134">
        <v>1979</v>
      </c>
      <c r="B48" s="135">
        <v>1529132</v>
      </c>
      <c r="C48" s="193">
        <v>0.90300000000000002</v>
      </c>
      <c r="D48" s="193">
        <v>3.1798659917355376</v>
      </c>
      <c r="E48" s="511">
        <v>0.04</v>
      </c>
      <c r="F48" s="193">
        <v>0.14085785123966946</v>
      </c>
      <c r="G48" s="136">
        <v>4.4299999999999999E-2</v>
      </c>
    </row>
    <row r="49" spans="1:7" ht="13.5" thickBot="1" x14ac:dyDescent="0.25">
      <c r="A49" s="134">
        <v>1980</v>
      </c>
      <c r="B49" s="135">
        <v>1520856</v>
      </c>
      <c r="C49" s="193">
        <v>1.2450000000000001</v>
      </c>
      <c r="D49" s="193">
        <v>3.8627787014563113</v>
      </c>
      <c r="E49" s="511">
        <v>0.04</v>
      </c>
      <c r="F49" s="193">
        <v>0.12410533980582525</v>
      </c>
      <c r="G49" s="136">
        <v>3.2099999999999997E-2</v>
      </c>
    </row>
    <row r="50" spans="1:7" ht="13.5" thickBot="1" x14ac:dyDescent="0.25">
      <c r="A50" s="134">
        <v>1981</v>
      </c>
      <c r="B50" s="135">
        <v>1550270</v>
      </c>
      <c r="C50" s="193">
        <v>1.3779999999999999</v>
      </c>
      <c r="D50" s="193">
        <v>3.8756363696369629</v>
      </c>
      <c r="E50" s="511">
        <v>0.04</v>
      </c>
      <c r="F50" s="193">
        <v>0.11250033003300329</v>
      </c>
      <c r="G50" s="136">
        <v>2.9000000000000001E-2</v>
      </c>
    </row>
    <row r="51" spans="1:7" ht="13.5" thickBot="1" x14ac:dyDescent="0.25">
      <c r="A51" s="134">
        <v>1982</v>
      </c>
      <c r="B51" s="135">
        <v>1592481</v>
      </c>
      <c r="C51" s="193">
        <v>1.296</v>
      </c>
      <c r="D51" s="193">
        <v>3.4334867564766842</v>
      </c>
      <c r="E51" s="511">
        <v>0.04</v>
      </c>
      <c r="F51" s="193">
        <v>0.1059718134715026</v>
      </c>
      <c r="G51" s="136">
        <v>3.09E-2</v>
      </c>
    </row>
    <row r="52" spans="1:7" ht="13.5" thickBot="1" x14ac:dyDescent="0.25">
      <c r="A52" s="134">
        <v>1983</v>
      </c>
      <c r="B52" s="135">
        <v>1649406</v>
      </c>
      <c r="C52" s="193">
        <v>1.2410000000000001</v>
      </c>
      <c r="D52" s="193">
        <v>3.1854451506024102</v>
      </c>
      <c r="E52" s="511">
        <v>0.09</v>
      </c>
      <c r="F52" s="193">
        <v>0.23101536144578314</v>
      </c>
      <c r="G52" s="136">
        <v>7.2499999999999995E-2</v>
      </c>
    </row>
    <row r="53" spans="1:7" ht="13.5" thickBot="1" x14ac:dyDescent="0.25">
      <c r="A53" s="134">
        <v>1984</v>
      </c>
      <c r="B53" s="135">
        <v>1716768</v>
      </c>
      <c r="C53" s="193">
        <v>1.212</v>
      </c>
      <c r="D53" s="193">
        <v>2.9822548989412896</v>
      </c>
      <c r="E53" s="511">
        <v>0.09</v>
      </c>
      <c r="F53" s="193">
        <v>0.22145457170356111</v>
      </c>
      <c r="G53" s="136">
        <v>7.4300000000000005E-2</v>
      </c>
    </row>
    <row r="54" spans="1:7" ht="13.5" thickBot="1" x14ac:dyDescent="0.25">
      <c r="A54" s="134">
        <v>1985</v>
      </c>
      <c r="B54" s="135">
        <v>1774762</v>
      </c>
      <c r="C54" s="193">
        <v>1.202</v>
      </c>
      <c r="D54" s="193">
        <v>2.8559452973977693</v>
      </c>
      <c r="E54" s="511">
        <v>0.09</v>
      </c>
      <c r="F54" s="193">
        <v>0.21383949814126393</v>
      </c>
      <c r="G54" s="136">
        <v>7.4899999999999994E-2</v>
      </c>
    </row>
    <row r="55" spans="1:7" ht="13.5" thickBot="1" x14ac:dyDescent="0.25">
      <c r="A55" s="134">
        <v>1986</v>
      </c>
      <c r="B55" s="135">
        <v>1838241</v>
      </c>
      <c r="C55" s="193">
        <v>0.92700000000000005</v>
      </c>
      <c r="D55" s="193">
        <v>2.1623543704379569</v>
      </c>
      <c r="E55" s="511">
        <v>0.09</v>
      </c>
      <c r="F55" s="193">
        <v>0.20993731751824821</v>
      </c>
      <c r="G55" s="136">
        <v>9.7100000000000006E-2</v>
      </c>
    </row>
    <row r="56" spans="1:7" ht="13.5" thickBot="1" x14ac:dyDescent="0.25">
      <c r="A56" s="134">
        <v>1987</v>
      </c>
      <c r="B56" s="135">
        <v>1924327</v>
      </c>
      <c r="C56" s="193">
        <v>0.94799999999999995</v>
      </c>
      <c r="D56" s="193">
        <v>2.1334756690140848</v>
      </c>
      <c r="E56" s="511">
        <v>9.0999999999999998E-2</v>
      </c>
      <c r="F56" s="193">
        <v>0.20479566021126763</v>
      </c>
      <c r="G56" s="136">
        <v>9.6000000000000002E-2</v>
      </c>
    </row>
    <row r="57" spans="1:7" ht="13.5" thickBot="1" x14ac:dyDescent="0.25">
      <c r="A57" s="134">
        <v>1988</v>
      </c>
      <c r="B57" s="135">
        <v>2025586</v>
      </c>
      <c r="C57" s="193">
        <v>0.94599999999999995</v>
      </c>
      <c r="D57" s="193">
        <v>2.0443915638207946</v>
      </c>
      <c r="E57" s="511">
        <v>9.0999999999999998E-2</v>
      </c>
      <c r="F57" s="193">
        <v>0.19665923076923078</v>
      </c>
      <c r="G57" s="136">
        <v>9.6199999999999994E-2</v>
      </c>
    </row>
    <row r="58" spans="1:7" ht="13.5" thickBot="1" x14ac:dyDescent="0.25">
      <c r="A58" s="134">
        <v>1989</v>
      </c>
      <c r="B58" s="135">
        <v>2107040</v>
      </c>
      <c r="C58" s="193">
        <v>1.022</v>
      </c>
      <c r="D58" s="193">
        <v>2.1071084999999998</v>
      </c>
      <c r="E58" s="511">
        <v>9.0999999999999998E-2</v>
      </c>
      <c r="F58" s="193">
        <v>0.18761924999999999</v>
      </c>
      <c r="G58" s="136">
        <v>8.8999999999999996E-2</v>
      </c>
    </row>
    <row r="59" spans="1:7" ht="13.5" thickBot="1" x14ac:dyDescent="0.25">
      <c r="A59" s="134">
        <v>1990</v>
      </c>
      <c r="B59" s="73">
        <v>2147501</v>
      </c>
      <c r="C59" s="193">
        <v>1.1639999999999999</v>
      </c>
      <c r="D59" s="193">
        <v>2.2768534659525632</v>
      </c>
      <c r="E59" s="511">
        <v>9.0999999999999998E-2</v>
      </c>
      <c r="F59" s="193">
        <v>0.17800143075745986</v>
      </c>
      <c r="G59" s="136">
        <v>7.8200000000000006E-2</v>
      </c>
    </row>
    <row r="60" spans="1:7" ht="13.5" thickBot="1" x14ac:dyDescent="0.25">
      <c r="A60" s="134">
        <v>1991</v>
      </c>
      <c r="B60" s="73">
        <v>2172214</v>
      </c>
      <c r="C60" s="193">
        <v>1.1399999999999999</v>
      </c>
      <c r="D60" s="193">
        <v>2.1398603524229074</v>
      </c>
      <c r="E60" s="511">
        <v>0.14099999999999999</v>
      </c>
      <c r="F60" s="193">
        <v>0.2646669383259912</v>
      </c>
      <c r="G60" s="136">
        <v>0.1237</v>
      </c>
    </row>
    <row r="61" spans="1:7" ht="13.5" thickBot="1" x14ac:dyDescent="0.25">
      <c r="A61" s="271">
        <v>1992</v>
      </c>
      <c r="B61" s="73">
        <v>2247152</v>
      </c>
      <c r="C61" s="511">
        <v>1.087</v>
      </c>
      <c r="D61" s="193">
        <v>1.9807495295794724</v>
      </c>
      <c r="E61" s="511">
        <v>0.14099999999999999</v>
      </c>
      <c r="F61" s="193">
        <v>0.25693255167498213</v>
      </c>
      <c r="G61" s="136">
        <v>0.12970000000000001</v>
      </c>
    </row>
    <row r="62" spans="1:7" ht="13.5" thickBot="1" x14ac:dyDescent="0.25">
      <c r="A62" s="271">
        <v>1993</v>
      </c>
      <c r="B62" s="73">
        <v>2296705</v>
      </c>
      <c r="C62" s="511">
        <v>1.0669999999999999</v>
      </c>
      <c r="D62" s="193">
        <v>1.887792519031142</v>
      </c>
      <c r="E62" s="511">
        <v>0.14099999999999999</v>
      </c>
      <c r="F62" s="193">
        <v>0.24946461591695501</v>
      </c>
      <c r="G62" s="136">
        <v>0.1321</v>
      </c>
    </row>
    <row r="63" spans="1:7" ht="13.5" thickBot="1" x14ac:dyDescent="0.25">
      <c r="A63" s="271">
        <v>1994</v>
      </c>
      <c r="B63" s="73">
        <v>2357587</v>
      </c>
      <c r="C63" s="511">
        <v>1.075</v>
      </c>
      <c r="D63" s="193">
        <v>1.8544620445344131</v>
      </c>
      <c r="E63" s="511">
        <v>0.184</v>
      </c>
      <c r="F63" s="193">
        <v>0.31741489878542511</v>
      </c>
      <c r="G63" s="136">
        <v>0.17119999999999999</v>
      </c>
    </row>
    <row r="64" spans="1:7" ht="13.5" thickBot="1" x14ac:dyDescent="0.25">
      <c r="A64" s="271">
        <v>1995</v>
      </c>
      <c r="B64" s="73">
        <v>2422776</v>
      </c>
      <c r="C64" s="511">
        <v>1.111</v>
      </c>
      <c r="D64" s="193">
        <v>1.8637462401574802</v>
      </c>
      <c r="E64" s="511">
        <v>0.184</v>
      </c>
      <c r="F64" s="193">
        <v>0.3086672440944882</v>
      </c>
      <c r="G64" s="136">
        <v>0.1656</v>
      </c>
    </row>
    <row r="65" spans="1:7" ht="13.5" thickBot="1" x14ac:dyDescent="0.25">
      <c r="A65" s="271">
        <v>1996</v>
      </c>
      <c r="B65" s="73">
        <v>2482201</v>
      </c>
      <c r="C65" s="511">
        <v>1.1990000000000001</v>
      </c>
      <c r="D65" s="193">
        <v>1.9536822370936904</v>
      </c>
      <c r="E65" s="511">
        <v>0.183</v>
      </c>
      <c r="F65" s="193">
        <v>0.29818502868068836</v>
      </c>
      <c r="G65" s="136">
        <v>0.15260000000000001</v>
      </c>
    </row>
    <row r="66" spans="1:7" ht="13.5" thickBot="1" x14ac:dyDescent="0.25">
      <c r="A66" s="271">
        <v>1997</v>
      </c>
      <c r="B66" s="73">
        <v>2560373</v>
      </c>
      <c r="C66" s="511">
        <v>1.1990000000000001</v>
      </c>
      <c r="D66" s="193">
        <v>1.909861327102804</v>
      </c>
      <c r="E66" s="511">
        <v>0.183</v>
      </c>
      <c r="F66" s="193">
        <v>0.29149676635514021</v>
      </c>
      <c r="G66" s="136">
        <v>0.15260000000000001</v>
      </c>
    </row>
    <row r="67" spans="1:7" ht="13.5" thickBot="1" x14ac:dyDescent="0.25">
      <c r="A67" s="271">
        <v>1998</v>
      </c>
      <c r="B67" s="73">
        <v>2625363</v>
      </c>
      <c r="C67" s="511">
        <v>1.03</v>
      </c>
      <c r="D67" s="193">
        <v>1.6155012883435582</v>
      </c>
      <c r="E67" s="511">
        <v>0.184</v>
      </c>
      <c r="F67" s="193">
        <v>0.28859440490797544</v>
      </c>
      <c r="G67" s="136">
        <v>0.17860000000000001</v>
      </c>
    </row>
    <row r="68" spans="1:7" ht="13.5" thickBot="1" x14ac:dyDescent="0.25">
      <c r="A68" s="271">
        <v>1999</v>
      </c>
      <c r="B68" s="73">
        <v>2679459</v>
      </c>
      <c r="C68" s="511">
        <v>1.1359999999999999</v>
      </c>
      <c r="D68" s="193">
        <v>1.7432554141656662</v>
      </c>
      <c r="E68" s="511">
        <v>0.184</v>
      </c>
      <c r="F68" s="193">
        <v>0.28235827130852342</v>
      </c>
      <c r="G68" s="136">
        <v>0.16200000000000001</v>
      </c>
    </row>
    <row r="69" spans="1:7" ht="13.5" thickBot="1" x14ac:dyDescent="0.25">
      <c r="A69" s="271">
        <v>2000</v>
      </c>
      <c r="B69" s="73">
        <v>2746926</v>
      </c>
      <c r="C69" s="511">
        <v>1.484</v>
      </c>
      <c r="D69" s="193">
        <v>2.2032229268292687</v>
      </c>
      <c r="E69" s="511">
        <v>0.184</v>
      </c>
      <c r="F69" s="193">
        <v>0.27317588850174218</v>
      </c>
      <c r="G69" s="136">
        <v>0.124</v>
      </c>
    </row>
    <row r="70" spans="1:7" ht="13.5" thickBot="1" x14ac:dyDescent="0.25">
      <c r="A70" s="271">
        <v>2001</v>
      </c>
      <c r="B70" s="73">
        <v>2795611</v>
      </c>
      <c r="C70" s="511">
        <v>1.42</v>
      </c>
      <c r="D70" s="193">
        <v>2.0498754376058725</v>
      </c>
      <c r="E70" s="511">
        <v>0.184</v>
      </c>
      <c r="F70" s="193">
        <v>0.26561766233766237</v>
      </c>
      <c r="G70" s="136">
        <v>0.12959999999999999</v>
      </c>
    </row>
    <row r="71" spans="1:7" ht="13.5" thickBot="1" x14ac:dyDescent="0.25">
      <c r="A71" s="271">
        <v>2002</v>
      </c>
      <c r="B71" s="73">
        <v>2855509</v>
      </c>
      <c r="C71" s="511">
        <v>1.345</v>
      </c>
      <c r="D71" s="193">
        <v>1.9113877987770984</v>
      </c>
      <c r="E71" s="511">
        <v>0.184</v>
      </c>
      <c r="F71" s="193">
        <v>0.26148353529738744</v>
      </c>
      <c r="G71" s="136">
        <v>0.1368</v>
      </c>
    </row>
    <row r="72" spans="1:7" ht="13.5" thickBot="1" x14ac:dyDescent="0.25">
      <c r="A72" s="271">
        <v>2003</v>
      </c>
      <c r="B72" s="73">
        <v>2890222</v>
      </c>
      <c r="C72" s="511">
        <v>1.5609999999999999</v>
      </c>
      <c r="D72" s="193">
        <v>2.1689161793478258</v>
      </c>
      <c r="E72" s="511">
        <v>0.184</v>
      </c>
      <c r="F72" s="193">
        <v>0.25565699999999997</v>
      </c>
      <c r="G72" s="136">
        <v>0.1179</v>
      </c>
    </row>
    <row r="73" spans="1:7" ht="13.5" thickBot="1" x14ac:dyDescent="0.25">
      <c r="A73" s="271">
        <v>2004</v>
      </c>
      <c r="B73" s="73">
        <v>2964789</v>
      </c>
      <c r="C73" s="511">
        <v>1.8520000000000001</v>
      </c>
      <c r="D73" s="193">
        <v>2.5064942509264161</v>
      </c>
      <c r="E73" s="511">
        <v>0.184</v>
      </c>
      <c r="F73" s="193">
        <v>0.24902534674430915</v>
      </c>
      <c r="G73" s="136">
        <v>9.9400000000000002E-2</v>
      </c>
    </row>
    <row r="74" spans="1:7" ht="13.5" thickBot="1" x14ac:dyDescent="0.25">
      <c r="A74" s="271">
        <v>2005</v>
      </c>
      <c r="B74" s="73">
        <v>2989430</v>
      </c>
      <c r="C74" s="511">
        <v>2.27</v>
      </c>
      <c r="D74" s="193">
        <v>2.971538095238095</v>
      </c>
      <c r="E74" s="511">
        <v>0.184</v>
      </c>
      <c r="F74" s="193">
        <v>0.24086476190476189</v>
      </c>
      <c r="G74" s="136">
        <v>8.1100000000000005E-2</v>
      </c>
    </row>
    <row r="75" spans="1:7" ht="13.5" thickBot="1" x14ac:dyDescent="0.25">
      <c r="A75" s="271">
        <v>2006</v>
      </c>
      <c r="B75" s="73">
        <v>3014116</v>
      </c>
      <c r="C75" s="511">
        <v>2.5720000000000001</v>
      </c>
      <c r="D75" s="193">
        <v>3.2616557738095238</v>
      </c>
      <c r="E75" s="511">
        <v>0.184</v>
      </c>
      <c r="F75" s="193">
        <v>0.23333773809523808</v>
      </c>
      <c r="G75" s="136">
        <v>7.1540000000000006E-2</v>
      </c>
    </row>
    <row r="76" spans="1:7" ht="13.5" thickBot="1" x14ac:dyDescent="0.25">
      <c r="A76" s="271">
        <v>2007</v>
      </c>
      <c r="B76" s="73">
        <v>3029822</v>
      </c>
      <c r="C76" s="511">
        <v>2.7959999999999998</v>
      </c>
      <c r="D76" s="193">
        <v>3.4482246599131692</v>
      </c>
      <c r="E76" s="511">
        <v>0.184</v>
      </c>
      <c r="F76" s="193">
        <v>0.22692179450072358</v>
      </c>
      <c r="G76" s="136">
        <v>6.5809999999999994E-2</v>
      </c>
    </row>
    <row r="77" spans="1:7" ht="13.5" thickBot="1" x14ac:dyDescent="0.25">
      <c r="A77" s="271">
        <v>2008</v>
      </c>
      <c r="B77" s="73">
        <v>2973509</v>
      </c>
      <c r="C77" s="511">
        <v>3.246</v>
      </c>
      <c r="D77" s="193">
        <v>3.854394142208887</v>
      </c>
      <c r="E77" s="511">
        <v>0.184</v>
      </c>
      <c r="F77" s="193">
        <v>0.21848691379126162</v>
      </c>
      <c r="G77" s="136">
        <v>5.6689999999999997E-2</v>
      </c>
    </row>
    <row r="78" spans="1:7" ht="13.5" thickBot="1" x14ac:dyDescent="0.25">
      <c r="A78" s="271">
        <v>2009</v>
      </c>
      <c r="B78" s="73">
        <v>2956764</v>
      </c>
      <c r="C78" s="511">
        <v>2.3530000000000002</v>
      </c>
      <c r="D78" s="193">
        <v>2.8039961451870776</v>
      </c>
      <c r="E78" s="511">
        <v>0.184</v>
      </c>
      <c r="F78" s="193">
        <v>0.21926701687820749</v>
      </c>
      <c r="G78" s="136">
        <v>7.8200000000000006E-2</v>
      </c>
    </row>
    <row r="79" spans="1:7" ht="13.5" thickBot="1" x14ac:dyDescent="0.25">
      <c r="A79" s="271">
        <v>2010</v>
      </c>
      <c r="B79" s="73">
        <v>2967266</v>
      </c>
      <c r="C79" s="511">
        <v>2.782</v>
      </c>
      <c r="D79" s="193">
        <v>3.2617207231169973</v>
      </c>
      <c r="E79" s="511">
        <v>0.184</v>
      </c>
      <c r="F79" s="193">
        <v>0.215728473419672</v>
      </c>
      <c r="G79" s="136">
        <v>6.6140000000000004E-2</v>
      </c>
    </row>
    <row r="80" spans="1:7" ht="13.5" thickBot="1" x14ac:dyDescent="0.25">
      <c r="A80" s="271">
        <v>2011</v>
      </c>
      <c r="B80" s="73">
        <v>2950402</v>
      </c>
      <c r="C80" s="511">
        <v>3.5209999999999999</v>
      </c>
      <c r="D80" s="193">
        <v>4.0018329280382678</v>
      </c>
      <c r="E80" s="511">
        <v>0.184</v>
      </c>
      <c r="F80" s="193">
        <v>0.20912731007073029</v>
      </c>
      <c r="G80" s="136">
        <v>5.2260000000000001E-2</v>
      </c>
    </row>
    <row r="81" spans="1:7" ht="13.5" thickBot="1" x14ac:dyDescent="0.25">
      <c r="A81" s="271">
        <v>2012</v>
      </c>
      <c r="B81" s="73">
        <v>2968570</v>
      </c>
      <c r="C81" s="511">
        <v>3.6179999999999999</v>
      </c>
      <c r="D81" s="193">
        <v>4.0287073094244619</v>
      </c>
      <c r="E81" s="511">
        <v>0.184</v>
      </c>
      <c r="F81" s="193">
        <v>0.2048872705732728</v>
      </c>
      <c r="G81" s="136">
        <v>5.0860000000000002E-2</v>
      </c>
    </row>
    <row r="82" spans="1:7" ht="13.5" thickBot="1" x14ac:dyDescent="0.25">
      <c r="A82" s="271">
        <v>2013</v>
      </c>
      <c r="B82" s="73">
        <v>2988280</v>
      </c>
      <c r="C82" s="511">
        <v>3.5049999999999999</v>
      </c>
      <c r="D82" s="193">
        <v>3.8465372794120807</v>
      </c>
      <c r="E82" s="511">
        <v>0.184</v>
      </c>
      <c r="F82" s="193">
        <v>0.20192948913318767</v>
      </c>
      <c r="G82" s="136">
        <v>5.2499999999999998E-2</v>
      </c>
    </row>
    <row r="83" spans="1:7" ht="13.5" thickBot="1" x14ac:dyDescent="0.25">
      <c r="A83" s="271">
        <v>2014</v>
      </c>
      <c r="B83" s="73">
        <v>3025656</v>
      </c>
      <c r="C83" s="511">
        <v>3.3580000000000001</v>
      </c>
      <c r="D83" s="193">
        <v>3.6263863797648019</v>
      </c>
      <c r="E83" s="511">
        <v>0.184</v>
      </c>
      <c r="F83" s="193">
        <v>0.19870610300081104</v>
      </c>
      <c r="G83" s="136">
        <v>5.4789999999999998E-2</v>
      </c>
    </row>
    <row r="84" spans="1:7" ht="13.5" thickBot="1" x14ac:dyDescent="0.25">
      <c r="A84" s="271">
        <v>2015</v>
      </c>
      <c r="B84" s="73">
        <v>3095373</v>
      </c>
      <c r="C84" s="511">
        <v>2.4289999999999998</v>
      </c>
      <c r="D84" s="193">
        <v>2.6200266352202584</v>
      </c>
      <c r="E84" s="511">
        <v>0.184</v>
      </c>
      <c r="F84" s="193">
        <v>0.1984705232114152</v>
      </c>
      <c r="G84" s="136">
        <v>7.5749999999999998E-2</v>
      </c>
    </row>
    <row r="85" spans="1:7" ht="13.5" thickBot="1" x14ac:dyDescent="0.25">
      <c r="A85" s="271">
        <v>2016</v>
      </c>
      <c r="B85" s="73">
        <v>3174408</v>
      </c>
      <c r="C85" s="511">
        <v>2.1429999999999998</v>
      </c>
      <c r="D85" s="193">
        <v>2.2827373826596724</v>
      </c>
      <c r="E85" s="511">
        <v>0.184</v>
      </c>
      <c r="F85" s="193">
        <v>0.19599798339215108</v>
      </c>
      <c r="G85" s="136">
        <v>8.5860000000000006E-2</v>
      </c>
    </row>
    <row r="86" spans="1:7" ht="13.5" thickBot="1" x14ac:dyDescent="0.25">
      <c r="A86" s="271">
        <v>2017</v>
      </c>
      <c r="B86" s="73">
        <v>3212668</v>
      </c>
      <c r="C86" s="511">
        <v>2.415</v>
      </c>
      <c r="D86" s="193">
        <v>2.5188138666775459</v>
      </c>
      <c r="E86" s="511">
        <v>0.184</v>
      </c>
      <c r="F86" s="193">
        <v>0.19190962793733682</v>
      </c>
      <c r="G86" s="136">
        <v>7.6189999999999994E-2</v>
      </c>
    </row>
    <row r="87" spans="1:7" ht="13.5" thickBot="1" x14ac:dyDescent="0.25">
      <c r="A87" s="271">
        <v>2018</v>
      </c>
      <c r="B87" s="73">
        <v>3224877</v>
      </c>
      <c r="C87" s="511">
        <v>2.7189999999999999</v>
      </c>
      <c r="D87" s="193">
        <v>2.7682676428773392</v>
      </c>
      <c r="E87" s="511">
        <v>0.184</v>
      </c>
      <c r="F87" s="193">
        <v>0.18733403688467468</v>
      </c>
      <c r="G87" s="136">
        <v>6.7669999999999994E-2</v>
      </c>
    </row>
    <row r="88" spans="1:7" ht="13.5" thickBot="1" x14ac:dyDescent="0.25">
      <c r="A88" s="271">
        <v>2019</v>
      </c>
      <c r="B88" s="73">
        <v>3224877</v>
      </c>
      <c r="C88" s="511">
        <v>2.6040000000000001</v>
      </c>
      <c r="D88" s="193">
        <v>2.6040000000000001</v>
      </c>
      <c r="E88" s="511">
        <v>0.184</v>
      </c>
      <c r="F88" s="193">
        <v>0.184</v>
      </c>
      <c r="G88" s="136">
        <v>7.0660000000000001E-2</v>
      </c>
    </row>
    <row r="89" spans="1:7" x14ac:dyDescent="0.2">
      <c r="A89" s="199" t="s">
        <v>1566</v>
      </c>
    </row>
    <row r="90" spans="1:7" x14ac:dyDescent="0.2">
      <c r="A90" s="199" t="s">
        <v>1567</v>
      </c>
    </row>
    <row r="91" spans="1:7" x14ac:dyDescent="0.2">
      <c r="A91" s="199" t="s">
        <v>1568</v>
      </c>
    </row>
    <row r="92" spans="1:7" x14ac:dyDescent="0.2">
      <c r="A92" s="199" t="s">
        <v>1569</v>
      </c>
    </row>
    <row r="93" spans="1:7" x14ac:dyDescent="0.2">
      <c r="A93" s="310" t="s">
        <v>1570</v>
      </c>
    </row>
  </sheetData>
  <mergeCells count="3">
    <mergeCell ref="A1:G1"/>
    <mergeCell ref="A2:G2"/>
    <mergeCell ref="A3:G3"/>
  </mergeCells>
  <hyperlinks>
    <hyperlink ref="I4" location="TOC!A1" display="RETURN TO TABLE OF CONTENTS" xr:uid="{00000000-0004-0000-6700-000000000000}"/>
    <hyperlink ref="A93" r:id="rId1" xr:uid="{3C09503D-99CD-4706-A61E-4D2434D48A24}"/>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104"/>
  <sheetViews>
    <sheetView workbookViewId="0">
      <pane xSplit="1" ySplit="4" topLeftCell="B31"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2" width="10.42578125" customWidth="1"/>
  </cols>
  <sheetData>
    <row r="1" spans="1:14" x14ac:dyDescent="0.2">
      <c r="A1" s="617" t="s">
        <v>1571</v>
      </c>
      <c r="B1" s="617"/>
      <c r="C1" s="617"/>
      <c r="D1" s="617"/>
      <c r="E1" s="617"/>
      <c r="F1" s="617"/>
      <c r="G1" s="617"/>
      <c r="H1" s="617"/>
      <c r="I1" s="617"/>
      <c r="J1" s="617"/>
      <c r="K1" s="617"/>
      <c r="L1" s="617"/>
    </row>
    <row r="2" spans="1:14" ht="13.5" thickBot="1" x14ac:dyDescent="0.25">
      <c r="A2" s="616" t="s">
        <v>200</v>
      </c>
      <c r="B2" s="616"/>
      <c r="C2" s="616"/>
      <c r="D2" s="616"/>
      <c r="E2" s="616"/>
      <c r="F2" s="616"/>
      <c r="G2" s="616"/>
      <c r="H2" s="616"/>
      <c r="I2" s="616"/>
      <c r="J2" s="616"/>
      <c r="K2" s="616"/>
      <c r="L2" s="616"/>
    </row>
    <row r="3" spans="1:14" ht="13.5" thickBot="1" x14ac:dyDescent="0.25">
      <c r="A3" s="606" t="s">
        <v>124</v>
      </c>
      <c r="B3" s="607"/>
      <c r="C3" s="607"/>
      <c r="D3" s="607"/>
      <c r="E3" s="607"/>
      <c r="F3" s="607"/>
      <c r="G3" s="607"/>
      <c r="H3" s="607"/>
      <c r="I3" s="607"/>
      <c r="J3" s="607"/>
      <c r="K3" s="607"/>
      <c r="L3" s="608"/>
    </row>
    <row r="4" spans="1:14" ht="73.5" customHeight="1" thickBot="1" x14ac:dyDescent="0.25">
      <c r="A4" s="271" t="s">
        <v>204</v>
      </c>
      <c r="B4" s="249" t="s">
        <v>1572</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t="s">
        <v>1581</v>
      </c>
      <c r="B5" s="250" t="s">
        <v>229</v>
      </c>
      <c r="C5" s="250" t="s">
        <v>229</v>
      </c>
      <c r="D5" s="403" t="s">
        <v>229</v>
      </c>
      <c r="E5" s="270" t="s">
        <v>229</v>
      </c>
      <c r="F5" s="246" t="s">
        <v>229</v>
      </c>
      <c r="G5" s="270" t="s">
        <v>229</v>
      </c>
      <c r="H5" s="246" t="s">
        <v>229</v>
      </c>
      <c r="I5" s="512">
        <v>404</v>
      </c>
      <c r="J5" s="250" t="s">
        <v>229</v>
      </c>
      <c r="K5" s="403" t="s">
        <v>229</v>
      </c>
      <c r="L5" s="403" t="s">
        <v>229</v>
      </c>
    </row>
    <row r="6" spans="1:14" ht="13.5" thickBot="1" x14ac:dyDescent="0.25">
      <c r="A6" s="271" t="s">
        <v>1582</v>
      </c>
      <c r="B6" s="250" t="s">
        <v>229</v>
      </c>
      <c r="C6" s="250" t="s">
        <v>229</v>
      </c>
      <c r="D6" s="403" t="s">
        <v>229</v>
      </c>
      <c r="E6" s="270" t="s">
        <v>229</v>
      </c>
      <c r="F6" s="246" t="s">
        <v>229</v>
      </c>
      <c r="G6" s="270" t="s">
        <v>229</v>
      </c>
      <c r="H6" s="246" t="s">
        <v>229</v>
      </c>
      <c r="I6" s="512">
        <v>661</v>
      </c>
      <c r="J6" s="250" t="s">
        <v>229</v>
      </c>
      <c r="K6" s="403" t="s">
        <v>229</v>
      </c>
      <c r="L6" s="403" t="s">
        <v>229</v>
      </c>
    </row>
    <row r="7" spans="1:14" ht="13.5" thickBot="1" x14ac:dyDescent="0.25">
      <c r="A7" s="271" t="s">
        <v>1583</v>
      </c>
      <c r="B7" s="250" t="s">
        <v>229</v>
      </c>
      <c r="C7" s="250" t="s">
        <v>229</v>
      </c>
      <c r="D7" s="403" t="s">
        <v>229</v>
      </c>
      <c r="E7" s="270" t="s">
        <v>229</v>
      </c>
      <c r="F7" s="246" t="s">
        <v>229</v>
      </c>
      <c r="G7" s="270" t="s">
        <v>229</v>
      </c>
      <c r="H7" s="246" t="s">
        <v>229</v>
      </c>
      <c r="I7" s="512">
        <v>989</v>
      </c>
      <c r="J7" s="250" t="s">
        <v>229</v>
      </c>
      <c r="K7" s="403" t="s">
        <v>229</v>
      </c>
      <c r="L7" s="403" t="s">
        <v>229</v>
      </c>
    </row>
    <row r="8" spans="1:14" ht="13.5" thickBot="1" x14ac:dyDescent="0.25">
      <c r="A8" s="271" t="s">
        <v>1584</v>
      </c>
      <c r="B8" s="250" t="s">
        <v>229</v>
      </c>
      <c r="C8" s="250" t="s">
        <v>229</v>
      </c>
      <c r="D8" s="403" t="s">
        <v>229</v>
      </c>
      <c r="E8" s="270" t="s">
        <v>229</v>
      </c>
      <c r="F8" s="246" t="s">
        <v>229</v>
      </c>
      <c r="G8" s="270" t="s">
        <v>229</v>
      </c>
      <c r="H8" s="246" t="s">
        <v>229</v>
      </c>
      <c r="I8" s="513">
        <v>1484</v>
      </c>
      <c r="J8" s="250" t="s">
        <v>229</v>
      </c>
      <c r="K8" s="403" t="s">
        <v>229</v>
      </c>
      <c r="L8" s="403" t="s">
        <v>229</v>
      </c>
    </row>
    <row r="9" spans="1:14" ht="13.5" thickBot="1" x14ac:dyDescent="0.25">
      <c r="A9" s="271" t="s">
        <v>1585</v>
      </c>
      <c r="B9" s="250" t="s">
        <v>229</v>
      </c>
      <c r="C9" s="354">
        <v>14400</v>
      </c>
      <c r="D9" s="403" t="s">
        <v>229</v>
      </c>
      <c r="E9" s="270">
        <v>449.7</v>
      </c>
      <c r="F9" s="246" t="s">
        <v>229</v>
      </c>
      <c r="G9" s="270" t="s">
        <v>229</v>
      </c>
      <c r="H9" s="246" t="s">
        <v>229</v>
      </c>
      <c r="I9" s="513">
        <v>2009</v>
      </c>
      <c r="J9" s="250" t="s">
        <v>229</v>
      </c>
      <c r="K9" s="403" t="s">
        <v>229</v>
      </c>
      <c r="L9" s="403" t="s">
        <v>229</v>
      </c>
    </row>
    <row r="10" spans="1:14" ht="13.5" thickBot="1" x14ac:dyDescent="0.25">
      <c r="A10" s="271" t="s">
        <v>1586</v>
      </c>
      <c r="B10" s="250" t="s">
        <v>229</v>
      </c>
      <c r="C10" s="354">
        <v>18000</v>
      </c>
      <c r="D10" s="403" t="s">
        <v>229</v>
      </c>
      <c r="E10" s="270">
        <v>589.20000000000005</v>
      </c>
      <c r="F10" s="246" t="s">
        <v>229</v>
      </c>
      <c r="G10" s="270" t="s">
        <v>229</v>
      </c>
      <c r="H10" s="246" t="s">
        <v>229</v>
      </c>
      <c r="I10" s="513">
        <v>2301</v>
      </c>
      <c r="J10" s="250" t="s">
        <v>229</v>
      </c>
      <c r="K10" s="403" t="s">
        <v>229</v>
      </c>
      <c r="L10" s="403" t="s">
        <v>229</v>
      </c>
    </row>
    <row r="11" spans="1:14" ht="13.5" thickBot="1" x14ac:dyDescent="0.25">
      <c r="A11" s="271" t="s">
        <v>1587</v>
      </c>
      <c r="B11" s="250" t="s">
        <v>229</v>
      </c>
      <c r="C11" s="354">
        <v>19700</v>
      </c>
      <c r="D11" s="403" t="s">
        <v>229</v>
      </c>
      <c r="E11" s="270">
        <v>633.4</v>
      </c>
      <c r="F11" s="246" t="s">
        <v>229</v>
      </c>
      <c r="G11" s="270" t="s">
        <v>229</v>
      </c>
      <c r="H11" s="246" t="s">
        <v>229</v>
      </c>
      <c r="I11" s="513">
        <v>2470</v>
      </c>
      <c r="J11" s="250" t="s">
        <v>229</v>
      </c>
      <c r="K11" s="403" t="s">
        <v>229</v>
      </c>
      <c r="L11" s="403" t="s">
        <v>229</v>
      </c>
    </row>
    <row r="12" spans="1:14" ht="13.5" thickBot="1" x14ac:dyDescent="0.25">
      <c r="A12" s="271" t="s">
        <v>1588</v>
      </c>
      <c r="B12" s="250" t="s">
        <v>229</v>
      </c>
      <c r="C12" s="354">
        <v>21100</v>
      </c>
      <c r="D12" s="403" t="s">
        <v>229</v>
      </c>
      <c r="E12" s="270">
        <v>699.8</v>
      </c>
      <c r="F12" s="246" t="s">
        <v>229</v>
      </c>
      <c r="G12" s="270" t="s">
        <v>229</v>
      </c>
      <c r="H12" s="246" t="s">
        <v>229</v>
      </c>
      <c r="I12" s="513">
        <v>2623</v>
      </c>
      <c r="J12" s="250" t="s">
        <v>229</v>
      </c>
      <c r="K12" s="403" t="s">
        <v>229</v>
      </c>
      <c r="L12" s="403" t="s">
        <v>229</v>
      </c>
    </row>
    <row r="13" spans="1:14" ht="13.5" thickBot="1" x14ac:dyDescent="0.25">
      <c r="A13" s="271" t="s">
        <v>1589</v>
      </c>
      <c r="B13" s="250" t="s">
        <v>229</v>
      </c>
      <c r="C13" s="354">
        <v>21300</v>
      </c>
      <c r="D13" s="403" t="s">
        <v>229</v>
      </c>
      <c r="E13" s="270">
        <v>705.8</v>
      </c>
      <c r="F13" s="246" t="s">
        <v>229</v>
      </c>
      <c r="G13" s="270" t="s">
        <v>229</v>
      </c>
      <c r="H13" s="246" t="s">
        <v>229</v>
      </c>
      <c r="I13" s="513">
        <v>2481</v>
      </c>
      <c r="J13" s="250" t="s">
        <v>229</v>
      </c>
      <c r="K13" s="403" t="s">
        <v>229</v>
      </c>
      <c r="L13" s="403" t="s">
        <v>229</v>
      </c>
    </row>
    <row r="14" spans="1:14" ht="13.5" thickBot="1" x14ac:dyDescent="0.25">
      <c r="A14" s="271" t="s">
        <v>1590</v>
      </c>
      <c r="B14" s="250" t="s">
        <v>229</v>
      </c>
      <c r="C14" s="354">
        <v>20700</v>
      </c>
      <c r="D14" s="403" t="s">
        <v>229</v>
      </c>
      <c r="E14" s="270">
        <v>682.5</v>
      </c>
      <c r="F14" s="246" t="s">
        <v>229</v>
      </c>
      <c r="G14" s="270" t="s">
        <v>229</v>
      </c>
      <c r="H14" s="246" t="s">
        <v>229</v>
      </c>
      <c r="I14" s="513">
        <v>2315</v>
      </c>
      <c r="J14" s="250" t="s">
        <v>229</v>
      </c>
      <c r="K14" s="403" t="s">
        <v>229</v>
      </c>
      <c r="L14" s="403" t="s">
        <v>229</v>
      </c>
    </row>
    <row r="15" spans="1:14" ht="13.5" thickBot="1" x14ac:dyDescent="0.25">
      <c r="A15" s="271" t="s">
        <v>1591</v>
      </c>
      <c r="B15" s="250" t="s">
        <v>229</v>
      </c>
      <c r="C15" s="354">
        <v>20200</v>
      </c>
      <c r="D15" s="403" t="s">
        <v>229</v>
      </c>
      <c r="E15" s="270">
        <v>663.3</v>
      </c>
      <c r="F15" s="246" t="s">
        <v>229</v>
      </c>
      <c r="G15" s="270" t="s">
        <v>229</v>
      </c>
      <c r="H15" s="246" t="s">
        <v>229</v>
      </c>
      <c r="I15" s="513">
        <v>2138</v>
      </c>
      <c r="J15" s="250" t="s">
        <v>229</v>
      </c>
      <c r="K15" s="403" t="s">
        <v>229</v>
      </c>
      <c r="L15" s="403" t="s">
        <v>229</v>
      </c>
    </row>
    <row r="16" spans="1:14" ht="13.5" thickBot="1" x14ac:dyDescent="0.25">
      <c r="A16" s="271" t="s">
        <v>1592</v>
      </c>
      <c r="B16" s="250" t="s">
        <v>229</v>
      </c>
      <c r="C16" s="354">
        <v>20200</v>
      </c>
      <c r="D16" s="403" t="s">
        <v>229</v>
      </c>
      <c r="E16" s="270">
        <v>655.1</v>
      </c>
      <c r="F16" s="246" t="s">
        <v>229</v>
      </c>
      <c r="G16" s="270" t="s">
        <v>229</v>
      </c>
      <c r="H16" s="246" t="s">
        <v>229</v>
      </c>
      <c r="I16" s="513">
        <v>2077</v>
      </c>
      <c r="J16" s="250" t="s">
        <v>229</v>
      </c>
      <c r="K16" s="403" t="s">
        <v>229</v>
      </c>
      <c r="L16" s="403" t="s">
        <v>229</v>
      </c>
    </row>
    <row r="17" spans="1:12" ht="13.5" thickBot="1" x14ac:dyDescent="0.25">
      <c r="A17" s="271" t="s">
        <v>1593</v>
      </c>
      <c r="B17" s="250" t="s">
        <v>229</v>
      </c>
      <c r="C17" s="354">
        <v>22200</v>
      </c>
      <c r="D17" s="403" t="s">
        <v>229</v>
      </c>
      <c r="E17" s="270">
        <v>711.1</v>
      </c>
      <c r="F17" s="246" t="s">
        <v>229</v>
      </c>
      <c r="G17" s="270" t="s">
        <v>229</v>
      </c>
      <c r="H17" s="246" t="s">
        <v>229</v>
      </c>
      <c r="I17" s="513">
        <v>2376</v>
      </c>
      <c r="J17" s="250" t="s">
        <v>229</v>
      </c>
      <c r="K17" s="403" t="s">
        <v>229</v>
      </c>
      <c r="L17" s="403" t="s">
        <v>229</v>
      </c>
    </row>
    <row r="18" spans="1:12" ht="13.5" thickBot="1" x14ac:dyDescent="0.25">
      <c r="A18" s="271" t="s">
        <v>1594</v>
      </c>
      <c r="B18" s="250" t="s">
        <v>229</v>
      </c>
      <c r="C18" s="354">
        <v>23800</v>
      </c>
      <c r="D18" s="403" t="s">
        <v>229</v>
      </c>
      <c r="E18" s="270">
        <v>764</v>
      </c>
      <c r="F18" s="246" t="s">
        <v>229</v>
      </c>
      <c r="G18" s="270" t="s">
        <v>229</v>
      </c>
      <c r="H18" s="246" t="s">
        <v>229</v>
      </c>
      <c r="I18" s="513">
        <v>2625</v>
      </c>
      <c r="J18" s="250" t="s">
        <v>229</v>
      </c>
      <c r="K18" s="403" t="s">
        <v>229</v>
      </c>
      <c r="L18" s="403" t="s">
        <v>229</v>
      </c>
    </row>
    <row r="19" spans="1:12" ht="13.5" thickBot="1" x14ac:dyDescent="0.25">
      <c r="A19" s="271" t="s">
        <v>1595</v>
      </c>
      <c r="B19" s="250" t="s">
        <v>229</v>
      </c>
      <c r="C19" s="354">
        <v>26800</v>
      </c>
      <c r="D19" s="403" t="s">
        <v>229</v>
      </c>
      <c r="E19" s="270">
        <v>864.2</v>
      </c>
      <c r="F19" s="246" t="s">
        <v>229</v>
      </c>
      <c r="G19" s="270" t="s">
        <v>229</v>
      </c>
      <c r="H19" s="246" t="s">
        <v>229</v>
      </c>
      <c r="I19" s="513">
        <v>3188</v>
      </c>
      <c r="J19" s="250" t="s">
        <v>229</v>
      </c>
      <c r="K19" s="403" t="s">
        <v>229</v>
      </c>
      <c r="L19" s="403" t="s">
        <v>229</v>
      </c>
    </row>
    <row r="20" spans="1:12" ht="13.5" thickBot="1" x14ac:dyDescent="0.25">
      <c r="A20" s="271" t="s">
        <v>1596</v>
      </c>
      <c r="B20" s="250" t="s">
        <v>229</v>
      </c>
      <c r="C20" s="354">
        <v>27500</v>
      </c>
      <c r="D20" s="403" t="s">
        <v>229</v>
      </c>
      <c r="E20" s="270">
        <v>957</v>
      </c>
      <c r="F20" s="246" t="s">
        <v>229</v>
      </c>
      <c r="G20" s="270" t="s">
        <v>229</v>
      </c>
      <c r="H20" s="246" t="s">
        <v>229</v>
      </c>
      <c r="I20" s="513">
        <v>3500</v>
      </c>
      <c r="J20" s="250" t="s">
        <v>229</v>
      </c>
      <c r="K20" s="403" t="s">
        <v>229</v>
      </c>
      <c r="L20" s="403" t="s">
        <v>229</v>
      </c>
    </row>
    <row r="21" spans="1:12" ht="13.5" thickBot="1" x14ac:dyDescent="0.25">
      <c r="A21" s="271" t="s">
        <v>1597</v>
      </c>
      <c r="B21" s="250" t="s">
        <v>229</v>
      </c>
      <c r="C21" s="354">
        <v>28500</v>
      </c>
      <c r="D21" s="403" t="s">
        <v>229</v>
      </c>
      <c r="E21" s="270">
        <v>986.4</v>
      </c>
      <c r="F21" s="246" t="s">
        <v>229</v>
      </c>
      <c r="G21" s="270" t="s">
        <v>229</v>
      </c>
      <c r="H21" s="246" t="s">
        <v>229</v>
      </c>
      <c r="I21" s="513">
        <v>3488</v>
      </c>
      <c r="J21" s="250" t="s">
        <v>229</v>
      </c>
      <c r="K21" s="403" t="s">
        <v>229</v>
      </c>
      <c r="L21" s="403" t="s">
        <v>229</v>
      </c>
    </row>
    <row r="22" spans="1:12" ht="13.5" thickBot="1" x14ac:dyDescent="0.25">
      <c r="A22" s="271" t="s">
        <v>1598</v>
      </c>
      <c r="B22" s="250" t="s">
        <v>229</v>
      </c>
      <c r="C22" s="354">
        <v>32600</v>
      </c>
      <c r="D22" s="403" t="s">
        <v>229</v>
      </c>
      <c r="E22" s="270">
        <v>1047.4000000000001</v>
      </c>
      <c r="F22" s="246" t="s">
        <v>229</v>
      </c>
      <c r="G22" s="270" t="s">
        <v>229</v>
      </c>
      <c r="H22" s="246" t="s">
        <v>229</v>
      </c>
      <c r="I22" s="513">
        <v>3866</v>
      </c>
      <c r="J22" s="250" t="s">
        <v>229</v>
      </c>
      <c r="K22" s="403" t="s">
        <v>229</v>
      </c>
      <c r="L22" s="403" t="s">
        <v>229</v>
      </c>
    </row>
    <row r="23" spans="1:12" ht="13.5" thickBot="1" x14ac:dyDescent="0.25">
      <c r="A23" s="271" t="s">
        <v>1599</v>
      </c>
      <c r="B23" s="250" t="s">
        <v>229</v>
      </c>
      <c r="C23" s="354">
        <v>35000</v>
      </c>
      <c r="D23" s="403" t="s">
        <v>229</v>
      </c>
      <c r="E23" s="270">
        <v>1194.5</v>
      </c>
      <c r="F23" s="246" t="s">
        <v>229</v>
      </c>
      <c r="G23" s="270" t="s">
        <v>229</v>
      </c>
      <c r="H23" s="246" t="s">
        <v>229</v>
      </c>
      <c r="I23" s="513">
        <v>4255</v>
      </c>
      <c r="J23" s="250" t="s">
        <v>229</v>
      </c>
      <c r="K23" s="403" t="s">
        <v>229</v>
      </c>
      <c r="L23" s="403" t="s">
        <v>229</v>
      </c>
    </row>
    <row r="24" spans="1:12" ht="13.5" thickBot="1" x14ac:dyDescent="0.25">
      <c r="A24" s="271" t="s">
        <v>1600</v>
      </c>
      <c r="B24" s="250" t="s">
        <v>229</v>
      </c>
      <c r="C24" s="354">
        <v>39300</v>
      </c>
      <c r="D24" s="403" t="s">
        <v>229</v>
      </c>
      <c r="E24" s="270">
        <v>1313</v>
      </c>
      <c r="F24" s="246" t="s">
        <v>229</v>
      </c>
      <c r="G24" s="270" t="s">
        <v>229</v>
      </c>
      <c r="H24" s="246" t="s">
        <v>229</v>
      </c>
      <c r="I24" s="513">
        <v>4948</v>
      </c>
      <c r="J24" s="250" t="s">
        <v>229</v>
      </c>
      <c r="K24" s="403" t="s">
        <v>229</v>
      </c>
      <c r="L24" s="403" t="s">
        <v>229</v>
      </c>
    </row>
    <row r="25" spans="1:12" ht="13.5" thickBot="1" x14ac:dyDescent="0.25">
      <c r="A25" s="271" t="s">
        <v>1601</v>
      </c>
      <c r="B25" s="250" t="s">
        <v>229</v>
      </c>
      <c r="C25" s="354">
        <v>46000</v>
      </c>
      <c r="D25" s="403" t="s">
        <v>229</v>
      </c>
      <c r="E25" s="270">
        <v>1612</v>
      </c>
      <c r="F25" s="246" t="s">
        <v>229</v>
      </c>
      <c r="G25" s="270" t="s">
        <v>229</v>
      </c>
      <c r="H25" s="246" t="s">
        <v>229</v>
      </c>
      <c r="I25" s="513">
        <v>7264</v>
      </c>
      <c r="J25" s="250" t="s">
        <v>229</v>
      </c>
      <c r="K25" s="403" t="s">
        <v>229</v>
      </c>
      <c r="L25" s="403" t="s">
        <v>229</v>
      </c>
    </row>
    <row r="26" spans="1:12" ht="13.5" thickBot="1" x14ac:dyDescent="0.25">
      <c r="A26" s="271" t="s">
        <v>1602</v>
      </c>
      <c r="B26" s="250" t="s">
        <v>229</v>
      </c>
      <c r="C26" s="354">
        <v>47100</v>
      </c>
      <c r="D26" s="403" t="s">
        <v>229</v>
      </c>
      <c r="E26" s="270">
        <v>1693</v>
      </c>
      <c r="F26" s="246" t="s">
        <v>229</v>
      </c>
      <c r="G26" s="270" t="s">
        <v>229</v>
      </c>
      <c r="H26" s="246" t="s">
        <v>229</v>
      </c>
      <c r="I26" s="513">
        <v>9070</v>
      </c>
      <c r="J26" s="250" t="s">
        <v>229</v>
      </c>
      <c r="K26" s="403" t="s">
        <v>229</v>
      </c>
      <c r="L26" s="403" t="s">
        <v>229</v>
      </c>
    </row>
    <row r="27" spans="1:12" ht="13.5" thickBot="1" x14ac:dyDescent="0.25">
      <c r="A27" s="271" t="s">
        <v>1603</v>
      </c>
      <c r="B27" s="250" t="s">
        <v>229</v>
      </c>
      <c r="C27" s="354">
        <v>48400</v>
      </c>
      <c r="D27" s="403" t="s">
        <v>229</v>
      </c>
      <c r="E27" s="270">
        <v>1713.3</v>
      </c>
      <c r="F27" s="246" t="s">
        <v>229</v>
      </c>
      <c r="G27" s="270" t="s">
        <v>229</v>
      </c>
      <c r="H27" s="246" t="s">
        <v>229</v>
      </c>
      <c r="I27" s="513">
        <v>9713</v>
      </c>
      <c r="J27" s="250" t="s">
        <v>229</v>
      </c>
      <c r="K27" s="403" t="s">
        <v>229</v>
      </c>
      <c r="L27" s="403" t="s">
        <v>229</v>
      </c>
    </row>
    <row r="28" spans="1:12" ht="13.5" thickBot="1" x14ac:dyDescent="0.25">
      <c r="A28" s="271" t="s">
        <v>1604</v>
      </c>
      <c r="B28" s="250" t="s">
        <v>229</v>
      </c>
      <c r="C28" s="354">
        <v>49670</v>
      </c>
      <c r="D28" s="403" t="s">
        <v>229</v>
      </c>
      <c r="E28" s="270">
        <v>1722.3</v>
      </c>
      <c r="F28" s="246" t="s">
        <v>229</v>
      </c>
      <c r="G28" s="270" t="s">
        <v>229</v>
      </c>
      <c r="H28" s="246" t="s">
        <v>229</v>
      </c>
      <c r="I28" s="513">
        <v>9946</v>
      </c>
      <c r="J28" s="250" t="s">
        <v>229</v>
      </c>
      <c r="K28" s="403" t="s">
        <v>229</v>
      </c>
      <c r="L28" s="403" t="s">
        <v>229</v>
      </c>
    </row>
    <row r="29" spans="1:12" ht="13.5" thickBot="1" x14ac:dyDescent="0.25">
      <c r="A29" s="271" t="s">
        <v>1605</v>
      </c>
      <c r="B29" s="250" t="s">
        <v>229</v>
      </c>
      <c r="C29" s="354">
        <v>52450</v>
      </c>
      <c r="D29" s="403" t="s">
        <v>229</v>
      </c>
      <c r="E29" s="270">
        <v>1807.2</v>
      </c>
      <c r="F29" s="246" t="s">
        <v>229</v>
      </c>
      <c r="G29" s="270" t="s">
        <v>229</v>
      </c>
      <c r="H29" s="246" t="s">
        <v>229</v>
      </c>
      <c r="I29" s="513">
        <v>10247</v>
      </c>
      <c r="J29" s="250" t="s">
        <v>229</v>
      </c>
      <c r="K29" s="403" t="s">
        <v>229</v>
      </c>
      <c r="L29" s="403" t="s">
        <v>229</v>
      </c>
    </row>
    <row r="30" spans="1:12" ht="13.5" thickBot="1" x14ac:dyDescent="0.25">
      <c r="A30" s="271" t="s">
        <v>1606</v>
      </c>
      <c r="B30" s="250" t="s">
        <v>229</v>
      </c>
      <c r="C30" s="354">
        <v>56917</v>
      </c>
      <c r="D30" s="403" t="s">
        <v>229</v>
      </c>
      <c r="E30" s="270">
        <v>1885.7</v>
      </c>
      <c r="F30" s="246" t="s">
        <v>229</v>
      </c>
      <c r="G30" s="270" t="s">
        <v>229</v>
      </c>
      <c r="H30" s="246" t="s">
        <v>229</v>
      </c>
      <c r="I30" s="513">
        <v>10374</v>
      </c>
      <c r="J30" s="250" t="s">
        <v>229</v>
      </c>
      <c r="K30" s="403" t="s">
        <v>229</v>
      </c>
      <c r="L30" s="403" t="s">
        <v>229</v>
      </c>
    </row>
    <row r="31" spans="1:12" ht="13.5" thickBot="1" x14ac:dyDescent="0.25">
      <c r="A31" s="271" t="s">
        <v>1607</v>
      </c>
      <c r="B31" s="250" t="s">
        <v>229</v>
      </c>
      <c r="C31" s="354">
        <v>58540</v>
      </c>
      <c r="D31" s="403" t="s">
        <v>229</v>
      </c>
      <c r="E31" s="270">
        <v>1975.7</v>
      </c>
      <c r="F31" s="246" t="s">
        <v>229</v>
      </c>
      <c r="G31" s="270" t="s">
        <v>229</v>
      </c>
      <c r="H31" s="246" t="s">
        <v>229</v>
      </c>
      <c r="I31" s="513">
        <v>10759</v>
      </c>
      <c r="J31" s="250" t="s">
        <v>229</v>
      </c>
      <c r="K31" s="403" t="s">
        <v>229</v>
      </c>
      <c r="L31" s="403" t="s">
        <v>229</v>
      </c>
    </row>
    <row r="32" spans="1:12" ht="13.5" thickBot="1" x14ac:dyDescent="0.25">
      <c r="A32" s="271" t="s">
        <v>1564</v>
      </c>
      <c r="B32" s="250" t="s">
        <v>229</v>
      </c>
      <c r="C32" s="354">
        <v>57035</v>
      </c>
      <c r="D32" s="403" t="s">
        <v>229</v>
      </c>
      <c r="E32" s="270">
        <v>1968.2</v>
      </c>
      <c r="F32" s="246" t="s">
        <v>229</v>
      </c>
      <c r="G32" s="270" t="s">
        <v>229</v>
      </c>
      <c r="H32" s="246" t="s">
        <v>229</v>
      </c>
      <c r="I32" s="513">
        <v>10193</v>
      </c>
      <c r="J32" s="250" t="s">
        <v>229</v>
      </c>
      <c r="K32" s="403" t="s">
        <v>229</v>
      </c>
      <c r="L32" s="403" t="s">
        <v>229</v>
      </c>
    </row>
    <row r="33" spans="1:12" ht="13.5" thickBot="1" x14ac:dyDescent="0.25">
      <c r="A33" s="271" t="s">
        <v>1608</v>
      </c>
      <c r="B33" s="250" t="s">
        <v>229</v>
      </c>
      <c r="C33" s="354">
        <v>56820</v>
      </c>
      <c r="D33" s="403" t="s">
        <v>229</v>
      </c>
      <c r="E33" s="270">
        <v>1895.4</v>
      </c>
      <c r="F33" s="246" t="s">
        <v>229</v>
      </c>
      <c r="G33" s="270" t="s">
        <v>229</v>
      </c>
      <c r="H33" s="246" t="s">
        <v>229</v>
      </c>
      <c r="I33" s="513">
        <v>9447</v>
      </c>
      <c r="J33" s="250" t="s">
        <v>229</v>
      </c>
      <c r="K33" s="403" t="s">
        <v>229</v>
      </c>
      <c r="L33" s="403" t="s">
        <v>229</v>
      </c>
    </row>
    <row r="34" spans="1:12" ht="13.5" thickBot="1" x14ac:dyDescent="0.25">
      <c r="A34" s="271" t="s">
        <v>1609</v>
      </c>
      <c r="B34" s="250" t="s">
        <v>229</v>
      </c>
      <c r="C34" s="354">
        <v>57660</v>
      </c>
      <c r="D34" s="403" t="s">
        <v>229</v>
      </c>
      <c r="E34" s="270">
        <v>1893</v>
      </c>
      <c r="F34" s="246" t="s">
        <v>229</v>
      </c>
      <c r="G34" s="270" t="s">
        <v>229</v>
      </c>
      <c r="H34" s="246" t="s">
        <v>229</v>
      </c>
      <c r="I34" s="513">
        <v>9227</v>
      </c>
      <c r="J34" s="250" t="s">
        <v>229</v>
      </c>
      <c r="K34" s="403" t="s">
        <v>229</v>
      </c>
      <c r="L34" s="403" t="s">
        <v>229</v>
      </c>
    </row>
    <row r="35" spans="1:12" ht="13.5" thickBot="1" x14ac:dyDescent="0.25">
      <c r="A35" s="271" t="s">
        <v>1610</v>
      </c>
      <c r="B35" s="250" t="s">
        <v>229</v>
      </c>
      <c r="C35" s="354">
        <v>55980</v>
      </c>
      <c r="D35" s="403" t="s">
        <v>229</v>
      </c>
      <c r="E35" s="270">
        <v>1877.7</v>
      </c>
      <c r="F35" s="246" t="s">
        <v>229</v>
      </c>
      <c r="G35" s="270" t="s">
        <v>229</v>
      </c>
      <c r="H35" s="246" t="s">
        <v>229</v>
      </c>
      <c r="I35" s="513">
        <v>8901</v>
      </c>
      <c r="J35" s="250" t="s">
        <v>229</v>
      </c>
      <c r="K35" s="403" t="s">
        <v>229</v>
      </c>
      <c r="L35" s="403" t="s">
        <v>229</v>
      </c>
    </row>
    <row r="36" spans="1:12" ht="13.5" thickBot="1" x14ac:dyDescent="0.25">
      <c r="A36" s="271" t="s">
        <v>1611</v>
      </c>
      <c r="B36" s="250" t="s">
        <v>229</v>
      </c>
      <c r="C36" s="354">
        <v>54700</v>
      </c>
      <c r="D36" s="403" t="s">
        <v>229</v>
      </c>
      <c r="E36" s="270">
        <v>1819</v>
      </c>
      <c r="F36" s="246" t="s">
        <v>229</v>
      </c>
      <c r="G36" s="270" t="s">
        <v>229</v>
      </c>
      <c r="H36" s="246" t="s">
        <v>229</v>
      </c>
      <c r="I36" s="513">
        <v>8280</v>
      </c>
      <c r="J36" s="250" t="s">
        <v>229</v>
      </c>
      <c r="K36" s="403" t="s">
        <v>229</v>
      </c>
      <c r="L36" s="403" t="s">
        <v>229</v>
      </c>
    </row>
    <row r="37" spans="1:12" ht="13.5" thickBot="1" x14ac:dyDescent="0.25">
      <c r="A37" s="271" t="s">
        <v>1612</v>
      </c>
      <c r="B37" s="250" t="s">
        <v>229</v>
      </c>
      <c r="C37" s="354">
        <v>54000</v>
      </c>
      <c r="D37" s="403" t="s">
        <v>229</v>
      </c>
      <c r="E37" s="270">
        <v>1760.7</v>
      </c>
      <c r="F37" s="246" t="s">
        <v>229</v>
      </c>
      <c r="G37" s="270" t="s">
        <v>229</v>
      </c>
      <c r="H37" s="246" t="s">
        <v>229</v>
      </c>
      <c r="I37" s="513">
        <v>7643</v>
      </c>
      <c r="J37" s="250" t="s">
        <v>229</v>
      </c>
      <c r="K37" s="403" t="s">
        <v>229</v>
      </c>
      <c r="L37" s="403" t="s">
        <v>229</v>
      </c>
    </row>
    <row r="38" spans="1:12" ht="13.5" thickBot="1" x14ac:dyDescent="0.25">
      <c r="A38" s="271" t="s">
        <v>1613</v>
      </c>
      <c r="B38" s="250" t="s">
        <v>229</v>
      </c>
      <c r="C38" s="354">
        <v>52400</v>
      </c>
      <c r="D38" s="403" t="s">
        <v>229</v>
      </c>
      <c r="E38" s="270">
        <v>1709.9</v>
      </c>
      <c r="F38" s="246" t="s">
        <v>229</v>
      </c>
      <c r="G38" s="270" t="s">
        <v>229</v>
      </c>
      <c r="H38" s="246" t="s">
        <v>229</v>
      </c>
      <c r="I38" s="513">
        <v>7269</v>
      </c>
      <c r="J38" s="250" t="s">
        <v>229</v>
      </c>
      <c r="K38" s="403" t="s">
        <v>229</v>
      </c>
      <c r="L38" s="403" t="s">
        <v>229</v>
      </c>
    </row>
    <row r="39" spans="1:12" ht="13.5" thickBot="1" x14ac:dyDescent="0.25">
      <c r="A39" s="271" t="s">
        <v>1614</v>
      </c>
      <c r="B39" s="250" t="s">
        <v>229</v>
      </c>
      <c r="C39" s="354">
        <v>51400</v>
      </c>
      <c r="D39" s="403" t="s">
        <v>229</v>
      </c>
      <c r="E39" s="270">
        <v>1680.9</v>
      </c>
      <c r="F39" s="246" t="s">
        <v>229</v>
      </c>
      <c r="G39" s="270" t="s">
        <v>229</v>
      </c>
      <c r="H39" s="246" t="s">
        <v>229</v>
      </c>
      <c r="I39" s="513">
        <v>7062</v>
      </c>
      <c r="J39" s="250" t="s">
        <v>229</v>
      </c>
      <c r="K39" s="403" t="s">
        <v>229</v>
      </c>
      <c r="L39" s="403" t="s">
        <v>229</v>
      </c>
    </row>
    <row r="40" spans="1:12" ht="13.5" thickBot="1" x14ac:dyDescent="0.25">
      <c r="A40" s="271" t="s">
        <v>1615</v>
      </c>
      <c r="B40" s="250" t="s">
        <v>229</v>
      </c>
      <c r="C40" s="354">
        <v>50800</v>
      </c>
      <c r="D40" s="403" t="s">
        <v>229</v>
      </c>
      <c r="E40" s="270">
        <v>1648.4</v>
      </c>
      <c r="F40" s="246" t="s">
        <v>229</v>
      </c>
      <c r="G40" s="270" t="s">
        <v>229</v>
      </c>
      <c r="H40" s="246" t="s">
        <v>229</v>
      </c>
      <c r="I40" s="513">
        <v>6903</v>
      </c>
      <c r="J40" s="250" t="s">
        <v>229</v>
      </c>
      <c r="K40" s="403" t="s">
        <v>229</v>
      </c>
      <c r="L40" s="403" t="s">
        <v>229</v>
      </c>
    </row>
    <row r="41" spans="1:12" ht="13.5" thickBot="1" x14ac:dyDescent="0.25">
      <c r="A41" s="271" t="s">
        <v>1616</v>
      </c>
      <c r="B41" s="250" t="s">
        <v>229</v>
      </c>
      <c r="C41" s="354">
        <v>50100</v>
      </c>
      <c r="D41" s="403" t="s">
        <v>229</v>
      </c>
      <c r="E41" s="270">
        <v>1593.6</v>
      </c>
      <c r="F41" s="246" t="s">
        <v>229</v>
      </c>
      <c r="G41" s="270" t="s">
        <v>229</v>
      </c>
      <c r="H41" s="246" t="s">
        <v>229</v>
      </c>
      <c r="I41" s="513">
        <v>6540</v>
      </c>
      <c r="J41" s="250" t="s">
        <v>229</v>
      </c>
      <c r="K41" s="403" t="s">
        <v>229</v>
      </c>
      <c r="L41" s="403" t="s">
        <v>229</v>
      </c>
    </row>
    <row r="42" spans="1:12" ht="13.5" thickBot="1" x14ac:dyDescent="0.25">
      <c r="A42" s="271" t="s">
        <v>1617</v>
      </c>
      <c r="B42" s="250" t="s">
        <v>229</v>
      </c>
      <c r="C42" s="354">
        <v>49500</v>
      </c>
      <c r="D42" s="403" t="s">
        <v>229</v>
      </c>
      <c r="E42" s="270">
        <v>1576.5</v>
      </c>
      <c r="F42" s="246" t="s">
        <v>229</v>
      </c>
      <c r="G42" s="270" t="s">
        <v>229</v>
      </c>
      <c r="H42" s="246" t="s">
        <v>229</v>
      </c>
      <c r="I42" s="513">
        <v>6498</v>
      </c>
      <c r="J42" s="250" t="s">
        <v>229</v>
      </c>
      <c r="K42" s="403" t="s">
        <v>229</v>
      </c>
      <c r="L42" s="403" t="s">
        <v>229</v>
      </c>
    </row>
    <row r="43" spans="1:12" ht="13.5" thickBot="1" x14ac:dyDescent="0.25">
      <c r="A43" s="271" t="s">
        <v>1618</v>
      </c>
      <c r="B43" s="250" t="s">
        <v>229</v>
      </c>
      <c r="C43" s="354">
        <v>49600</v>
      </c>
      <c r="D43" s="403" t="s">
        <v>229</v>
      </c>
      <c r="E43" s="270">
        <v>1576.4</v>
      </c>
      <c r="F43" s="246" t="s">
        <v>229</v>
      </c>
      <c r="G43" s="270" t="s">
        <v>229</v>
      </c>
      <c r="H43" s="246" t="s">
        <v>229</v>
      </c>
      <c r="I43" s="513">
        <v>6425</v>
      </c>
      <c r="J43" s="250" t="s">
        <v>229</v>
      </c>
      <c r="K43" s="403" t="s">
        <v>229</v>
      </c>
      <c r="L43" s="403" t="s">
        <v>229</v>
      </c>
    </row>
    <row r="44" spans="1:12" ht="13.5" thickBot="1" x14ac:dyDescent="0.25">
      <c r="A44" s="271" t="s">
        <v>1619</v>
      </c>
      <c r="B44" s="250" t="s">
        <v>229</v>
      </c>
      <c r="C44" s="354">
        <v>49000</v>
      </c>
      <c r="D44" s="403" t="s">
        <v>229</v>
      </c>
      <c r="E44" s="270">
        <v>1529.7</v>
      </c>
      <c r="F44" s="246" t="s">
        <v>229</v>
      </c>
      <c r="G44" s="270" t="s">
        <v>229</v>
      </c>
      <c r="H44" s="246" t="s">
        <v>229</v>
      </c>
      <c r="I44" s="513">
        <v>5993</v>
      </c>
      <c r="J44" s="250" t="s">
        <v>229</v>
      </c>
      <c r="K44" s="403" t="s">
        <v>229</v>
      </c>
      <c r="L44" s="403" t="s">
        <v>229</v>
      </c>
    </row>
    <row r="45" spans="1:12" ht="13.5" thickBot="1" x14ac:dyDescent="0.25">
      <c r="A45" s="271" t="s">
        <v>1620</v>
      </c>
      <c r="B45" s="250" t="s">
        <v>229</v>
      </c>
      <c r="C45" s="354">
        <v>48800</v>
      </c>
      <c r="D45" s="403" t="s">
        <v>229</v>
      </c>
      <c r="E45" s="270">
        <v>1515.2</v>
      </c>
      <c r="F45" s="246" t="s">
        <v>229</v>
      </c>
      <c r="G45" s="270" t="s">
        <v>229</v>
      </c>
      <c r="H45" s="246" t="s">
        <v>229</v>
      </c>
      <c r="I45" s="513">
        <v>5865</v>
      </c>
      <c r="J45" s="250" t="s">
        <v>229</v>
      </c>
      <c r="K45" s="403" t="s">
        <v>229</v>
      </c>
      <c r="L45" s="403" t="s">
        <v>229</v>
      </c>
    </row>
    <row r="46" spans="1:12" ht="13.5" thickBot="1" x14ac:dyDescent="0.25">
      <c r="A46" s="271" t="s">
        <v>1621</v>
      </c>
      <c r="B46" s="250" t="s">
        <v>229</v>
      </c>
      <c r="C46" s="354">
        <v>49400</v>
      </c>
      <c r="D46" s="403" t="s">
        <v>229</v>
      </c>
      <c r="E46" s="270">
        <v>1523.1</v>
      </c>
      <c r="F46" s="246" t="s">
        <v>229</v>
      </c>
      <c r="G46" s="270" t="s">
        <v>229</v>
      </c>
      <c r="H46" s="246" t="s">
        <v>229</v>
      </c>
      <c r="I46" s="513">
        <v>5822</v>
      </c>
      <c r="J46" s="250" t="s">
        <v>229</v>
      </c>
      <c r="K46" s="403" t="s">
        <v>229</v>
      </c>
      <c r="L46" s="403" t="s">
        <v>229</v>
      </c>
    </row>
    <row r="47" spans="1:12" ht="13.5" thickBot="1" x14ac:dyDescent="0.25">
      <c r="A47" s="271" t="s">
        <v>1622</v>
      </c>
      <c r="B47" s="250" t="s">
        <v>229</v>
      </c>
      <c r="C47" s="354">
        <v>49200</v>
      </c>
      <c r="D47" s="403" t="s">
        <v>229</v>
      </c>
      <c r="E47" s="270">
        <v>1527.9</v>
      </c>
      <c r="F47" s="246" t="s">
        <v>229</v>
      </c>
      <c r="G47" s="270" t="s">
        <v>229</v>
      </c>
      <c r="H47" s="246" t="s">
        <v>229</v>
      </c>
      <c r="I47" s="513">
        <v>5813</v>
      </c>
      <c r="J47" s="250" t="s">
        <v>229</v>
      </c>
      <c r="K47" s="403" t="s">
        <v>229</v>
      </c>
      <c r="L47" s="403" t="s">
        <v>229</v>
      </c>
    </row>
    <row r="48" spans="1:12" ht="13.5" thickBot="1" x14ac:dyDescent="0.25">
      <c r="A48" s="271" t="s">
        <v>1623</v>
      </c>
      <c r="B48" s="250" t="s">
        <v>229</v>
      </c>
      <c r="C48" s="354">
        <v>49600</v>
      </c>
      <c r="D48" s="403" t="s">
        <v>229</v>
      </c>
      <c r="E48" s="270">
        <v>1528.3</v>
      </c>
      <c r="F48" s="246" t="s">
        <v>229</v>
      </c>
      <c r="G48" s="270" t="s">
        <v>229</v>
      </c>
      <c r="H48" s="246" t="s">
        <v>229</v>
      </c>
      <c r="I48" s="513">
        <v>5814</v>
      </c>
      <c r="J48" s="250" t="s">
        <v>229</v>
      </c>
      <c r="K48" s="403" t="s">
        <v>229</v>
      </c>
      <c r="L48" s="403" t="s">
        <v>229</v>
      </c>
    </row>
    <row r="49" spans="1:12" ht="13.5" thickBot="1" x14ac:dyDescent="0.25">
      <c r="A49" s="271" t="s">
        <v>1624</v>
      </c>
      <c r="B49" s="250" t="s">
        <v>229</v>
      </c>
      <c r="C49" s="354">
        <v>50130</v>
      </c>
      <c r="D49" s="403" t="s">
        <v>229</v>
      </c>
      <c r="E49" s="270">
        <v>1521.7</v>
      </c>
      <c r="F49" s="246" t="s">
        <v>229</v>
      </c>
      <c r="G49" s="270" t="s">
        <v>229</v>
      </c>
      <c r="H49" s="246" t="s">
        <v>229</v>
      </c>
      <c r="I49" s="513">
        <v>5764</v>
      </c>
      <c r="J49" s="250" t="s">
        <v>229</v>
      </c>
      <c r="K49" s="403" t="s">
        <v>229</v>
      </c>
      <c r="L49" s="403" t="s">
        <v>229</v>
      </c>
    </row>
    <row r="50" spans="1:12" ht="13.5" thickBot="1" x14ac:dyDescent="0.25">
      <c r="A50" s="271" t="s">
        <v>1625</v>
      </c>
      <c r="B50" s="250" t="s">
        <v>229</v>
      </c>
      <c r="C50" s="354">
        <v>50180</v>
      </c>
      <c r="D50" s="403" t="s">
        <v>229</v>
      </c>
      <c r="E50" s="270">
        <v>1526</v>
      </c>
      <c r="F50" s="246" t="s">
        <v>229</v>
      </c>
      <c r="G50" s="270" t="s">
        <v>229</v>
      </c>
      <c r="H50" s="246" t="s">
        <v>229</v>
      </c>
      <c r="I50" s="513">
        <v>5723</v>
      </c>
      <c r="J50" s="250" t="s">
        <v>229</v>
      </c>
      <c r="K50" s="403" t="s">
        <v>229</v>
      </c>
      <c r="L50" s="403" t="s">
        <v>229</v>
      </c>
    </row>
    <row r="51" spans="1:12" ht="13.5" thickBot="1" x14ac:dyDescent="0.25">
      <c r="A51" s="271" t="s">
        <v>1626</v>
      </c>
      <c r="B51" s="250" t="s">
        <v>229</v>
      </c>
      <c r="C51" s="354">
        <v>50000</v>
      </c>
      <c r="D51" s="403" t="s">
        <v>229</v>
      </c>
      <c r="E51" s="270">
        <v>1508.2</v>
      </c>
      <c r="F51" s="246" t="s">
        <v>229</v>
      </c>
      <c r="G51" s="270" t="s">
        <v>229</v>
      </c>
      <c r="H51" s="246" t="s">
        <v>229</v>
      </c>
      <c r="I51" s="513">
        <v>5610</v>
      </c>
      <c r="J51" s="250" t="s">
        <v>229</v>
      </c>
      <c r="K51" s="403" t="s">
        <v>229</v>
      </c>
      <c r="L51" s="403" t="s">
        <v>229</v>
      </c>
    </row>
    <row r="52" spans="1:12" ht="13.5" thickBot="1" x14ac:dyDescent="0.25">
      <c r="A52" s="271" t="s">
        <v>1627</v>
      </c>
      <c r="B52" s="250" t="s">
        <v>229</v>
      </c>
      <c r="C52" s="354">
        <v>49600</v>
      </c>
      <c r="D52" s="403" t="s">
        <v>229</v>
      </c>
      <c r="E52" s="270">
        <v>1478.3</v>
      </c>
      <c r="F52" s="246" t="s">
        <v>229</v>
      </c>
      <c r="G52" s="270" t="s">
        <v>229</v>
      </c>
      <c r="H52" s="246" t="s">
        <v>229</v>
      </c>
      <c r="I52" s="513">
        <v>5375</v>
      </c>
      <c r="J52" s="250" t="s">
        <v>229</v>
      </c>
      <c r="K52" s="403" t="s">
        <v>229</v>
      </c>
      <c r="L52" s="403" t="s">
        <v>229</v>
      </c>
    </row>
    <row r="53" spans="1:12" ht="13.5" thickBot="1" x14ac:dyDescent="0.25">
      <c r="A53" s="271" t="s">
        <v>1628</v>
      </c>
      <c r="B53" s="250" t="s">
        <v>229</v>
      </c>
      <c r="C53" s="354">
        <v>49700</v>
      </c>
      <c r="D53" s="403" t="s">
        <v>229</v>
      </c>
      <c r="E53" s="270">
        <v>1409.3</v>
      </c>
      <c r="F53" s="246" t="s">
        <v>229</v>
      </c>
      <c r="G53" s="270" t="s">
        <v>229</v>
      </c>
      <c r="H53" s="246" t="s">
        <v>229</v>
      </c>
      <c r="I53" s="513">
        <v>5034</v>
      </c>
      <c r="J53" s="250" t="s">
        <v>229</v>
      </c>
      <c r="K53" s="403" t="s">
        <v>229</v>
      </c>
      <c r="L53" s="403" t="s">
        <v>229</v>
      </c>
    </row>
    <row r="54" spans="1:12" ht="13.5" thickBot="1" x14ac:dyDescent="0.25">
      <c r="A54" s="271" t="s">
        <v>1629</v>
      </c>
      <c r="B54" s="250" t="s">
        <v>229</v>
      </c>
      <c r="C54" s="354">
        <v>49150</v>
      </c>
      <c r="D54" s="403" t="s">
        <v>229</v>
      </c>
      <c r="E54" s="270">
        <v>1375.5</v>
      </c>
      <c r="F54" s="246" t="s">
        <v>229</v>
      </c>
      <c r="G54" s="270" t="s">
        <v>229</v>
      </c>
      <c r="H54" s="246" t="s">
        <v>229</v>
      </c>
      <c r="I54" s="513">
        <v>4699</v>
      </c>
      <c r="J54" s="250" t="s">
        <v>229</v>
      </c>
      <c r="K54" s="403" t="s">
        <v>229</v>
      </c>
      <c r="L54" s="403" t="s">
        <v>229</v>
      </c>
    </row>
    <row r="55" spans="1:12" ht="13.5" thickBot="1" x14ac:dyDescent="0.25">
      <c r="A55" s="271" t="s">
        <v>1630</v>
      </c>
      <c r="B55" s="250" t="s">
        <v>229</v>
      </c>
      <c r="C55" s="354">
        <v>49075</v>
      </c>
      <c r="D55" s="403" t="s">
        <v>229</v>
      </c>
      <c r="E55" s="270">
        <v>1308</v>
      </c>
      <c r="F55" s="246" t="s">
        <v>229</v>
      </c>
      <c r="G55" s="270" t="s">
        <v>229</v>
      </c>
      <c r="H55" s="246" t="s">
        <v>229</v>
      </c>
      <c r="I55" s="513">
        <v>4495</v>
      </c>
      <c r="J55" s="250" t="s">
        <v>229</v>
      </c>
      <c r="K55" s="403" t="s">
        <v>229</v>
      </c>
      <c r="L55" s="403" t="s">
        <v>229</v>
      </c>
    </row>
    <row r="56" spans="1:12" ht="13.5" thickBot="1" x14ac:dyDescent="0.25">
      <c r="A56" s="271" t="s">
        <v>1631</v>
      </c>
      <c r="B56" s="250" t="s">
        <v>229</v>
      </c>
      <c r="C56" s="354">
        <v>48286</v>
      </c>
      <c r="D56" s="403" t="s">
        <v>229</v>
      </c>
      <c r="E56" s="270">
        <v>1370.4</v>
      </c>
      <c r="F56" s="246" t="s">
        <v>229</v>
      </c>
      <c r="G56" s="270" t="s">
        <v>229</v>
      </c>
      <c r="H56" s="246" t="s">
        <v>229</v>
      </c>
      <c r="I56" s="513">
        <v>4642</v>
      </c>
      <c r="J56" s="250" t="s">
        <v>229</v>
      </c>
      <c r="K56" s="403" t="s">
        <v>229</v>
      </c>
      <c r="L56" s="403" t="s">
        <v>229</v>
      </c>
    </row>
    <row r="57" spans="1:12" ht="13.5" thickBot="1" x14ac:dyDescent="0.25">
      <c r="A57" s="271" t="s">
        <v>1632</v>
      </c>
      <c r="B57" s="250" t="s">
        <v>229</v>
      </c>
      <c r="C57" s="354">
        <v>48700</v>
      </c>
      <c r="D57" s="403" t="s">
        <v>229</v>
      </c>
      <c r="E57" s="270">
        <v>1431</v>
      </c>
      <c r="F57" s="246" t="s">
        <v>229</v>
      </c>
      <c r="G57" s="270" t="s">
        <v>229</v>
      </c>
      <c r="H57" s="246" t="s">
        <v>229</v>
      </c>
      <c r="I57" s="513">
        <v>4976</v>
      </c>
      <c r="J57" s="250" t="s">
        <v>229</v>
      </c>
      <c r="K57" s="403" t="s">
        <v>229</v>
      </c>
      <c r="L57" s="403" t="s">
        <v>229</v>
      </c>
    </row>
    <row r="58" spans="1:12" ht="13.5" thickBot="1" x14ac:dyDescent="0.25">
      <c r="A58" s="271" t="s">
        <v>1373</v>
      </c>
      <c r="B58" s="250" t="s">
        <v>229</v>
      </c>
      <c r="C58" s="354">
        <v>50822</v>
      </c>
      <c r="D58" s="403" t="s">
        <v>229</v>
      </c>
      <c r="E58" s="270">
        <v>1526</v>
      </c>
      <c r="F58" s="246" t="s">
        <v>229</v>
      </c>
      <c r="G58" s="270" t="s">
        <v>229</v>
      </c>
      <c r="H58" s="246" t="s">
        <v>229</v>
      </c>
      <c r="I58" s="513">
        <v>5084</v>
      </c>
      <c r="J58" s="250" t="s">
        <v>229</v>
      </c>
      <c r="K58" s="403" t="s">
        <v>229</v>
      </c>
      <c r="L58" s="403" t="s">
        <v>229</v>
      </c>
    </row>
    <row r="59" spans="1:12" ht="13.5" thickBot="1" x14ac:dyDescent="0.25">
      <c r="A59" s="271" t="s">
        <v>1633</v>
      </c>
      <c r="B59" s="250" t="s">
        <v>229</v>
      </c>
      <c r="C59" s="354">
        <v>52382</v>
      </c>
      <c r="D59" s="403" t="s">
        <v>229</v>
      </c>
      <c r="E59" s="270">
        <v>1581.4</v>
      </c>
      <c r="F59" s="246" t="s">
        <v>229</v>
      </c>
      <c r="G59" s="270" t="s">
        <v>229</v>
      </c>
      <c r="H59" s="246" t="s">
        <v>229</v>
      </c>
      <c r="I59" s="513">
        <v>5247</v>
      </c>
      <c r="J59" s="250" t="s">
        <v>229</v>
      </c>
      <c r="K59" s="403" t="s">
        <v>229</v>
      </c>
      <c r="L59" s="403" t="s">
        <v>229</v>
      </c>
    </row>
    <row r="60" spans="1:12" ht="13.5" thickBot="1" x14ac:dyDescent="0.25">
      <c r="A60" s="271" t="s">
        <v>1634</v>
      </c>
      <c r="B60" s="250" t="s">
        <v>229</v>
      </c>
      <c r="C60" s="354">
        <v>51968</v>
      </c>
      <c r="D60" s="403" t="s">
        <v>229</v>
      </c>
      <c r="E60" s="270">
        <v>1623.3</v>
      </c>
      <c r="F60" s="246" t="s">
        <v>229</v>
      </c>
      <c r="G60" s="270" t="s">
        <v>229</v>
      </c>
      <c r="H60" s="246" t="s">
        <v>229</v>
      </c>
      <c r="I60" s="513">
        <v>4949</v>
      </c>
      <c r="J60" s="354">
        <v>19730</v>
      </c>
      <c r="K60" s="64">
        <v>4</v>
      </c>
      <c r="L60" s="403" t="s">
        <v>229</v>
      </c>
    </row>
    <row r="61" spans="1:12" ht="13.5" thickBot="1" x14ac:dyDescent="0.25">
      <c r="A61" s="271" t="s">
        <v>1635</v>
      </c>
      <c r="B61" s="250" t="s">
        <v>229</v>
      </c>
      <c r="C61" s="354">
        <v>52866</v>
      </c>
      <c r="D61" s="403" t="s">
        <v>229</v>
      </c>
      <c r="E61" s="270">
        <v>1630.5</v>
      </c>
      <c r="F61" s="246" t="s">
        <v>229</v>
      </c>
      <c r="G61" s="270" t="s">
        <v>229</v>
      </c>
      <c r="H61" s="246" t="s">
        <v>229</v>
      </c>
      <c r="I61" s="513">
        <v>5142</v>
      </c>
      <c r="J61" s="354">
        <v>20708</v>
      </c>
      <c r="K61" s="64">
        <v>4</v>
      </c>
      <c r="L61" s="403" t="s">
        <v>229</v>
      </c>
    </row>
    <row r="62" spans="1:12" ht="13.5" thickBot="1" x14ac:dyDescent="0.25">
      <c r="A62" s="271" t="s">
        <v>1636</v>
      </c>
      <c r="B62" s="354">
        <v>1024</v>
      </c>
      <c r="C62" s="354">
        <v>54490</v>
      </c>
      <c r="D62" s="403" t="s">
        <v>229</v>
      </c>
      <c r="E62" s="270">
        <v>1633.6</v>
      </c>
      <c r="F62" s="246" t="s">
        <v>229</v>
      </c>
      <c r="G62" s="270" t="s">
        <v>229</v>
      </c>
      <c r="H62" s="246" t="s">
        <v>229</v>
      </c>
      <c r="I62" s="513">
        <v>5552</v>
      </c>
      <c r="J62" s="354">
        <v>21393</v>
      </c>
      <c r="K62" s="64">
        <v>3.9</v>
      </c>
      <c r="L62" s="403" t="s">
        <v>229</v>
      </c>
    </row>
    <row r="63" spans="1:12" ht="13.5" thickBot="1" x14ac:dyDescent="0.25">
      <c r="A63" s="271" t="s">
        <v>1637</v>
      </c>
      <c r="B63" s="354">
        <v>1022</v>
      </c>
      <c r="C63" s="354">
        <v>59411</v>
      </c>
      <c r="D63" s="403" t="s">
        <v>229</v>
      </c>
      <c r="E63" s="270">
        <v>1677.2</v>
      </c>
      <c r="F63" s="246" t="s">
        <v>229</v>
      </c>
      <c r="G63" s="270" t="s">
        <v>229</v>
      </c>
      <c r="H63" s="246" t="s">
        <v>229</v>
      </c>
      <c r="I63" s="513">
        <v>5837</v>
      </c>
      <c r="J63" s="354">
        <v>21790</v>
      </c>
      <c r="K63" s="64">
        <v>3.7</v>
      </c>
      <c r="L63" s="403" t="s">
        <v>229</v>
      </c>
    </row>
    <row r="64" spans="1:12" ht="13.5" thickBot="1" x14ac:dyDescent="0.25">
      <c r="A64" s="271" t="s">
        <v>1638</v>
      </c>
      <c r="B64" s="354">
        <v>1030</v>
      </c>
      <c r="C64" s="354">
        <v>60393</v>
      </c>
      <c r="D64" s="403" t="s">
        <v>229</v>
      </c>
      <c r="E64" s="270">
        <v>1684.6</v>
      </c>
      <c r="F64" s="246" t="s">
        <v>229</v>
      </c>
      <c r="G64" s="270" t="s">
        <v>229</v>
      </c>
      <c r="H64" s="246" t="s">
        <v>229</v>
      </c>
      <c r="I64" s="513">
        <v>5594</v>
      </c>
      <c r="J64" s="354">
        <v>21012</v>
      </c>
      <c r="K64" s="64">
        <v>3.8</v>
      </c>
      <c r="L64" s="403" t="s">
        <v>229</v>
      </c>
    </row>
    <row r="65" spans="1:12" ht="13.5" thickBot="1" x14ac:dyDescent="0.25">
      <c r="A65" s="271" t="s">
        <v>1639</v>
      </c>
      <c r="B65" s="354">
        <v>1029</v>
      </c>
      <c r="C65" s="354">
        <v>62114</v>
      </c>
      <c r="D65" s="403" t="s">
        <v>229</v>
      </c>
      <c r="E65" s="270">
        <v>1668.8</v>
      </c>
      <c r="F65" s="246" t="s">
        <v>229</v>
      </c>
      <c r="G65" s="270" t="s">
        <v>229</v>
      </c>
      <c r="H65" s="246" t="s">
        <v>229</v>
      </c>
      <c r="I65" s="513">
        <v>5324</v>
      </c>
      <c r="J65" s="354">
        <v>19987</v>
      </c>
      <c r="K65" s="64">
        <v>3.8</v>
      </c>
      <c r="L65" s="403" t="s">
        <v>229</v>
      </c>
    </row>
    <row r="66" spans="1:12" ht="13.5" thickBot="1" x14ac:dyDescent="0.25">
      <c r="A66" s="271" t="s">
        <v>1640</v>
      </c>
      <c r="B66" s="354">
        <v>1031</v>
      </c>
      <c r="C66" s="354">
        <v>62093</v>
      </c>
      <c r="D66" s="403" t="s">
        <v>229</v>
      </c>
      <c r="E66" s="270">
        <v>1677.8</v>
      </c>
      <c r="F66" s="246" t="s">
        <v>229</v>
      </c>
      <c r="G66" s="270" t="s">
        <v>229</v>
      </c>
      <c r="H66" s="246" t="s">
        <v>229</v>
      </c>
      <c r="I66" s="513">
        <v>5422</v>
      </c>
      <c r="J66" s="354">
        <v>20047</v>
      </c>
      <c r="K66" s="64">
        <v>3.7</v>
      </c>
      <c r="L66" s="403" t="s">
        <v>229</v>
      </c>
    </row>
    <row r="67" spans="1:12" ht="13.5" thickBot="1" x14ac:dyDescent="0.25">
      <c r="A67" s="271" t="s">
        <v>321</v>
      </c>
      <c r="B67" s="354">
        <v>2291</v>
      </c>
      <c r="C67" s="354">
        <v>67294</v>
      </c>
      <c r="D67" s="403" t="s">
        <v>229</v>
      </c>
      <c r="E67" s="270">
        <v>1844.7</v>
      </c>
      <c r="F67" s="246" t="s">
        <v>229</v>
      </c>
      <c r="G67" s="270" t="s">
        <v>229</v>
      </c>
      <c r="H67" s="246" t="s">
        <v>229</v>
      </c>
      <c r="I67" s="513">
        <v>5908</v>
      </c>
      <c r="J67" s="354">
        <v>21595</v>
      </c>
      <c r="K67" s="64">
        <v>3.7</v>
      </c>
      <c r="L67" s="331">
        <v>154326</v>
      </c>
    </row>
    <row r="68" spans="1:12" ht="13.5" thickBot="1" x14ac:dyDescent="0.25">
      <c r="A68" s="271" t="s">
        <v>1641</v>
      </c>
      <c r="B68" s="354">
        <v>2338</v>
      </c>
      <c r="C68" s="354">
        <v>64258</v>
      </c>
      <c r="D68" s="403" t="s">
        <v>229</v>
      </c>
      <c r="E68" s="270">
        <v>1862.9</v>
      </c>
      <c r="F68" s="246" t="s">
        <v>229</v>
      </c>
      <c r="G68" s="270" t="s">
        <v>229</v>
      </c>
      <c r="H68" s="246" t="s">
        <v>229</v>
      </c>
      <c r="I68" s="513">
        <v>5675</v>
      </c>
      <c r="J68" s="354">
        <v>21161</v>
      </c>
      <c r="K68" s="64">
        <v>3.7</v>
      </c>
      <c r="L68" s="331">
        <v>157581</v>
      </c>
    </row>
    <row r="69" spans="1:12" ht="13.5" thickBot="1" x14ac:dyDescent="0.25">
      <c r="A69" s="271" t="s">
        <v>1642</v>
      </c>
      <c r="B69" s="354">
        <v>2654</v>
      </c>
      <c r="C69" s="354">
        <v>66218</v>
      </c>
      <c r="D69" s="403" t="s">
        <v>229</v>
      </c>
      <c r="E69" s="270">
        <v>2002.3</v>
      </c>
      <c r="F69" s="246" t="s">
        <v>229</v>
      </c>
      <c r="G69" s="270">
        <v>153.69999999999999</v>
      </c>
      <c r="H69" s="246" t="s">
        <v>229</v>
      </c>
      <c r="I69" s="513">
        <v>5753</v>
      </c>
      <c r="J69" s="354">
        <v>21395</v>
      </c>
      <c r="K69" s="64">
        <v>3.7</v>
      </c>
      <c r="L69" s="331">
        <v>165839</v>
      </c>
    </row>
    <row r="70" spans="1:12" ht="13.5" thickBot="1" x14ac:dyDescent="0.25">
      <c r="A70" s="271" t="s">
        <v>1643</v>
      </c>
      <c r="B70" s="354">
        <v>2671</v>
      </c>
      <c r="C70" s="354">
        <v>63017</v>
      </c>
      <c r="D70" s="403" t="s">
        <v>229</v>
      </c>
      <c r="E70" s="270">
        <v>2079.4</v>
      </c>
      <c r="F70" s="246" t="s">
        <v>229</v>
      </c>
      <c r="G70" s="270">
        <v>160.30000000000001</v>
      </c>
      <c r="H70" s="246" t="s">
        <v>229</v>
      </c>
      <c r="I70" s="513">
        <v>5614</v>
      </c>
      <c r="J70" s="354">
        <v>20970</v>
      </c>
      <c r="K70" s="64">
        <v>3.7</v>
      </c>
      <c r="L70" s="331">
        <v>165176</v>
      </c>
    </row>
    <row r="71" spans="1:12" ht="13.5" thickBot="1" x14ac:dyDescent="0.25">
      <c r="A71" s="271" t="s">
        <v>1644</v>
      </c>
      <c r="B71" s="354">
        <v>2671</v>
      </c>
      <c r="C71" s="354">
        <v>62572</v>
      </c>
      <c r="D71" s="403" t="s">
        <v>229</v>
      </c>
      <c r="E71" s="270">
        <v>2097.3000000000002</v>
      </c>
      <c r="F71" s="246" t="s">
        <v>229</v>
      </c>
      <c r="G71" s="270">
        <v>160.5</v>
      </c>
      <c r="H71" s="246" t="s">
        <v>229</v>
      </c>
      <c r="I71" s="513">
        <v>5590</v>
      </c>
      <c r="J71" s="354">
        <v>20753</v>
      </c>
      <c r="K71" s="64">
        <v>3.7</v>
      </c>
      <c r="L71" s="331">
        <v>165407</v>
      </c>
    </row>
    <row r="72" spans="1:12" ht="13.5" thickBot="1" x14ac:dyDescent="0.25">
      <c r="A72" s="271" t="s">
        <v>1645</v>
      </c>
      <c r="B72" s="354">
        <v>2665</v>
      </c>
      <c r="C72" s="354">
        <v>58919</v>
      </c>
      <c r="D72" s="403" t="s">
        <v>229</v>
      </c>
      <c r="E72" s="270">
        <v>2109.3000000000002</v>
      </c>
      <c r="F72" s="246" t="s">
        <v>229</v>
      </c>
      <c r="G72" s="270">
        <v>161.4</v>
      </c>
      <c r="H72" s="246" t="s">
        <v>229</v>
      </c>
      <c r="I72" s="513">
        <v>5620</v>
      </c>
      <c r="J72" s="354">
        <v>20768</v>
      </c>
      <c r="K72" s="64">
        <v>3.7</v>
      </c>
      <c r="L72" s="331">
        <v>162990</v>
      </c>
    </row>
    <row r="73" spans="1:12" ht="13.5" thickBot="1" x14ac:dyDescent="0.25">
      <c r="A73" s="271" t="s">
        <v>1646</v>
      </c>
      <c r="B73" s="354">
        <v>2688</v>
      </c>
      <c r="C73" s="354">
        <v>58714</v>
      </c>
      <c r="D73" s="403" t="s">
        <v>229</v>
      </c>
      <c r="E73" s="24">
        <v>2129.9</v>
      </c>
      <c r="F73" s="246" t="s">
        <v>229</v>
      </c>
      <c r="G73" s="24">
        <v>163</v>
      </c>
      <c r="H73" s="246" t="s">
        <v>229</v>
      </c>
      <c r="I73" s="513">
        <v>5677</v>
      </c>
      <c r="J73" s="354">
        <v>20981</v>
      </c>
      <c r="K73" s="64">
        <v>3.7</v>
      </c>
      <c r="L73" s="331">
        <v>162189</v>
      </c>
    </row>
    <row r="74" spans="1:12" ht="13.5" thickBot="1" x14ac:dyDescent="0.25">
      <c r="A74" s="271" t="s">
        <v>1647</v>
      </c>
      <c r="B74" s="354">
        <v>2689</v>
      </c>
      <c r="C74" s="354">
        <v>60377</v>
      </c>
      <c r="D74" s="403" t="s">
        <v>229</v>
      </c>
      <c r="E74" s="24">
        <v>2166.6</v>
      </c>
      <c r="F74" s="246" t="s">
        <v>229</v>
      </c>
      <c r="G74" s="24">
        <v>163.80000000000001</v>
      </c>
      <c r="H74" s="246" t="s">
        <v>229</v>
      </c>
      <c r="I74" s="513">
        <v>5624</v>
      </c>
      <c r="J74" s="354">
        <v>21090</v>
      </c>
      <c r="K74" s="64">
        <v>3.8</v>
      </c>
      <c r="L74" s="331">
        <v>163555</v>
      </c>
    </row>
    <row r="75" spans="1:12" ht="13.5" thickBot="1" x14ac:dyDescent="0.25">
      <c r="A75" s="271" t="s">
        <v>1648</v>
      </c>
      <c r="B75" s="354">
        <v>2693</v>
      </c>
      <c r="C75" s="354">
        <v>63080</v>
      </c>
      <c r="D75" s="403" t="s">
        <v>229</v>
      </c>
      <c r="E75" s="24">
        <v>2178</v>
      </c>
      <c r="F75" s="246" t="s">
        <v>229</v>
      </c>
      <c r="G75" s="24">
        <v>165.1</v>
      </c>
      <c r="H75" s="246" t="s">
        <v>229</v>
      </c>
      <c r="I75" s="513">
        <v>5517</v>
      </c>
      <c r="J75" s="354">
        <v>20336</v>
      </c>
      <c r="K75" s="64">
        <v>3.7</v>
      </c>
      <c r="L75" s="331">
        <v>163387</v>
      </c>
    </row>
    <row r="76" spans="1:12" ht="13.5" thickBot="1" x14ac:dyDescent="0.25">
      <c r="A76" s="271" t="s">
        <v>1649</v>
      </c>
      <c r="B76" s="354">
        <v>2694</v>
      </c>
      <c r="C76" s="354">
        <v>64850</v>
      </c>
      <c r="D76" s="403" t="s">
        <v>229</v>
      </c>
      <c r="E76" s="24">
        <v>2209.6</v>
      </c>
      <c r="F76" s="246" t="s">
        <v>229</v>
      </c>
      <c r="G76" s="24">
        <v>166.2</v>
      </c>
      <c r="H76" s="246" t="s">
        <v>229</v>
      </c>
      <c r="I76" s="513">
        <v>5381</v>
      </c>
      <c r="J76" s="354">
        <v>20247</v>
      </c>
      <c r="K76" s="64">
        <v>3.8</v>
      </c>
      <c r="L76" s="331">
        <v>177167</v>
      </c>
    </row>
    <row r="77" spans="1:12" ht="13.5" thickBot="1" x14ac:dyDescent="0.25">
      <c r="A77" s="271" t="s">
        <v>1650</v>
      </c>
      <c r="B77" s="354">
        <v>2250</v>
      </c>
      <c r="C77" s="354">
        <v>68123</v>
      </c>
      <c r="D77" s="403" t="s">
        <v>229</v>
      </c>
      <c r="E77" s="24">
        <v>2162</v>
      </c>
      <c r="F77" s="246" t="s">
        <v>229</v>
      </c>
      <c r="G77" s="24">
        <v>162.1</v>
      </c>
      <c r="H77" s="246" t="s">
        <v>229</v>
      </c>
      <c r="I77" s="513">
        <v>4871</v>
      </c>
      <c r="J77" s="354">
        <v>18832</v>
      </c>
      <c r="K77" s="64">
        <v>3.9</v>
      </c>
      <c r="L77" s="331">
        <v>174373</v>
      </c>
    </row>
    <row r="78" spans="1:12" ht="13.5" thickBot="1" x14ac:dyDescent="0.25">
      <c r="A78" s="271" t="s">
        <v>1651</v>
      </c>
      <c r="B78" s="354">
        <v>2250</v>
      </c>
      <c r="C78" s="354">
        <v>67107</v>
      </c>
      <c r="D78" s="403" t="s">
        <v>229</v>
      </c>
      <c r="E78" s="24">
        <v>2183.6999999999998</v>
      </c>
      <c r="F78" s="26">
        <v>1921.1</v>
      </c>
      <c r="G78" s="24">
        <v>162.9</v>
      </c>
      <c r="H78" s="26">
        <v>146.80000000000001</v>
      </c>
      <c r="I78" s="513">
        <v>4848</v>
      </c>
      <c r="J78" s="354">
        <v>18818</v>
      </c>
      <c r="K78" s="64">
        <v>3.9</v>
      </c>
      <c r="L78" s="331">
        <v>181973</v>
      </c>
    </row>
    <row r="79" spans="1:12" ht="13.5" thickBot="1" x14ac:dyDescent="0.25">
      <c r="A79" s="271" t="s">
        <v>1652</v>
      </c>
      <c r="B79" s="354">
        <v>2250</v>
      </c>
      <c r="C79" s="354">
        <v>71678</v>
      </c>
      <c r="D79" s="403" t="s">
        <v>229</v>
      </c>
      <c r="E79" s="24">
        <v>2220.5</v>
      </c>
      <c r="F79" s="26">
        <v>1910.3</v>
      </c>
      <c r="G79" s="24">
        <v>165.5</v>
      </c>
      <c r="H79" s="26">
        <v>145.9</v>
      </c>
      <c r="I79" s="513">
        <v>4887</v>
      </c>
      <c r="J79" s="354">
        <v>19096</v>
      </c>
      <c r="K79" s="64">
        <v>3.9</v>
      </c>
      <c r="L79" s="331">
        <v>190152</v>
      </c>
    </row>
    <row r="80" spans="1:12" ht="13.5" thickBot="1" x14ac:dyDescent="0.25">
      <c r="A80" s="271" t="s">
        <v>1653</v>
      </c>
      <c r="B80" s="354">
        <v>2250</v>
      </c>
      <c r="C80" s="354">
        <v>72770</v>
      </c>
      <c r="D80" s="403" t="s">
        <v>229</v>
      </c>
      <c r="E80" s="24">
        <v>2244.6</v>
      </c>
      <c r="F80" s="26">
        <v>2021.7</v>
      </c>
      <c r="G80" s="24">
        <v>167</v>
      </c>
      <c r="H80" s="26">
        <v>155.1</v>
      </c>
      <c r="I80" s="513">
        <v>5013</v>
      </c>
      <c r="J80" s="354">
        <v>19604</v>
      </c>
      <c r="K80" s="64">
        <v>3.9</v>
      </c>
      <c r="L80" s="331">
        <v>196861</v>
      </c>
    </row>
    <row r="81" spans="1:12" ht="13.5" thickBot="1" x14ac:dyDescent="0.25">
      <c r="A81" s="271" t="s">
        <v>1654</v>
      </c>
      <c r="B81" s="354">
        <v>2250</v>
      </c>
      <c r="C81" s="354">
        <v>72142</v>
      </c>
      <c r="D81" s="403" t="s">
        <v>229</v>
      </c>
      <c r="E81" s="24">
        <v>2174.6</v>
      </c>
      <c r="F81" s="26">
        <v>2009</v>
      </c>
      <c r="G81" s="24">
        <v>164</v>
      </c>
      <c r="H81" s="26">
        <v>154.4</v>
      </c>
      <c r="I81" s="513">
        <v>5399</v>
      </c>
      <c r="J81" s="354">
        <v>20360</v>
      </c>
      <c r="K81" s="64">
        <v>3.8</v>
      </c>
      <c r="L81" s="331">
        <v>198644</v>
      </c>
    </row>
    <row r="82" spans="1:12" ht="13.5" thickBot="1" x14ac:dyDescent="0.25">
      <c r="A82" s="271" t="s">
        <v>1655</v>
      </c>
      <c r="B82" s="354">
        <v>2262</v>
      </c>
      <c r="C82" s="354">
        <v>74228</v>
      </c>
      <c r="D82" s="403" t="s">
        <v>229</v>
      </c>
      <c r="E82" s="24">
        <v>2275.9</v>
      </c>
      <c r="F82" s="26">
        <v>1972.8</v>
      </c>
      <c r="G82" s="24">
        <v>170.1</v>
      </c>
      <c r="H82" s="26">
        <v>152.9</v>
      </c>
      <c r="I82" s="513">
        <v>5648</v>
      </c>
      <c r="J82" s="354">
        <v>21205</v>
      </c>
      <c r="K82" s="64">
        <v>3.8</v>
      </c>
      <c r="L82" s="331">
        <v>204179</v>
      </c>
    </row>
    <row r="83" spans="1:12" ht="13.5" thickBot="1" x14ac:dyDescent="0.25">
      <c r="A83" s="271" t="s">
        <v>1656</v>
      </c>
      <c r="B83" s="354">
        <v>2262</v>
      </c>
      <c r="C83" s="354">
        <v>75013</v>
      </c>
      <c r="D83" s="403" t="s">
        <v>229</v>
      </c>
      <c r="E83" s="24">
        <v>2314.8000000000002</v>
      </c>
      <c r="F83" s="26">
        <v>2001.7</v>
      </c>
      <c r="G83" s="24">
        <v>174.3</v>
      </c>
      <c r="H83" s="26">
        <v>156.6</v>
      </c>
      <c r="I83" s="513">
        <v>5678</v>
      </c>
      <c r="J83" s="354">
        <v>21241</v>
      </c>
      <c r="K83" s="64">
        <v>3.7</v>
      </c>
      <c r="L83" s="331">
        <v>211095</v>
      </c>
    </row>
    <row r="84" spans="1:12" ht="13.5" thickBot="1" x14ac:dyDescent="0.25">
      <c r="A84" s="271" t="s">
        <v>1657</v>
      </c>
      <c r="B84" s="354">
        <v>2264</v>
      </c>
      <c r="C84" s="354">
        <v>76075</v>
      </c>
      <c r="D84" s="403" t="s">
        <v>229</v>
      </c>
      <c r="E84" s="24">
        <v>2376.5</v>
      </c>
      <c r="F84" s="26">
        <v>2058.3000000000002</v>
      </c>
      <c r="G84" s="24">
        <v>179.4</v>
      </c>
      <c r="H84" s="26">
        <v>161.1</v>
      </c>
      <c r="I84" s="513">
        <v>5849</v>
      </c>
      <c r="J84" s="354">
        <v>22022</v>
      </c>
      <c r="K84" s="64">
        <v>3.8</v>
      </c>
      <c r="L84" s="331">
        <v>214674</v>
      </c>
    </row>
    <row r="85" spans="1:12" ht="13.5" thickBot="1" x14ac:dyDescent="0.25">
      <c r="A85" s="271" t="s">
        <v>1658</v>
      </c>
      <c r="B85" s="354">
        <v>2264</v>
      </c>
      <c r="C85" s="354">
        <v>76190</v>
      </c>
      <c r="D85" s="403" t="s">
        <v>229</v>
      </c>
      <c r="E85" s="24">
        <v>2411.1</v>
      </c>
      <c r="F85" s="26">
        <v>2091.9</v>
      </c>
      <c r="G85" s="24">
        <v>182.7</v>
      </c>
      <c r="H85" s="26">
        <v>164</v>
      </c>
      <c r="I85" s="513">
        <v>5868</v>
      </c>
      <c r="J85" s="354">
        <v>21841</v>
      </c>
      <c r="K85" s="64">
        <v>3.7</v>
      </c>
      <c r="L85" s="331">
        <v>214825</v>
      </c>
    </row>
    <row r="86" spans="1:12" ht="13.5" thickBot="1" x14ac:dyDescent="0.25">
      <c r="A86" s="271" t="s">
        <v>1659</v>
      </c>
      <c r="B86" s="354">
        <v>1982</v>
      </c>
      <c r="C86" s="354">
        <v>77328</v>
      </c>
      <c r="D86" s="10">
        <v>61501</v>
      </c>
      <c r="E86" s="24">
        <v>2420.8000000000002</v>
      </c>
      <c r="F86" s="26">
        <v>2092.9</v>
      </c>
      <c r="G86" s="24">
        <v>184.2</v>
      </c>
      <c r="H86" s="26">
        <v>165.1</v>
      </c>
      <c r="I86" s="513">
        <v>5692</v>
      </c>
      <c r="J86" s="354">
        <v>21262</v>
      </c>
      <c r="K86" s="64">
        <v>3.7</v>
      </c>
      <c r="L86" s="331">
        <v>205478</v>
      </c>
    </row>
    <row r="87" spans="1:12" ht="13.5" thickBot="1" x14ac:dyDescent="0.25">
      <c r="A87" s="271" t="s">
        <v>1660</v>
      </c>
      <c r="B87" s="354">
        <v>1500</v>
      </c>
      <c r="C87" s="354">
        <v>81033</v>
      </c>
      <c r="D87" s="10">
        <v>64904</v>
      </c>
      <c r="E87" s="24">
        <v>2471</v>
      </c>
      <c r="F87" s="26">
        <v>2150.5</v>
      </c>
      <c r="G87" s="24">
        <v>189.7</v>
      </c>
      <c r="H87" s="26">
        <v>170.6</v>
      </c>
      <c r="I87" s="513">
        <v>5731</v>
      </c>
      <c r="J87" s="354">
        <v>21377</v>
      </c>
      <c r="K87" s="64">
        <v>3.7</v>
      </c>
      <c r="L87" s="331">
        <v>212122</v>
      </c>
    </row>
    <row r="88" spans="1:12" ht="13.5" thickBot="1" x14ac:dyDescent="0.25">
      <c r="A88" s="271" t="s">
        <v>1661</v>
      </c>
      <c r="B88" s="354">
        <v>1500</v>
      </c>
      <c r="C88" s="354">
        <v>82027</v>
      </c>
      <c r="D88" s="10">
        <v>65525</v>
      </c>
      <c r="E88" s="270">
        <v>2484.8000000000002</v>
      </c>
      <c r="F88" s="26">
        <v>2141</v>
      </c>
      <c r="G88" s="270">
        <v>186.2</v>
      </c>
      <c r="H88" s="26">
        <v>168.2</v>
      </c>
      <c r="I88" s="513">
        <v>5855</v>
      </c>
      <c r="J88" s="354">
        <v>21825</v>
      </c>
      <c r="K88" s="64">
        <v>3.7</v>
      </c>
      <c r="L88" s="331">
        <v>217332</v>
      </c>
    </row>
    <row r="89" spans="1:12" ht="13.5" thickBot="1" x14ac:dyDescent="0.25">
      <c r="A89" s="271" t="s">
        <v>1662</v>
      </c>
      <c r="B89" s="354">
        <v>1500</v>
      </c>
      <c r="C89" s="354">
        <v>83080</v>
      </c>
      <c r="D89" s="10">
        <v>66015</v>
      </c>
      <c r="E89" s="270">
        <v>2494.9</v>
      </c>
      <c r="F89" s="26">
        <v>2154.8000000000002</v>
      </c>
      <c r="G89" s="270">
        <v>189.3</v>
      </c>
      <c r="H89" s="26">
        <v>171</v>
      </c>
      <c r="I89" s="513">
        <v>5894</v>
      </c>
      <c r="J89" s="354">
        <v>22821</v>
      </c>
      <c r="K89" s="64">
        <v>3.9</v>
      </c>
      <c r="L89" s="331">
        <v>221302</v>
      </c>
    </row>
    <row r="90" spans="1:12" ht="13.5" thickBot="1" x14ac:dyDescent="0.25">
      <c r="A90" s="271" t="s">
        <v>1663</v>
      </c>
      <c r="B90" s="250" t="s">
        <v>1664</v>
      </c>
      <c r="C90" s="250" t="s">
        <v>1665</v>
      </c>
      <c r="D90" s="7" t="s">
        <v>1666</v>
      </c>
      <c r="E90" s="270" t="s">
        <v>1667</v>
      </c>
      <c r="F90" s="26" t="s">
        <v>1668</v>
      </c>
      <c r="G90" s="270" t="s">
        <v>1669</v>
      </c>
      <c r="H90" s="26" t="s">
        <v>1670</v>
      </c>
      <c r="I90" s="512" t="s">
        <v>1671</v>
      </c>
      <c r="J90" s="250" t="s">
        <v>1672</v>
      </c>
      <c r="K90" s="64" t="s">
        <v>1673</v>
      </c>
      <c r="L90" s="403" t="s">
        <v>1674</v>
      </c>
    </row>
    <row r="91" spans="1:12" ht="13.5" thickBot="1" x14ac:dyDescent="0.25">
      <c r="A91" s="271" t="s">
        <v>1675</v>
      </c>
      <c r="B91" s="354">
        <v>1086</v>
      </c>
      <c r="C91" s="354">
        <v>66506</v>
      </c>
      <c r="D91" s="10">
        <v>54067</v>
      </c>
      <c r="E91" s="270">
        <v>2376.5</v>
      </c>
      <c r="F91" s="26">
        <v>2052.1999999999998</v>
      </c>
      <c r="G91" s="270">
        <v>180.5</v>
      </c>
      <c r="H91" s="26">
        <v>163.1</v>
      </c>
      <c r="I91" s="513">
        <v>5573</v>
      </c>
      <c r="J91" s="354">
        <v>21757</v>
      </c>
      <c r="K91" s="64">
        <v>3.9</v>
      </c>
      <c r="L91" s="331">
        <v>192213</v>
      </c>
    </row>
    <row r="92" spans="1:12" ht="13.5" thickBot="1" x14ac:dyDescent="0.25">
      <c r="A92" s="271" t="s">
        <v>1676</v>
      </c>
      <c r="B92" s="250">
        <v>1.0880000000000001</v>
      </c>
      <c r="C92" s="354">
        <v>64832</v>
      </c>
      <c r="D92" s="10">
        <v>52587</v>
      </c>
      <c r="E92" s="270">
        <v>2331.8000000000002</v>
      </c>
      <c r="F92" s="26">
        <v>2011.3</v>
      </c>
      <c r="G92" s="270">
        <v>177.7</v>
      </c>
      <c r="H92" s="26">
        <v>160.30000000000001</v>
      </c>
      <c r="I92" s="513">
        <v>5452</v>
      </c>
      <c r="J92" s="354">
        <v>21477</v>
      </c>
      <c r="K92" s="64">
        <v>3.9</v>
      </c>
      <c r="L92" s="331">
        <v>192510</v>
      </c>
    </row>
    <row r="93" spans="1:12" ht="13.5" thickBot="1" x14ac:dyDescent="0.25">
      <c r="A93" s="271" t="s">
        <v>1677</v>
      </c>
      <c r="B93" s="354">
        <v>1206</v>
      </c>
      <c r="C93" s="354">
        <v>66239</v>
      </c>
      <c r="D93" s="10">
        <v>53580</v>
      </c>
      <c r="E93" s="270">
        <v>2412.6999999999998</v>
      </c>
      <c r="F93" s="26">
        <v>2090.9</v>
      </c>
      <c r="G93" s="270">
        <v>179.7</v>
      </c>
      <c r="H93" s="26">
        <v>162.30000000000001</v>
      </c>
      <c r="I93" s="513">
        <v>5256</v>
      </c>
      <c r="J93" s="354">
        <v>21013</v>
      </c>
      <c r="K93" s="64">
        <v>4</v>
      </c>
      <c r="L93" s="331">
        <v>186545</v>
      </c>
    </row>
    <row r="94" spans="1:12" ht="13.5" thickBot="1" x14ac:dyDescent="0.25">
      <c r="A94" s="271">
        <v>2011</v>
      </c>
      <c r="B94" s="354">
        <v>1078</v>
      </c>
      <c r="C94" s="354">
        <v>67288</v>
      </c>
      <c r="D94" s="331">
        <v>53805</v>
      </c>
      <c r="E94" s="270">
        <v>2339.1999999999998</v>
      </c>
      <c r="F94" s="246">
        <v>2030.5</v>
      </c>
      <c r="G94" s="270">
        <v>176.9</v>
      </c>
      <c r="H94" s="246">
        <v>159.80000000000001</v>
      </c>
      <c r="I94" s="513">
        <v>5191</v>
      </c>
      <c r="J94" s="354">
        <v>20408</v>
      </c>
      <c r="K94" s="430">
        <v>3.9</v>
      </c>
      <c r="L94" s="331">
        <v>189158</v>
      </c>
    </row>
    <row r="95" spans="1:12" ht="13.5" thickBot="1" x14ac:dyDescent="0.25">
      <c r="A95" s="271">
        <v>2012</v>
      </c>
      <c r="B95" s="354">
        <v>1229</v>
      </c>
      <c r="C95" s="354">
        <v>67721</v>
      </c>
      <c r="D95" s="331">
        <v>54668</v>
      </c>
      <c r="E95" s="270">
        <v>2306.1</v>
      </c>
      <c r="F95" s="246">
        <v>1998.2</v>
      </c>
      <c r="G95" s="270">
        <v>173.2</v>
      </c>
      <c r="H95" s="246">
        <v>156.6</v>
      </c>
      <c r="I95" s="513">
        <v>5301</v>
      </c>
      <c r="J95" s="354">
        <v>20734</v>
      </c>
      <c r="K95" s="430">
        <v>3.9</v>
      </c>
      <c r="L95" s="331">
        <v>190292</v>
      </c>
    </row>
    <row r="96" spans="1:12" ht="13.5" thickBot="1" x14ac:dyDescent="0.25">
      <c r="A96" s="271">
        <v>2013</v>
      </c>
      <c r="B96" s="354">
        <v>1178</v>
      </c>
      <c r="C96" s="354">
        <v>65950</v>
      </c>
      <c r="D96" s="331">
        <v>52508</v>
      </c>
      <c r="E96" s="270">
        <v>2225.6</v>
      </c>
      <c r="F96" s="246">
        <v>1936.3</v>
      </c>
      <c r="G96" s="270">
        <v>171</v>
      </c>
      <c r="H96" s="246">
        <v>155.30000000000001</v>
      </c>
      <c r="I96" s="513">
        <v>5190</v>
      </c>
      <c r="J96" s="354">
        <v>19408</v>
      </c>
      <c r="K96" s="430">
        <v>3.7</v>
      </c>
      <c r="L96" s="331">
        <v>187128</v>
      </c>
    </row>
    <row r="97" spans="1:12" ht="13.5" thickBot="1" x14ac:dyDescent="0.25">
      <c r="A97" s="271">
        <v>2014</v>
      </c>
      <c r="B97" s="354">
        <v>1087</v>
      </c>
      <c r="C97" s="354">
        <v>64573</v>
      </c>
      <c r="D97" s="331">
        <v>51325</v>
      </c>
      <c r="E97" s="270">
        <v>2189.6999999999998</v>
      </c>
      <c r="F97" s="246">
        <v>1903</v>
      </c>
      <c r="G97" s="270">
        <v>172.4</v>
      </c>
      <c r="H97" s="246">
        <v>156.6</v>
      </c>
      <c r="I97" s="514">
        <v>5113</v>
      </c>
      <c r="J97" s="354">
        <v>19380</v>
      </c>
      <c r="K97" s="430">
        <v>3.8</v>
      </c>
      <c r="L97" s="331">
        <v>184186</v>
      </c>
    </row>
    <row r="98" spans="1:12" ht="13.5" thickBot="1" x14ac:dyDescent="0.25">
      <c r="A98" s="271">
        <v>2015</v>
      </c>
      <c r="B98" s="354">
        <v>1107</v>
      </c>
      <c r="C98" s="354">
        <v>65416</v>
      </c>
      <c r="D98" s="331">
        <v>51961</v>
      </c>
      <c r="E98" s="270">
        <v>2224.9316498467947</v>
      </c>
      <c r="F98" s="246">
        <v>1928.7485794260044</v>
      </c>
      <c r="G98" s="270">
        <v>175.626362052752</v>
      </c>
      <c r="H98" s="246">
        <v>159.59883013743323</v>
      </c>
      <c r="I98" s="514">
        <v>5042.0609999999997</v>
      </c>
      <c r="J98" s="354">
        <v>18952.506000000001</v>
      </c>
      <c r="K98" s="430">
        <v>3.7588807434102844</v>
      </c>
      <c r="L98" s="331">
        <v>190490.7</v>
      </c>
    </row>
    <row r="99" spans="1:12" ht="13.5" thickBot="1" x14ac:dyDescent="0.25">
      <c r="A99" s="271">
        <v>2016</v>
      </c>
      <c r="B99" s="354">
        <v>1179</v>
      </c>
      <c r="C99" s="354">
        <v>65782</v>
      </c>
      <c r="D99" s="331">
        <v>52398</v>
      </c>
      <c r="E99" s="270">
        <v>2271.279</v>
      </c>
      <c r="F99" s="246">
        <v>1970.462</v>
      </c>
      <c r="G99" s="270">
        <v>178.71799999999999</v>
      </c>
      <c r="H99" s="246">
        <v>163.27699999999999</v>
      </c>
      <c r="I99" s="514">
        <v>4885.808</v>
      </c>
      <c r="J99" s="354">
        <v>18583.488000000001</v>
      </c>
      <c r="K99" s="430">
        <v>3.8035649374678662</v>
      </c>
      <c r="L99" s="331">
        <v>194190</v>
      </c>
    </row>
    <row r="100" spans="1:12" ht="13.5" thickBot="1" x14ac:dyDescent="0.25">
      <c r="A100" s="271">
        <v>2017</v>
      </c>
      <c r="B100" s="354">
        <v>1228</v>
      </c>
      <c r="C100" s="354">
        <v>66116</v>
      </c>
      <c r="D100" s="331">
        <v>52498</v>
      </c>
      <c r="E100" s="270">
        <v>2291.37</v>
      </c>
      <c r="F100" s="246">
        <v>1987.9359999999999</v>
      </c>
      <c r="G100" s="270">
        <v>181.541</v>
      </c>
      <c r="H100" s="246">
        <v>165.75800000000001</v>
      </c>
      <c r="I100" s="514">
        <v>4630.5460000000003</v>
      </c>
      <c r="J100" s="354">
        <v>17503.09</v>
      </c>
      <c r="K100" s="430">
        <v>3.78</v>
      </c>
      <c r="L100" s="331">
        <v>194635</v>
      </c>
    </row>
    <row r="101" spans="1:12" ht="13.5" thickBot="1" x14ac:dyDescent="0.25">
      <c r="A101" s="271">
        <v>2018</v>
      </c>
      <c r="B101" s="354">
        <v>1187</v>
      </c>
      <c r="C101" s="354">
        <v>65943</v>
      </c>
      <c r="D101" s="331">
        <v>52554</v>
      </c>
      <c r="E101" s="270">
        <v>2315.623</v>
      </c>
      <c r="F101" s="246">
        <v>2007.518</v>
      </c>
      <c r="G101" s="270">
        <v>183.386</v>
      </c>
      <c r="H101" s="246">
        <v>167.048</v>
      </c>
      <c r="I101" s="514">
        <v>4550.049</v>
      </c>
      <c r="J101" s="354">
        <v>16988.714</v>
      </c>
      <c r="K101" s="430">
        <v>3.734</v>
      </c>
      <c r="L101" s="331">
        <v>192380</v>
      </c>
    </row>
    <row r="102" spans="1:12" x14ac:dyDescent="0.2">
      <c r="A102" s="199" t="s">
        <v>1678</v>
      </c>
    </row>
    <row r="103" spans="1:12" x14ac:dyDescent="0.2">
      <c r="A103" s="199" t="s">
        <v>1679</v>
      </c>
    </row>
    <row r="104" spans="1:12" x14ac:dyDescent="0.2">
      <c r="A104" s="199" t="s">
        <v>249</v>
      </c>
    </row>
  </sheetData>
  <mergeCells count="3">
    <mergeCell ref="A1:L1"/>
    <mergeCell ref="A2:L2"/>
    <mergeCell ref="A3:L3"/>
  </mergeCells>
  <hyperlinks>
    <hyperlink ref="N4" location="TOC!A1" display="RETURN TO TABLE OF CONTENTS" xr:uid="{00000000-0004-0000-6800-000000000000}"/>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N14"/>
  <sheetViews>
    <sheetView workbookViewId="0">
      <selection activeCell="I105" sqref="I105"/>
    </sheetView>
  </sheetViews>
  <sheetFormatPr defaultRowHeight="12.75" x14ac:dyDescent="0.2"/>
  <cols>
    <col min="2" max="12" width="10.570312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1680</v>
      </c>
      <c r="B3" s="607"/>
      <c r="C3" s="607"/>
      <c r="D3" s="607"/>
      <c r="E3" s="607"/>
      <c r="F3" s="607"/>
      <c r="G3" s="607"/>
      <c r="H3" s="607"/>
      <c r="I3" s="607"/>
      <c r="J3" s="607"/>
      <c r="K3" s="607"/>
      <c r="L3" s="608"/>
    </row>
    <row r="4" spans="1:14" ht="57"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2011</v>
      </c>
      <c r="B5" s="250">
        <v>5</v>
      </c>
      <c r="C5" s="250">
        <v>80</v>
      </c>
      <c r="D5" s="250">
        <v>59</v>
      </c>
      <c r="E5" s="515">
        <v>2.1</v>
      </c>
      <c r="F5" s="516">
        <v>1.9</v>
      </c>
      <c r="G5" s="515">
        <v>0.2</v>
      </c>
      <c r="H5" s="430">
        <v>0.1</v>
      </c>
      <c r="I5" s="403">
        <v>6</v>
      </c>
      <c r="J5" s="403">
        <v>23</v>
      </c>
      <c r="K5" s="430">
        <v>3.8</v>
      </c>
      <c r="L5" s="331">
        <v>213</v>
      </c>
    </row>
    <row r="6" spans="1:14" ht="13.5" thickBot="1" x14ac:dyDescent="0.25">
      <c r="A6" s="271">
        <v>2012</v>
      </c>
      <c r="B6" s="250">
        <v>4</v>
      </c>
      <c r="C6" s="250">
        <v>84</v>
      </c>
      <c r="D6" s="250">
        <v>63</v>
      </c>
      <c r="E6" s="515">
        <v>3</v>
      </c>
      <c r="F6" s="516">
        <v>2.8</v>
      </c>
      <c r="G6" s="515">
        <v>0.2</v>
      </c>
      <c r="H6" s="430">
        <v>0.2</v>
      </c>
      <c r="I6" s="403">
        <v>16</v>
      </c>
      <c r="J6" s="403">
        <v>69</v>
      </c>
      <c r="K6" s="430">
        <v>4.3</v>
      </c>
      <c r="L6" s="331">
        <v>242</v>
      </c>
    </row>
    <row r="7" spans="1:14" ht="13.5" thickBot="1" x14ac:dyDescent="0.25">
      <c r="A7" s="271">
        <v>2013</v>
      </c>
      <c r="B7" s="250">
        <v>8</v>
      </c>
      <c r="C7" s="250">
        <v>268</v>
      </c>
      <c r="D7" s="250">
        <v>175</v>
      </c>
      <c r="E7" s="515">
        <v>6.6</v>
      </c>
      <c r="F7" s="516">
        <v>6.3</v>
      </c>
      <c r="G7" s="515">
        <v>0.6</v>
      </c>
      <c r="H7" s="430">
        <v>0.6</v>
      </c>
      <c r="I7" s="403">
        <v>44</v>
      </c>
      <c r="J7" s="403">
        <v>141</v>
      </c>
      <c r="K7" s="430">
        <v>3.2</v>
      </c>
      <c r="L7" s="331">
        <v>634</v>
      </c>
    </row>
    <row r="8" spans="1:14" ht="13.5" thickBot="1" x14ac:dyDescent="0.25">
      <c r="A8" s="271">
        <v>2014</v>
      </c>
      <c r="B8" s="250">
        <v>11</v>
      </c>
      <c r="C8" s="250">
        <v>440</v>
      </c>
      <c r="D8" s="250">
        <v>235</v>
      </c>
      <c r="E8" s="515">
        <v>10.199999999999999</v>
      </c>
      <c r="F8" s="517">
        <v>9.5</v>
      </c>
      <c r="G8" s="515">
        <v>0.9</v>
      </c>
      <c r="H8" s="430">
        <v>0.9</v>
      </c>
      <c r="I8" s="403">
        <v>54</v>
      </c>
      <c r="J8" s="403">
        <v>157</v>
      </c>
      <c r="K8" s="430">
        <v>2.9</v>
      </c>
      <c r="L8" s="331">
        <v>816</v>
      </c>
    </row>
    <row r="9" spans="1:14" ht="13.5" thickBot="1" x14ac:dyDescent="0.25">
      <c r="A9" s="271">
        <v>2015</v>
      </c>
      <c r="B9" s="250">
        <v>12</v>
      </c>
      <c r="C9" s="250">
        <v>604</v>
      </c>
      <c r="D9" s="250">
        <v>300</v>
      </c>
      <c r="E9" s="515">
        <v>11.058360672762825</v>
      </c>
      <c r="F9" s="517">
        <v>10.242235000000001</v>
      </c>
      <c r="G9" s="515">
        <v>1.0443561694396573</v>
      </c>
      <c r="H9" s="430">
        <v>0.99300100000000002</v>
      </c>
      <c r="I9" s="518">
        <v>55.734000000000002</v>
      </c>
      <c r="J9" s="518">
        <v>158.476</v>
      </c>
      <c r="K9" s="430">
        <v>2.8434348871424984</v>
      </c>
      <c r="L9" s="331">
        <v>980.7</v>
      </c>
    </row>
    <row r="10" spans="1:14" ht="13.5" thickBot="1" x14ac:dyDescent="0.25">
      <c r="A10" s="271">
        <v>2016</v>
      </c>
      <c r="B10" s="250">
        <v>12</v>
      </c>
      <c r="C10" s="250">
        <v>610</v>
      </c>
      <c r="D10" s="250">
        <v>328</v>
      </c>
      <c r="E10" s="515">
        <v>13.006</v>
      </c>
      <c r="F10" s="517">
        <v>12.09</v>
      </c>
      <c r="G10" s="515">
        <v>1.2430000000000001</v>
      </c>
      <c r="H10" s="430">
        <v>1.169</v>
      </c>
      <c r="I10" s="518">
        <v>67.352000000000004</v>
      </c>
      <c r="J10" s="518">
        <v>191.09299999999999</v>
      </c>
      <c r="K10" s="430">
        <v>2.8372282931464543</v>
      </c>
      <c r="L10" s="331">
        <v>1162.0999999999999</v>
      </c>
    </row>
    <row r="11" spans="1:14" ht="13.5" thickBot="1" x14ac:dyDescent="0.25">
      <c r="A11" s="271">
        <v>2017</v>
      </c>
      <c r="B11" s="250">
        <v>11</v>
      </c>
      <c r="C11" s="250">
        <v>410</v>
      </c>
      <c r="D11" s="250">
        <v>309</v>
      </c>
      <c r="E11" s="515">
        <v>12.177</v>
      </c>
      <c r="F11" s="517">
        <v>11.555999999999999</v>
      </c>
      <c r="G11" s="515">
        <v>1.198</v>
      </c>
      <c r="H11" s="430">
        <v>1.143</v>
      </c>
      <c r="I11" s="518">
        <v>63.802</v>
      </c>
      <c r="J11" s="518">
        <v>168.17400000000001</v>
      </c>
      <c r="K11" s="430">
        <v>2.6360000000000001</v>
      </c>
      <c r="L11" s="331">
        <v>1237</v>
      </c>
    </row>
    <row r="12" spans="1:14" ht="13.5" thickBot="1" x14ac:dyDescent="0.25">
      <c r="A12" s="271">
        <v>2018</v>
      </c>
      <c r="B12" s="250">
        <v>12</v>
      </c>
      <c r="C12" s="250">
        <v>431</v>
      </c>
      <c r="D12" s="250">
        <v>319</v>
      </c>
      <c r="E12" s="515">
        <v>12.134</v>
      </c>
      <c r="F12" s="517">
        <v>11.457000000000001</v>
      </c>
      <c r="G12" s="515">
        <v>1.1919999999999999</v>
      </c>
      <c r="H12" s="430">
        <v>1.1339999999999999</v>
      </c>
      <c r="I12" s="518">
        <v>62.292999999999999</v>
      </c>
      <c r="J12" s="518">
        <v>163.64599999999999</v>
      </c>
      <c r="K12" s="430">
        <v>2.6269999999999998</v>
      </c>
      <c r="L12" s="331">
        <v>1276</v>
      </c>
    </row>
    <row r="13" spans="1:14" x14ac:dyDescent="0.2">
      <c r="A13" s="199" t="s">
        <v>1682</v>
      </c>
    </row>
    <row r="14" spans="1:14" x14ac:dyDescent="0.2">
      <c r="A14" s="199" t="s">
        <v>249</v>
      </c>
    </row>
  </sheetData>
  <mergeCells count="3">
    <mergeCell ref="A1:L1"/>
    <mergeCell ref="A2:L2"/>
    <mergeCell ref="A3:L3"/>
  </mergeCells>
  <hyperlinks>
    <hyperlink ref="N4" location="TOC!A1" display="RETURN TO TABLE OF CONTENTS" xr:uid="{00000000-0004-0000-6900-000000000000}"/>
  </hyperlinks>
  <pageMargins left="0.7" right="0.7" top="0.75" bottom="0.75" header="0.3" footer="0.3"/>
  <pageSetup orientation="portrait" verticalDpi="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N14"/>
  <sheetViews>
    <sheetView workbookViewId="0">
      <selection activeCell="I105" sqref="I105"/>
    </sheetView>
  </sheetViews>
  <sheetFormatPr defaultRowHeight="12.75" x14ac:dyDescent="0.2"/>
  <cols>
    <col min="2" max="12" width="10.2851562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1683</v>
      </c>
      <c r="B3" s="607"/>
      <c r="C3" s="607"/>
      <c r="D3" s="607"/>
      <c r="E3" s="607"/>
      <c r="F3" s="607"/>
      <c r="G3" s="607"/>
      <c r="H3" s="607"/>
      <c r="I3" s="607"/>
      <c r="J3" s="607"/>
      <c r="K3" s="607"/>
      <c r="L3" s="608"/>
    </row>
    <row r="4" spans="1:14" ht="57"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2011</v>
      </c>
      <c r="B5" s="250">
        <v>92</v>
      </c>
      <c r="C5" s="354">
        <v>1807</v>
      </c>
      <c r="D5" s="354">
        <v>1400</v>
      </c>
      <c r="E5" s="515">
        <v>72.2</v>
      </c>
      <c r="F5" s="516">
        <v>50.8</v>
      </c>
      <c r="G5" s="515">
        <v>2.8</v>
      </c>
      <c r="H5" s="430">
        <v>2</v>
      </c>
      <c r="I5" s="403">
        <v>37</v>
      </c>
      <c r="J5" s="403">
        <v>984</v>
      </c>
      <c r="K5" s="430">
        <v>26.6</v>
      </c>
      <c r="L5" s="331">
        <v>4082</v>
      </c>
    </row>
    <row r="6" spans="1:14" ht="13.5" thickBot="1" x14ac:dyDescent="0.25">
      <c r="A6" s="271">
        <v>2012</v>
      </c>
      <c r="B6" s="250">
        <v>132</v>
      </c>
      <c r="C6" s="354">
        <v>2382</v>
      </c>
      <c r="D6" s="354">
        <v>1944</v>
      </c>
      <c r="E6" s="515">
        <v>95.9</v>
      </c>
      <c r="F6" s="516">
        <v>73</v>
      </c>
      <c r="G6" s="515">
        <v>3.6</v>
      </c>
      <c r="H6" s="430">
        <v>2.7</v>
      </c>
      <c r="I6" s="403">
        <v>50</v>
      </c>
      <c r="J6" s="331">
        <v>1285</v>
      </c>
      <c r="K6" s="430">
        <v>25.7</v>
      </c>
      <c r="L6" s="331">
        <v>4617</v>
      </c>
    </row>
    <row r="7" spans="1:14" ht="13.5" thickBot="1" x14ac:dyDescent="0.25">
      <c r="A7" s="271">
        <v>2013</v>
      </c>
      <c r="B7" s="250">
        <v>156</v>
      </c>
      <c r="C7" s="354">
        <v>4921</v>
      </c>
      <c r="D7" s="354">
        <v>3872</v>
      </c>
      <c r="E7" s="515">
        <v>181.4</v>
      </c>
      <c r="F7" s="516">
        <v>135.19999999999999</v>
      </c>
      <c r="G7" s="515">
        <v>7.1</v>
      </c>
      <c r="H7" s="430">
        <v>5.2</v>
      </c>
      <c r="I7" s="403">
        <v>97</v>
      </c>
      <c r="J7" s="331">
        <v>2608</v>
      </c>
      <c r="K7" s="430">
        <v>26.9</v>
      </c>
      <c r="L7" s="331">
        <v>9092</v>
      </c>
    </row>
    <row r="8" spans="1:14" ht="13.5" thickBot="1" x14ac:dyDescent="0.25">
      <c r="A8" s="271">
        <v>2014</v>
      </c>
      <c r="B8" s="250">
        <v>268</v>
      </c>
      <c r="C8" s="354">
        <v>6053</v>
      </c>
      <c r="D8" s="354">
        <v>4842</v>
      </c>
      <c r="E8" s="515">
        <v>233.7</v>
      </c>
      <c r="F8" s="517">
        <v>182.2</v>
      </c>
      <c r="G8" s="515">
        <v>7.8</v>
      </c>
      <c r="H8" s="430">
        <v>5.9</v>
      </c>
      <c r="I8" s="403">
        <v>107</v>
      </c>
      <c r="J8" s="331">
        <v>2919</v>
      </c>
      <c r="K8" s="430">
        <v>27.3</v>
      </c>
      <c r="L8" s="331">
        <v>10617</v>
      </c>
    </row>
    <row r="9" spans="1:14" ht="13.5" thickBot="1" x14ac:dyDescent="0.25">
      <c r="A9" s="271">
        <v>2015</v>
      </c>
      <c r="B9" s="250">
        <v>185</v>
      </c>
      <c r="C9" s="354">
        <v>6055</v>
      </c>
      <c r="D9" s="354">
        <v>4157</v>
      </c>
      <c r="E9" s="515">
        <v>191.69297522620502</v>
      </c>
      <c r="F9" s="517">
        <v>145.21846099999999</v>
      </c>
      <c r="G9" s="515">
        <v>7.5610134198875443</v>
      </c>
      <c r="H9" s="430">
        <v>5.6396889999999997</v>
      </c>
      <c r="I9" s="518">
        <v>100.779</v>
      </c>
      <c r="J9" s="331">
        <v>2564.6239999999998</v>
      </c>
      <c r="K9" s="430">
        <v>25.448000079381615</v>
      </c>
      <c r="L9" s="331">
        <v>9672.2999999999993</v>
      </c>
    </row>
    <row r="10" spans="1:14" ht="13.5" thickBot="1" x14ac:dyDescent="0.25">
      <c r="A10" s="271">
        <v>2016</v>
      </c>
      <c r="B10" s="250">
        <v>188</v>
      </c>
      <c r="C10" s="354">
        <v>5564</v>
      </c>
      <c r="D10" s="354">
        <v>4308</v>
      </c>
      <c r="E10" s="515">
        <v>198.94800000000001</v>
      </c>
      <c r="F10" s="517">
        <v>150.87</v>
      </c>
      <c r="G10" s="515">
        <v>7.8879999999999999</v>
      </c>
      <c r="H10" s="430">
        <v>5.8449999999999998</v>
      </c>
      <c r="I10" s="518">
        <v>100.56399999999999</v>
      </c>
      <c r="J10" s="331">
        <v>2523.431</v>
      </c>
      <c r="K10" s="430">
        <v>25.092786683107278</v>
      </c>
      <c r="L10" s="331">
        <v>10229</v>
      </c>
    </row>
    <row r="11" spans="1:14" ht="13.5" thickBot="1" x14ac:dyDescent="0.25">
      <c r="A11" s="271">
        <v>2017</v>
      </c>
      <c r="B11" s="250">
        <v>193</v>
      </c>
      <c r="C11" s="354">
        <v>5861</v>
      </c>
      <c r="D11" s="354">
        <v>4379</v>
      </c>
      <c r="E11" s="515">
        <v>198.148</v>
      </c>
      <c r="F11" s="517">
        <v>149.833</v>
      </c>
      <c r="G11" s="515">
        <v>7.9749999999999996</v>
      </c>
      <c r="H11" s="430">
        <v>5.9509999999999996</v>
      </c>
      <c r="I11" s="518">
        <v>98.864000000000004</v>
      </c>
      <c r="J11" s="331">
        <v>2397.6329999999998</v>
      </c>
      <c r="K11" s="430">
        <v>24.251999999999999</v>
      </c>
      <c r="L11" s="331">
        <v>9897</v>
      </c>
    </row>
    <row r="12" spans="1:14" ht="13.5" thickBot="1" x14ac:dyDescent="0.25">
      <c r="A12" s="271">
        <v>2018</v>
      </c>
      <c r="B12" s="250">
        <v>182</v>
      </c>
      <c r="C12" s="354">
        <v>5369</v>
      </c>
      <c r="D12" s="354">
        <v>4254</v>
      </c>
      <c r="E12" s="515">
        <v>203.839</v>
      </c>
      <c r="F12" s="517">
        <v>145.51499999999999</v>
      </c>
      <c r="G12" s="515">
        <v>8.0470000000000006</v>
      </c>
      <c r="H12" s="430">
        <v>5.84</v>
      </c>
      <c r="I12" s="518">
        <v>94.69</v>
      </c>
      <c r="J12" s="331">
        <v>2280.81</v>
      </c>
      <c r="K12" s="430">
        <v>24.087</v>
      </c>
      <c r="L12" s="331">
        <v>10214</v>
      </c>
    </row>
    <row r="13" spans="1:14" x14ac:dyDescent="0.2">
      <c r="A13" s="199" t="s">
        <v>1682</v>
      </c>
    </row>
    <row r="14" spans="1:14" x14ac:dyDescent="0.2">
      <c r="A14" s="199" t="s">
        <v>249</v>
      </c>
    </row>
  </sheetData>
  <mergeCells count="3">
    <mergeCell ref="A1:L1"/>
    <mergeCell ref="A2:L2"/>
    <mergeCell ref="A3:L3"/>
  </mergeCells>
  <hyperlinks>
    <hyperlink ref="N4" location="TOC!A1" display="RETURN TO TABLE OF CONTENTS" xr:uid="{00000000-0004-0000-6A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N103"/>
  <sheetViews>
    <sheetView workbookViewId="0">
      <pane xSplit="1" ySplit="4" topLeftCell="B86"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2" width="10.570312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1684</v>
      </c>
      <c r="B3" s="607"/>
      <c r="C3" s="607"/>
      <c r="D3" s="607"/>
      <c r="E3" s="607"/>
      <c r="F3" s="607"/>
      <c r="G3" s="607"/>
      <c r="H3" s="607"/>
      <c r="I3" s="607"/>
      <c r="J3" s="607"/>
      <c r="K3" s="607"/>
      <c r="L3" s="608"/>
    </row>
    <row r="4" spans="1:14" ht="57" thickBot="1" x14ac:dyDescent="0.25">
      <c r="A4" s="271" t="s">
        <v>204</v>
      </c>
      <c r="B4" s="249" t="s">
        <v>1572</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1922</v>
      </c>
      <c r="B5" s="250" t="s">
        <v>229</v>
      </c>
      <c r="C5" s="519" t="s">
        <v>229</v>
      </c>
      <c r="D5" s="519" t="s">
        <v>229</v>
      </c>
      <c r="E5" s="519" t="s">
        <v>229</v>
      </c>
      <c r="F5" s="519" t="s">
        <v>229</v>
      </c>
      <c r="G5" s="519" t="s">
        <v>229</v>
      </c>
      <c r="H5" s="250" t="s">
        <v>229</v>
      </c>
      <c r="I5" s="403">
        <v>404</v>
      </c>
      <c r="J5" s="403" t="s">
        <v>229</v>
      </c>
      <c r="K5" s="403" t="s">
        <v>229</v>
      </c>
      <c r="L5" s="403" t="s">
        <v>229</v>
      </c>
    </row>
    <row r="6" spans="1:14" ht="13.5" thickBot="1" x14ac:dyDescent="0.25">
      <c r="A6" s="271">
        <v>1923</v>
      </c>
      <c r="B6" s="250" t="s">
        <v>229</v>
      </c>
      <c r="C6" s="519" t="s">
        <v>229</v>
      </c>
      <c r="D6" s="519" t="s">
        <v>229</v>
      </c>
      <c r="E6" s="519" t="s">
        <v>229</v>
      </c>
      <c r="F6" s="519" t="s">
        <v>229</v>
      </c>
      <c r="G6" s="519" t="s">
        <v>229</v>
      </c>
      <c r="H6" s="250" t="s">
        <v>229</v>
      </c>
      <c r="I6" s="403">
        <v>661</v>
      </c>
      <c r="J6" s="403" t="s">
        <v>229</v>
      </c>
      <c r="K6" s="403" t="s">
        <v>229</v>
      </c>
      <c r="L6" s="403" t="s">
        <v>229</v>
      </c>
    </row>
    <row r="7" spans="1:14" ht="13.5" thickBot="1" x14ac:dyDescent="0.25">
      <c r="A7" s="271">
        <v>1924</v>
      </c>
      <c r="B7" s="250" t="s">
        <v>229</v>
      </c>
      <c r="C7" s="519" t="s">
        <v>229</v>
      </c>
      <c r="D7" s="519" t="s">
        <v>229</v>
      </c>
      <c r="E7" s="519" t="s">
        <v>229</v>
      </c>
      <c r="F7" s="519" t="s">
        <v>229</v>
      </c>
      <c r="G7" s="519" t="s">
        <v>229</v>
      </c>
      <c r="H7" s="250" t="s">
        <v>229</v>
      </c>
      <c r="I7" s="403">
        <v>989</v>
      </c>
      <c r="J7" s="403" t="s">
        <v>229</v>
      </c>
      <c r="K7" s="403" t="s">
        <v>229</v>
      </c>
      <c r="L7" s="403" t="s">
        <v>229</v>
      </c>
    </row>
    <row r="8" spans="1:14" ht="13.5" thickBot="1" x14ac:dyDescent="0.25">
      <c r="A8" s="271">
        <v>1925</v>
      </c>
      <c r="B8" s="250" t="s">
        <v>229</v>
      </c>
      <c r="C8" s="519" t="s">
        <v>229</v>
      </c>
      <c r="D8" s="519" t="s">
        <v>229</v>
      </c>
      <c r="E8" s="519" t="s">
        <v>229</v>
      </c>
      <c r="F8" s="519" t="s">
        <v>229</v>
      </c>
      <c r="G8" s="519" t="s">
        <v>229</v>
      </c>
      <c r="H8" s="250" t="s">
        <v>229</v>
      </c>
      <c r="I8" s="331">
        <v>1484</v>
      </c>
      <c r="J8" s="403" t="s">
        <v>229</v>
      </c>
      <c r="K8" s="403" t="s">
        <v>229</v>
      </c>
      <c r="L8" s="403" t="s">
        <v>229</v>
      </c>
    </row>
    <row r="9" spans="1:14" ht="13.5" thickBot="1" x14ac:dyDescent="0.25">
      <c r="A9" s="271">
        <v>1926</v>
      </c>
      <c r="B9" s="250" t="s">
        <v>229</v>
      </c>
      <c r="C9" s="354">
        <v>14400</v>
      </c>
      <c r="D9" s="250" t="s">
        <v>229</v>
      </c>
      <c r="E9" s="482">
        <v>449.7</v>
      </c>
      <c r="F9" s="482" t="s">
        <v>229</v>
      </c>
      <c r="G9" s="482" t="s">
        <v>229</v>
      </c>
      <c r="H9" s="270" t="s">
        <v>229</v>
      </c>
      <c r="I9" s="331">
        <v>2009</v>
      </c>
      <c r="J9" s="403" t="s">
        <v>229</v>
      </c>
      <c r="K9" s="403" t="s">
        <v>229</v>
      </c>
      <c r="L9" s="403" t="s">
        <v>229</v>
      </c>
    </row>
    <row r="10" spans="1:14" ht="13.5" thickBot="1" x14ac:dyDescent="0.25">
      <c r="A10" s="271">
        <v>1927</v>
      </c>
      <c r="B10" s="250" t="s">
        <v>229</v>
      </c>
      <c r="C10" s="354">
        <v>18000</v>
      </c>
      <c r="D10" s="250" t="s">
        <v>229</v>
      </c>
      <c r="E10" s="482">
        <v>589.20000000000005</v>
      </c>
      <c r="F10" s="482" t="s">
        <v>229</v>
      </c>
      <c r="G10" s="482" t="s">
        <v>229</v>
      </c>
      <c r="H10" s="270" t="s">
        <v>229</v>
      </c>
      <c r="I10" s="331">
        <v>2301</v>
      </c>
      <c r="J10" s="403" t="s">
        <v>229</v>
      </c>
      <c r="K10" s="403" t="s">
        <v>229</v>
      </c>
      <c r="L10" s="403" t="s">
        <v>229</v>
      </c>
    </row>
    <row r="11" spans="1:14" ht="13.5" thickBot="1" x14ac:dyDescent="0.25">
      <c r="A11" s="271">
        <v>1928</v>
      </c>
      <c r="B11" s="250" t="s">
        <v>229</v>
      </c>
      <c r="C11" s="354">
        <v>19700</v>
      </c>
      <c r="D11" s="250" t="s">
        <v>229</v>
      </c>
      <c r="E11" s="482">
        <v>633.4</v>
      </c>
      <c r="F11" s="482" t="s">
        <v>229</v>
      </c>
      <c r="G11" s="482" t="s">
        <v>229</v>
      </c>
      <c r="H11" s="270" t="s">
        <v>229</v>
      </c>
      <c r="I11" s="331">
        <v>2470</v>
      </c>
      <c r="J11" s="403" t="s">
        <v>229</v>
      </c>
      <c r="K11" s="403" t="s">
        <v>229</v>
      </c>
      <c r="L11" s="403" t="s">
        <v>229</v>
      </c>
    </row>
    <row r="12" spans="1:14" ht="13.5" thickBot="1" x14ac:dyDescent="0.25">
      <c r="A12" s="271">
        <v>1929</v>
      </c>
      <c r="B12" s="250" t="s">
        <v>229</v>
      </c>
      <c r="C12" s="354">
        <v>21100</v>
      </c>
      <c r="D12" s="250" t="s">
        <v>229</v>
      </c>
      <c r="E12" s="482">
        <v>699.8</v>
      </c>
      <c r="F12" s="482" t="s">
        <v>229</v>
      </c>
      <c r="G12" s="482" t="s">
        <v>229</v>
      </c>
      <c r="H12" s="270" t="s">
        <v>229</v>
      </c>
      <c r="I12" s="331">
        <v>2623</v>
      </c>
      <c r="J12" s="403" t="s">
        <v>229</v>
      </c>
      <c r="K12" s="403" t="s">
        <v>229</v>
      </c>
      <c r="L12" s="403" t="s">
        <v>229</v>
      </c>
    </row>
    <row r="13" spans="1:14" ht="13.5" thickBot="1" x14ac:dyDescent="0.25">
      <c r="A13" s="271">
        <v>1930</v>
      </c>
      <c r="B13" s="250" t="s">
        <v>229</v>
      </c>
      <c r="C13" s="354">
        <v>21300</v>
      </c>
      <c r="D13" s="250" t="s">
        <v>229</v>
      </c>
      <c r="E13" s="482">
        <v>705.8</v>
      </c>
      <c r="F13" s="482" t="s">
        <v>229</v>
      </c>
      <c r="G13" s="482" t="s">
        <v>229</v>
      </c>
      <c r="H13" s="270" t="s">
        <v>229</v>
      </c>
      <c r="I13" s="331">
        <v>2481</v>
      </c>
      <c r="J13" s="403" t="s">
        <v>229</v>
      </c>
      <c r="K13" s="403" t="s">
        <v>229</v>
      </c>
      <c r="L13" s="403" t="s">
        <v>229</v>
      </c>
    </row>
    <row r="14" spans="1:14" ht="13.5" thickBot="1" x14ac:dyDescent="0.25">
      <c r="A14" s="271">
        <v>1931</v>
      </c>
      <c r="B14" s="250" t="s">
        <v>229</v>
      </c>
      <c r="C14" s="354">
        <v>20700</v>
      </c>
      <c r="D14" s="250" t="s">
        <v>229</v>
      </c>
      <c r="E14" s="482">
        <v>682.5</v>
      </c>
      <c r="F14" s="482" t="s">
        <v>229</v>
      </c>
      <c r="G14" s="482" t="s">
        <v>229</v>
      </c>
      <c r="H14" s="270" t="s">
        <v>229</v>
      </c>
      <c r="I14" s="331">
        <v>2315</v>
      </c>
      <c r="J14" s="403" t="s">
        <v>229</v>
      </c>
      <c r="K14" s="403" t="s">
        <v>229</v>
      </c>
      <c r="L14" s="403" t="s">
        <v>229</v>
      </c>
    </row>
    <row r="15" spans="1:14" ht="13.5" thickBot="1" x14ac:dyDescent="0.25">
      <c r="A15" s="271">
        <v>1932</v>
      </c>
      <c r="B15" s="250" t="s">
        <v>229</v>
      </c>
      <c r="C15" s="354">
        <v>20200</v>
      </c>
      <c r="D15" s="250" t="s">
        <v>229</v>
      </c>
      <c r="E15" s="482">
        <v>663.3</v>
      </c>
      <c r="F15" s="482" t="s">
        <v>229</v>
      </c>
      <c r="G15" s="482" t="s">
        <v>229</v>
      </c>
      <c r="H15" s="270" t="s">
        <v>229</v>
      </c>
      <c r="I15" s="331">
        <v>2138</v>
      </c>
      <c r="J15" s="403" t="s">
        <v>229</v>
      </c>
      <c r="K15" s="403" t="s">
        <v>229</v>
      </c>
      <c r="L15" s="403" t="s">
        <v>229</v>
      </c>
    </row>
    <row r="16" spans="1:14" ht="13.5" thickBot="1" x14ac:dyDescent="0.25">
      <c r="A16" s="271">
        <v>1933</v>
      </c>
      <c r="B16" s="250" t="s">
        <v>229</v>
      </c>
      <c r="C16" s="354">
        <v>20200</v>
      </c>
      <c r="D16" s="250" t="s">
        <v>229</v>
      </c>
      <c r="E16" s="482">
        <v>655.1</v>
      </c>
      <c r="F16" s="482" t="s">
        <v>229</v>
      </c>
      <c r="G16" s="482" t="s">
        <v>229</v>
      </c>
      <c r="H16" s="270" t="s">
        <v>229</v>
      </c>
      <c r="I16" s="331">
        <v>2077</v>
      </c>
      <c r="J16" s="403" t="s">
        <v>229</v>
      </c>
      <c r="K16" s="403" t="s">
        <v>229</v>
      </c>
      <c r="L16" s="403" t="s">
        <v>229</v>
      </c>
    </row>
    <row r="17" spans="1:12" ht="13.5" thickBot="1" x14ac:dyDescent="0.25">
      <c r="A17" s="271">
        <v>1934</v>
      </c>
      <c r="B17" s="250" t="s">
        <v>229</v>
      </c>
      <c r="C17" s="354">
        <v>22200</v>
      </c>
      <c r="D17" s="250" t="s">
        <v>229</v>
      </c>
      <c r="E17" s="482">
        <v>711.1</v>
      </c>
      <c r="F17" s="482" t="s">
        <v>229</v>
      </c>
      <c r="G17" s="482" t="s">
        <v>229</v>
      </c>
      <c r="H17" s="270" t="s">
        <v>229</v>
      </c>
      <c r="I17" s="331">
        <v>2376</v>
      </c>
      <c r="J17" s="403" t="s">
        <v>229</v>
      </c>
      <c r="K17" s="403" t="s">
        <v>229</v>
      </c>
      <c r="L17" s="403" t="s">
        <v>229</v>
      </c>
    </row>
    <row r="18" spans="1:12" ht="13.5" thickBot="1" x14ac:dyDescent="0.25">
      <c r="A18" s="271">
        <v>1935</v>
      </c>
      <c r="B18" s="250" t="s">
        <v>229</v>
      </c>
      <c r="C18" s="354">
        <v>23800</v>
      </c>
      <c r="D18" s="250" t="s">
        <v>229</v>
      </c>
      <c r="E18" s="482">
        <v>764</v>
      </c>
      <c r="F18" s="482" t="s">
        <v>229</v>
      </c>
      <c r="G18" s="482" t="s">
        <v>229</v>
      </c>
      <c r="H18" s="270" t="s">
        <v>229</v>
      </c>
      <c r="I18" s="331">
        <v>2625</v>
      </c>
      <c r="J18" s="403" t="s">
        <v>229</v>
      </c>
      <c r="K18" s="403" t="s">
        <v>229</v>
      </c>
      <c r="L18" s="403" t="s">
        <v>229</v>
      </c>
    </row>
    <row r="19" spans="1:12" ht="13.5" thickBot="1" x14ac:dyDescent="0.25">
      <c r="A19" s="271">
        <v>1936</v>
      </c>
      <c r="B19" s="250" t="s">
        <v>229</v>
      </c>
      <c r="C19" s="354">
        <v>26800</v>
      </c>
      <c r="D19" s="250" t="s">
        <v>229</v>
      </c>
      <c r="E19" s="482">
        <v>864.2</v>
      </c>
      <c r="F19" s="482" t="s">
        <v>229</v>
      </c>
      <c r="G19" s="482" t="s">
        <v>229</v>
      </c>
      <c r="H19" s="270" t="s">
        <v>229</v>
      </c>
      <c r="I19" s="331">
        <v>3188</v>
      </c>
      <c r="J19" s="403" t="s">
        <v>229</v>
      </c>
      <c r="K19" s="403" t="s">
        <v>229</v>
      </c>
      <c r="L19" s="403" t="s">
        <v>229</v>
      </c>
    </row>
    <row r="20" spans="1:12" ht="13.5" thickBot="1" x14ac:dyDescent="0.25">
      <c r="A20" s="271">
        <v>1937</v>
      </c>
      <c r="B20" s="250" t="s">
        <v>229</v>
      </c>
      <c r="C20" s="354">
        <v>27500</v>
      </c>
      <c r="D20" s="250" t="s">
        <v>229</v>
      </c>
      <c r="E20" s="482">
        <v>957</v>
      </c>
      <c r="F20" s="482" t="s">
        <v>229</v>
      </c>
      <c r="G20" s="482" t="s">
        <v>229</v>
      </c>
      <c r="H20" s="270" t="s">
        <v>229</v>
      </c>
      <c r="I20" s="331">
        <v>3500</v>
      </c>
      <c r="J20" s="403" t="s">
        <v>229</v>
      </c>
      <c r="K20" s="403" t="s">
        <v>229</v>
      </c>
      <c r="L20" s="403" t="s">
        <v>229</v>
      </c>
    </row>
    <row r="21" spans="1:12" ht="13.5" thickBot="1" x14ac:dyDescent="0.25">
      <c r="A21" s="271">
        <v>1938</v>
      </c>
      <c r="B21" s="250" t="s">
        <v>229</v>
      </c>
      <c r="C21" s="354">
        <v>28500</v>
      </c>
      <c r="D21" s="250" t="s">
        <v>229</v>
      </c>
      <c r="E21" s="482">
        <v>986.4</v>
      </c>
      <c r="F21" s="482" t="s">
        <v>229</v>
      </c>
      <c r="G21" s="482" t="s">
        <v>229</v>
      </c>
      <c r="H21" s="270" t="s">
        <v>229</v>
      </c>
      <c r="I21" s="331">
        <v>3488</v>
      </c>
      <c r="J21" s="403" t="s">
        <v>229</v>
      </c>
      <c r="K21" s="403" t="s">
        <v>229</v>
      </c>
      <c r="L21" s="403" t="s">
        <v>229</v>
      </c>
    </row>
    <row r="22" spans="1:12" ht="13.5" thickBot="1" x14ac:dyDescent="0.25">
      <c r="A22" s="271">
        <v>1939</v>
      </c>
      <c r="B22" s="250" t="s">
        <v>229</v>
      </c>
      <c r="C22" s="354">
        <v>32600</v>
      </c>
      <c r="D22" s="250" t="s">
        <v>229</v>
      </c>
      <c r="E22" s="482">
        <v>1047.4000000000001</v>
      </c>
      <c r="F22" s="482" t="s">
        <v>229</v>
      </c>
      <c r="G22" s="482" t="s">
        <v>229</v>
      </c>
      <c r="H22" s="270" t="s">
        <v>229</v>
      </c>
      <c r="I22" s="331">
        <v>3866</v>
      </c>
      <c r="J22" s="403" t="s">
        <v>229</v>
      </c>
      <c r="K22" s="403" t="s">
        <v>229</v>
      </c>
      <c r="L22" s="403" t="s">
        <v>229</v>
      </c>
    </row>
    <row r="23" spans="1:12" ht="13.5" thickBot="1" x14ac:dyDescent="0.25">
      <c r="A23" s="271">
        <v>1940</v>
      </c>
      <c r="B23" s="250" t="s">
        <v>229</v>
      </c>
      <c r="C23" s="354">
        <v>35000</v>
      </c>
      <c r="D23" s="250" t="s">
        <v>229</v>
      </c>
      <c r="E23" s="482">
        <v>1194.5</v>
      </c>
      <c r="F23" s="482" t="s">
        <v>229</v>
      </c>
      <c r="G23" s="482" t="s">
        <v>229</v>
      </c>
      <c r="H23" s="270" t="s">
        <v>229</v>
      </c>
      <c r="I23" s="331">
        <v>4255</v>
      </c>
      <c r="J23" s="403" t="s">
        <v>229</v>
      </c>
      <c r="K23" s="403" t="s">
        <v>229</v>
      </c>
      <c r="L23" s="403" t="s">
        <v>229</v>
      </c>
    </row>
    <row r="24" spans="1:12" ht="13.5" thickBot="1" x14ac:dyDescent="0.25">
      <c r="A24" s="271">
        <v>1941</v>
      </c>
      <c r="B24" s="250" t="s">
        <v>229</v>
      </c>
      <c r="C24" s="354">
        <v>39300</v>
      </c>
      <c r="D24" s="250" t="s">
        <v>229</v>
      </c>
      <c r="E24" s="482">
        <v>1313</v>
      </c>
      <c r="F24" s="482" t="s">
        <v>229</v>
      </c>
      <c r="G24" s="482" t="s">
        <v>229</v>
      </c>
      <c r="H24" s="270" t="s">
        <v>229</v>
      </c>
      <c r="I24" s="331">
        <v>4948</v>
      </c>
      <c r="J24" s="403" t="s">
        <v>229</v>
      </c>
      <c r="K24" s="403" t="s">
        <v>229</v>
      </c>
      <c r="L24" s="403" t="s">
        <v>229</v>
      </c>
    </row>
    <row r="25" spans="1:12" ht="13.5" thickBot="1" x14ac:dyDescent="0.25">
      <c r="A25" s="271">
        <v>1942</v>
      </c>
      <c r="B25" s="250" t="s">
        <v>229</v>
      </c>
      <c r="C25" s="354">
        <v>46000</v>
      </c>
      <c r="D25" s="250" t="s">
        <v>229</v>
      </c>
      <c r="E25" s="482">
        <v>1612</v>
      </c>
      <c r="F25" s="482" t="s">
        <v>229</v>
      </c>
      <c r="G25" s="482" t="s">
        <v>229</v>
      </c>
      <c r="H25" s="270" t="s">
        <v>229</v>
      </c>
      <c r="I25" s="331">
        <v>7264</v>
      </c>
      <c r="J25" s="403" t="s">
        <v>229</v>
      </c>
      <c r="K25" s="403" t="s">
        <v>229</v>
      </c>
      <c r="L25" s="403" t="s">
        <v>229</v>
      </c>
    </row>
    <row r="26" spans="1:12" ht="13.5" thickBot="1" x14ac:dyDescent="0.25">
      <c r="A26" s="271">
        <v>1943</v>
      </c>
      <c r="B26" s="250" t="s">
        <v>229</v>
      </c>
      <c r="C26" s="354">
        <v>47100</v>
      </c>
      <c r="D26" s="250" t="s">
        <v>229</v>
      </c>
      <c r="E26" s="482">
        <v>1693</v>
      </c>
      <c r="F26" s="482" t="s">
        <v>229</v>
      </c>
      <c r="G26" s="482" t="s">
        <v>229</v>
      </c>
      <c r="H26" s="270" t="s">
        <v>229</v>
      </c>
      <c r="I26" s="331">
        <v>9070</v>
      </c>
      <c r="J26" s="403" t="s">
        <v>229</v>
      </c>
      <c r="K26" s="403" t="s">
        <v>229</v>
      </c>
      <c r="L26" s="403" t="s">
        <v>229</v>
      </c>
    </row>
    <row r="27" spans="1:12" ht="13.5" thickBot="1" x14ac:dyDescent="0.25">
      <c r="A27" s="271">
        <v>1944</v>
      </c>
      <c r="B27" s="250" t="s">
        <v>229</v>
      </c>
      <c r="C27" s="354">
        <v>48400</v>
      </c>
      <c r="D27" s="250" t="s">
        <v>229</v>
      </c>
      <c r="E27" s="482">
        <v>1713.3</v>
      </c>
      <c r="F27" s="482" t="s">
        <v>229</v>
      </c>
      <c r="G27" s="482" t="s">
        <v>229</v>
      </c>
      <c r="H27" s="270" t="s">
        <v>229</v>
      </c>
      <c r="I27" s="331">
        <v>9713</v>
      </c>
      <c r="J27" s="403" t="s">
        <v>229</v>
      </c>
      <c r="K27" s="403" t="s">
        <v>229</v>
      </c>
      <c r="L27" s="403" t="s">
        <v>229</v>
      </c>
    </row>
    <row r="28" spans="1:12" ht="13.5" thickBot="1" x14ac:dyDescent="0.25">
      <c r="A28" s="271">
        <v>1945</v>
      </c>
      <c r="B28" s="250" t="s">
        <v>229</v>
      </c>
      <c r="C28" s="354">
        <v>49670</v>
      </c>
      <c r="D28" s="250" t="s">
        <v>229</v>
      </c>
      <c r="E28" s="482">
        <v>1722.3</v>
      </c>
      <c r="F28" s="482" t="s">
        <v>229</v>
      </c>
      <c r="G28" s="482" t="s">
        <v>229</v>
      </c>
      <c r="H28" s="270" t="s">
        <v>229</v>
      </c>
      <c r="I28" s="331">
        <v>9946</v>
      </c>
      <c r="J28" s="403" t="s">
        <v>229</v>
      </c>
      <c r="K28" s="403" t="s">
        <v>229</v>
      </c>
      <c r="L28" s="403" t="s">
        <v>229</v>
      </c>
    </row>
    <row r="29" spans="1:12" ht="13.5" thickBot="1" x14ac:dyDescent="0.25">
      <c r="A29" s="271">
        <v>1946</v>
      </c>
      <c r="B29" s="250" t="s">
        <v>229</v>
      </c>
      <c r="C29" s="354">
        <v>52450</v>
      </c>
      <c r="D29" s="250" t="s">
        <v>229</v>
      </c>
      <c r="E29" s="482">
        <v>1807.2</v>
      </c>
      <c r="F29" s="482" t="s">
        <v>229</v>
      </c>
      <c r="G29" s="482" t="s">
        <v>229</v>
      </c>
      <c r="H29" s="270" t="s">
        <v>229</v>
      </c>
      <c r="I29" s="331">
        <v>10247</v>
      </c>
      <c r="J29" s="403" t="s">
        <v>229</v>
      </c>
      <c r="K29" s="403" t="s">
        <v>229</v>
      </c>
      <c r="L29" s="403" t="s">
        <v>229</v>
      </c>
    </row>
    <row r="30" spans="1:12" ht="13.5" thickBot="1" x14ac:dyDescent="0.25">
      <c r="A30" s="271">
        <v>1947</v>
      </c>
      <c r="B30" s="250" t="s">
        <v>229</v>
      </c>
      <c r="C30" s="354">
        <v>56917</v>
      </c>
      <c r="D30" s="250" t="s">
        <v>229</v>
      </c>
      <c r="E30" s="482">
        <v>1885.7</v>
      </c>
      <c r="F30" s="482" t="s">
        <v>229</v>
      </c>
      <c r="G30" s="482" t="s">
        <v>229</v>
      </c>
      <c r="H30" s="270" t="s">
        <v>229</v>
      </c>
      <c r="I30" s="331">
        <v>10374</v>
      </c>
      <c r="J30" s="403" t="s">
        <v>229</v>
      </c>
      <c r="K30" s="403" t="s">
        <v>229</v>
      </c>
      <c r="L30" s="403" t="s">
        <v>229</v>
      </c>
    </row>
    <row r="31" spans="1:12" ht="13.5" thickBot="1" x14ac:dyDescent="0.25">
      <c r="A31" s="271">
        <v>1948</v>
      </c>
      <c r="B31" s="250" t="s">
        <v>229</v>
      </c>
      <c r="C31" s="354">
        <v>58540</v>
      </c>
      <c r="D31" s="250" t="s">
        <v>229</v>
      </c>
      <c r="E31" s="482">
        <v>1975.7</v>
      </c>
      <c r="F31" s="482" t="s">
        <v>229</v>
      </c>
      <c r="G31" s="482" t="s">
        <v>229</v>
      </c>
      <c r="H31" s="270" t="s">
        <v>229</v>
      </c>
      <c r="I31" s="331">
        <v>10759</v>
      </c>
      <c r="J31" s="403" t="s">
        <v>229</v>
      </c>
      <c r="K31" s="403" t="s">
        <v>229</v>
      </c>
      <c r="L31" s="403" t="s">
        <v>229</v>
      </c>
    </row>
    <row r="32" spans="1:12" ht="13.5" thickBot="1" x14ac:dyDescent="0.25">
      <c r="A32" s="271">
        <v>1949</v>
      </c>
      <c r="B32" s="250" t="s">
        <v>229</v>
      </c>
      <c r="C32" s="354">
        <v>57035</v>
      </c>
      <c r="D32" s="250" t="s">
        <v>229</v>
      </c>
      <c r="E32" s="482">
        <v>1968.2</v>
      </c>
      <c r="F32" s="482" t="s">
        <v>229</v>
      </c>
      <c r="G32" s="482" t="s">
        <v>229</v>
      </c>
      <c r="H32" s="270" t="s">
        <v>229</v>
      </c>
      <c r="I32" s="331">
        <v>10193</v>
      </c>
      <c r="J32" s="403" t="s">
        <v>229</v>
      </c>
      <c r="K32" s="403" t="s">
        <v>229</v>
      </c>
      <c r="L32" s="403" t="s">
        <v>229</v>
      </c>
    </row>
    <row r="33" spans="1:12" ht="13.5" thickBot="1" x14ac:dyDescent="0.25">
      <c r="A33" s="271">
        <v>1950</v>
      </c>
      <c r="B33" s="250" t="s">
        <v>229</v>
      </c>
      <c r="C33" s="354">
        <v>56820</v>
      </c>
      <c r="D33" s="250" t="s">
        <v>229</v>
      </c>
      <c r="E33" s="482">
        <v>1895.4</v>
      </c>
      <c r="F33" s="482" t="s">
        <v>229</v>
      </c>
      <c r="G33" s="482" t="s">
        <v>229</v>
      </c>
      <c r="H33" s="270" t="s">
        <v>229</v>
      </c>
      <c r="I33" s="331">
        <v>9447</v>
      </c>
      <c r="J33" s="403" t="s">
        <v>229</v>
      </c>
      <c r="K33" s="403" t="s">
        <v>229</v>
      </c>
      <c r="L33" s="403" t="s">
        <v>229</v>
      </c>
    </row>
    <row r="34" spans="1:12" ht="13.5" thickBot="1" x14ac:dyDescent="0.25">
      <c r="A34" s="271">
        <v>1951</v>
      </c>
      <c r="B34" s="250" t="s">
        <v>229</v>
      </c>
      <c r="C34" s="354">
        <v>57660</v>
      </c>
      <c r="D34" s="250" t="s">
        <v>229</v>
      </c>
      <c r="E34" s="482">
        <v>1893</v>
      </c>
      <c r="F34" s="482" t="s">
        <v>229</v>
      </c>
      <c r="G34" s="482" t="s">
        <v>229</v>
      </c>
      <c r="H34" s="270" t="s">
        <v>229</v>
      </c>
      <c r="I34" s="331">
        <v>9227</v>
      </c>
      <c r="J34" s="403" t="s">
        <v>229</v>
      </c>
      <c r="K34" s="403" t="s">
        <v>229</v>
      </c>
      <c r="L34" s="403" t="s">
        <v>229</v>
      </c>
    </row>
    <row r="35" spans="1:12" ht="13.5" thickBot="1" x14ac:dyDescent="0.25">
      <c r="A35" s="271">
        <v>1952</v>
      </c>
      <c r="B35" s="250" t="s">
        <v>229</v>
      </c>
      <c r="C35" s="354">
        <v>55980</v>
      </c>
      <c r="D35" s="250" t="s">
        <v>229</v>
      </c>
      <c r="E35" s="482">
        <v>1877.7</v>
      </c>
      <c r="F35" s="482" t="s">
        <v>229</v>
      </c>
      <c r="G35" s="482" t="s">
        <v>229</v>
      </c>
      <c r="H35" s="270" t="s">
        <v>229</v>
      </c>
      <c r="I35" s="331">
        <v>8901</v>
      </c>
      <c r="J35" s="403" t="s">
        <v>229</v>
      </c>
      <c r="K35" s="403" t="s">
        <v>229</v>
      </c>
      <c r="L35" s="403" t="s">
        <v>229</v>
      </c>
    </row>
    <row r="36" spans="1:12" ht="13.5" thickBot="1" x14ac:dyDescent="0.25">
      <c r="A36" s="271">
        <v>1953</v>
      </c>
      <c r="B36" s="250" t="s">
        <v>229</v>
      </c>
      <c r="C36" s="354">
        <v>54700</v>
      </c>
      <c r="D36" s="250" t="s">
        <v>229</v>
      </c>
      <c r="E36" s="482">
        <v>1819</v>
      </c>
      <c r="F36" s="482" t="s">
        <v>229</v>
      </c>
      <c r="G36" s="482" t="s">
        <v>229</v>
      </c>
      <c r="H36" s="270" t="s">
        <v>229</v>
      </c>
      <c r="I36" s="331">
        <v>8280</v>
      </c>
      <c r="J36" s="403" t="s">
        <v>229</v>
      </c>
      <c r="K36" s="403" t="s">
        <v>229</v>
      </c>
      <c r="L36" s="403" t="s">
        <v>229</v>
      </c>
    </row>
    <row r="37" spans="1:12" ht="13.5" thickBot="1" x14ac:dyDescent="0.25">
      <c r="A37" s="271">
        <v>1954</v>
      </c>
      <c r="B37" s="250" t="s">
        <v>229</v>
      </c>
      <c r="C37" s="354">
        <v>54000</v>
      </c>
      <c r="D37" s="250" t="s">
        <v>229</v>
      </c>
      <c r="E37" s="482">
        <v>1760.7</v>
      </c>
      <c r="F37" s="482" t="s">
        <v>229</v>
      </c>
      <c r="G37" s="482" t="s">
        <v>229</v>
      </c>
      <c r="H37" s="270" t="s">
        <v>229</v>
      </c>
      <c r="I37" s="331">
        <v>7643</v>
      </c>
      <c r="J37" s="403" t="s">
        <v>229</v>
      </c>
      <c r="K37" s="403" t="s">
        <v>229</v>
      </c>
      <c r="L37" s="403" t="s">
        <v>229</v>
      </c>
    </row>
    <row r="38" spans="1:12" ht="13.5" thickBot="1" x14ac:dyDescent="0.25">
      <c r="A38" s="271">
        <v>1955</v>
      </c>
      <c r="B38" s="250" t="s">
        <v>229</v>
      </c>
      <c r="C38" s="354">
        <v>52400</v>
      </c>
      <c r="D38" s="250" t="s">
        <v>229</v>
      </c>
      <c r="E38" s="482">
        <v>1709.9</v>
      </c>
      <c r="F38" s="482" t="s">
        <v>229</v>
      </c>
      <c r="G38" s="482" t="s">
        <v>229</v>
      </c>
      <c r="H38" s="270" t="s">
        <v>229</v>
      </c>
      <c r="I38" s="331">
        <v>7269</v>
      </c>
      <c r="J38" s="403" t="s">
        <v>229</v>
      </c>
      <c r="K38" s="403" t="s">
        <v>229</v>
      </c>
      <c r="L38" s="403" t="s">
        <v>229</v>
      </c>
    </row>
    <row r="39" spans="1:12" ht="13.5" thickBot="1" x14ac:dyDescent="0.25">
      <c r="A39" s="271">
        <v>1956</v>
      </c>
      <c r="B39" s="250" t="s">
        <v>229</v>
      </c>
      <c r="C39" s="354">
        <v>51400</v>
      </c>
      <c r="D39" s="250" t="s">
        <v>229</v>
      </c>
      <c r="E39" s="482">
        <v>1680.9</v>
      </c>
      <c r="F39" s="482" t="s">
        <v>229</v>
      </c>
      <c r="G39" s="482" t="s">
        <v>229</v>
      </c>
      <c r="H39" s="270" t="s">
        <v>229</v>
      </c>
      <c r="I39" s="331">
        <v>7062</v>
      </c>
      <c r="J39" s="403" t="s">
        <v>229</v>
      </c>
      <c r="K39" s="403" t="s">
        <v>229</v>
      </c>
      <c r="L39" s="403" t="s">
        <v>229</v>
      </c>
    </row>
    <row r="40" spans="1:12" ht="13.5" thickBot="1" x14ac:dyDescent="0.25">
      <c r="A40" s="271">
        <v>1957</v>
      </c>
      <c r="B40" s="250" t="s">
        <v>229</v>
      </c>
      <c r="C40" s="354">
        <v>50800</v>
      </c>
      <c r="D40" s="250" t="s">
        <v>229</v>
      </c>
      <c r="E40" s="482">
        <v>1648.4</v>
      </c>
      <c r="F40" s="482" t="s">
        <v>229</v>
      </c>
      <c r="G40" s="482" t="s">
        <v>229</v>
      </c>
      <c r="H40" s="270" t="s">
        <v>229</v>
      </c>
      <c r="I40" s="331">
        <v>6903</v>
      </c>
      <c r="J40" s="403" t="s">
        <v>229</v>
      </c>
      <c r="K40" s="403" t="s">
        <v>229</v>
      </c>
      <c r="L40" s="403" t="s">
        <v>229</v>
      </c>
    </row>
    <row r="41" spans="1:12" ht="13.5" thickBot="1" x14ac:dyDescent="0.25">
      <c r="A41" s="271">
        <v>1958</v>
      </c>
      <c r="B41" s="250" t="s">
        <v>229</v>
      </c>
      <c r="C41" s="354">
        <v>50100</v>
      </c>
      <c r="D41" s="250" t="s">
        <v>229</v>
      </c>
      <c r="E41" s="482">
        <v>1593.6</v>
      </c>
      <c r="F41" s="482" t="s">
        <v>229</v>
      </c>
      <c r="G41" s="482" t="s">
        <v>229</v>
      </c>
      <c r="H41" s="270" t="s">
        <v>229</v>
      </c>
      <c r="I41" s="331">
        <v>6540</v>
      </c>
      <c r="J41" s="403" t="s">
        <v>229</v>
      </c>
      <c r="K41" s="403" t="s">
        <v>229</v>
      </c>
      <c r="L41" s="403" t="s">
        <v>229</v>
      </c>
    </row>
    <row r="42" spans="1:12" ht="13.5" thickBot="1" x14ac:dyDescent="0.25">
      <c r="A42" s="271">
        <v>1959</v>
      </c>
      <c r="B42" s="250" t="s">
        <v>229</v>
      </c>
      <c r="C42" s="354">
        <v>49500</v>
      </c>
      <c r="D42" s="250" t="s">
        <v>229</v>
      </c>
      <c r="E42" s="482">
        <v>1576.5</v>
      </c>
      <c r="F42" s="482" t="s">
        <v>229</v>
      </c>
      <c r="G42" s="482" t="s">
        <v>229</v>
      </c>
      <c r="H42" s="270" t="s">
        <v>229</v>
      </c>
      <c r="I42" s="331">
        <v>6498</v>
      </c>
      <c r="J42" s="403" t="s">
        <v>229</v>
      </c>
      <c r="K42" s="403" t="s">
        <v>229</v>
      </c>
      <c r="L42" s="403" t="s">
        <v>229</v>
      </c>
    </row>
    <row r="43" spans="1:12" ht="13.5" thickBot="1" x14ac:dyDescent="0.25">
      <c r="A43" s="271">
        <v>1960</v>
      </c>
      <c r="B43" s="250" t="s">
        <v>229</v>
      </c>
      <c r="C43" s="354">
        <v>49600</v>
      </c>
      <c r="D43" s="250" t="s">
        <v>229</v>
      </c>
      <c r="E43" s="482">
        <v>1576.4</v>
      </c>
      <c r="F43" s="482" t="s">
        <v>229</v>
      </c>
      <c r="G43" s="482" t="s">
        <v>229</v>
      </c>
      <c r="H43" s="270" t="s">
        <v>229</v>
      </c>
      <c r="I43" s="331">
        <v>6425</v>
      </c>
      <c r="J43" s="403" t="s">
        <v>229</v>
      </c>
      <c r="K43" s="403" t="s">
        <v>229</v>
      </c>
      <c r="L43" s="403" t="s">
        <v>229</v>
      </c>
    </row>
    <row r="44" spans="1:12" ht="13.5" thickBot="1" x14ac:dyDescent="0.25">
      <c r="A44" s="271">
        <v>1961</v>
      </c>
      <c r="B44" s="250" t="s">
        <v>229</v>
      </c>
      <c r="C44" s="354">
        <v>49000</v>
      </c>
      <c r="D44" s="250" t="s">
        <v>229</v>
      </c>
      <c r="E44" s="482">
        <v>1529.7</v>
      </c>
      <c r="F44" s="482" t="s">
        <v>229</v>
      </c>
      <c r="G44" s="482" t="s">
        <v>229</v>
      </c>
      <c r="H44" s="270" t="s">
        <v>229</v>
      </c>
      <c r="I44" s="331">
        <v>5993</v>
      </c>
      <c r="J44" s="403" t="s">
        <v>229</v>
      </c>
      <c r="K44" s="403" t="s">
        <v>229</v>
      </c>
      <c r="L44" s="403" t="s">
        <v>229</v>
      </c>
    </row>
    <row r="45" spans="1:12" ht="13.5" thickBot="1" x14ac:dyDescent="0.25">
      <c r="A45" s="271">
        <v>1962</v>
      </c>
      <c r="B45" s="250" t="s">
        <v>229</v>
      </c>
      <c r="C45" s="354">
        <v>48800</v>
      </c>
      <c r="D45" s="250" t="s">
        <v>229</v>
      </c>
      <c r="E45" s="482">
        <v>1515.2</v>
      </c>
      <c r="F45" s="482" t="s">
        <v>229</v>
      </c>
      <c r="G45" s="482" t="s">
        <v>229</v>
      </c>
      <c r="H45" s="270" t="s">
        <v>229</v>
      </c>
      <c r="I45" s="331">
        <v>5865</v>
      </c>
      <c r="J45" s="403" t="s">
        <v>229</v>
      </c>
      <c r="K45" s="403" t="s">
        <v>229</v>
      </c>
      <c r="L45" s="403" t="s">
        <v>229</v>
      </c>
    </row>
    <row r="46" spans="1:12" ht="13.5" thickBot="1" x14ac:dyDescent="0.25">
      <c r="A46" s="271">
        <v>1963</v>
      </c>
      <c r="B46" s="250" t="s">
        <v>229</v>
      </c>
      <c r="C46" s="354">
        <v>49400</v>
      </c>
      <c r="D46" s="250" t="s">
        <v>229</v>
      </c>
      <c r="E46" s="482">
        <v>1523.1</v>
      </c>
      <c r="F46" s="482" t="s">
        <v>229</v>
      </c>
      <c r="G46" s="482" t="s">
        <v>229</v>
      </c>
      <c r="H46" s="270" t="s">
        <v>229</v>
      </c>
      <c r="I46" s="331">
        <v>5822</v>
      </c>
      <c r="J46" s="403" t="s">
        <v>229</v>
      </c>
      <c r="K46" s="403" t="s">
        <v>229</v>
      </c>
      <c r="L46" s="403" t="s">
        <v>229</v>
      </c>
    </row>
    <row r="47" spans="1:12" ht="13.5" thickBot="1" x14ac:dyDescent="0.25">
      <c r="A47" s="271">
        <v>1964</v>
      </c>
      <c r="B47" s="250" t="s">
        <v>229</v>
      </c>
      <c r="C47" s="354">
        <v>49200</v>
      </c>
      <c r="D47" s="250" t="s">
        <v>229</v>
      </c>
      <c r="E47" s="482">
        <v>1527.9</v>
      </c>
      <c r="F47" s="482" t="s">
        <v>229</v>
      </c>
      <c r="G47" s="482" t="s">
        <v>229</v>
      </c>
      <c r="H47" s="270" t="s">
        <v>229</v>
      </c>
      <c r="I47" s="331">
        <v>5813</v>
      </c>
      <c r="J47" s="403" t="s">
        <v>229</v>
      </c>
      <c r="K47" s="403" t="s">
        <v>229</v>
      </c>
      <c r="L47" s="403" t="s">
        <v>229</v>
      </c>
    </row>
    <row r="48" spans="1:12" ht="13.5" thickBot="1" x14ac:dyDescent="0.25">
      <c r="A48" s="271">
        <v>1965</v>
      </c>
      <c r="B48" s="250" t="s">
        <v>229</v>
      </c>
      <c r="C48" s="354">
        <v>49600</v>
      </c>
      <c r="D48" s="250" t="s">
        <v>229</v>
      </c>
      <c r="E48" s="482">
        <v>1528.3</v>
      </c>
      <c r="F48" s="482" t="s">
        <v>229</v>
      </c>
      <c r="G48" s="482" t="s">
        <v>229</v>
      </c>
      <c r="H48" s="270" t="s">
        <v>229</v>
      </c>
      <c r="I48" s="331">
        <v>5814</v>
      </c>
      <c r="J48" s="403" t="s">
        <v>229</v>
      </c>
      <c r="K48" s="403" t="s">
        <v>229</v>
      </c>
      <c r="L48" s="403" t="s">
        <v>229</v>
      </c>
    </row>
    <row r="49" spans="1:12" ht="13.5" thickBot="1" x14ac:dyDescent="0.25">
      <c r="A49" s="271">
        <v>1966</v>
      </c>
      <c r="B49" s="250" t="s">
        <v>229</v>
      </c>
      <c r="C49" s="354">
        <v>50130</v>
      </c>
      <c r="D49" s="250" t="s">
        <v>229</v>
      </c>
      <c r="E49" s="482">
        <v>1521.7</v>
      </c>
      <c r="F49" s="482" t="s">
        <v>229</v>
      </c>
      <c r="G49" s="482" t="s">
        <v>229</v>
      </c>
      <c r="H49" s="270" t="s">
        <v>229</v>
      </c>
      <c r="I49" s="331">
        <v>5764</v>
      </c>
      <c r="J49" s="403" t="s">
        <v>229</v>
      </c>
      <c r="K49" s="403" t="s">
        <v>229</v>
      </c>
      <c r="L49" s="403" t="s">
        <v>229</v>
      </c>
    </row>
    <row r="50" spans="1:12" ht="13.5" thickBot="1" x14ac:dyDescent="0.25">
      <c r="A50" s="271">
        <v>1967</v>
      </c>
      <c r="B50" s="250" t="s">
        <v>229</v>
      </c>
      <c r="C50" s="354">
        <v>50180</v>
      </c>
      <c r="D50" s="250" t="s">
        <v>229</v>
      </c>
      <c r="E50" s="482">
        <v>1526</v>
      </c>
      <c r="F50" s="482" t="s">
        <v>229</v>
      </c>
      <c r="G50" s="482" t="s">
        <v>229</v>
      </c>
      <c r="H50" s="270" t="s">
        <v>229</v>
      </c>
      <c r="I50" s="331">
        <v>5723</v>
      </c>
      <c r="J50" s="403" t="s">
        <v>229</v>
      </c>
      <c r="K50" s="403" t="s">
        <v>229</v>
      </c>
      <c r="L50" s="403" t="s">
        <v>229</v>
      </c>
    </row>
    <row r="51" spans="1:12" ht="13.5" thickBot="1" x14ac:dyDescent="0.25">
      <c r="A51" s="271">
        <v>1968</v>
      </c>
      <c r="B51" s="250" t="s">
        <v>229</v>
      </c>
      <c r="C51" s="354">
        <v>50000</v>
      </c>
      <c r="D51" s="250" t="s">
        <v>229</v>
      </c>
      <c r="E51" s="482">
        <v>1508.2</v>
      </c>
      <c r="F51" s="482" t="s">
        <v>229</v>
      </c>
      <c r="G51" s="482" t="s">
        <v>229</v>
      </c>
      <c r="H51" s="270" t="s">
        <v>229</v>
      </c>
      <c r="I51" s="331">
        <v>5610</v>
      </c>
      <c r="J51" s="403" t="s">
        <v>229</v>
      </c>
      <c r="K51" s="403" t="s">
        <v>229</v>
      </c>
      <c r="L51" s="403" t="s">
        <v>229</v>
      </c>
    </row>
    <row r="52" spans="1:12" ht="13.5" thickBot="1" x14ac:dyDescent="0.25">
      <c r="A52" s="271">
        <v>1969</v>
      </c>
      <c r="B52" s="250" t="s">
        <v>229</v>
      </c>
      <c r="C52" s="354">
        <v>49600</v>
      </c>
      <c r="D52" s="250" t="s">
        <v>229</v>
      </c>
      <c r="E52" s="482">
        <v>1478.3</v>
      </c>
      <c r="F52" s="482" t="s">
        <v>229</v>
      </c>
      <c r="G52" s="482" t="s">
        <v>229</v>
      </c>
      <c r="H52" s="270" t="s">
        <v>229</v>
      </c>
      <c r="I52" s="331">
        <v>5375</v>
      </c>
      <c r="J52" s="403" t="s">
        <v>229</v>
      </c>
      <c r="K52" s="403" t="s">
        <v>229</v>
      </c>
      <c r="L52" s="403" t="s">
        <v>229</v>
      </c>
    </row>
    <row r="53" spans="1:12" ht="13.5" thickBot="1" x14ac:dyDescent="0.25">
      <c r="A53" s="271">
        <v>1970</v>
      </c>
      <c r="B53" s="250" t="s">
        <v>229</v>
      </c>
      <c r="C53" s="354">
        <v>49700</v>
      </c>
      <c r="D53" s="250" t="s">
        <v>229</v>
      </c>
      <c r="E53" s="482">
        <v>1409.3</v>
      </c>
      <c r="F53" s="482" t="s">
        <v>229</v>
      </c>
      <c r="G53" s="482" t="s">
        <v>229</v>
      </c>
      <c r="H53" s="270" t="s">
        <v>229</v>
      </c>
      <c r="I53" s="331">
        <v>5034</v>
      </c>
      <c r="J53" s="403" t="s">
        <v>229</v>
      </c>
      <c r="K53" s="403" t="s">
        <v>229</v>
      </c>
      <c r="L53" s="403" t="s">
        <v>229</v>
      </c>
    </row>
    <row r="54" spans="1:12" ht="13.5" thickBot="1" x14ac:dyDescent="0.25">
      <c r="A54" s="271">
        <v>1971</v>
      </c>
      <c r="B54" s="250" t="s">
        <v>229</v>
      </c>
      <c r="C54" s="354">
        <v>49150</v>
      </c>
      <c r="D54" s="250" t="s">
        <v>229</v>
      </c>
      <c r="E54" s="482">
        <v>1375.5</v>
      </c>
      <c r="F54" s="482" t="s">
        <v>229</v>
      </c>
      <c r="G54" s="482" t="s">
        <v>229</v>
      </c>
      <c r="H54" s="270" t="s">
        <v>229</v>
      </c>
      <c r="I54" s="331">
        <v>4699</v>
      </c>
      <c r="J54" s="403" t="s">
        <v>229</v>
      </c>
      <c r="K54" s="403" t="s">
        <v>229</v>
      </c>
      <c r="L54" s="403" t="s">
        <v>229</v>
      </c>
    </row>
    <row r="55" spans="1:12" ht="13.5" thickBot="1" x14ac:dyDescent="0.25">
      <c r="A55" s="271">
        <v>1972</v>
      </c>
      <c r="B55" s="250" t="s">
        <v>229</v>
      </c>
      <c r="C55" s="354">
        <v>49075</v>
      </c>
      <c r="D55" s="250" t="s">
        <v>229</v>
      </c>
      <c r="E55" s="482">
        <v>1308</v>
      </c>
      <c r="F55" s="482" t="s">
        <v>229</v>
      </c>
      <c r="G55" s="482" t="s">
        <v>229</v>
      </c>
      <c r="H55" s="270" t="s">
        <v>229</v>
      </c>
      <c r="I55" s="331">
        <v>4495</v>
      </c>
      <c r="J55" s="403" t="s">
        <v>229</v>
      </c>
      <c r="K55" s="403" t="s">
        <v>229</v>
      </c>
      <c r="L55" s="403" t="s">
        <v>229</v>
      </c>
    </row>
    <row r="56" spans="1:12" ht="13.5" thickBot="1" x14ac:dyDescent="0.25">
      <c r="A56" s="271">
        <v>1973</v>
      </c>
      <c r="B56" s="250" t="s">
        <v>229</v>
      </c>
      <c r="C56" s="354">
        <v>48286</v>
      </c>
      <c r="D56" s="250" t="s">
        <v>229</v>
      </c>
      <c r="E56" s="482">
        <v>1370.4</v>
      </c>
      <c r="F56" s="482" t="s">
        <v>229</v>
      </c>
      <c r="G56" s="482" t="s">
        <v>229</v>
      </c>
      <c r="H56" s="270" t="s">
        <v>229</v>
      </c>
      <c r="I56" s="331">
        <v>4642</v>
      </c>
      <c r="J56" s="403" t="s">
        <v>229</v>
      </c>
      <c r="K56" s="403" t="s">
        <v>229</v>
      </c>
      <c r="L56" s="403" t="s">
        <v>229</v>
      </c>
    </row>
    <row r="57" spans="1:12" ht="13.5" thickBot="1" x14ac:dyDescent="0.25">
      <c r="A57" s="271">
        <v>1974</v>
      </c>
      <c r="B57" s="250" t="s">
        <v>229</v>
      </c>
      <c r="C57" s="354">
        <v>48700</v>
      </c>
      <c r="D57" s="250" t="s">
        <v>229</v>
      </c>
      <c r="E57" s="482">
        <v>1431</v>
      </c>
      <c r="F57" s="482" t="s">
        <v>229</v>
      </c>
      <c r="G57" s="482" t="s">
        <v>229</v>
      </c>
      <c r="H57" s="270" t="s">
        <v>229</v>
      </c>
      <c r="I57" s="331">
        <v>4976</v>
      </c>
      <c r="J57" s="403" t="s">
        <v>229</v>
      </c>
      <c r="K57" s="403" t="s">
        <v>229</v>
      </c>
      <c r="L57" s="403" t="s">
        <v>229</v>
      </c>
    </row>
    <row r="58" spans="1:12" ht="13.5" thickBot="1" x14ac:dyDescent="0.25">
      <c r="A58" s="271">
        <v>1975</v>
      </c>
      <c r="B58" s="250" t="s">
        <v>229</v>
      </c>
      <c r="C58" s="354">
        <v>50822</v>
      </c>
      <c r="D58" s="250" t="s">
        <v>229</v>
      </c>
      <c r="E58" s="482">
        <v>1526</v>
      </c>
      <c r="F58" s="482" t="s">
        <v>229</v>
      </c>
      <c r="G58" s="482" t="s">
        <v>229</v>
      </c>
      <c r="H58" s="270" t="s">
        <v>229</v>
      </c>
      <c r="I58" s="331">
        <v>5084</v>
      </c>
      <c r="J58" s="403" t="s">
        <v>229</v>
      </c>
      <c r="K58" s="403" t="s">
        <v>229</v>
      </c>
      <c r="L58" s="403" t="s">
        <v>229</v>
      </c>
    </row>
    <row r="59" spans="1:12" ht="13.5" thickBot="1" x14ac:dyDescent="0.25">
      <c r="A59" s="271">
        <v>1976</v>
      </c>
      <c r="B59" s="250" t="s">
        <v>229</v>
      </c>
      <c r="C59" s="354">
        <v>52382</v>
      </c>
      <c r="D59" s="250" t="s">
        <v>229</v>
      </c>
      <c r="E59" s="482">
        <v>1581.4</v>
      </c>
      <c r="F59" s="482" t="s">
        <v>229</v>
      </c>
      <c r="G59" s="482" t="s">
        <v>229</v>
      </c>
      <c r="H59" s="270" t="s">
        <v>229</v>
      </c>
      <c r="I59" s="331">
        <v>5247</v>
      </c>
      <c r="J59" s="403" t="s">
        <v>229</v>
      </c>
      <c r="K59" s="403" t="s">
        <v>229</v>
      </c>
      <c r="L59" s="403" t="s">
        <v>229</v>
      </c>
    </row>
    <row r="60" spans="1:12" ht="13.5" thickBot="1" x14ac:dyDescent="0.25">
      <c r="A60" s="271">
        <v>1977</v>
      </c>
      <c r="B60" s="250" t="s">
        <v>229</v>
      </c>
      <c r="C60" s="354">
        <v>51968</v>
      </c>
      <c r="D60" s="250" t="s">
        <v>229</v>
      </c>
      <c r="E60" s="482">
        <v>1623.3</v>
      </c>
      <c r="F60" s="482" t="s">
        <v>229</v>
      </c>
      <c r="G60" s="270" t="s">
        <v>229</v>
      </c>
      <c r="H60" s="270" t="s">
        <v>229</v>
      </c>
      <c r="I60" s="331">
        <v>4949</v>
      </c>
      <c r="J60" s="331">
        <v>19730</v>
      </c>
      <c r="K60" s="64">
        <v>4</v>
      </c>
      <c r="L60" s="403" t="s">
        <v>229</v>
      </c>
    </row>
    <row r="61" spans="1:12" ht="13.5" thickBot="1" x14ac:dyDescent="0.25">
      <c r="A61" s="271">
        <v>1978</v>
      </c>
      <c r="B61" s="250" t="s">
        <v>229</v>
      </c>
      <c r="C61" s="354">
        <v>52866</v>
      </c>
      <c r="D61" s="250" t="s">
        <v>229</v>
      </c>
      <c r="E61" s="482">
        <v>1630.5</v>
      </c>
      <c r="F61" s="482" t="s">
        <v>229</v>
      </c>
      <c r="G61" s="270" t="s">
        <v>229</v>
      </c>
      <c r="H61" s="270" t="s">
        <v>229</v>
      </c>
      <c r="I61" s="331">
        <v>5142</v>
      </c>
      <c r="J61" s="331">
        <v>20708</v>
      </c>
      <c r="K61" s="64">
        <v>4</v>
      </c>
      <c r="L61" s="403" t="s">
        <v>229</v>
      </c>
    </row>
    <row r="62" spans="1:12" ht="13.5" thickBot="1" x14ac:dyDescent="0.25">
      <c r="A62" s="271">
        <v>1979</v>
      </c>
      <c r="B62" s="354">
        <v>1024</v>
      </c>
      <c r="C62" s="354">
        <v>54490</v>
      </c>
      <c r="D62" s="250" t="s">
        <v>229</v>
      </c>
      <c r="E62" s="482">
        <v>1633.6</v>
      </c>
      <c r="F62" s="482" t="s">
        <v>229</v>
      </c>
      <c r="G62" s="270" t="s">
        <v>229</v>
      </c>
      <c r="H62" s="270" t="s">
        <v>229</v>
      </c>
      <c r="I62" s="331">
        <v>5552</v>
      </c>
      <c r="J62" s="331">
        <v>21393</v>
      </c>
      <c r="K62" s="64">
        <v>3.9</v>
      </c>
      <c r="L62" s="403" t="s">
        <v>229</v>
      </c>
    </row>
    <row r="63" spans="1:12" ht="13.5" thickBot="1" x14ac:dyDescent="0.25">
      <c r="A63" s="271">
        <v>1980</v>
      </c>
      <c r="B63" s="354">
        <v>1022</v>
      </c>
      <c r="C63" s="354">
        <v>59411</v>
      </c>
      <c r="D63" s="250" t="s">
        <v>229</v>
      </c>
      <c r="E63" s="482">
        <v>1677.2</v>
      </c>
      <c r="F63" s="482" t="s">
        <v>229</v>
      </c>
      <c r="G63" s="270" t="s">
        <v>229</v>
      </c>
      <c r="H63" s="270" t="s">
        <v>229</v>
      </c>
      <c r="I63" s="331">
        <v>5837</v>
      </c>
      <c r="J63" s="331">
        <v>21790</v>
      </c>
      <c r="K63" s="64">
        <v>3.7</v>
      </c>
      <c r="L63" s="403" t="s">
        <v>229</v>
      </c>
    </row>
    <row r="64" spans="1:12" ht="13.5" thickBot="1" x14ac:dyDescent="0.25">
      <c r="A64" s="271">
        <v>1981</v>
      </c>
      <c r="B64" s="354">
        <v>1030</v>
      </c>
      <c r="C64" s="354">
        <v>60393</v>
      </c>
      <c r="D64" s="250" t="s">
        <v>229</v>
      </c>
      <c r="E64" s="482">
        <v>1684.6</v>
      </c>
      <c r="F64" s="482" t="s">
        <v>229</v>
      </c>
      <c r="G64" s="270" t="s">
        <v>229</v>
      </c>
      <c r="H64" s="270" t="s">
        <v>229</v>
      </c>
      <c r="I64" s="331">
        <v>5594</v>
      </c>
      <c r="J64" s="331">
        <v>21012</v>
      </c>
      <c r="K64" s="64">
        <v>3.8</v>
      </c>
      <c r="L64" s="403" t="s">
        <v>229</v>
      </c>
    </row>
    <row r="65" spans="1:12" ht="13.5" thickBot="1" x14ac:dyDescent="0.25">
      <c r="A65" s="271">
        <v>1982</v>
      </c>
      <c r="B65" s="354">
        <v>1029</v>
      </c>
      <c r="C65" s="354">
        <v>62114</v>
      </c>
      <c r="D65" s="250" t="s">
        <v>229</v>
      </c>
      <c r="E65" s="482">
        <v>1668.8</v>
      </c>
      <c r="F65" s="482" t="s">
        <v>229</v>
      </c>
      <c r="G65" s="270" t="s">
        <v>229</v>
      </c>
      <c r="H65" s="270" t="s">
        <v>229</v>
      </c>
      <c r="I65" s="331">
        <v>5324</v>
      </c>
      <c r="J65" s="331">
        <v>19987</v>
      </c>
      <c r="K65" s="64">
        <v>3.8</v>
      </c>
      <c r="L65" s="403" t="s">
        <v>229</v>
      </c>
    </row>
    <row r="66" spans="1:12" ht="13.5" thickBot="1" x14ac:dyDescent="0.25">
      <c r="A66" s="271">
        <v>1983</v>
      </c>
      <c r="B66" s="354">
        <v>1031</v>
      </c>
      <c r="C66" s="354">
        <v>62093</v>
      </c>
      <c r="D66" s="250" t="s">
        <v>229</v>
      </c>
      <c r="E66" s="482">
        <v>1677.8</v>
      </c>
      <c r="F66" s="482" t="s">
        <v>229</v>
      </c>
      <c r="G66" s="270" t="s">
        <v>229</v>
      </c>
      <c r="H66" s="270" t="s">
        <v>229</v>
      </c>
      <c r="I66" s="331">
        <v>5422</v>
      </c>
      <c r="J66" s="331">
        <v>20047</v>
      </c>
      <c r="K66" s="64">
        <v>3.7</v>
      </c>
      <c r="L66" s="403" t="s">
        <v>229</v>
      </c>
    </row>
    <row r="67" spans="1:12" ht="13.5" thickBot="1" x14ac:dyDescent="0.25">
      <c r="A67" s="271">
        <v>1984</v>
      </c>
      <c r="B67" s="354">
        <v>2291</v>
      </c>
      <c r="C67" s="354">
        <v>67294</v>
      </c>
      <c r="D67" s="250" t="s">
        <v>229</v>
      </c>
      <c r="E67" s="482">
        <v>1844.7</v>
      </c>
      <c r="F67" s="482" t="s">
        <v>229</v>
      </c>
      <c r="G67" s="270" t="s">
        <v>229</v>
      </c>
      <c r="H67" s="270" t="s">
        <v>229</v>
      </c>
      <c r="I67" s="331">
        <v>5908</v>
      </c>
      <c r="J67" s="331">
        <v>21595</v>
      </c>
      <c r="K67" s="64">
        <v>3.7</v>
      </c>
      <c r="L67" s="331">
        <v>154326</v>
      </c>
    </row>
    <row r="68" spans="1:12" ht="13.5" thickBot="1" x14ac:dyDescent="0.25">
      <c r="A68" s="271">
        <v>1985</v>
      </c>
      <c r="B68" s="354">
        <v>2338</v>
      </c>
      <c r="C68" s="354">
        <v>64258</v>
      </c>
      <c r="D68" s="250" t="s">
        <v>229</v>
      </c>
      <c r="E68" s="482">
        <v>1862.9</v>
      </c>
      <c r="F68" s="482" t="s">
        <v>229</v>
      </c>
      <c r="G68" s="270" t="s">
        <v>229</v>
      </c>
      <c r="H68" s="270" t="s">
        <v>229</v>
      </c>
      <c r="I68" s="331">
        <v>5675</v>
      </c>
      <c r="J68" s="331">
        <v>21161</v>
      </c>
      <c r="K68" s="64">
        <v>3.7</v>
      </c>
      <c r="L68" s="331">
        <v>157581</v>
      </c>
    </row>
    <row r="69" spans="1:12" ht="13.5" thickBot="1" x14ac:dyDescent="0.25">
      <c r="A69" s="271">
        <v>1986</v>
      </c>
      <c r="B69" s="354">
        <v>2654</v>
      </c>
      <c r="C69" s="354">
        <v>66218</v>
      </c>
      <c r="D69" s="250" t="s">
        <v>229</v>
      </c>
      <c r="E69" s="270">
        <v>2002.3</v>
      </c>
      <c r="F69" s="482" t="s">
        <v>229</v>
      </c>
      <c r="G69" s="270">
        <v>153.69999999999999</v>
      </c>
      <c r="H69" s="270" t="s">
        <v>229</v>
      </c>
      <c r="I69" s="331">
        <v>5753</v>
      </c>
      <c r="J69" s="331">
        <v>21395</v>
      </c>
      <c r="K69" s="64">
        <v>3.7</v>
      </c>
      <c r="L69" s="331">
        <v>165839</v>
      </c>
    </row>
    <row r="70" spans="1:12" ht="13.5" thickBot="1" x14ac:dyDescent="0.25">
      <c r="A70" s="271">
        <v>1987</v>
      </c>
      <c r="B70" s="354">
        <v>2671</v>
      </c>
      <c r="C70" s="354">
        <v>63017</v>
      </c>
      <c r="D70" s="250" t="s">
        <v>229</v>
      </c>
      <c r="E70" s="270">
        <v>2079.4</v>
      </c>
      <c r="F70" s="482" t="s">
        <v>229</v>
      </c>
      <c r="G70" s="270">
        <v>160.30000000000001</v>
      </c>
      <c r="H70" s="270" t="s">
        <v>229</v>
      </c>
      <c r="I70" s="331">
        <v>5614</v>
      </c>
      <c r="J70" s="331">
        <v>20970</v>
      </c>
      <c r="K70" s="64">
        <v>3.7</v>
      </c>
      <c r="L70" s="331">
        <v>165176</v>
      </c>
    </row>
    <row r="71" spans="1:12" ht="13.5" thickBot="1" x14ac:dyDescent="0.25">
      <c r="A71" s="271">
        <v>1988</v>
      </c>
      <c r="B71" s="354">
        <v>2671</v>
      </c>
      <c r="C71" s="354">
        <v>62572</v>
      </c>
      <c r="D71" s="250" t="s">
        <v>229</v>
      </c>
      <c r="E71" s="270">
        <v>2097.3000000000002</v>
      </c>
      <c r="F71" s="482" t="s">
        <v>229</v>
      </c>
      <c r="G71" s="270">
        <v>160.5</v>
      </c>
      <c r="H71" s="270" t="s">
        <v>229</v>
      </c>
      <c r="I71" s="331">
        <v>5590</v>
      </c>
      <c r="J71" s="331">
        <v>20753</v>
      </c>
      <c r="K71" s="64">
        <v>3.7</v>
      </c>
      <c r="L71" s="331">
        <v>165407</v>
      </c>
    </row>
    <row r="72" spans="1:12" ht="13.5" thickBot="1" x14ac:dyDescent="0.25">
      <c r="A72" s="271">
        <v>1989</v>
      </c>
      <c r="B72" s="354">
        <v>2665</v>
      </c>
      <c r="C72" s="354">
        <v>58919</v>
      </c>
      <c r="D72" s="250" t="s">
        <v>229</v>
      </c>
      <c r="E72" s="270">
        <v>2109.3000000000002</v>
      </c>
      <c r="F72" s="482" t="s">
        <v>229</v>
      </c>
      <c r="G72" s="270">
        <v>161.4</v>
      </c>
      <c r="H72" s="270" t="s">
        <v>229</v>
      </c>
      <c r="I72" s="331">
        <v>5620</v>
      </c>
      <c r="J72" s="331">
        <v>20768</v>
      </c>
      <c r="K72" s="64">
        <v>3.7</v>
      </c>
      <c r="L72" s="331">
        <v>162990</v>
      </c>
    </row>
    <row r="73" spans="1:12" ht="13.5" thickBot="1" x14ac:dyDescent="0.25">
      <c r="A73" s="271">
        <v>1990</v>
      </c>
      <c r="B73" s="354">
        <v>2688</v>
      </c>
      <c r="C73" s="331">
        <v>58714</v>
      </c>
      <c r="D73" s="403" t="s">
        <v>229</v>
      </c>
      <c r="E73" s="26">
        <v>2129.9</v>
      </c>
      <c r="F73" s="482" t="s">
        <v>229</v>
      </c>
      <c r="G73" s="26">
        <v>163</v>
      </c>
      <c r="H73" s="270" t="s">
        <v>229</v>
      </c>
      <c r="I73" s="331">
        <v>5677</v>
      </c>
      <c r="J73" s="331">
        <v>20981</v>
      </c>
      <c r="K73" s="64">
        <v>3.7</v>
      </c>
      <c r="L73" s="331">
        <v>162189</v>
      </c>
    </row>
    <row r="74" spans="1:12" ht="13.5" thickBot="1" x14ac:dyDescent="0.25">
      <c r="A74" s="271">
        <v>1991</v>
      </c>
      <c r="B74" s="354">
        <v>2689</v>
      </c>
      <c r="C74" s="331">
        <v>60377</v>
      </c>
      <c r="D74" s="403" t="s">
        <v>229</v>
      </c>
      <c r="E74" s="26">
        <v>2166.6</v>
      </c>
      <c r="F74" s="482" t="s">
        <v>229</v>
      </c>
      <c r="G74" s="26">
        <v>163.80000000000001</v>
      </c>
      <c r="H74" s="270" t="s">
        <v>229</v>
      </c>
      <c r="I74" s="331">
        <v>5624</v>
      </c>
      <c r="J74" s="331">
        <v>21090</v>
      </c>
      <c r="K74" s="64">
        <v>3.8</v>
      </c>
      <c r="L74" s="331">
        <v>163555</v>
      </c>
    </row>
    <row r="75" spans="1:12" ht="13.5" thickBot="1" x14ac:dyDescent="0.25">
      <c r="A75" s="271">
        <v>1992</v>
      </c>
      <c r="B75" s="354">
        <v>2693</v>
      </c>
      <c r="C75" s="331">
        <v>63080</v>
      </c>
      <c r="D75" s="403" t="s">
        <v>229</v>
      </c>
      <c r="E75" s="26">
        <v>2178</v>
      </c>
      <c r="F75" s="482" t="s">
        <v>229</v>
      </c>
      <c r="G75" s="26">
        <v>165.1</v>
      </c>
      <c r="H75" s="270" t="s">
        <v>229</v>
      </c>
      <c r="I75" s="331">
        <v>5517</v>
      </c>
      <c r="J75" s="331">
        <v>20336</v>
      </c>
      <c r="K75" s="64">
        <v>3.7</v>
      </c>
      <c r="L75" s="331">
        <v>163387</v>
      </c>
    </row>
    <row r="76" spans="1:12" ht="13.5" thickBot="1" x14ac:dyDescent="0.25">
      <c r="A76" s="271">
        <v>1993</v>
      </c>
      <c r="B76" s="354">
        <v>2694</v>
      </c>
      <c r="C76" s="331">
        <v>64850</v>
      </c>
      <c r="D76" s="403" t="s">
        <v>229</v>
      </c>
      <c r="E76" s="26">
        <v>2209.6</v>
      </c>
      <c r="F76" s="482" t="s">
        <v>229</v>
      </c>
      <c r="G76" s="26">
        <v>166.2</v>
      </c>
      <c r="H76" s="270" t="s">
        <v>229</v>
      </c>
      <c r="I76" s="331">
        <v>5381</v>
      </c>
      <c r="J76" s="331">
        <v>20247</v>
      </c>
      <c r="K76" s="64">
        <v>3.8</v>
      </c>
      <c r="L76" s="331">
        <v>177167</v>
      </c>
    </row>
    <row r="77" spans="1:12" ht="13.5" thickBot="1" x14ac:dyDescent="0.25">
      <c r="A77" s="271">
        <v>1994</v>
      </c>
      <c r="B77" s="354">
        <v>2250</v>
      </c>
      <c r="C77" s="331">
        <v>68123</v>
      </c>
      <c r="D77" s="403" t="s">
        <v>229</v>
      </c>
      <c r="E77" s="26">
        <v>2162</v>
      </c>
      <c r="F77" s="482" t="s">
        <v>229</v>
      </c>
      <c r="G77" s="26">
        <v>162.1</v>
      </c>
      <c r="H77" s="270" t="s">
        <v>229</v>
      </c>
      <c r="I77" s="331">
        <v>4871</v>
      </c>
      <c r="J77" s="331">
        <v>18832</v>
      </c>
      <c r="K77" s="64">
        <v>3.9</v>
      </c>
      <c r="L77" s="331">
        <v>174373</v>
      </c>
    </row>
    <row r="78" spans="1:12" ht="13.5" thickBot="1" x14ac:dyDescent="0.25">
      <c r="A78" s="271">
        <v>1995</v>
      </c>
      <c r="B78" s="354">
        <v>2250</v>
      </c>
      <c r="C78" s="331">
        <v>67107</v>
      </c>
      <c r="D78" s="403" t="s">
        <v>229</v>
      </c>
      <c r="E78" s="26">
        <v>2183.6999999999998</v>
      </c>
      <c r="F78" s="196">
        <v>1921.1</v>
      </c>
      <c r="G78" s="26">
        <v>162.9</v>
      </c>
      <c r="H78" s="26">
        <v>146.80000000000001</v>
      </c>
      <c r="I78" s="331">
        <v>4848</v>
      </c>
      <c r="J78" s="331">
        <v>18818</v>
      </c>
      <c r="K78" s="64">
        <v>3.9</v>
      </c>
      <c r="L78" s="331">
        <v>181973</v>
      </c>
    </row>
    <row r="79" spans="1:12" ht="13.5" thickBot="1" x14ac:dyDescent="0.25">
      <c r="A79" s="271">
        <v>1996</v>
      </c>
      <c r="B79" s="354">
        <v>2250</v>
      </c>
      <c r="C79" s="331">
        <v>71678</v>
      </c>
      <c r="D79" s="403" t="s">
        <v>229</v>
      </c>
      <c r="E79" s="26">
        <v>2220.5</v>
      </c>
      <c r="F79" s="196">
        <v>1910.3</v>
      </c>
      <c r="G79" s="26">
        <v>165.5</v>
      </c>
      <c r="H79" s="26">
        <v>145.9</v>
      </c>
      <c r="I79" s="331">
        <v>4887</v>
      </c>
      <c r="J79" s="331">
        <v>19096</v>
      </c>
      <c r="K79" s="64">
        <v>3.9</v>
      </c>
      <c r="L79" s="331">
        <v>190152</v>
      </c>
    </row>
    <row r="80" spans="1:12" ht="13.5" thickBot="1" x14ac:dyDescent="0.25">
      <c r="A80" s="271">
        <v>1997</v>
      </c>
      <c r="B80" s="354">
        <v>2250</v>
      </c>
      <c r="C80" s="331">
        <v>72770</v>
      </c>
      <c r="D80" s="403" t="s">
        <v>229</v>
      </c>
      <c r="E80" s="26">
        <v>2244.6</v>
      </c>
      <c r="F80" s="196">
        <v>2021.7</v>
      </c>
      <c r="G80" s="26">
        <v>167</v>
      </c>
      <c r="H80" s="26">
        <v>155.1</v>
      </c>
      <c r="I80" s="331">
        <v>5013</v>
      </c>
      <c r="J80" s="331">
        <v>19604</v>
      </c>
      <c r="K80" s="64">
        <v>3.9</v>
      </c>
      <c r="L80" s="331">
        <v>196861</v>
      </c>
    </row>
    <row r="81" spans="1:12" ht="13.5" thickBot="1" x14ac:dyDescent="0.25">
      <c r="A81" s="271">
        <v>1998</v>
      </c>
      <c r="B81" s="354">
        <v>2250</v>
      </c>
      <c r="C81" s="331">
        <v>72142</v>
      </c>
      <c r="D81" s="403" t="s">
        <v>229</v>
      </c>
      <c r="E81" s="26">
        <v>2174.6</v>
      </c>
      <c r="F81" s="196">
        <v>2009</v>
      </c>
      <c r="G81" s="26">
        <v>164</v>
      </c>
      <c r="H81" s="26">
        <v>154.4</v>
      </c>
      <c r="I81" s="331">
        <v>5399</v>
      </c>
      <c r="J81" s="331">
        <v>20360</v>
      </c>
      <c r="K81" s="64">
        <v>3.8</v>
      </c>
      <c r="L81" s="331">
        <v>198644</v>
      </c>
    </row>
    <row r="82" spans="1:12" ht="13.5" thickBot="1" x14ac:dyDescent="0.25">
      <c r="A82" s="271">
        <v>1999</v>
      </c>
      <c r="B82" s="354">
        <v>2262</v>
      </c>
      <c r="C82" s="331">
        <v>74228</v>
      </c>
      <c r="D82" s="403" t="s">
        <v>229</v>
      </c>
      <c r="E82" s="26">
        <v>2275.9</v>
      </c>
      <c r="F82" s="196">
        <v>1972.8</v>
      </c>
      <c r="G82" s="26">
        <v>170.1</v>
      </c>
      <c r="H82" s="26">
        <v>152.9</v>
      </c>
      <c r="I82" s="331">
        <v>5648</v>
      </c>
      <c r="J82" s="331">
        <v>21205</v>
      </c>
      <c r="K82" s="64">
        <v>3.8</v>
      </c>
      <c r="L82" s="331">
        <v>204179</v>
      </c>
    </row>
    <row r="83" spans="1:12" ht="13.5" thickBot="1" x14ac:dyDescent="0.25">
      <c r="A83" s="271">
        <v>2000</v>
      </c>
      <c r="B83" s="354">
        <v>2262</v>
      </c>
      <c r="C83" s="331">
        <v>75013</v>
      </c>
      <c r="D83" s="403" t="s">
        <v>229</v>
      </c>
      <c r="E83" s="26">
        <v>2314.8000000000002</v>
      </c>
      <c r="F83" s="196">
        <v>2001.7</v>
      </c>
      <c r="G83" s="26">
        <v>174.3</v>
      </c>
      <c r="H83" s="26">
        <v>156.6</v>
      </c>
      <c r="I83" s="331">
        <v>5678</v>
      </c>
      <c r="J83" s="331">
        <v>21241</v>
      </c>
      <c r="K83" s="64">
        <v>3.7</v>
      </c>
      <c r="L83" s="331">
        <v>211095</v>
      </c>
    </row>
    <row r="84" spans="1:12" ht="13.5" thickBot="1" x14ac:dyDescent="0.25">
      <c r="A84" s="271">
        <v>2001</v>
      </c>
      <c r="B84" s="354">
        <v>2264</v>
      </c>
      <c r="C84" s="331">
        <v>76075</v>
      </c>
      <c r="D84" s="403" t="s">
        <v>229</v>
      </c>
      <c r="E84" s="26">
        <v>2376.5</v>
      </c>
      <c r="F84" s="196">
        <v>2058.3000000000002</v>
      </c>
      <c r="G84" s="26">
        <v>179.4</v>
      </c>
      <c r="H84" s="26">
        <v>161.1</v>
      </c>
      <c r="I84" s="331">
        <v>5849</v>
      </c>
      <c r="J84" s="331">
        <v>22022</v>
      </c>
      <c r="K84" s="64">
        <v>3.8</v>
      </c>
      <c r="L84" s="331">
        <v>214674</v>
      </c>
    </row>
    <row r="85" spans="1:12" ht="13.5" thickBot="1" x14ac:dyDescent="0.25">
      <c r="A85" s="271">
        <v>2002</v>
      </c>
      <c r="B85" s="354">
        <v>2264</v>
      </c>
      <c r="C85" s="331">
        <v>76190</v>
      </c>
      <c r="D85" s="403" t="s">
        <v>229</v>
      </c>
      <c r="E85" s="26">
        <v>2411.1</v>
      </c>
      <c r="F85" s="196">
        <v>2091.9</v>
      </c>
      <c r="G85" s="26">
        <v>182.7</v>
      </c>
      <c r="H85" s="26">
        <v>164</v>
      </c>
      <c r="I85" s="331">
        <v>5868</v>
      </c>
      <c r="J85" s="331">
        <v>21841</v>
      </c>
      <c r="K85" s="64">
        <v>3.7</v>
      </c>
      <c r="L85" s="331">
        <v>214825</v>
      </c>
    </row>
    <row r="86" spans="1:12" ht="13.5" thickBot="1" x14ac:dyDescent="0.25">
      <c r="A86" s="271">
        <v>2003</v>
      </c>
      <c r="B86" s="354">
        <v>1982</v>
      </c>
      <c r="C86" s="331">
        <v>77328</v>
      </c>
      <c r="D86" s="10">
        <v>61501</v>
      </c>
      <c r="E86" s="26">
        <v>2420.8000000000002</v>
      </c>
      <c r="F86" s="196">
        <v>2092.9</v>
      </c>
      <c r="G86" s="26">
        <v>184.2</v>
      </c>
      <c r="H86" s="26">
        <v>165.1</v>
      </c>
      <c r="I86" s="331">
        <v>5692</v>
      </c>
      <c r="J86" s="331">
        <v>21262</v>
      </c>
      <c r="K86" s="64">
        <v>3.7</v>
      </c>
      <c r="L86" s="331">
        <v>205478</v>
      </c>
    </row>
    <row r="87" spans="1:12" ht="13.5" thickBot="1" x14ac:dyDescent="0.25">
      <c r="A87" s="271">
        <v>2004</v>
      </c>
      <c r="B87" s="354">
        <v>1500</v>
      </c>
      <c r="C87" s="331">
        <v>81033</v>
      </c>
      <c r="D87" s="10">
        <v>64904</v>
      </c>
      <c r="E87" s="26">
        <v>2471</v>
      </c>
      <c r="F87" s="196">
        <v>2150.5</v>
      </c>
      <c r="G87" s="26">
        <v>189.7</v>
      </c>
      <c r="H87" s="26">
        <v>170.6</v>
      </c>
      <c r="I87" s="331">
        <v>5731</v>
      </c>
      <c r="J87" s="331">
        <v>21377</v>
      </c>
      <c r="K87" s="64">
        <v>3.7</v>
      </c>
      <c r="L87" s="331">
        <v>212122</v>
      </c>
    </row>
    <row r="88" spans="1:12" ht="13.5" thickBot="1" x14ac:dyDescent="0.25">
      <c r="A88" s="271">
        <v>2005</v>
      </c>
      <c r="B88" s="354">
        <v>1500</v>
      </c>
      <c r="C88" s="354">
        <v>82027</v>
      </c>
      <c r="D88" s="8">
        <v>65525</v>
      </c>
      <c r="E88" s="270">
        <v>2484.8000000000002</v>
      </c>
      <c r="F88" s="197">
        <v>2141</v>
      </c>
      <c r="G88" s="270">
        <v>186.2</v>
      </c>
      <c r="H88" s="26">
        <v>168.2</v>
      </c>
      <c r="I88" s="331">
        <v>5855</v>
      </c>
      <c r="J88" s="331">
        <v>21825</v>
      </c>
      <c r="K88" s="64">
        <v>3.7</v>
      </c>
      <c r="L88" s="331">
        <v>217332</v>
      </c>
    </row>
    <row r="89" spans="1:12" ht="13.5" thickBot="1" x14ac:dyDescent="0.25">
      <c r="A89" s="271">
        <v>2006</v>
      </c>
      <c r="B89" s="354">
        <v>1500</v>
      </c>
      <c r="C89" s="354">
        <v>83080</v>
      </c>
      <c r="D89" s="8">
        <v>66015</v>
      </c>
      <c r="E89" s="270">
        <v>2494.9</v>
      </c>
      <c r="F89" s="197">
        <v>2154.8000000000002</v>
      </c>
      <c r="G89" s="270">
        <v>189.3</v>
      </c>
      <c r="H89" s="26">
        <v>171</v>
      </c>
      <c r="I89" s="331">
        <v>5894</v>
      </c>
      <c r="J89" s="331">
        <v>22821</v>
      </c>
      <c r="K89" s="64">
        <v>3.9</v>
      </c>
      <c r="L89" s="331">
        <v>221302</v>
      </c>
    </row>
    <row r="90" spans="1:12" ht="13.5" thickBot="1" x14ac:dyDescent="0.25">
      <c r="A90" s="271">
        <v>2007</v>
      </c>
      <c r="B90" s="250" t="s">
        <v>1685</v>
      </c>
      <c r="C90" s="250" t="s">
        <v>1686</v>
      </c>
      <c r="D90" s="6" t="s">
        <v>1687</v>
      </c>
      <c r="E90" s="270" t="s">
        <v>1688</v>
      </c>
      <c r="F90" s="197" t="s">
        <v>1689</v>
      </c>
      <c r="G90" s="270" t="s">
        <v>1690</v>
      </c>
      <c r="H90" s="26" t="s">
        <v>1691</v>
      </c>
      <c r="I90" s="403" t="s">
        <v>1692</v>
      </c>
      <c r="J90" s="403" t="s">
        <v>1693</v>
      </c>
      <c r="K90" s="64" t="s">
        <v>263</v>
      </c>
      <c r="L90" s="403" t="s">
        <v>1694</v>
      </c>
    </row>
    <row r="91" spans="1:12" ht="13.5" thickBot="1" x14ac:dyDescent="0.25">
      <c r="A91" s="271">
        <v>2008</v>
      </c>
      <c r="B91" s="354">
        <v>1086</v>
      </c>
      <c r="C91" s="354">
        <v>66506</v>
      </c>
      <c r="D91" s="8">
        <v>54067</v>
      </c>
      <c r="E91" s="270">
        <v>2376.5</v>
      </c>
      <c r="F91" s="197">
        <v>2052.1999999999998</v>
      </c>
      <c r="G91" s="270">
        <v>180.5</v>
      </c>
      <c r="H91" s="26">
        <v>163.1</v>
      </c>
      <c r="I91" s="331">
        <v>5573</v>
      </c>
      <c r="J91" s="331">
        <v>21757</v>
      </c>
      <c r="K91" s="64">
        <v>3.9</v>
      </c>
      <c r="L91" s="331">
        <v>192213</v>
      </c>
    </row>
    <row r="92" spans="1:12" ht="13.5" thickBot="1" x14ac:dyDescent="0.25">
      <c r="A92" s="271">
        <v>2009</v>
      </c>
      <c r="B92" s="250">
        <v>1.0880000000000001</v>
      </c>
      <c r="C92" s="354">
        <v>64832</v>
      </c>
      <c r="D92" s="8">
        <v>52587</v>
      </c>
      <c r="E92" s="270">
        <v>2331.8000000000002</v>
      </c>
      <c r="F92" s="197">
        <v>2011.3</v>
      </c>
      <c r="G92" s="270">
        <v>177.7</v>
      </c>
      <c r="H92" s="26">
        <v>160.30000000000001</v>
      </c>
      <c r="I92" s="331">
        <v>5452</v>
      </c>
      <c r="J92" s="331">
        <v>21477</v>
      </c>
      <c r="K92" s="64">
        <v>3.9</v>
      </c>
      <c r="L92" s="331">
        <v>192510</v>
      </c>
    </row>
    <row r="93" spans="1:12" ht="13.5" thickBot="1" x14ac:dyDescent="0.25">
      <c r="A93" s="271">
        <v>2010</v>
      </c>
      <c r="B93" s="354">
        <v>1206</v>
      </c>
      <c r="C93" s="354">
        <v>66239</v>
      </c>
      <c r="D93" s="8">
        <v>53580</v>
      </c>
      <c r="E93" s="270">
        <v>2412.6999999999998</v>
      </c>
      <c r="F93" s="197">
        <v>2090.9</v>
      </c>
      <c r="G93" s="270">
        <v>179.7</v>
      </c>
      <c r="H93" s="26">
        <v>162.30000000000001</v>
      </c>
      <c r="I93" s="331">
        <v>5256</v>
      </c>
      <c r="J93" s="331">
        <v>21013</v>
      </c>
      <c r="K93" s="64">
        <v>4</v>
      </c>
      <c r="L93" s="331">
        <v>186545</v>
      </c>
    </row>
    <row r="94" spans="1:12" ht="13.5" thickBot="1" x14ac:dyDescent="0.25">
      <c r="A94" s="271">
        <v>2011</v>
      </c>
      <c r="B94" s="354">
        <v>1175</v>
      </c>
      <c r="C94" s="354">
        <v>69175</v>
      </c>
      <c r="D94" s="8">
        <v>55264</v>
      </c>
      <c r="E94" s="270">
        <v>2413.5</v>
      </c>
      <c r="F94" s="197">
        <v>2083.1999999999998</v>
      </c>
      <c r="G94" s="270">
        <v>179.8</v>
      </c>
      <c r="H94" s="26">
        <v>161.9</v>
      </c>
      <c r="I94" s="331">
        <v>5235</v>
      </c>
      <c r="J94" s="331">
        <v>21414</v>
      </c>
      <c r="K94" s="64">
        <v>4.0999999999999996</v>
      </c>
      <c r="L94" s="331">
        <v>193453</v>
      </c>
    </row>
    <row r="95" spans="1:12" ht="13.5" thickBot="1" x14ac:dyDescent="0.25">
      <c r="A95" s="271">
        <v>2012</v>
      </c>
      <c r="B95" s="354">
        <v>1365</v>
      </c>
      <c r="C95" s="354">
        <v>70187</v>
      </c>
      <c r="D95" s="8">
        <v>56675</v>
      </c>
      <c r="E95" s="270">
        <v>2405</v>
      </c>
      <c r="F95" s="197">
        <v>2074</v>
      </c>
      <c r="G95" s="270">
        <v>177.1</v>
      </c>
      <c r="H95" s="26">
        <v>159.6</v>
      </c>
      <c r="I95" s="331">
        <v>5367</v>
      </c>
      <c r="J95" s="331">
        <v>22089</v>
      </c>
      <c r="K95" s="64">
        <v>4.0999999999999996</v>
      </c>
      <c r="L95" s="331">
        <v>195151</v>
      </c>
    </row>
    <row r="96" spans="1:12" ht="13.5" thickBot="1" x14ac:dyDescent="0.25">
      <c r="A96" s="271">
        <v>2013</v>
      </c>
      <c r="B96" s="354">
        <v>1268</v>
      </c>
      <c r="C96" s="354">
        <v>71139</v>
      </c>
      <c r="D96" s="8">
        <v>56555</v>
      </c>
      <c r="E96" s="270">
        <v>2413.5</v>
      </c>
      <c r="F96" s="197">
        <v>2077.8000000000002</v>
      </c>
      <c r="G96" s="270">
        <v>178.7</v>
      </c>
      <c r="H96" s="26">
        <v>161.1</v>
      </c>
      <c r="I96" s="331">
        <v>5330</v>
      </c>
      <c r="J96" s="331">
        <v>22150</v>
      </c>
      <c r="K96" s="64">
        <v>4.2</v>
      </c>
      <c r="L96" s="331">
        <v>196854</v>
      </c>
    </row>
    <row r="97" spans="1:12" ht="13.5" thickBot="1" x14ac:dyDescent="0.25">
      <c r="A97" s="271">
        <v>2014</v>
      </c>
      <c r="B97" s="354">
        <v>1223</v>
      </c>
      <c r="C97" s="354">
        <v>71066</v>
      </c>
      <c r="D97" s="8">
        <v>56402</v>
      </c>
      <c r="E97" s="270">
        <v>2433.6</v>
      </c>
      <c r="F97" s="196">
        <v>2094.6999999999998</v>
      </c>
      <c r="G97" s="270">
        <v>181.2</v>
      </c>
      <c r="H97" s="26">
        <v>163.4</v>
      </c>
      <c r="I97" s="331">
        <v>5274</v>
      </c>
      <c r="J97" s="331">
        <v>22456</v>
      </c>
      <c r="K97" s="64">
        <v>4.3</v>
      </c>
      <c r="L97" s="331">
        <v>195619</v>
      </c>
    </row>
    <row r="98" spans="1:12" ht="13.5" thickBot="1" x14ac:dyDescent="0.25">
      <c r="A98" s="271">
        <v>2015</v>
      </c>
      <c r="B98" s="354">
        <v>1304</v>
      </c>
      <c r="C98" s="354">
        <v>72075</v>
      </c>
      <c r="D98" s="8">
        <v>56418</v>
      </c>
      <c r="E98" s="270">
        <v>2427.6829857457624</v>
      </c>
      <c r="F98" s="196">
        <v>2084.2092754260043</v>
      </c>
      <c r="G98" s="270">
        <v>184.23173164207921</v>
      </c>
      <c r="H98" s="26">
        <v>166.23152013743322</v>
      </c>
      <c r="I98" s="331">
        <v>5198.5739999999996</v>
      </c>
      <c r="J98" s="331">
        <v>21675.606</v>
      </c>
      <c r="K98" s="64">
        <v>4.1695291824257961</v>
      </c>
      <c r="L98" s="331">
        <v>201143.7</v>
      </c>
    </row>
    <row r="99" spans="1:12" ht="13.5" thickBot="1" x14ac:dyDescent="0.25">
      <c r="A99" s="271">
        <v>2016</v>
      </c>
      <c r="B99" s="354"/>
      <c r="C99" s="354">
        <v>71956</v>
      </c>
      <c r="D99" s="8">
        <v>57034</v>
      </c>
      <c r="E99" s="270">
        <v>2483.2330000000002</v>
      </c>
      <c r="F99" s="196">
        <v>2133.4229999999998</v>
      </c>
      <c r="G99" s="270">
        <v>187.84899999999999</v>
      </c>
      <c r="H99" s="26">
        <v>170.29</v>
      </c>
      <c r="I99" s="331">
        <v>5053.7240000000002</v>
      </c>
      <c r="J99" s="331">
        <v>21298.012000000002</v>
      </c>
      <c r="K99" s="64">
        <v>4.2143203704832324</v>
      </c>
      <c r="L99" s="331">
        <v>205581</v>
      </c>
    </row>
    <row r="100" spans="1:12" ht="13.5" thickBot="1" x14ac:dyDescent="0.25">
      <c r="A100" s="271">
        <v>2017</v>
      </c>
      <c r="B100" s="354">
        <v>1226</v>
      </c>
      <c r="C100" s="354">
        <v>72338</v>
      </c>
      <c r="D100" s="8">
        <v>57186</v>
      </c>
      <c r="E100" s="270">
        <v>2501.6950000000002</v>
      </c>
      <c r="F100" s="196">
        <v>2149.3240000000001</v>
      </c>
      <c r="G100" s="270">
        <v>190.714</v>
      </c>
      <c r="H100" s="26">
        <v>172.851</v>
      </c>
      <c r="I100" s="331">
        <v>4793.2120000000004</v>
      </c>
      <c r="J100" s="331">
        <v>20068.897000000001</v>
      </c>
      <c r="K100" s="64">
        <v>4.1870000000000003</v>
      </c>
      <c r="L100" s="331">
        <v>205769</v>
      </c>
    </row>
    <row r="101" spans="1:12" ht="13.5" thickBot="1" x14ac:dyDescent="0.25">
      <c r="A101" s="271">
        <v>2018</v>
      </c>
      <c r="B101" s="354">
        <v>1241</v>
      </c>
      <c r="C101" s="354">
        <v>71743</v>
      </c>
      <c r="D101" s="8">
        <v>57127</v>
      </c>
      <c r="E101" s="270">
        <v>2531.5970000000002</v>
      </c>
      <c r="F101" s="196">
        <v>2164.4899999999998</v>
      </c>
      <c r="G101" s="270">
        <v>192.625</v>
      </c>
      <c r="H101" s="26">
        <v>174.024</v>
      </c>
      <c r="I101" s="331">
        <v>4707.0320000000002</v>
      </c>
      <c r="J101" s="331">
        <v>19433.169999999998</v>
      </c>
      <c r="K101" s="64">
        <v>4.1289999999999996</v>
      </c>
      <c r="L101" s="331">
        <v>203870</v>
      </c>
    </row>
    <row r="102" spans="1:12" x14ac:dyDescent="0.2">
      <c r="A102" s="199" t="s">
        <v>1695</v>
      </c>
    </row>
    <row r="103" spans="1:12" x14ac:dyDescent="0.2">
      <c r="A103" s="209" t="s">
        <v>249</v>
      </c>
    </row>
  </sheetData>
  <mergeCells count="3">
    <mergeCell ref="A1:L1"/>
    <mergeCell ref="A2:L2"/>
    <mergeCell ref="A3:L3"/>
  </mergeCells>
  <hyperlinks>
    <hyperlink ref="N4" location="TOC!A1" display="RETURN TO TABLE OF CONTENTS" xr:uid="{00000000-0004-0000-6B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N96"/>
  <sheetViews>
    <sheetView workbookViewId="0">
      <pane xSplit="1" ySplit="4" topLeftCell="B80"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128</v>
      </c>
      <c r="B3" s="607"/>
      <c r="C3" s="607"/>
      <c r="D3" s="607"/>
      <c r="E3" s="607"/>
      <c r="F3" s="607"/>
      <c r="G3" s="607"/>
      <c r="H3" s="607"/>
      <c r="I3" s="607"/>
      <c r="J3" s="607"/>
      <c r="K3" s="607"/>
      <c r="L3" s="608"/>
    </row>
    <row r="4" spans="1:14" ht="68.25"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1928</v>
      </c>
      <c r="B5" s="250" t="s">
        <v>229</v>
      </c>
      <c r="C5" s="250">
        <v>41</v>
      </c>
      <c r="D5" s="403" t="s">
        <v>229</v>
      </c>
      <c r="E5" s="270">
        <v>1.2</v>
      </c>
      <c r="F5" s="246" t="s">
        <v>229</v>
      </c>
      <c r="G5" s="482" t="s">
        <v>229</v>
      </c>
      <c r="H5" s="482" t="s">
        <v>229</v>
      </c>
      <c r="I5" s="519">
        <v>3</v>
      </c>
      <c r="J5" s="519" t="s">
        <v>229</v>
      </c>
      <c r="K5" s="517" t="s">
        <v>229</v>
      </c>
      <c r="L5" s="250" t="s">
        <v>229</v>
      </c>
    </row>
    <row r="6" spans="1:14" ht="13.5" thickBot="1" x14ac:dyDescent="0.25">
      <c r="A6" s="271">
        <v>1929</v>
      </c>
      <c r="B6" s="250" t="s">
        <v>229</v>
      </c>
      <c r="C6" s="250">
        <v>57</v>
      </c>
      <c r="D6" s="403" t="s">
        <v>229</v>
      </c>
      <c r="E6" s="270">
        <v>2</v>
      </c>
      <c r="F6" s="246" t="s">
        <v>229</v>
      </c>
      <c r="G6" s="482" t="s">
        <v>229</v>
      </c>
      <c r="H6" s="482" t="s">
        <v>229</v>
      </c>
      <c r="I6" s="519">
        <v>5</v>
      </c>
      <c r="J6" s="519" t="s">
        <v>229</v>
      </c>
      <c r="K6" s="517" t="s">
        <v>229</v>
      </c>
      <c r="L6" s="250" t="s">
        <v>229</v>
      </c>
    </row>
    <row r="7" spans="1:14" ht="13.5" thickBot="1" x14ac:dyDescent="0.25">
      <c r="A7" s="271">
        <v>1930</v>
      </c>
      <c r="B7" s="250" t="s">
        <v>229</v>
      </c>
      <c r="C7" s="250">
        <v>173</v>
      </c>
      <c r="D7" s="403" t="s">
        <v>229</v>
      </c>
      <c r="E7" s="270">
        <v>6</v>
      </c>
      <c r="F7" s="246" t="s">
        <v>229</v>
      </c>
      <c r="G7" s="482" t="s">
        <v>229</v>
      </c>
      <c r="H7" s="482" t="s">
        <v>229</v>
      </c>
      <c r="I7" s="519">
        <v>16</v>
      </c>
      <c r="J7" s="519" t="s">
        <v>229</v>
      </c>
      <c r="K7" s="517" t="s">
        <v>229</v>
      </c>
      <c r="L7" s="250" t="s">
        <v>229</v>
      </c>
    </row>
    <row r="8" spans="1:14" ht="13.5" thickBot="1" x14ac:dyDescent="0.25">
      <c r="A8" s="271">
        <v>1931</v>
      </c>
      <c r="B8" s="250" t="s">
        <v>229</v>
      </c>
      <c r="C8" s="250">
        <v>225</v>
      </c>
      <c r="D8" s="403" t="s">
        <v>229</v>
      </c>
      <c r="E8" s="270">
        <v>7.9</v>
      </c>
      <c r="F8" s="246" t="s">
        <v>229</v>
      </c>
      <c r="G8" s="482" t="s">
        <v>229</v>
      </c>
      <c r="H8" s="482" t="s">
        <v>229</v>
      </c>
      <c r="I8" s="519">
        <v>28</v>
      </c>
      <c r="J8" s="519" t="s">
        <v>229</v>
      </c>
      <c r="K8" s="517" t="s">
        <v>229</v>
      </c>
      <c r="L8" s="250" t="s">
        <v>229</v>
      </c>
    </row>
    <row r="9" spans="1:14" ht="13.5" thickBot="1" x14ac:dyDescent="0.25">
      <c r="A9" s="271">
        <v>1932</v>
      </c>
      <c r="B9" s="250" t="s">
        <v>229</v>
      </c>
      <c r="C9" s="250">
        <v>269</v>
      </c>
      <c r="D9" s="403" t="s">
        <v>229</v>
      </c>
      <c r="E9" s="270">
        <v>9.5</v>
      </c>
      <c r="F9" s="246" t="s">
        <v>229</v>
      </c>
      <c r="G9" s="482" t="s">
        <v>229</v>
      </c>
      <c r="H9" s="482" t="s">
        <v>229</v>
      </c>
      <c r="I9" s="519">
        <v>37</v>
      </c>
      <c r="J9" s="519" t="s">
        <v>229</v>
      </c>
      <c r="K9" s="517" t="s">
        <v>229</v>
      </c>
      <c r="L9" s="250" t="s">
        <v>229</v>
      </c>
    </row>
    <row r="10" spans="1:14" ht="13.5" thickBot="1" x14ac:dyDescent="0.25">
      <c r="A10" s="271">
        <v>1933</v>
      </c>
      <c r="B10" s="250" t="s">
        <v>229</v>
      </c>
      <c r="C10" s="250">
        <v>310</v>
      </c>
      <c r="D10" s="403" t="s">
        <v>229</v>
      </c>
      <c r="E10" s="270">
        <v>10.5</v>
      </c>
      <c r="F10" s="246" t="s">
        <v>229</v>
      </c>
      <c r="G10" s="482" t="s">
        <v>229</v>
      </c>
      <c r="H10" s="482" t="s">
        <v>229</v>
      </c>
      <c r="I10" s="519">
        <v>45</v>
      </c>
      <c r="J10" s="519" t="s">
        <v>229</v>
      </c>
      <c r="K10" s="517" t="s">
        <v>229</v>
      </c>
      <c r="L10" s="250" t="s">
        <v>229</v>
      </c>
    </row>
    <row r="11" spans="1:14" ht="13.5" thickBot="1" x14ac:dyDescent="0.25">
      <c r="A11" s="271">
        <v>1934</v>
      </c>
      <c r="B11" s="250" t="s">
        <v>229</v>
      </c>
      <c r="C11" s="250">
        <v>441</v>
      </c>
      <c r="D11" s="403" t="s">
        <v>229</v>
      </c>
      <c r="E11" s="270">
        <v>14.6</v>
      </c>
      <c r="F11" s="246" t="s">
        <v>229</v>
      </c>
      <c r="G11" s="482" t="s">
        <v>229</v>
      </c>
      <c r="H11" s="482" t="s">
        <v>229</v>
      </c>
      <c r="I11" s="519">
        <v>68</v>
      </c>
      <c r="J11" s="519" t="s">
        <v>229</v>
      </c>
      <c r="K11" s="517" t="s">
        <v>229</v>
      </c>
      <c r="L11" s="250" t="s">
        <v>229</v>
      </c>
    </row>
    <row r="12" spans="1:14" ht="13.5" thickBot="1" x14ac:dyDescent="0.25">
      <c r="A12" s="271">
        <v>1935</v>
      </c>
      <c r="B12" s="250" t="s">
        <v>229</v>
      </c>
      <c r="C12" s="250">
        <v>578</v>
      </c>
      <c r="D12" s="403" t="s">
        <v>229</v>
      </c>
      <c r="E12" s="270">
        <v>19</v>
      </c>
      <c r="F12" s="246" t="s">
        <v>229</v>
      </c>
      <c r="G12" s="482" t="s">
        <v>229</v>
      </c>
      <c r="H12" s="482" t="s">
        <v>229</v>
      </c>
      <c r="I12" s="519">
        <v>96</v>
      </c>
      <c r="J12" s="519" t="s">
        <v>229</v>
      </c>
      <c r="K12" s="517" t="s">
        <v>229</v>
      </c>
      <c r="L12" s="250" t="s">
        <v>229</v>
      </c>
    </row>
    <row r="13" spans="1:14" ht="13.5" thickBot="1" x14ac:dyDescent="0.25">
      <c r="A13" s="271">
        <v>1936</v>
      </c>
      <c r="B13" s="250" t="s">
        <v>229</v>
      </c>
      <c r="C13" s="354">
        <v>1136</v>
      </c>
      <c r="D13" s="403" t="s">
        <v>229</v>
      </c>
      <c r="E13" s="270">
        <v>26.3</v>
      </c>
      <c r="F13" s="246" t="s">
        <v>229</v>
      </c>
      <c r="G13" s="482" t="s">
        <v>229</v>
      </c>
      <c r="H13" s="482" t="s">
        <v>229</v>
      </c>
      <c r="I13" s="519">
        <v>143</v>
      </c>
      <c r="J13" s="519" t="s">
        <v>229</v>
      </c>
      <c r="K13" s="517" t="s">
        <v>229</v>
      </c>
      <c r="L13" s="250" t="s">
        <v>229</v>
      </c>
    </row>
    <row r="14" spans="1:14" ht="13.5" thickBot="1" x14ac:dyDescent="0.25">
      <c r="A14" s="271">
        <v>1937</v>
      </c>
      <c r="B14" s="250" t="s">
        <v>229</v>
      </c>
      <c r="C14" s="354">
        <v>1655</v>
      </c>
      <c r="D14" s="403" t="s">
        <v>229</v>
      </c>
      <c r="E14" s="270">
        <v>49.7</v>
      </c>
      <c r="F14" s="246" t="s">
        <v>229</v>
      </c>
      <c r="G14" s="482" t="s">
        <v>229</v>
      </c>
      <c r="H14" s="482" t="s">
        <v>229</v>
      </c>
      <c r="I14" s="519">
        <v>289</v>
      </c>
      <c r="J14" s="519" t="s">
        <v>229</v>
      </c>
      <c r="K14" s="517" t="s">
        <v>229</v>
      </c>
      <c r="L14" s="250" t="s">
        <v>229</v>
      </c>
    </row>
    <row r="15" spans="1:14" ht="13.5" thickBot="1" x14ac:dyDescent="0.25">
      <c r="A15" s="271">
        <v>1938</v>
      </c>
      <c r="B15" s="250" t="s">
        <v>229</v>
      </c>
      <c r="C15" s="354">
        <v>2032</v>
      </c>
      <c r="D15" s="403" t="s">
        <v>229</v>
      </c>
      <c r="E15" s="270">
        <v>67.900000000000006</v>
      </c>
      <c r="F15" s="246" t="s">
        <v>229</v>
      </c>
      <c r="G15" s="482" t="s">
        <v>229</v>
      </c>
      <c r="H15" s="482" t="s">
        <v>229</v>
      </c>
      <c r="I15" s="519">
        <v>395</v>
      </c>
      <c r="J15" s="519" t="s">
        <v>229</v>
      </c>
      <c r="K15" s="517" t="s">
        <v>229</v>
      </c>
      <c r="L15" s="250" t="s">
        <v>229</v>
      </c>
    </row>
    <row r="16" spans="1:14" ht="13.5" thickBot="1" x14ac:dyDescent="0.25">
      <c r="A16" s="271">
        <v>1939</v>
      </c>
      <c r="B16" s="250" t="s">
        <v>229</v>
      </c>
      <c r="C16" s="354">
        <v>2184</v>
      </c>
      <c r="D16" s="403" t="s">
        <v>229</v>
      </c>
      <c r="E16" s="270">
        <v>74.900000000000006</v>
      </c>
      <c r="F16" s="246" t="s">
        <v>229</v>
      </c>
      <c r="G16" s="482" t="s">
        <v>229</v>
      </c>
      <c r="H16" s="482" t="s">
        <v>229</v>
      </c>
      <c r="I16" s="519">
        <v>452</v>
      </c>
      <c r="J16" s="519" t="s">
        <v>229</v>
      </c>
      <c r="K16" s="517" t="s">
        <v>229</v>
      </c>
      <c r="L16" s="250" t="s">
        <v>229</v>
      </c>
    </row>
    <row r="17" spans="1:12" ht="13.5" thickBot="1" x14ac:dyDescent="0.25">
      <c r="A17" s="271">
        <v>1940</v>
      </c>
      <c r="B17" s="250" t="s">
        <v>229</v>
      </c>
      <c r="C17" s="354">
        <v>2802</v>
      </c>
      <c r="D17" s="403" t="s">
        <v>229</v>
      </c>
      <c r="E17" s="270">
        <v>86</v>
      </c>
      <c r="F17" s="246" t="s">
        <v>229</v>
      </c>
      <c r="G17" s="482" t="s">
        <v>229</v>
      </c>
      <c r="H17" s="482" t="s">
        <v>229</v>
      </c>
      <c r="I17" s="519">
        <v>542</v>
      </c>
      <c r="J17" s="519" t="s">
        <v>229</v>
      </c>
      <c r="K17" s="517" t="s">
        <v>229</v>
      </c>
      <c r="L17" s="250" t="s">
        <v>229</v>
      </c>
    </row>
    <row r="18" spans="1:12" ht="13.5" thickBot="1" x14ac:dyDescent="0.25">
      <c r="A18" s="271">
        <v>1941</v>
      </c>
      <c r="B18" s="250" t="s">
        <v>229</v>
      </c>
      <c r="C18" s="354">
        <v>3029</v>
      </c>
      <c r="D18" s="403" t="s">
        <v>229</v>
      </c>
      <c r="E18" s="270">
        <v>98.4</v>
      </c>
      <c r="F18" s="246" t="s">
        <v>229</v>
      </c>
      <c r="G18" s="482" t="s">
        <v>229</v>
      </c>
      <c r="H18" s="482" t="s">
        <v>229</v>
      </c>
      <c r="I18" s="519">
        <v>669</v>
      </c>
      <c r="J18" s="519" t="s">
        <v>229</v>
      </c>
      <c r="K18" s="517" t="s">
        <v>229</v>
      </c>
      <c r="L18" s="250" t="s">
        <v>229</v>
      </c>
    </row>
    <row r="19" spans="1:12" ht="13.5" thickBot="1" x14ac:dyDescent="0.25">
      <c r="A19" s="271">
        <v>1942</v>
      </c>
      <c r="B19" s="250" t="s">
        <v>229</v>
      </c>
      <c r="C19" s="354">
        <v>3385</v>
      </c>
      <c r="D19" s="403" t="s">
        <v>229</v>
      </c>
      <c r="E19" s="270">
        <v>115.7</v>
      </c>
      <c r="F19" s="246" t="s">
        <v>229</v>
      </c>
      <c r="G19" s="482" t="s">
        <v>229</v>
      </c>
      <c r="H19" s="482" t="s">
        <v>229</v>
      </c>
      <c r="I19" s="519">
        <v>918</v>
      </c>
      <c r="J19" s="519" t="s">
        <v>229</v>
      </c>
      <c r="K19" s="517" t="s">
        <v>229</v>
      </c>
      <c r="L19" s="250" t="s">
        <v>229</v>
      </c>
    </row>
    <row r="20" spans="1:12" ht="13.5" thickBot="1" x14ac:dyDescent="0.25">
      <c r="A20" s="271">
        <v>1943</v>
      </c>
      <c r="B20" s="250" t="s">
        <v>229</v>
      </c>
      <c r="C20" s="354">
        <v>3501</v>
      </c>
      <c r="D20" s="403" t="s">
        <v>229</v>
      </c>
      <c r="E20" s="270">
        <v>129.69999999999999</v>
      </c>
      <c r="F20" s="246" t="s">
        <v>229</v>
      </c>
      <c r="G20" s="482" t="s">
        <v>229</v>
      </c>
      <c r="H20" s="482" t="s">
        <v>229</v>
      </c>
      <c r="I20" s="514">
        <v>1220</v>
      </c>
      <c r="J20" s="519" t="s">
        <v>229</v>
      </c>
      <c r="K20" s="517" t="s">
        <v>229</v>
      </c>
      <c r="L20" s="250" t="s">
        <v>229</v>
      </c>
    </row>
    <row r="21" spans="1:12" ht="13.5" thickBot="1" x14ac:dyDescent="0.25">
      <c r="A21" s="271">
        <v>1944</v>
      </c>
      <c r="B21" s="250" t="s">
        <v>229</v>
      </c>
      <c r="C21" s="354">
        <v>3561</v>
      </c>
      <c r="D21" s="403" t="s">
        <v>229</v>
      </c>
      <c r="E21" s="270">
        <v>132.30000000000001</v>
      </c>
      <c r="F21" s="246" t="s">
        <v>229</v>
      </c>
      <c r="G21" s="482" t="s">
        <v>229</v>
      </c>
      <c r="H21" s="482" t="s">
        <v>229</v>
      </c>
      <c r="I21" s="514">
        <v>1292</v>
      </c>
      <c r="J21" s="519" t="s">
        <v>229</v>
      </c>
      <c r="K21" s="517" t="s">
        <v>229</v>
      </c>
      <c r="L21" s="250" t="s">
        <v>229</v>
      </c>
    </row>
    <row r="22" spans="1:12" ht="13.5" thickBot="1" x14ac:dyDescent="0.25">
      <c r="A22" s="271">
        <v>1945</v>
      </c>
      <c r="B22" s="250" t="s">
        <v>229</v>
      </c>
      <c r="C22" s="354">
        <v>3711</v>
      </c>
      <c r="D22" s="403" t="s">
        <v>229</v>
      </c>
      <c r="E22" s="270">
        <v>133.30000000000001</v>
      </c>
      <c r="F22" s="246" t="s">
        <v>229</v>
      </c>
      <c r="G22" s="482" t="s">
        <v>229</v>
      </c>
      <c r="H22" s="482" t="s">
        <v>229</v>
      </c>
      <c r="I22" s="514">
        <v>1298</v>
      </c>
      <c r="J22" s="519" t="s">
        <v>229</v>
      </c>
      <c r="K22" s="517" t="s">
        <v>229</v>
      </c>
      <c r="L22" s="250" t="s">
        <v>229</v>
      </c>
    </row>
    <row r="23" spans="1:12" ht="13.5" thickBot="1" x14ac:dyDescent="0.25">
      <c r="A23" s="271">
        <v>1946</v>
      </c>
      <c r="B23" s="250" t="s">
        <v>229</v>
      </c>
      <c r="C23" s="354">
        <v>3916</v>
      </c>
      <c r="D23" s="403" t="s">
        <v>229</v>
      </c>
      <c r="E23" s="270">
        <v>143.69999999999999</v>
      </c>
      <c r="F23" s="246" t="s">
        <v>229</v>
      </c>
      <c r="G23" s="482" t="s">
        <v>229</v>
      </c>
      <c r="H23" s="482" t="s">
        <v>229</v>
      </c>
      <c r="I23" s="514">
        <v>1354</v>
      </c>
      <c r="J23" s="519" t="s">
        <v>229</v>
      </c>
      <c r="K23" s="517" t="s">
        <v>229</v>
      </c>
      <c r="L23" s="250" t="s">
        <v>229</v>
      </c>
    </row>
    <row r="24" spans="1:12" ht="13.5" thickBot="1" x14ac:dyDescent="0.25">
      <c r="A24" s="271">
        <v>1947</v>
      </c>
      <c r="B24" s="250" t="s">
        <v>229</v>
      </c>
      <c r="C24" s="354">
        <v>4707</v>
      </c>
      <c r="D24" s="403" t="s">
        <v>229</v>
      </c>
      <c r="E24" s="270">
        <v>155.1</v>
      </c>
      <c r="F24" s="246" t="s">
        <v>229</v>
      </c>
      <c r="G24" s="482" t="s">
        <v>229</v>
      </c>
      <c r="H24" s="482" t="s">
        <v>229</v>
      </c>
      <c r="I24" s="514">
        <v>1398</v>
      </c>
      <c r="J24" s="519" t="s">
        <v>229</v>
      </c>
      <c r="K24" s="517" t="s">
        <v>229</v>
      </c>
      <c r="L24" s="250" t="s">
        <v>229</v>
      </c>
    </row>
    <row r="25" spans="1:12" ht="13.5" thickBot="1" x14ac:dyDescent="0.25">
      <c r="A25" s="271">
        <v>1948</v>
      </c>
      <c r="B25" s="250" t="s">
        <v>229</v>
      </c>
      <c r="C25" s="354">
        <v>5697</v>
      </c>
      <c r="D25" s="403" t="s">
        <v>229</v>
      </c>
      <c r="E25" s="270">
        <v>178</v>
      </c>
      <c r="F25" s="246" t="s">
        <v>229</v>
      </c>
      <c r="G25" s="482" t="s">
        <v>229</v>
      </c>
      <c r="H25" s="482" t="s">
        <v>229</v>
      </c>
      <c r="I25" s="514">
        <v>1558</v>
      </c>
      <c r="J25" s="519" t="s">
        <v>229</v>
      </c>
      <c r="K25" s="517" t="s">
        <v>229</v>
      </c>
      <c r="L25" s="250" t="s">
        <v>229</v>
      </c>
    </row>
    <row r="26" spans="1:12" ht="13.5" thickBot="1" x14ac:dyDescent="0.25">
      <c r="A26" s="271">
        <v>1949</v>
      </c>
      <c r="B26" s="250" t="s">
        <v>229</v>
      </c>
      <c r="C26" s="354">
        <v>6338</v>
      </c>
      <c r="D26" s="403" t="s">
        <v>229</v>
      </c>
      <c r="E26" s="270">
        <v>200</v>
      </c>
      <c r="F26" s="246" t="s">
        <v>229</v>
      </c>
      <c r="G26" s="482" t="s">
        <v>229</v>
      </c>
      <c r="H26" s="482" t="s">
        <v>229</v>
      </c>
      <c r="I26" s="514">
        <v>1691</v>
      </c>
      <c r="J26" s="519" t="s">
        <v>229</v>
      </c>
      <c r="K26" s="517" t="s">
        <v>229</v>
      </c>
      <c r="L26" s="250" t="s">
        <v>229</v>
      </c>
    </row>
    <row r="27" spans="1:12" ht="13.5" thickBot="1" x14ac:dyDescent="0.25">
      <c r="A27" s="271">
        <v>1950</v>
      </c>
      <c r="B27" s="250" t="s">
        <v>229</v>
      </c>
      <c r="C27" s="354">
        <v>6504</v>
      </c>
      <c r="D27" s="403" t="s">
        <v>229</v>
      </c>
      <c r="E27" s="270">
        <v>205.7</v>
      </c>
      <c r="F27" s="246" t="s">
        <v>229</v>
      </c>
      <c r="G27" s="482" t="s">
        <v>229</v>
      </c>
      <c r="H27" s="482" t="s">
        <v>229</v>
      </c>
      <c r="I27" s="514">
        <v>1686</v>
      </c>
      <c r="J27" s="519" t="s">
        <v>229</v>
      </c>
      <c r="K27" s="517" t="s">
        <v>229</v>
      </c>
      <c r="L27" s="250" t="s">
        <v>229</v>
      </c>
    </row>
    <row r="28" spans="1:12" ht="13.5" thickBot="1" x14ac:dyDescent="0.25">
      <c r="A28" s="271">
        <v>1951</v>
      </c>
      <c r="B28" s="250" t="s">
        <v>229</v>
      </c>
      <c r="C28" s="354">
        <v>7071</v>
      </c>
      <c r="D28" s="403" t="s">
        <v>229</v>
      </c>
      <c r="E28" s="270">
        <v>208.8</v>
      </c>
      <c r="F28" s="246" t="s">
        <v>229</v>
      </c>
      <c r="G28" s="482" t="s">
        <v>229</v>
      </c>
      <c r="H28" s="482" t="s">
        <v>229</v>
      </c>
      <c r="I28" s="514">
        <v>1658</v>
      </c>
      <c r="J28" s="519" t="s">
        <v>229</v>
      </c>
      <c r="K28" s="517" t="s">
        <v>229</v>
      </c>
      <c r="L28" s="250" t="s">
        <v>229</v>
      </c>
    </row>
    <row r="29" spans="1:12" ht="13.5" thickBot="1" x14ac:dyDescent="0.25">
      <c r="A29" s="271">
        <v>1952</v>
      </c>
      <c r="B29" s="250" t="s">
        <v>229</v>
      </c>
      <c r="C29" s="354">
        <v>7180</v>
      </c>
      <c r="D29" s="403" t="s">
        <v>229</v>
      </c>
      <c r="E29" s="270">
        <v>215.2</v>
      </c>
      <c r="F29" s="246" t="s">
        <v>229</v>
      </c>
      <c r="G29" s="482" t="s">
        <v>229</v>
      </c>
      <c r="H29" s="482" t="s">
        <v>229</v>
      </c>
      <c r="I29" s="514">
        <v>1666</v>
      </c>
      <c r="J29" s="519" t="s">
        <v>229</v>
      </c>
      <c r="K29" s="517" t="s">
        <v>229</v>
      </c>
      <c r="L29" s="250" t="s">
        <v>229</v>
      </c>
    </row>
    <row r="30" spans="1:12" ht="13.5" thickBot="1" x14ac:dyDescent="0.25">
      <c r="A30" s="271">
        <v>1953</v>
      </c>
      <c r="B30" s="250" t="s">
        <v>229</v>
      </c>
      <c r="C30" s="354">
        <v>6941</v>
      </c>
      <c r="D30" s="403" t="s">
        <v>229</v>
      </c>
      <c r="E30" s="270">
        <v>211.7</v>
      </c>
      <c r="F30" s="246" t="s">
        <v>229</v>
      </c>
      <c r="G30" s="482" t="s">
        <v>229</v>
      </c>
      <c r="H30" s="482" t="s">
        <v>229</v>
      </c>
      <c r="I30" s="514">
        <v>1587</v>
      </c>
      <c r="J30" s="519" t="s">
        <v>229</v>
      </c>
      <c r="K30" s="517" t="s">
        <v>229</v>
      </c>
      <c r="L30" s="250" t="s">
        <v>229</v>
      </c>
    </row>
    <row r="31" spans="1:12" ht="13.5" thickBot="1" x14ac:dyDescent="0.25">
      <c r="A31" s="271">
        <v>1954</v>
      </c>
      <c r="B31" s="250" t="s">
        <v>229</v>
      </c>
      <c r="C31" s="354">
        <v>6598</v>
      </c>
      <c r="D31" s="403" t="s">
        <v>229</v>
      </c>
      <c r="E31" s="270">
        <v>196.7</v>
      </c>
      <c r="F31" s="246" t="s">
        <v>229</v>
      </c>
      <c r="G31" s="482" t="s">
        <v>229</v>
      </c>
      <c r="H31" s="482" t="s">
        <v>229</v>
      </c>
      <c r="I31" s="514">
        <v>1387</v>
      </c>
      <c r="J31" s="519" t="s">
        <v>229</v>
      </c>
      <c r="K31" s="517" t="s">
        <v>229</v>
      </c>
      <c r="L31" s="250" t="s">
        <v>229</v>
      </c>
    </row>
    <row r="32" spans="1:12" ht="13.5" thickBot="1" x14ac:dyDescent="0.25">
      <c r="A32" s="271">
        <v>1955</v>
      </c>
      <c r="B32" s="250" t="s">
        <v>229</v>
      </c>
      <c r="C32" s="354">
        <v>6157</v>
      </c>
      <c r="D32" s="403" t="s">
        <v>229</v>
      </c>
      <c r="E32" s="270">
        <v>176.5</v>
      </c>
      <c r="F32" s="246" t="s">
        <v>229</v>
      </c>
      <c r="G32" s="482" t="s">
        <v>229</v>
      </c>
      <c r="H32" s="482" t="s">
        <v>229</v>
      </c>
      <c r="I32" s="514">
        <v>1223</v>
      </c>
      <c r="J32" s="519" t="s">
        <v>229</v>
      </c>
      <c r="K32" s="517" t="s">
        <v>229</v>
      </c>
      <c r="L32" s="250" t="s">
        <v>229</v>
      </c>
    </row>
    <row r="33" spans="1:12" ht="13.5" thickBot="1" x14ac:dyDescent="0.25">
      <c r="A33" s="271">
        <v>1956</v>
      </c>
      <c r="B33" s="250" t="s">
        <v>229</v>
      </c>
      <c r="C33" s="354">
        <v>5748</v>
      </c>
      <c r="D33" s="403" t="s">
        <v>229</v>
      </c>
      <c r="E33" s="270">
        <v>165.7</v>
      </c>
      <c r="F33" s="246" t="s">
        <v>229</v>
      </c>
      <c r="G33" s="482" t="s">
        <v>229</v>
      </c>
      <c r="H33" s="482" t="s">
        <v>229</v>
      </c>
      <c r="I33" s="514">
        <v>1163</v>
      </c>
      <c r="J33" s="519" t="s">
        <v>229</v>
      </c>
      <c r="K33" s="517" t="s">
        <v>229</v>
      </c>
      <c r="L33" s="250" t="s">
        <v>229</v>
      </c>
    </row>
    <row r="34" spans="1:12" ht="13.5" thickBot="1" x14ac:dyDescent="0.25">
      <c r="A34" s="271">
        <v>1957</v>
      </c>
      <c r="B34" s="250" t="s">
        <v>229</v>
      </c>
      <c r="C34" s="354">
        <v>5412</v>
      </c>
      <c r="D34" s="403" t="s">
        <v>229</v>
      </c>
      <c r="E34" s="270">
        <v>146.5</v>
      </c>
      <c r="F34" s="246" t="s">
        <v>229</v>
      </c>
      <c r="G34" s="482" t="s">
        <v>229</v>
      </c>
      <c r="H34" s="482" t="s">
        <v>229</v>
      </c>
      <c r="I34" s="514">
        <v>1003</v>
      </c>
      <c r="J34" s="519" t="s">
        <v>229</v>
      </c>
      <c r="K34" s="517" t="s">
        <v>229</v>
      </c>
      <c r="L34" s="250" t="s">
        <v>229</v>
      </c>
    </row>
    <row r="35" spans="1:12" ht="13.5" thickBot="1" x14ac:dyDescent="0.25">
      <c r="A35" s="271">
        <v>1958</v>
      </c>
      <c r="B35" s="250" t="s">
        <v>229</v>
      </c>
      <c r="C35" s="354">
        <v>4848</v>
      </c>
      <c r="D35" s="403" t="s">
        <v>229</v>
      </c>
      <c r="E35" s="270">
        <v>131</v>
      </c>
      <c r="F35" s="246" t="s">
        <v>229</v>
      </c>
      <c r="G35" s="482" t="s">
        <v>229</v>
      </c>
      <c r="H35" s="482" t="s">
        <v>229</v>
      </c>
      <c r="I35" s="519">
        <v>843</v>
      </c>
      <c r="J35" s="519" t="s">
        <v>229</v>
      </c>
      <c r="K35" s="517" t="s">
        <v>229</v>
      </c>
      <c r="L35" s="250" t="s">
        <v>229</v>
      </c>
    </row>
    <row r="36" spans="1:12" ht="13.5" thickBot="1" x14ac:dyDescent="0.25">
      <c r="A36" s="271">
        <v>1959</v>
      </c>
      <c r="B36" s="250" t="s">
        <v>229</v>
      </c>
      <c r="C36" s="354">
        <v>4297</v>
      </c>
      <c r="D36" s="403" t="s">
        <v>229</v>
      </c>
      <c r="E36" s="270">
        <v>112.4</v>
      </c>
      <c r="F36" s="246" t="s">
        <v>229</v>
      </c>
      <c r="G36" s="482" t="s">
        <v>229</v>
      </c>
      <c r="H36" s="482" t="s">
        <v>229</v>
      </c>
      <c r="I36" s="519">
        <v>749</v>
      </c>
      <c r="J36" s="519" t="s">
        <v>229</v>
      </c>
      <c r="K36" s="517" t="s">
        <v>229</v>
      </c>
      <c r="L36" s="250" t="s">
        <v>229</v>
      </c>
    </row>
    <row r="37" spans="1:12" ht="13.5" thickBot="1" x14ac:dyDescent="0.25">
      <c r="A37" s="271">
        <v>1960</v>
      </c>
      <c r="B37" s="250" t="s">
        <v>229</v>
      </c>
      <c r="C37" s="354">
        <v>3826</v>
      </c>
      <c r="D37" s="403" t="s">
        <v>229</v>
      </c>
      <c r="E37" s="270">
        <v>100.7</v>
      </c>
      <c r="F37" s="246" t="s">
        <v>229</v>
      </c>
      <c r="G37" s="482" t="s">
        <v>229</v>
      </c>
      <c r="H37" s="482" t="s">
        <v>229</v>
      </c>
      <c r="I37" s="519">
        <v>657</v>
      </c>
      <c r="J37" s="519" t="s">
        <v>229</v>
      </c>
      <c r="K37" s="517" t="s">
        <v>229</v>
      </c>
      <c r="L37" s="250" t="s">
        <v>229</v>
      </c>
    </row>
    <row r="38" spans="1:12" ht="13.5" thickBot="1" x14ac:dyDescent="0.25">
      <c r="A38" s="271">
        <v>1961</v>
      </c>
      <c r="B38" s="250" t="s">
        <v>229</v>
      </c>
      <c r="C38" s="354">
        <v>3593</v>
      </c>
      <c r="D38" s="403" t="s">
        <v>229</v>
      </c>
      <c r="E38" s="270">
        <v>92.9</v>
      </c>
      <c r="F38" s="246" t="s">
        <v>229</v>
      </c>
      <c r="G38" s="482" t="s">
        <v>229</v>
      </c>
      <c r="H38" s="482" t="s">
        <v>229</v>
      </c>
      <c r="I38" s="519">
        <v>601</v>
      </c>
      <c r="J38" s="519" t="s">
        <v>229</v>
      </c>
      <c r="K38" s="517" t="s">
        <v>229</v>
      </c>
      <c r="L38" s="250" t="s">
        <v>229</v>
      </c>
    </row>
    <row r="39" spans="1:12" ht="13.5" thickBot="1" x14ac:dyDescent="0.25">
      <c r="A39" s="271">
        <v>1962</v>
      </c>
      <c r="B39" s="250" t="s">
        <v>229</v>
      </c>
      <c r="C39" s="354">
        <v>3161</v>
      </c>
      <c r="D39" s="403" t="s">
        <v>229</v>
      </c>
      <c r="E39" s="270">
        <v>84</v>
      </c>
      <c r="F39" s="246" t="s">
        <v>229</v>
      </c>
      <c r="G39" s="482" t="s">
        <v>229</v>
      </c>
      <c r="H39" s="482" t="s">
        <v>229</v>
      </c>
      <c r="I39" s="519">
        <v>547</v>
      </c>
      <c r="J39" s="519" t="s">
        <v>229</v>
      </c>
      <c r="K39" s="517" t="s">
        <v>229</v>
      </c>
      <c r="L39" s="250" t="s">
        <v>229</v>
      </c>
    </row>
    <row r="40" spans="1:12" ht="13.5" thickBot="1" x14ac:dyDescent="0.25">
      <c r="A40" s="271">
        <v>1963</v>
      </c>
      <c r="B40" s="250" t="s">
        <v>229</v>
      </c>
      <c r="C40" s="354">
        <v>2155</v>
      </c>
      <c r="D40" s="403" t="s">
        <v>229</v>
      </c>
      <c r="E40" s="270">
        <v>62.4</v>
      </c>
      <c r="F40" s="246" t="s">
        <v>229</v>
      </c>
      <c r="G40" s="482" t="s">
        <v>229</v>
      </c>
      <c r="H40" s="482" t="s">
        <v>229</v>
      </c>
      <c r="I40" s="519">
        <v>413</v>
      </c>
      <c r="J40" s="519" t="s">
        <v>229</v>
      </c>
      <c r="K40" s="517" t="s">
        <v>229</v>
      </c>
      <c r="L40" s="250" t="s">
        <v>229</v>
      </c>
    </row>
    <row r="41" spans="1:12" ht="13.5" thickBot="1" x14ac:dyDescent="0.25">
      <c r="A41" s="271">
        <v>1964</v>
      </c>
      <c r="B41" s="250" t="s">
        <v>229</v>
      </c>
      <c r="C41" s="354">
        <v>1865</v>
      </c>
      <c r="D41" s="403" t="s">
        <v>229</v>
      </c>
      <c r="E41" s="270">
        <v>49.2</v>
      </c>
      <c r="F41" s="246" t="s">
        <v>229</v>
      </c>
      <c r="G41" s="482" t="s">
        <v>229</v>
      </c>
      <c r="H41" s="482" t="s">
        <v>229</v>
      </c>
      <c r="I41" s="519">
        <v>349</v>
      </c>
      <c r="J41" s="519" t="s">
        <v>229</v>
      </c>
      <c r="K41" s="517" t="s">
        <v>229</v>
      </c>
      <c r="L41" s="250" t="s">
        <v>229</v>
      </c>
    </row>
    <row r="42" spans="1:12" ht="13.5" thickBot="1" x14ac:dyDescent="0.25">
      <c r="A42" s="271">
        <v>1965</v>
      </c>
      <c r="B42" s="250" t="s">
        <v>229</v>
      </c>
      <c r="C42" s="354">
        <v>1453</v>
      </c>
      <c r="D42" s="403" t="s">
        <v>229</v>
      </c>
      <c r="E42" s="270">
        <v>43</v>
      </c>
      <c r="F42" s="246" t="s">
        <v>229</v>
      </c>
      <c r="G42" s="482" t="s">
        <v>229</v>
      </c>
      <c r="H42" s="482" t="s">
        <v>229</v>
      </c>
      <c r="I42" s="519">
        <v>305</v>
      </c>
      <c r="J42" s="519" t="s">
        <v>229</v>
      </c>
      <c r="K42" s="517" t="s">
        <v>229</v>
      </c>
      <c r="L42" s="250" t="s">
        <v>229</v>
      </c>
    </row>
    <row r="43" spans="1:12" ht="13.5" thickBot="1" x14ac:dyDescent="0.25">
      <c r="A43" s="271">
        <v>1966</v>
      </c>
      <c r="B43" s="250" t="s">
        <v>229</v>
      </c>
      <c r="C43" s="354">
        <v>1326</v>
      </c>
      <c r="D43" s="403" t="s">
        <v>229</v>
      </c>
      <c r="E43" s="270">
        <v>40.1</v>
      </c>
      <c r="F43" s="246" t="s">
        <v>229</v>
      </c>
      <c r="G43" s="482" t="s">
        <v>229</v>
      </c>
      <c r="H43" s="482" t="s">
        <v>229</v>
      </c>
      <c r="I43" s="519">
        <v>284</v>
      </c>
      <c r="J43" s="519" t="s">
        <v>229</v>
      </c>
      <c r="K43" s="517" t="s">
        <v>229</v>
      </c>
      <c r="L43" s="250" t="s">
        <v>229</v>
      </c>
    </row>
    <row r="44" spans="1:12" ht="13.5" thickBot="1" x14ac:dyDescent="0.25">
      <c r="A44" s="271">
        <v>1967</v>
      </c>
      <c r="B44" s="250" t="s">
        <v>229</v>
      </c>
      <c r="C44" s="354">
        <v>1244</v>
      </c>
      <c r="D44" s="403" t="s">
        <v>229</v>
      </c>
      <c r="E44" s="270">
        <v>36.5</v>
      </c>
      <c r="F44" s="246" t="s">
        <v>229</v>
      </c>
      <c r="G44" s="482" t="s">
        <v>229</v>
      </c>
      <c r="H44" s="482" t="s">
        <v>229</v>
      </c>
      <c r="I44" s="519">
        <v>248</v>
      </c>
      <c r="J44" s="519" t="s">
        <v>229</v>
      </c>
      <c r="K44" s="517" t="s">
        <v>229</v>
      </c>
      <c r="L44" s="250" t="s">
        <v>229</v>
      </c>
    </row>
    <row r="45" spans="1:12" ht="13.5" thickBot="1" x14ac:dyDescent="0.25">
      <c r="A45" s="271">
        <v>1968</v>
      </c>
      <c r="B45" s="250" t="s">
        <v>229</v>
      </c>
      <c r="C45" s="354">
        <v>1185</v>
      </c>
      <c r="D45" s="403" t="s">
        <v>229</v>
      </c>
      <c r="E45" s="270">
        <v>36.200000000000003</v>
      </c>
      <c r="F45" s="246" t="s">
        <v>229</v>
      </c>
      <c r="G45" s="482" t="s">
        <v>229</v>
      </c>
      <c r="H45" s="482" t="s">
        <v>229</v>
      </c>
      <c r="I45" s="519">
        <v>228</v>
      </c>
      <c r="J45" s="519" t="s">
        <v>229</v>
      </c>
      <c r="K45" s="517" t="s">
        <v>229</v>
      </c>
      <c r="L45" s="250" t="s">
        <v>229</v>
      </c>
    </row>
    <row r="46" spans="1:12" ht="13.5" thickBot="1" x14ac:dyDescent="0.25">
      <c r="A46" s="271">
        <v>1969</v>
      </c>
      <c r="B46" s="250" t="s">
        <v>229</v>
      </c>
      <c r="C46" s="354">
        <v>1082</v>
      </c>
      <c r="D46" s="403" t="s">
        <v>229</v>
      </c>
      <c r="E46" s="270">
        <v>35.799999999999997</v>
      </c>
      <c r="F46" s="246" t="s">
        <v>229</v>
      </c>
      <c r="G46" s="482" t="s">
        <v>229</v>
      </c>
      <c r="H46" s="482" t="s">
        <v>229</v>
      </c>
      <c r="I46" s="519">
        <v>199</v>
      </c>
      <c r="J46" s="519" t="s">
        <v>229</v>
      </c>
      <c r="K46" s="517" t="s">
        <v>229</v>
      </c>
      <c r="L46" s="250" t="s">
        <v>229</v>
      </c>
    </row>
    <row r="47" spans="1:12" ht="13.5" thickBot="1" x14ac:dyDescent="0.25">
      <c r="A47" s="271">
        <v>1970</v>
      </c>
      <c r="B47" s="250" t="s">
        <v>229</v>
      </c>
      <c r="C47" s="354">
        <v>1050</v>
      </c>
      <c r="D47" s="403" t="s">
        <v>229</v>
      </c>
      <c r="E47" s="270">
        <v>33</v>
      </c>
      <c r="F47" s="246" t="s">
        <v>229</v>
      </c>
      <c r="G47" s="482" t="s">
        <v>229</v>
      </c>
      <c r="H47" s="482" t="s">
        <v>229</v>
      </c>
      <c r="I47" s="519">
        <v>182</v>
      </c>
      <c r="J47" s="519" t="s">
        <v>229</v>
      </c>
      <c r="K47" s="517" t="s">
        <v>229</v>
      </c>
      <c r="L47" s="250" t="s">
        <v>229</v>
      </c>
    </row>
    <row r="48" spans="1:12" ht="13.5" thickBot="1" x14ac:dyDescent="0.25">
      <c r="A48" s="271">
        <v>1971</v>
      </c>
      <c r="B48" s="250" t="s">
        <v>229</v>
      </c>
      <c r="C48" s="354">
        <v>1037</v>
      </c>
      <c r="D48" s="403" t="s">
        <v>229</v>
      </c>
      <c r="E48" s="270">
        <v>30.8</v>
      </c>
      <c r="F48" s="246" t="s">
        <v>229</v>
      </c>
      <c r="G48" s="482" t="s">
        <v>229</v>
      </c>
      <c r="H48" s="482" t="s">
        <v>229</v>
      </c>
      <c r="I48" s="519">
        <v>148</v>
      </c>
      <c r="J48" s="519" t="s">
        <v>229</v>
      </c>
      <c r="K48" s="517" t="s">
        <v>229</v>
      </c>
      <c r="L48" s="250" t="s">
        <v>229</v>
      </c>
    </row>
    <row r="49" spans="1:12" ht="13.5" thickBot="1" x14ac:dyDescent="0.25">
      <c r="A49" s="271">
        <v>1972</v>
      </c>
      <c r="B49" s="250" t="s">
        <v>229</v>
      </c>
      <c r="C49" s="354">
        <v>1030</v>
      </c>
      <c r="D49" s="403" t="s">
        <v>229</v>
      </c>
      <c r="E49" s="270">
        <v>29.8</v>
      </c>
      <c r="F49" s="246" t="s">
        <v>229</v>
      </c>
      <c r="G49" s="482" t="s">
        <v>229</v>
      </c>
      <c r="H49" s="482" t="s">
        <v>229</v>
      </c>
      <c r="I49" s="519">
        <v>130</v>
      </c>
      <c r="J49" s="519" t="s">
        <v>229</v>
      </c>
      <c r="K49" s="517" t="s">
        <v>229</v>
      </c>
      <c r="L49" s="250" t="s">
        <v>229</v>
      </c>
    </row>
    <row r="50" spans="1:12" ht="13.5" thickBot="1" x14ac:dyDescent="0.25">
      <c r="A50" s="271">
        <v>1973</v>
      </c>
      <c r="B50" s="250" t="s">
        <v>229</v>
      </c>
      <c r="C50" s="250">
        <v>794</v>
      </c>
      <c r="D50" s="403" t="s">
        <v>229</v>
      </c>
      <c r="E50" s="270">
        <v>25.7</v>
      </c>
      <c r="F50" s="246" t="s">
        <v>229</v>
      </c>
      <c r="G50" s="482" t="s">
        <v>229</v>
      </c>
      <c r="H50" s="482" t="s">
        <v>229</v>
      </c>
      <c r="I50" s="519">
        <v>97</v>
      </c>
      <c r="J50" s="519" t="s">
        <v>229</v>
      </c>
      <c r="K50" s="517" t="s">
        <v>229</v>
      </c>
      <c r="L50" s="250" t="s">
        <v>229</v>
      </c>
    </row>
    <row r="51" spans="1:12" ht="13.5" thickBot="1" x14ac:dyDescent="0.25">
      <c r="A51" s="271">
        <v>1974</v>
      </c>
      <c r="B51" s="250" t="s">
        <v>229</v>
      </c>
      <c r="C51" s="250">
        <v>718</v>
      </c>
      <c r="D51" s="403" t="s">
        <v>229</v>
      </c>
      <c r="E51" s="270">
        <v>17.600000000000001</v>
      </c>
      <c r="F51" s="246" t="s">
        <v>229</v>
      </c>
      <c r="G51" s="482" t="s">
        <v>229</v>
      </c>
      <c r="H51" s="482" t="s">
        <v>229</v>
      </c>
      <c r="I51" s="519">
        <v>83</v>
      </c>
      <c r="J51" s="519" t="s">
        <v>229</v>
      </c>
      <c r="K51" s="517" t="s">
        <v>229</v>
      </c>
      <c r="L51" s="250" t="s">
        <v>229</v>
      </c>
    </row>
    <row r="52" spans="1:12" ht="13.5" thickBot="1" x14ac:dyDescent="0.25">
      <c r="A52" s="271">
        <v>1975</v>
      </c>
      <c r="B52" s="250" t="s">
        <v>229</v>
      </c>
      <c r="C52" s="250">
        <v>703</v>
      </c>
      <c r="D52" s="403" t="s">
        <v>229</v>
      </c>
      <c r="E52" s="270">
        <v>15.3</v>
      </c>
      <c r="F52" s="246" t="s">
        <v>229</v>
      </c>
      <c r="G52" s="482" t="s">
        <v>229</v>
      </c>
      <c r="H52" s="482" t="s">
        <v>229</v>
      </c>
      <c r="I52" s="519">
        <v>78</v>
      </c>
      <c r="J52" s="519" t="s">
        <v>229</v>
      </c>
      <c r="K52" s="517" t="s">
        <v>229</v>
      </c>
      <c r="L52" s="250" t="s">
        <v>229</v>
      </c>
    </row>
    <row r="53" spans="1:12" ht="13.5" thickBot="1" x14ac:dyDescent="0.25">
      <c r="A53" s="271">
        <v>1976</v>
      </c>
      <c r="B53" s="250" t="s">
        <v>229</v>
      </c>
      <c r="C53" s="250">
        <v>685</v>
      </c>
      <c r="D53" s="403" t="s">
        <v>229</v>
      </c>
      <c r="E53" s="270">
        <v>15.3</v>
      </c>
      <c r="F53" s="246" t="s">
        <v>229</v>
      </c>
      <c r="G53" s="482" t="s">
        <v>229</v>
      </c>
      <c r="H53" s="482" t="s">
        <v>229</v>
      </c>
      <c r="I53" s="519">
        <v>75</v>
      </c>
      <c r="J53" s="519" t="s">
        <v>229</v>
      </c>
      <c r="K53" s="517" t="s">
        <v>229</v>
      </c>
      <c r="L53" s="250" t="s">
        <v>229</v>
      </c>
    </row>
    <row r="54" spans="1:12" ht="13.5" thickBot="1" x14ac:dyDescent="0.25">
      <c r="A54" s="271">
        <v>1977</v>
      </c>
      <c r="B54" s="250" t="s">
        <v>229</v>
      </c>
      <c r="C54" s="250">
        <v>645</v>
      </c>
      <c r="D54" s="403" t="s">
        <v>229</v>
      </c>
      <c r="E54" s="270">
        <v>14.8</v>
      </c>
      <c r="F54" s="246" t="s">
        <v>229</v>
      </c>
      <c r="G54" s="482" t="s">
        <v>229</v>
      </c>
      <c r="H54" s="482" t="s">
        <v>229</v>
      </c>
      <c r="I54" s="519">
        <v>70</v>
      </c>
      <c r="J54" s="250">
        <v>225</v>
      </c>
      <c r="K54" s="64">
        <v>3.2</v>
      </c>
      <c r="L54" s="250" t="s">
        <v>229</v>
      </c>
    </row>
    <row r="55" spans="1:12" ht="13.5" thickBot="1" x14ac:dyDescent="0.25">
      <c r="A55" s="271">
        <v>1978</v>
      </c>
      <c r="B55" s="250" t="s">
        <v>229</v>
      </c>
      <c r="C55" s="250">
        <v>593</v>
      </c>
      <c r="D55" s="403" t="s">
        <v>229</v>
      </c>
      <c r="E55" s="270">
        <v>13.3</v>
      </c>
      <c r="F55" s="246" t="s">
        <v>229</v>
      </c>
      <c r="G55" s="482" t="s">
        <v>229</v>
      </c>
      <c r="H55" s="482" t="s">
        <v>229</v>
      </c>
      <c r="I55" s="519">
        <v>70</v>
      </c>
      <c r="J55" s="250">
        <v>234</v>
      </c>
      <c r="K55" s="64">
        <v>3.3</v>
      </c>
      <c r="L55" s="250" t="s">
        <v>229</v>
      </c>
    </row>
    <row r="56" spans="1:12" ht="13.5" thickBot="1" x14ac:dyDescent="0.25">
      <c r="A56" s="271">
        <v>1979</v>
      </c>
      <c r="B56" s="250">
        <v>5</v>
      </c>
      <c r="C56" s="250">
        <v>725</v>
      </c>
      <c r="D56" s="403" t="s">
        <v>229</v>
      </c>
      <c r="E56" s="270">
        <v>11.7</v>
      </c>
      <c r="F56" s="246" t="s">
        <v>229</v>
      </c>
      <c r="G56" s="482" t="s">
        <v>229</v>
      </c>
      <c r="H56" s="482" t="s">
        <v>229</v>
      </c>
      <c r="I56" s="519">
        <v>75</v>
      </c>
      <c r="J56" s="250">
        <v>204</v>
      </c>
      <c r="K56" s="64">
        <v>2.7</v>
      </c>
      <c r="L56" s="250" t="s">
        <v>229</v>
      </c>
    </row>
    <row r="57" spans="1:12" ht="13.5" thickBot="1" x14ac:dyDescent="0.25">
      <c r="A57" s="271">
        <v>1980</v>
      </c>
      <c r="B57" s="250">
        <v>5</v>
      </c>
      <c r="C57" s="250">
        <v>823</v>
      </c>
      <c r="D57" s="403" t="s">
        <v>229</v>
      </c>
      <c r="E57" s="270">
        <v>13</v>
      </c>
      <c r="F57" s="246" t="s">
        <v>229</v>
      </c>
      <c r="G57" s="482" t="s">
        <v>229</v>
      </c>
      <c r="H57" s="482" t="s">
        <v>229</v>
      </c>
      <c r="I57" s="519">
        <v>142</v>
      </c>
      <c r="J57" s="250">
        <v>219</v>
      </c>
      <c r="K57" s="64">
        <v>1.5</v>
      </c>
      <c r="L57" s="250" t="s">
        <v>229</v>
      </c>
    </row>
    <row r="58" spans="1:12" ht="13.5" thickBot="1" x14ac:dyDescent="0.25">
      <c r="A58" s="271">
        <v>1981</v>
      </c>
      <c r="B58" s="250">
        <v>5</v>
      </c>
      <c r="C58" s="250">
        <v>751</v>
      </c>
      <c r="D58" s="403" t="s">
        <v>229</v>
      </c>
      <c r="E58" s="270">
        <v>11.9</v>
      </c>
      <c r="F58" s="246" t="s">
        <v>229</v>
      </c>
      <c r="G58" s="482" t="s">
        <v>229</v>
      </c>
      <c r="H58" s="482" t="s">
        <v>229</v>
      </c>
      <c r="I58" s="519">
        <v>138</v>
      </c>
      <c r="J58" s="250">
        <v>254</v>
      </c>
      <c r="K58" s="64">
        <v>1.8</v>
      </c>
      <c r="L58" s="250" t="s">
        <v>229</v>
      </c>
    </row>
    <row r="59" spans="1:12" ht="13.5" thickBot="1" x14ac:dyDescent="0.25">
      <c r="A59" s="271">
        <v>1982</v>
      </c>
      <c r="B59" s="250">
        <v>5</v>
      </c>
      <c r="C59" s="250">
        <v>763</v>
      </c>
      <c r="D59" s="403" t="s">
        <v>229</v>
      </c>
      <c r="E59" s="270">
        <v>13.7</v>
      </c>
      <c r="F59" s="246" t="s">
        <v>229</v>
      </c>
      <c r="G59" s="482" t="s">
        <v>229</v>
      </c>
      <c r="H59" s="482" t="s">
        <v>229</v>
      </c>
      <c r="I59" s="519">
        <v>151</v>
      </c>
      <c r="J59" s="250">
        <v>295</v>
      </c>
      <c r="K59" s="64">
        <v>2</v>
      </c>
      <c r="L59" s="250" t="s">
        <v>229</v>
      </c>
    </row>
    <row r="60" spans="1:12" ht="13.5" thickBot="1" x14ac:dyDescent="0.25">
      <c r="A60" s="271">
        <v>1983</v>
      </c>
      <c r="B60" s="250">
        <v>5</v>
      </c>
      <c r="C60" s="250">
        <v>686</v>
      </c>
      <c r="D60" s="403" t="s">
        <v>229</v>
      </c>
      <c r="E60" s="270">
        <v>15</v>
      </c>
      <c r="F60" s="246" t="s">
        <v>229</v>
      </c>
      <c r="G60" s="482" t="s">
        <v>229</v>
      </c>
      <c r="H60" s="482" t="s">
        <v>229</v>
      </c>
      <c r="I60" s="519">
        <v>160</v>
      </c>
      <c r="J60" s="250">
        <v>325</v>
      </c>
      <c r="K60" s="64">
        <v>2</v>
      </c>
      <c r="L60" s="250" t="s">
        <v>229</v>
      </c>
    </row>
    <row r="61" spans="1:12" ht="13.5" thickBot="1" x14ac:dyDescent="0.25">
      <c r="A61" s="271">
        <v>1984</v>
      </c>
      <c r="B61" s="250">
        <v>5</v>
      </c>
      <c r="C61" s="250">
        <v>664</v>
      </c>
      <c r="D61" s="403" t="s">
        <v>229</v>
      </c>
      <c r="E61" s="270">
        <v>15.3</v>
      </c>
      <c r="F61" s="246" t="s">
        <v>229</v>
      </c>
      <c r="G61" s="482" t="s">
        <v>229</v>
      </c>
      <c r="H61" s="482" t="s">
        <v>229</v>
      </c>
      <c r="I61" s="519">
        <v>165</v>
      </c>
      <c r="J61" s="250">
        <v>364</v>
      </c>
      <c r="K61" s="64">
        <v>2.2000000000000002</v>
      </c>
      <c r="L61" s="354">
        <v>2012</v>
      </c>
    </row>
    <row r="62" spans="1:12" ht="13.5" thickBot="1" x14ac:dyDescent="0.25">
      <c r="A62" s="271">
        <v>1985</v>
      </c>
      <c r="B62" s="250">
        <v>5</v>
      </c>
      <c r="C62" s="250">
        <v>676</v>
      </c>
      <c r="D62" s="403" t="s">
        <v>229</v>
      </c>
      <c r="E62" s="270">
        <v>15.5</v>
      </c>
      <c r="F62" s="246" t="s">
        <v>229</v>
      </c>
      <c r="G62" s="482" t="s">
        <v>229</v>
      </c>
      <c r="H62" s="482" t="s">
        <v>229</v>
      </c>
      <c r="I62" s="519">
        <v>142</v>
      </c>
      <c r="J62" s="250">
        <v>306</v>
      </c>
      <c r="K62" s="64">
        <v>2.2000000000000002</v>
      </c>
      <c r="L62" s="354">
        <v>1893</v>
      </c>
    </row>
    <row r="63" spans="1:12" ht="13.5" thickBot="1" x14ac:dyDescent="0.25">
      <c r="A63" s="271">
        <v>1986</v>
      </c>
      <c r="B63" s="250">
        <v>5</v>
      </c>
      <c r="C63" s="250">
        <v>680</v>
      </c>
      <c r="D63" s="403" t="s">
        <v>229</v>
      </c>
      <c r="E63" s="270">
        <v>14.7</v>
      </c>
      <c r="F63" s="246" t="s">
        <v>229</v>
      </c>
      <c r="G63" s="270">
        <v>1.9</v>
      </c>
      <c r="H63" s="246" t="s">
        <v>229</v>
      </c>
      <c r="I63" s="519">
        <v>139</v>
      </c>
      <c r="J63" s="250">
        <v>305</v>
      </c>
      <c r="K63" s="64">
        <v>2.2000000000000002</v>
      </c>
      <c r="L63" s="354">
        <v>2140</v>
      </c>
    </row>
    <row r="64" spans="1:12" ht="13.5" thickBot="1" x14ac:dyDescent="0.25">
      <c r="A64" s="271">
        <v>1987</v>
      </c>
      <c r="B64" s="250">
        <v>5</v>
      </c>
      <c r="C64" s="250">
        <v>671</v>
      </c>
      <c r="D64" s="403" t="s">
        <v>229</v>
      </c>
      <c r="E64" s="270">
        <v>15</v>
      </c>
      <c r="F64" s="246" t="s">
        <v>229</v>
      </c>
      <c r="G64" s="270">
        <v>1.9</v>
      </c>
      <c r="H64" s="246" t="s">
        <v>229</v>
      </c>
      <c r="I64" s="519">
        <v>141</v>
      </c>
      <c r="J64" s="250">
        <v>223</v>
      </c>
      <c r="K64" s="64">
        <v>1.6</v>
      </c>
      <c r="L64" s="354">
        <v>2090</v>
      </c>
    </row>
    <row r="65" spans="1:12" ht="13.5" thickBot="1" x14ac:dyDescent="0.25">
      <c r="A65" s="271">
        <v>1988</v>
      </c>
      <c r="B65" s="250">
        <v>5</v>
      </c>
      <c r="C65" s="250">
        <v>710</v>
      </c>
      <c r="D65" s="403" t="s">
        <v>229</v>
      </c>
      <c r="E65" s="270">
        <v>14.7</v>
      </c>
      <c r="F65" s="246" t="s">
        <v>229</v>
      </c>
      <c r="G65" s="270">
        <v>1.9</v>
      </c>
      <c r="H65" s="246" t="s">
        <v>229</v>
      </c>
      <c r="I65" s="519">
        <v>136</v>
      </c>
      <c r="J65" s="250">
        <v>211</v>
      </c>
      <c r="K65" s="64">
        <v>1.6</v>
      </c>
      <c r="L65" s="354">
        <v>2039</v>
      </c>
    </row>
    <row r="66" spans="1:12" ht="13.5" thickBot="1" x14ac:dyDescent="0.25">
      <c r="A66" s="271">
        <v>1989</v>
      </c>
      <c r="B66" s="250">
        <v>5</v>
      </c>
      <c r="C66" s="250">
        <v>725</v>
      </c>
      <c r="D66" s="403" t="s">
        <v>229</v>
      </c>
      <c r="E66" s="270">
        <v>14.5</v>
      </c>
      <c r="F66" s="246" t="s">
        <v>229</v>
      </c>
      <c r="G66" s="270">
        <v>1.8</v>
      </c>
      <c r="H66" s="246" t="s">
        <v>229</v>
      </c>
      <c r="I66" s="519">
        <v>130</v>
      </c>
      <c r="J66" s="250">
        <v>199</v>
      </c>
      <c r="K66" s="64">
        <v>1.5</v>
      </c>
      <c r="L66" s="354">
        <v>2013</v>
      </c>
    </row>
    <row r="67" spans="1:12" ht="13.5" thickBot="1" x14ac:dyDescent="0.25">
      <c r="A67" s="271">
        <v>1990</v>
      </c>
      <c r="B67" s="250">
        <v>5</v>
      </c>
      <c r="C67" s="403">
        <v>610</v>
      </c>
      <c r="D67" s="403" t="s">
        <v>229</v>
      </c>
      <c r="E67" s="26">
        <v>13.8</v>
      </c>
      <c r="F67" s="246" t="s">
        <v>229</v>
      </c>
      <c r="G67" s="26">
        <v>1.8</v>
      </c>
      <c r="H67" s="246" t="s">
        <v>229</v>
      </c>
      <c r="I67" s="519">
        <v>126</v>
      </c>
      <c r="J67" s="403">
        <v>193</v>
      </c>
      <c r="K67" s="64">
        <v>1.5</v>
      </c>
      <c r="L67" s="354">
        <v>1925</v>
      </c>
    </row>
    <row r="68" spans="1:12" ht="13.5" thickBot="1" x14ac:dyDescent="0.25">
      <c r="A68" s="271">
        <v>1991</v>
      </c>
      <c r="B68" s="250">
        <v>5</v>
      </c>
      <c r="C68" s="403">
        <v>551</v>
      </c>
      <c r="D68" s="403" t="s">
        <v>229</v>
      </c>
      <c r="E68" s="26">
        <v>13.6</v>
      </c>
      <c r="F68" s="246" t="s">
        <v>229</v>
      </c>
      <c r="G68" s="26">
        <v>1.8</v>
      </c>
      <c r="H68" s="246" t="s">
        <v>229</v>
      </c>
      <c r="I68" s="519">
        <v>125</v>
      </c>
      <c r="J68" s="403">
        <v>195</v>
      </c>
      <c r="K68" s="64">
        <v>1.6</v>
      </c>
      <c r="L68" s="354">
        <v>1826</v>
      </c>
    </row>
    <row r="69" spans="1:12" ht="13.5" thickBot="1" x14ac:dyDescent="0.25">
      <c r="A69" s="271">
        <v>1992</v>
      </c>
      <c r="B69" s="250">
        <v>5</v>
      </c>
      <c r="C69" s="403">
        <v>665</v>
      </c>
      <c r="D69" s="403" t="s">
        <v>229</v>
      </c>
      <c r="E69" s="26">
        <v>13.9</v>
      </c>
      <c r="F69" s="246" t="s">
        <v>229</v>
      </c>
      <c r="G69" s="26">
        <v>1.8</v>
      </c>
      <c r="H69" s="246" t="s">
        <v>229</v>
      </c>
      <c r="I69" s="519">
        <v>126</v>
      </c>
      <c r="J69" s="403">
        <v>199</v>
      </c>
      <c r="K69" s="64">
        <v>1.6</v>
      </c>
      <c r="L69" s="354">
        <v>1691</v>
      </c>
    </row>
    <row r="70" spans="1:12" ht="13.5" thickBot="1" x14ac:dyDescent="0.25">
      <c r="A70" s="271">
        <v>1993</v>
      </c>
      <c r="B70" s="250">
        <v>5</v>
      </c>
      <c r="C70" s="403">
        <v>635</v>
      </c>
      <c r="D70" s="403" t="s">
        <v>229</v>
      </c>
      <c r="E70" s="26">
        <v>13</v>
      </c>
      <c r="F70" s="246" t="s">
        <v>229</v>
      </c>
      <c r="G70" s="26">
        <v>1.8</v>
      </c>
      <c r="H70" s="246" t="s">
        <v>229</v>
      </c>
      <c r="I70" s="519">
        <v>121</v>
      </c>
      <c r="J70" s="403">
        <v>188</v>
      </c>
      <c r="K70" s="64">
        <v>1.6</v>
      </c>
      <c r="L70" s="354">
        <v>1944</v>
      </c>
    </row>
    <row r="71" spans="1:12" ht="13.5" thickBot="1" x14ac:dyDescent="0.25">
      <c r="A71" s="271">
        <v>1994</v>
      </c>
      <c r="B71" s="250">
        <v>5</v>
      </c>
      <c r="C71" s="403">
        <v>643</v>
      </c>
      <c r="D71" s="403" t="s">
        <v>229</v>
      </c>
      <c r="E71" s="26">
        <v>13.7</v>
      </c>
      <c r="F71" s="246" t="s">
        <v>229</v>
      </c>
      <c r="G71" s="26">
        <v>1.8</v>
      </c>
      <c r="H71" s="246" t="s">
        <v>229</v>
      </c>
      <c r="I71" s="519">
        <v>118</v>
      </c>
      <c r="J71" s="403">
        <v>187</v>
      </c>
      <c r="K71" s="64">
        <v>1.6</v>
      </c>
      <c r="L71" s="354">
        <v>1848</v>
      </c>
    </row>
    <row r="72" spans="1:12" ht="13.5" thickBot="1" x14ac:dyDescent="0.25">
      <c r="A72" s="271">
        <v>1995</v>
      </c>
      <c r="B72" s="250">
        <v>5</v>
      </c>
      <c r="C72" s="403">
        <v>695</v>
      </c>
      <c r="D72" s="403" t="s">
        <v>229</v>
      </c>
      <c r="E72" s="26">
        <v>13.8</v>
      </c>
      <c r="F72" s="26">
        <v>13.2</v>
      </c>
      <c r="G72" s="26">
        <v>1.8</v>
      </c>
      <c r="H72" s="26">
        <v>1.7</v>
      </c>
      <c r="I72" s="519">
        <v>119</v>
      </c>
      <c r="J72" s="403">
        <v>187</v>
      </c>
      <c r="K72" s="64">
        <v>1.6</v>
      </c>
      <c r="L72" s="331">
        <v>1871</v>
      </c>
    </row>
    <row r="73" spans="1:12" ht="13.5" thickBot="1" x14ac:dyDescent="0.25">
      <c r="A73" s="271">
        <v>1996</v>
      </c>
      <c r="B73" s="250">
        <v>5</v>
      </c>
      <c r="C73" s="403">
        <v>675</v>
      </c>
      <c r="D73" s="403" t="s">
        <v>229</v>
      </c>
      <c r="E73" s="26">
        <v>13.7</v>
      </c>
      <c r="F73" s="26">
        <v>13.1</v>
      </c>
      <c r="G73" s="26">
        <v>1.8</v>
      </c>
      <c r="H73" s="26">
        <v>1.7</v>
      </c>
      <c r="I73" s="519">
        <v>117</v>
      </c>
      <c r="J73" s="403">
        <v>184</v>
      </c>
      <c r="K73" s="64">
        <v>1.6</v>
      </c>
      <c r="L73" s="331">
        <v>2084</v>
      </c>
    </row>
    <row r="74" spans="1:12" ht="13.5" thickBot="1" x14ac:dyDescent="0.25">
      <c r="A74" s="271">
        <v>1997</v>
      </c>
      <c r="B74" s="250">
        <v>5</v>
      </c>
      <c r="C74" s="403">
        <v>655</v>
      </c>
      <c r="D74" s="403" t="s">
        <v>229</v>
      </c>
      <c r="E74" s="26">
        <v>14</v>
      </c>
      <c r="F74" s="26">
        <v>13.4</v>
      </c>
      <c r="G74" s="26">
        <v>1.8</v>
      </c>
      <c r="H74" s="26">
        <v>1.8</v>
      </c>
      <c r="I74" s="519">
        <v>121</v>
      </c>
      <c r="J74" s="403">
        <v>189</v>
      </c>
      <c r="K74" s="64">
        <v>1.6</v>
      </c>
      <c r="L74" s="331">
        <v>2037</v>
      </c>
    </row>
    <row r="75" spans="1:12" ht="13.5" thickBot="1" x14ac:dyDescent="0.25">
      <c r="A75" s="271">
        <v>1998</v>
      </c>
      <c r="B75" s="250">
        <v>5</v>
      </c>
      <c r="C75" s="403">
        <v>646</v>
      </c>
      <c r="D75" s="403" t="s">
        <v>229</v>
      </c>
      <c r="E75" s="26">
        <v>13.6</v>
      </c>
      <c r="F75" s="26">
        <v>13.1</v>
      </c>
      <c r="G75" s="26">
        <v>1.8</v>
      </c>
      <c r="H75" s="26">
        <v>1.7</v>
      </c>
      <c r="I75" s="519">
        <v>117</v>
      </c>
      <c r="J75" s="403">
        <v>182</v>
      </c>
      <c r="K75" s="64">
        <v>1.6</v>
      </c>
      <c r="L75" s="331">
        <v>2053</v>
      </c>
    </row>
    <row r="76" spans="1:12" ht="13.5" thickBot="1" x14ac:dyDescent="0.25">
      <c r="A76" s="271">
        <v>1999</v>
      </c>
      <c r="B76" s="250">
        <v>5</v>
      </c>
      <c r="C76" s="403">
        <v>657</v>
      </c>
      <c r="D76" s="403" t="s">
        <v>229</v>
      </c>
      <c r="E76" s="26">
        <v>14.2</v>
      </c>
      <c r="F76" s="26">
        <v>13.6</v>
      </c>
      <c r="G76" s="26">
        <v>1.9</v>
      </c>
      <c r="H76" s="26">
        <v>1.8</v>
      </c>
      <c r="I76" s="519">
        <v>120</v>
      </c>
      <c r="J76" s="403">
        <v>186</v>
      </c>
      <c r="K76" s="64">
        <v>1.6</v>
      </c>
      <c r="L76" s="331">
        <v>2140</v>
      </c>
    </row>
    <row r="77" spans="1:12" ht="13.5" thickBot="1" x14ac:dyDescent="0.25">
      <c r="A77" s="271">
        <v>2000</v>
      </c>
      <c r="B77" s="250">
        <v>5</v>
      </c>
      <c r="C77" s="403">
        <v>652</v>
      </c>
      <c r="D77" s="403" t="s">
        <v>229</v>
      </c>
      <c r="E77" s="26">
        <v>14.5</v>
      </c>
      <c r="F77" s="26">
        <v>13.9</v>
      </c>
      <c r="G77" s="26">
        <v>2</v>
      </c>
      <c r="H77" s="26">
        <v>1.9</v>
      </c>
      <c r="I77" s="519">
        <v>122</v>
      </c>
      <c r="J77" s="403">
        <v>192</v>
      </c>
      <c r="K77" s="64">
        <v>1.6</v>
      </c>
      <c r="L77" s="331">
        <v>2223</v>
      </c>
    </row>
    <row r="78" spans="1:12" ht="13.5" thickBot="1" x14ac:dyDescent="0.25">
      <c r="A78" s="271">
        <v>2001</v>
      </c>
      <c r="B78" s="250">
        <v>5</v>
      </c>
      <c r="C78" s="403">
        <v>600</v>
      </c>
      <c r="D78" s="403" t="s">
        <v>229</v>
      </c>
      <c r="E78" s="26">
        <v>12.8</v>
      </c>
      <c r="F78" s="26">
        <v>12.3</v>
      </c>
      <c r="G78" s="26">
        <v>1.8</v>
      </c>
      <c r="H78" s="26">
        <v>1.7</v>
      </c>
      <c r="I78" s="519">
        <v>119</v>
      </c>
      <c r="J78" s="403">
        <v>187</v>
      </c>
      <c r="K78" s="64">
        <v>1.6</v>
      </c>
      <c r="L78" s="331">
        <v>2008</v>
      </c>
    </row>
    <row r="79" spans="1:12" ht="13.5" thickBot="1" x14ac:dyDescent="0.25">
      <c r="A79" s="271">
        <v>2002</v>
      </c>
      <c r="B79" s="250">
        <v>5</v>
      </c>
      <c r="C79" s="403">
        <v>616</v>
      </c>
      <c r="D79" s="403" t="s">
        <v>229</v>
      </c>
      <c r="E79" s="26">
        <v>13.9</v>
      </c>
      <c r="F79" s="26">
        <v>13.3</v>
      </c>
      <c r="G79" s="26">
        <v>1.9</v>
      </c>
      <c r="H79" s="26">
        <v>1.8</v>
      </c>
      <c r="I79" s="519">
        <v>116</v>
      </c>
      <c r="J79" s="403">
        <v>188</v>
      </c>
      <c r="K79" s="64">
        <v>1.6</v>
      </c>
      <c r="L79" s="331">
        <v>2027</v>
      </c>
    </row>
    <row r="80" spans="1:12" ht="13.5" thickBot="1" x14ac:dyDescent="0.25">
      <c r="A80" s="271">
        <v>2003</v>
      </c>
      <c r="B80" s="250">
        <v>4</v>
      </c>
      <c r="C80" s="403">
        <v>672</v>
      </c>
      <c r="D80" s="7">
        <v>520</v>
      </c>
      <c r="E80" s="26">
        <v>13.8</v>
      </c>
      <c r="F80" s="26">
        <v>13.2</v>
      </c>
      <c r="G80" s="26">
        <v>1.8</v>
      </c>
      <c r="H80" s="26">
        <v>1.8</v>
      </c>
      <c r="I80" s="519">
        <v>109</v>
      </c>
      <c r="J80" s="403">
        <v>176</v>
      </c>
      <c r="K80" s="64">
        <v>1.6</v>
      </c>
      <c r="L80" s="331">
        <v>1964</v>
      </c>
    </row>
    <row r="81" spans="1:12" ht="13.5" thickBot="1" x14ac:dyDescent="0.25">
      <c r="A81" s="271">
        <v>2004</v>
      </c>
      <c r="B81" s="250">
        <v>4</v>
      </c>
      <c r="C81" s="403">
        <v>597</v>
      </c>
      <c r="D81" s="7">
        <v>483</v>
      </c>
      <c r="E81" s="26">
        <v>13.4</v>
      </c>
      <c r="F81" s="26">
        <v>13</v>
      </c>
      <c r="G81" s="26">
        <v>1.8</v>
      </c>
      <c r="H81" s="26">
        <v>1.6</v>
      </c>
      <c r="I81" s="519">
        <v>106</v>
      </c>
      <c r="J81" s="403">
        <v>173</v>
      </c>
      <c r="K81" s="64">
        <v>1.6</v>
      </c>
      <c r="L81" s="331">
        <v>1928</v>
      </c>
    </row>
    <row r="82" spans="1:12" ht="13.5" thickBot="1" x14ac:dyDescent="0.25">
      <c r="A82" s="271">
        <v>2005</v>
      </c>
      <c r="B82" s="250">
        <v>4</v>
      </c>
      <c r="C82" s="250">
        <v>615</v>
      </c>
      <c r="D82" s="7">
        <v>482</v>
      </c>
      <c r="E82" s="270">
        <v>12.9</v>
      </c>
      <c r="F82" s="26">
        <v>12.4</v>
      </c>
      <c r="G82" s="270">
        <v>1.7</v>
      </c>
      <c r="H82" s="26">
        <v>1.7</v>
      </c>
      <c r="I82" s="512">
        <v>107</v>
      </c>
      <c r="J82" s="250">
        <v>173</v>
      </c>
      <c r="K82" s="64">
        <v>1.6</v>
      </c>
      <c r="L82" s="331">
        <v>1942</v>
      </c>
    </row>
    <row r="83" spans="1:12" ht="13.5" thickBot="1" x14ac:dyDescent="0.25">
      <c r="A83" s="271">
        <v>2006</v>
      </c>
      <c r="B83" s="250">
        <v>4</v>
      </c>
      <c r="C83" s="250">
        <v>609</v>
      </c>
      <c r="D83" s="7">
        <v>416</v>
      </c>
      <c r="E83" s="270">
        <v>12.2</v>
      </c>
      <c r="F83" s="26">
        <v>11.8</v>
      </c>
      <c r="G83" s="270">
        <v>1.6</v>
      </c>
      <c r="H83" s="26">
        <v>1.6</v>
      </c>
      <c r="I83" s="512">
        <v>100</v>
      </c>
      <c r="J83" s="250">
        <v>164</v>
      </c>
      <c r="K83" s="64">
        <v>1.6</v>
      </c>
      <c r="L83" s="331">
        <v>1845</v>
      </c>
    </row>
    <row r="84" spans="1:12" ht="13.5" thickBot="1" x14ac:dyDescent="0.25">
      <c r="A84" s="271">
        <v>2007</v>
      </c>
      <c r="B84" s="250">
        <v>4</v>
      </c>
      <c r="C84" s="250">
        <v>559</v>
      </c>
      <c r="D84" s="7">
        <v>413</v>
      </c>
      <c r="E84" s="270">
        <v>11.4</v>
      </c>
      <c r="F84" s="26">
        <v>11</v>
      </c>
      <c r="G84" s="270">
        <v>1.6</v>
      </c>
      <c r="H84" s="26">
        <v>1.5</v>
      </c>
      <c r="I84" s="512">
        <v>97</v>
      </c>
      <c r="J84" s="250">
        <v>156</v>
      </c>
      <c r="K84" s="64">
        <v>1.6</v>
      </c>
      <c r="L84" s="331">
        <v>1792</v>
      </c>
    </row>
    <row r="85" spans="1:12" ht="13.5" thickBot="1" x14ac:dyDescent="0.25">
      <c r="A85" s="271">
        <v>2008</v>
      </c>
      <c r="B85" s="250">
        <v>5</v>
      </c>
      <c r="C85" s="250">
        <v>590</v>
      </c>
      <c r="D85" s="7">
        <v>441</v>
      </c>
      <c r="E85" s="270">
        <v>11.6</v>
      </c>
      <c r="F85" s="26">
        <v>11.2</v>
      </c>
      <c r="G85" s="270">
        <v>1.6</v>
      </c>
      <c r="H85" s="26">
        <v>1.6</v>
      </c>
      <c r="I85" s="512">
        <v>101</v>
      </c>
      <c r="J85" s="250">
        <v>161</v>
      </c>
      <c r="K85" s="64">
        <v>1.6</v>
      </c>
      <c r="L85" s="331">
        <v>1832</v>
      </c>
    </row>
    <row r="86" spans="1:12" ht="13.5" thickBot="1" x14ac:dyDescent="0.25">
      <c r="A86" s="271">
        <v>2009</v>
      </c>
      <c r="B86" s="250">
        <v>5</v>
      </c>
      <c r="C86" s="250">
        <v>531</v>
      </c>
      <c r="D86" s="7">
        <v>454</v>
      </c>
      <c r="E86" s="270">
        <v>13.1</v>
      </c>
      <c r="F86" s="26">
        <v>12.7</v>
      </c>
      <c r="G86" s="270">
        <v>1.8</v>
      </c>
      <c r="H86" s="26">
        <v>1.8</v>
      </c>
      <c r="I86" s="512">
        <v>104</v>
      </c>
      <c r="J86" s="250">
        <v>168</v>
      </c>
      <c r="K86" s="64">
        <v>1.6</v>
      </c>
      <c r="L86" s="331">
        <v>1986</v>
      </c>
    </row>
    <row r="87" spans="1:12" ht="13.5" thickBot="1" x14ac:dyDescent="0.25">
      <c r="A87" s="271">
        <v>2010</v>
      </c>
      <c r="B87" s="250">
        <v>5</v>
      </c>
      <c r="C87" s="250">
        <v>571</v>
      </c>
      <c r="D87" s="7">
        <v>421</v>
      </c>
      <c r="E87" s="270">
        <v>12.1</v>
      </c>
      <c r="F87" s="26">
        <v>11.7</v>
      </c>
      <c r="G87" s="270">
        <v>1.7</v>
      </c>
      <c r="H87" s="26">
        <v>1.6</v>
      </c>
      <c r="I87" s="512">
        <v>99</v>
      </c>
      <c r="J87" s="250">
        <v>159</v>
      </c>
      <c r="K87" s="64">
        <v>1.6</v>
      </c>
      <c r="L87" s="331">
        <v>1786</v>
      </c>
    </row>
    <row r="88" spans="1:12" ht="13.5" thickBot="1" x14ac:dyDescent="0.25">
      <c r="A88" s="271">
        <v>2011</v>
      </c>
      <c r="B88" s="250">
        <v>5</v>
      </c>
      <c r="C88" s="250">
        <v>479</v>
      </c>
      <c r="D88" s="7">
        <v>403</v>
      </c>
      <c r="E88" s="270">
        <v>11.6</v>
      </c>
      <c r="F88" s="26">
        <v>11.2</v>
      </c>
      <c r="G88" s="270">
        <v>1.6</v>
      </c>
      <c r="H88" s="26">
        <v>1.6</v>
      </c>
      <c r="I88" s="512">
        <v>98</v>
      </c>
      <c r="J88" s="250">
        <v>160</v>
      </c>
      <c r="K88" s="64">
        <v>1.6</v>
      </c>
      <c r="L88" s="331">
        <v>1730</v>
      </c>
    </row>
    <row r="89" spans="1:12" ht="13.5" thickBot="1" x14ac:dyDescent="0.25">
      <c r="A89" s="271">
        <v>2012</v>
      </c>
      <c r="B89" s="250">
        <v>5</v>
      </c>
      <c r="C89" s="250">
        <v>570</v>
      </c>
      <c r="D89" s="7">
        <v>420</v>
      </c>
      <c r="E89" s="270">
        <v>11.7</v>
      </c>
      <c r="F89" s="26">
        <v>11.3</v>
      </c>
      <c r="G89" s="270">
        <v>1.7</v>
      </c>
      <c r="H89" s="26">
        <v>1.6</v>
      </c>
      <c r="I89" s="512">
        <v>99</v>
      </c>
      <c r="J89" s="250">
        <v>162</v>
      </c>
      <c r="K89" s="64">
        <v>1.6</v>
      </c>
      <c r="L89" s="331">
        <v>1774</v>
      </c>
    </row>
    <row r="90" spans="1:12" ht="13.5" thickBot="1" x14ac:dyDescent="0.25">
      <c r="A90" s="271">
        <v>2013</v>
      </c>
      <c r="B90" s="250">
        <v>5</v>
      </c>
      <c r="C90" s="250">
        <v>560</v>
      </c>
      <c r="D90" s="7">
        <v>422</v>
      </c>
      <c r="E90" s="270">
        <v>11.7</v>
      </c>
      <c r="F90" s="26">
        <v>11.3</v>
      </c>
      <c r="G90" s="270">
        <v>1.7</v>
      </c>
      <c r="H90" s="26">
        <v>1.6</v>
      </c>
      <c r="I90" s="512">
        <v>96</v>
      </c>
      <c r="J90" s="250">
        <v>156</v>
      </c>
      <c r="K90" s="64">
        <v>1.6</v>
      </c>
      <c r="L90" s="331">
        <v>1763</v>
      </c>
    </row>
    <row r="91" spans="1:12" ht="13.5" thickBot="1" x14ac:dyDescent="0.25">
      <c r="A91" s="271">
        <v>2014</v>
      </c>
      <c r="B91" s="250">
        <v>5</v>
      </c>
      <c r="C91" s="250">
        <v>537</v>
      </c>
      <c r="D91" s="7">
        <v>404</v>
      </c>
      <c r="E91" s="270">
        <v>11.4</v>
      </c>
      <c r="F91" s="26">
        <v>11</v>
      </c>
      <c r="G91" s="270">
        <v>1.6</v>
      </c>
      <c r="H91" s="26">
        <v>1.6</v>
      </c>
      <c r="I91" s="519">
        <v>96</v>
      </c>
      <c r="J91" s="250">
        <v>158</v>
      </c>
      <c r="K91" s="64">
        <v>1.6</v>
      </c>
      <c r="L91" s="331">
        <v>1638</v>
      </c>
    </row>
    <row r="92" spans="1:12" ht="13.5" thickBot="1" x14ac:dyDescent="0.25">
      <c r="A92" s="271">
        <v>2015</v>
      </c>
      <c r="B92" s="250">
        <v>5</v>
      </c>
      <c r="C92" s="250">
        <v>611</v>
      </c>
      <c r="D92" s="7">
        <v>391</v>
      </c>
      <c r="E92" s="270">
        <v>10.989075</v>
      </c>
      <c r="F92" s="26">
        <v>10.586741999999999</v>
      </c>
      <c r="G92" s="270">
        <v>1.6179730000000001</v>
      </c>
      <c r="H92" s="26">
        <v>1.6179730000000001</v>
      </c>
      <c r="I92" s="520">
        <v>89.683000000000007</v>
      </c>
      <c r="J92" s="521">
        <v>146.21799999999999</v>
      </c>
      <c r="K92" s="64">
        <v>1.6303870298718819</v>
      </c>
      <c r="L92" s="331">
        <v>1789.9</v>
      </c>
    </row>
    <row r="93" spans="1:12" ht="13.5" thickBot="1" x14ac:dyDescent="0.25">
      <c r="A93" s="271">
        <v>2016</v>
      </c>
      <c r="B93" s="250">
        <v>5</v>
      </c>
      <c r="C93" s="250">
        <v>601</v>
      </c>
      <c r="D93" s="7">
        <v>412</v>
      </c>
      <c r="E93" s="270">
        <v>11.772</v>
      </c>
      <c r="F93" s="26">
        <v>11.308999999999999</v>
      </c>
      <c r="G93" s="270">
        <v>1.7010000000000001</v>
      </c>
      <c r="H93" s="26">
        <v>1.6439999999999999</v>
      </c>
      <c r="I93" s="520">
        <v>94.072999999999993</v>
      </c>
      <c r="J93" s="521">
        <v>153.97900000000001</v>
      </c>
      <c r="K93" s="64">
        <v>1.6368033335813679</v>
      </c>
      <c r="L93" s="331">
        <v>1848.5</v>
      </c>
    </row>
    <row r="94" spans="1:12" ht="13.5" thickBot="1" x14ac:dyDescent="0.25">
      <c r="A94" s="271">
        <v>2017</v>
      </c>
      <c r="B94" s="250">
        <v>5</v>
      </c>
      <c r="C94" s="250">
        <v>539</v>
      </c>
      <c r="D94" s="7">
        <v>415</v>
      </c>
      <c r="E94" s="270">
        <v>11.246</v>
      </c>
      <c r="F94" s="26">
        <v>10.728999999999999</v>
      </c>
      <c r="G94" s="270">
        <v>1.625</v>
      </c>
      <c r="H94" s="26">
        <v>1.56</v>
      </c>
      <c r="I94" s="520">
        <v>82.733000000000004</v>
      </c>
      <c r="J94" s="521">
        <v>140.21600000000001</v>
      </c>
      <c r="K94" s="64">
        <v>1.6950000000000001</v>
      </c>
      <c r="L94" s="331">
        <v>1860</v>
      </c>
    </row>
    <row r="95" spans="1:12" ht="13.5" thickBot="1" x14ac:dyDescent="0.25">
      <c r="A95" s="271">
        <v>2018</v>
      </c>
      <c r="B95" s="250">
        <v>5</v>
      </c>
      <c r="C95" s="250">
        <v>571</v>
      </c>
      <c r="D95" s="7">
        <v>403</v>
      </c>
      <c r="E95" s="270">
        <v>11.038</v>
      </c>
      <c r="F95" s="26">
        <v>10.51</v>
      </c>
      <c r="G95" s="270">
        <v>1.62</v>
      </c>
      <c r="H95" s="26">
        <v>1.552</v>
      </c>
      <c r="I95" s="520">
        <v>76.89</v>
      </c>
      <c r="J95" s="521">
        <v>126.282</v>
      </c>
      <c r="K95" s="64">
        <v>1.6419999999999999</v>
      </c>
      <c r="L95" s="331">
        <v>1699</v>
      </c>
    </row>
    <row r="96" spans="1:12" x14ac:dyDescent="0.2">
      <c r="A96" s="199" t="s">
        <v>249</v>
      </c>
    </row>
  </sheetData>
  <mergeCells count="3">
    <mergeCell ref="A1:L1"/>
    <mergeCell ref="A2:L2"/>
    <mergeCell ref="A3:L3"/>
  </mergeCells>
  <hyperlinks>
    <hyperlink ref="N4" location="TOC!A1" display="RETURN TO TABLE OF CONTENTS" xr:uid="{00000000-0004-0000-6C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N43"/>
  <sheetViews>
    <sheetView workbookViewId="0">
      <pane xSplit="1" ySplit="4" topLeftCell="B20"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2" width="10.710937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129</v>
      </c>
      <c r="B3" s="607"/>
      <c r="C3" s="607"/>
      <c r="D3" s="607"/>
      <c r="E3" s="607"/>
      <c r="F3" s="607"/>
      <c r="G3" s="607"/>
      <c r="H3" s="607"/>
      <c r="I3" s="607"/>
      <c r="J3" s="607"/>
      <c r="K3" s="607"/>
      <c r="L3" s="608"/>
    </row>
    <row r="4" spans="1:14" ht="57" thickBot="1" x14ac:dyDescent="0.25">
      <c r="A4" s="271" t="s">
        <v>204</v>
      </c>
      <c r="B4" s="249" t="s">
        <v>1572</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1984</v>
      </c>
      <c r="B5" s="250" t="s">
        <v>229</v>
      </c>
      <c r="C5" s="354">
        <v>14164</v>
      </c>
      <c r="D5" s="403" t="s">
        <v>229</v>
      </c>
      <c r="E5" s="270">
        <v>256.10000000000002</v>
      </c>
      <c r="F5" s="246" t="s">
        <v>229</v>
      </c>
      <c r="G5" s="482" t="s">
        <v>229</v>
      </c>
      <c r="H5" s="482" t="s">
        <v>229</v>
      </c>
      <c r="I5" s="519">
        <v>62</v>
      </c>
      <c r="J5" s="250">
        <v>349</v>
      </c>
      <c r="K5" s="64">
        <v>5.6</v>
      </c>
      <c r="L5" s="354">
        <v>23798</v>
      </c>
    </row>
    <row r="6" spans="1:14" ht="13.5" thickBot="1" x14ac:dyDescent="0.25">
      <c r="A6" s="271">
        <v>1985</v>
      </c>
      <c r="B6" s="250" t="s">
        <v>229</v>
      </c>
      <c r="C6" s="354">
        <v>14490</v>
      </c>
      <c r="D6" s="403" t="s">
        <v>229</v>
      </c>
      <c r="E6" s="270">
        <v>247.4</v>
      </c>
      <c r="F6" s="246" t="s">
        <v>229</v>
      </c>
      <c r="G6" s="482" t="s">
        <v>229</v>
      </c>
      <c r="H6" s="482" t="s">
        <v>229</v>
      </c>
      <c r="I6" s="519">
        <v>59</v>
      </c>
      <c r="J6" s="250">
        <v>364</v>
      </c>
      <c r="K6" s="64">
        <v>6.2</v>
      </c>
      <c r="L6" s="354">
        <v>23767</v>
      </c>
    </row>
    <row r="7" spans="1:14" ht="13.5" thickBot="1" x14ac:dyDescent="0.25">
      <c r="A7" s="271">
        <v>1986</v>
      </c>
      <c r="B7" s="354">
        <v>2554</v>
      </c>
      <c r="C7" s="354">
        <v>15346</v>
      </c>
      <c r="D7" s="403" t="s">
        <v>229</v>
      </c>
      <c r="E7" s="270">
        <v>274.5</v>
      </c>
      <c r="F7" s="246" t="s">
        <v>229</v>
      </c>
      <c r="G7" s="270">
        <v>21.7</v>
      </c>
      <c r="H7" s="246" t="s">
        <v>229</v>
      </c>
      <c r="I7" s="519">
        <v>63</v>
      </c>
      <c r="J7" s="250">
        <v>402</v>
      </c>
      <c r="K7" s="64">
        <v>6.4</v>
      </c>
      <c r="L7" s="354">
        <v>20664</v>
      </c>
    </row>
    <row r="8" spans="1:14" ht="13.5" thickBot="1" x14ac:dyDescent="0.25">
      <c r="A8" s="271">
        <v>1987</v>
      </c>
      <c r="B8" s="354">
        <v>2580</v>
      </c>
      <c r="C8" s="354">
        <v>15944</v>
      </c>
      <c r="D8" s="403" t="s">
        <v>229</v>
      </c>
      <c r="E8" s="270">
        <v>250</v>
      </c>
      <c r="F8" s="246" t="s">
        <v>229</v>
      </c>
      <c r="G8" s="270">
        <v>21.9</v>
      </c>
      <c r="H8" s="246" t="s">
        <v>229</v>
      </c>
      <c r="I8" s="519">
        <v>64</v>
      </c>
      <c r="J8" s="250">
        <v>374</v>
      </c>
      <c r="K8" s="64">
        <v>5.8</v>
      </c>
      <c r="L8" s="354">
        <v>19068</v>
      </c>
    </row>
    <row r="9" spans="1:14" ht="13.5" thickBot="1" x14ac:dyDescent="0.25">
      <c r="A9" s="271">
        <v>1988</v>
      </c>
      <c r="B9" s="354">
        <v>2582</v>
      </c>
      <c r="C9" s="354">
        <v>16812</v>
      </c>
      <c r="D9" s="403" t="s">
        <v>229</v>
      </c>
      <c r="E9" s="270">
        <v>288.89999999999998</v>
      </c>
      <c r="F9" s="246" t="s">
        <v>229</v>
      </c>
      <c r="G9" s="270">
        <v>23.5</v>
      </c>
      <c r="H9" s="246" t="s">
        <v>229</v>
      </c>
      <c r="I9" s="519">
        <v>73</v>
      </c>
      <c r="J9" s="250">
        <v>441</v>
      </c>
      <c r="K9" s="64">
        <v>6</v>
      </c>
      <c r="L9" s="354">
        <v>21391</v>
      </c>
    </row>
    <row r="10" spans="1:14" ht="13.5" thickBot="1" x14ac:dyDescent="0.25">
      <c r="A10" s="271">
        <v>1989</v>
      </c>
      <c r="B10" s="354">
        <v>3867</v>
      </c>
      <c r="C10" s="354">
        <v>15856</v>
      </c>
      <c r="D10" s="403" t="s">
        <v>229</v>
      </c>
      <c r="E10" s="270">
        <v>300.39999999999998</v>
      </c>
      <c r="F10" s="246" t="s">
        <v>229</v>
      </c>
      <c r="G10" s="270">
        <v>24</v>
      </c>
      <c r="H10" s="246" t="s">
        <v>229</v>
      </c>
      <c r="I10" s="519">
        <v>70</v>
      </c>
      <c r="J10" s="250">
        <v>428</v>
      </c>
      <c r="K10" s="64">
        <v>6.1</v>
      </c>
      <c r="L10" s="354">
        <v>21453</v>
      </c>
    </row>
    <row r="11" spans="1:14" ht="13.5" thickBot="1" x14ac:dyDescent="0.25">
      <c r="A11" s="271">
        <v>1990</v>
      </c>
      <c r="B11" s="354">
        <v>3893</v>
      </c>
      <c r="C11" s="331">
        <v>16471</v>
      </c>
      <c r="D11" s="403" t="s">
        <v>229</v>
      </c>
      <c r="E11" s="26">
        <v>305.89999999999998</v>
      </c>
      <c r="F11" s="246" t="s">
        <v>229</v>
      </c>
      <c r="G11" s="26">
        <v>24.4</v>
      </c>
      <c r="H11" s="246" t="s">
        <v>229</v>
      </c>
      <c r="I11" s="519">
        <v>68</v>
      </c>
      <c r="J11" s="403">
        <v>431</v>
      </c>
      <c r="K11" s="64">
        <v>6.3</v>
      </c>
      <c r="L11" s="354">
        <v>22740</v>
      </c>
    </row>
    <row r="12" spans="1:14" ht="13.5" thickBot="1" x14ac:dyDescent="0.25">
      <c r="A12" s="271">
        <v>1991</v>
      </c>
      <c r="B12" s="354">
        <v>3894</v>
      </c>
      <c r="C12" s="331">
        <v>17879</v>
      </c>
      <c r="D12" s="403" t="s">
        <v>229</v>
      </c>
      <c r="E12" s="26">
        <v>335</v>
      </c>
      <c r="F12" s="246" t="s">
        <v>229</v>
      </c>
      <c r="G12" s="26">
        <v>26.3</v>
      </c>
      <c r="H12" s="246" t="s">
        <v>229</v>
      </c>
      <c r="I12" s="519">
        <v>71</v>
      </c>
      <c r="J12" s="403">
        <v>454</v>
      </c>
      <c r="K12" s="64">
        <v>6.4</v>
      </c>
      <c r="L12" s="354">
        <v>24196</v>
      </c>
    </row>
    <row r="13" spans="1:14" ht="13.5" thickBot="1" x14ac:dyDescent="0.25">
      <c r="A13" s="271">
        <v>1992</v>
      </c>
      <c r="B13" s="354">
        <v>3917</v>
      </c>
      <c r="C13" s="331">
        <v>20695</v>
      </c>
      <c r="D13" s="403" t="s">
        <v>229</v>
      </c>
      <c r="E13" s="26">
        <v>363.5</v>
      </c>
      <c r="F13" s="246" t="s">
        <v>229</v>
      </c>
      <c r="G13" s="26">
        <v>28.7</v>
      </c>
      <c r="H13" s="246" t="s">
        <v>229</v>
      </c>
      <c r="I13" s="519">
        <v>72</v>
      </c>
      <c r="J13" s="403">
        <v>495</v>
      </c>
      <c r="K13" s="64">
        <v>6.9</v>
      </c>
      <c r="L13" s="354">
        <v>25863</v>
      </c>
    </row>
    <row r="14" spans="1:14" ht="13.5" thickBot="1" x14ac:dyDescent="0.25">
      <c r="A14" s="271">
        <v>1993</v>
      </c>
      <c r="B14" s="354">
        <v>3917</v>
      </c>
      <c r="C14" s="331">
        <v>23527</v>
      </c>
      <c r="D14" s="403" t="s">
        <v>229</v>
      </c>
      <c r="E14" s="26">
        <v>406</v>
      </c>
      <c r="F14" s="246" t="s">
        <v>229</v>
      </c>
      <c r="G14" s="26">
        <v>30.5</v>
      </c>
      <c r="H14" s="246" t="s">
        <v>229</v>
      </c>
      <c r="I14" s="519">
        <v>81</v>
      </c>
      <c r="J14" s="403">
        <v>562</v>
      </c>
      <c r="K14" s="64">
        <v>6.9</v>
      </c>
      <c r="L14" s="354">
        <v>30021</v>
      </c>
    </row>
    <row r="15" spans="1:14" ht="13.5" thickBot="1" x14ac:dyDescent="0.25">
      <c r="A15" s="271">
        <v>1994</v>
      </c>
      <c r="B15" s="354">
        <v>5214</v>
      </c>
      <c r="C15" s="331">
        <v>28729</v>
      </c>
      <c r="D15" s="403" t="s">
        <v>229</v>
      </c>
      <c r="E15" s="26">
        <v>463.7</v>
      </c>
      <c r="F15" s="246" t="s">
        <v>229</v>
      </c>
      <c r="G15" s="26">
        <v>32.6</v>
      </c>
      <c r="H15" s="246" t="s">
        <v>229</v>
      </c>
      <c r="I15" s="519">
        <v>88</v>
      </c>
      <c r="J15" s="403">
        <v>577</v>
      </c>
      <c r="K15" s="64">
        <v>6.6</v>
      </c>
      <c r="L15" s="354">
        <v>35450</v>
      </c>
    </row>
    <row r="16" spans="1:14" ht="13.5" thickBot="1" x14ac:dyDescent="0.25">
      <c r="A16" s="271">
        <v>1995</v>
      </c>
      <c r="B16" s="354">
        <v>5214</v>
      </c>
      <c r="C16" s="331">
        <v>29352</v>
      </c>
      <c r="D16" s="403" t="s">
        <v>229</v>
      </c>
      <c r="E16" s="26">
        <v>506.5</v>
      </c>
      <c r="F16" s="26">
        <v>431.8</v>
      </c>
      <c r="G16" s="26">
        <v>34.9</v>
      </c>
      <c r="H16" s="26">
        <v>29.5</v>
      </c>
      <c r="I16" s="519">
        <v>88</v>
      </c>
      <c r="J16" s="403">
        <v>607</v>
      </c>
      <c r="K16" s="64">
        <v>6.9</v>
      </c>
      <c r="L16" s="331">
        <v>39882</v>
      </c>
    </row>
    <row r="17" spans="1:12" ht="13.5" thickBot="1" x14ac:dyDescent="0.25">
      <c r="A17" s="271">
        <v>1996</v>
      </c>
      <c r="B17" s="354">
        <v>5214</v>
      </c>
      <c r="C17" s="331">
        <v>30804</v>
      </c>
      <c r="D17" s="403" t="s">
        <v>229</v>
      </c>
      <c r="E17" s="26">
        <v>548.29999999999995</v>
      </c>
      <c r="F17" s="26">
        <v>542.20000000000005</v>
      </c>
      <c r="G17" s="26">
        <v>37</v>
      </c>
      <c r="H17" s="26">
        <v>36.9</v>
      </c>
      <c r="I17" s="519">
        <v>93</v>
      </c>
      <c r="J17" s="403">
        <v>656</v>
      </c>
      <c r="K17" s="64">
        <v>7.1</v>
      </c>
      <c r="L17" s="331">
        <v>44667</v>
      </c>
    </row>
    <row r="18" spans="1:12" ht="13.5" thickBot="1" x14ac:dyDescent="0.25">
      <c r="A18" s="271">
        <v>1997</v>
      </c>
      <c r="B18" s="354">
        <v>5214</v>
      </c>
      <c r="C18" s="331">
        <v>32509</v>
      </c>
      <c r="D18" s="403" t="s">
        <v>229</v>
      </c>
      <c r="E18" s="26">
        <v>585.29999999999995</v>
      </c>
      <c r="F18" s="26">
        <v>553.79999999999995</v>
      </c>
      <c r="G18" s="26">
        <v>39.5</v>
      </c>
      <c r="H18" s="26">
        <v>36.1</v>
      </c>
      <c r="I18" s="519">
        <v>99</v>
      </c>
      <c r="J18" s="403">
        <v>754</v>
      </c>
      <c r="K18" s="64">
        <v>7.6</v>
      </c>
      <c r="L18" s="331">
        <v>44029</v>
      </c>
    </row>
    <row r="19" spans="1:12" ht="13.5" thickBot="1" x14ac:dyDescent="0.25">
      <c r="A19" s="271">
        <v>1998</v>
      </c>
      <c r="B19" s="354">
        <v>5214</v>
      </c>
      <c r="C19" s="331">
        <v>29646</v>
      </c>
      <c r="D19" s="403" t="s">
        <v>229</v>
      </c>
      <c r="E19" s="26">
        <v>670.9</v>
      </c>
      <c r="F19" s="26">
        <v>605</v>
      </c>
      <c r="G19" s="26">
        <v>44.1</v>
      </c>
      <c r="H19" s="26">
        <v>36.700000000000003</v>
      </c>
      <c r="I19" s="519">
        <v>95</v>
      </c>
      <c r="J19" s="403">
        <v>735</v>
      </c>
      <c r="K19" s="64">
        <v>7.7</v>
      </c>
      <c r="L19" s="331">
        <v>48406</v>
      </c>
    </row>
    <row r="20" spans="1:12" ht="13.5" thickBot="1" x14ac:dyDescent="0.25">
      <c r="A20" s="271">
        <v>1999</v>
      </c>
      <c r="B20" s="354">
        <v>5252</v>
      </c>
      <c r="C20" s="331">
        <v>31884</v>
      </c>
      <c r="D20" s="403" t="s">
        <v>229</v>
      </c>
      <c r="E20" s="26">
        <v>718.4</v>
      </c>
      <c r="F20" s="26">
        <v>608.1</v>
      </c>
      <c r="G20" s="26">
        <v>48.2</v>
      </c>
      <c r="H20" s="26">
        <v>41.3</v>
      </c>
      <c r="I20" s="519">
        <v>100</v>
      </c>
      <c r="J20" s="403">
        <v>813</v>
      </c>
      <c r="K20" s="64">
        <v>8.1</v>
      </c>
      <c r="L20" s="331">
        <v>51186</v>
      </c>
    </row>
    <row r="21" spans="1:12" ht="13.5" thickBot="1" x14ac:dyDescent="0.25">
      <c r="A21" s="271">
        <v>2000</v>
      </c>
      <c r="B21" s="354">
        <v>5252</v>
      </c>
      <c r="C21" s="331">
        <v>33080</v>
      </c>
      <c r="D21" s="403" t="s">
        <v>229</v>
      </c>
      <c r="E21" s="26">
        <v>758.9</v>
      </c>
      <c r="F21" s="26">
        <v>645.79999999999995</v>
      </c>
      <c r="G21" s="26">
        <v>50.9</v>
      </c>
      <c r="H21" s="26">
        <v>43.8</v>
      </c>
      <c r="I21" s="519">
        <v>105</v>
      </c>
      <c r="J21" s="403">
        <v>839</v>
      </c>
      <c r="K21" s="64">
        <v>8</v>
      </c>
      <c r="L21" s="331">
        <v>52021</v>
      </c>
    </row>
    <row r="22" spans="1:12" ht="13.5" thickBot="1" x14ac:dyDescent="0.25">
      <c r="A22" s="271">
        <v>2001</v>
      </c>
      <c r="B22" s="354">
        <v>5251</v>
      </c>
      <c r="C22" s="331">
        <v>34661</v>
      </c>
      <c r="D22" s="403" t="s">
        <v>229</v>
      </c>
      <c r="E22" s="26">
        <v>789.3</v>
      </c>
      <c r="F22" s="26">
        <v>670.1</v>
      </c>
      <c r="G22" s="26">
        <v>53.8</v>
      </c>
      <c r="H22" s="26">
        <v>46.3</v>
      </c>
      <c r="I22" s="519">
        <v>105</v>
      </c>
      <c r="J22" s="403">
        <v>855</v>
      </c>
      <c r="K22" s="64">
        <v>8.1</v>
      </c>
      <c r="L22" s="331">
        <v>55846</v>
      </c>
    </row>
    <row r="23" spans="1:12" ht="13.5" thickBot="1" x14ac:dyDescent="0.25">
      <c r="A23" s="271">
        <v>2002</v>
      </c>
      <c r="B23" s="354">
        <v>5251</v>
      </c>
      <c r="C23" s="331">
        <v>34699</v>
      </c>
      <c r="D23" s="403" t="s">
        <v>229</v>
      </c>
      <c r="E23" s="26">
        <v>802.6</v>
      </c>
      <c r="F23" s="26">
        <v>688</v>
      </c>
      <c r="G23" s="26">
        <v>54.4</v>
      </c>
      <c r="H23" s="26">
        <v>46.9</v>
      </c>
      <c r="I23" s="519">
        <v>103</v>
      </c>
      <c r="J23" s="403">
        <v>853</v>
      </c>
      <c r="K23" s="64">
        <v>8.3000000000000007</v>
      </c>
      <c r="L23" s="331">
        <v>56746</v>
      </c>
    </row>
    <row r="24" spans="1:12" ht="13.5" thickBot="1" x14ac:dyDescent="0.25">
      <c r="A24" s="271">
        <v>2003</v>
      </c>
      <c r="B24" s="354">
        <v>5346</v>
      </c>
      <c r="C24" s="331">
        <v>35954</v>
      </c>
      <c r="D24" s="10">
        <v>29400</v>
      </c>
      <c r="E24" s="26">
        <v>864</v>
      </c>
      <c r="F24" s="26">
        <v>734.9</v>
      </c>
      <c r="G24" s="26">
        <v>58.8</v>
      </c>
      <c r="H24" s="26">
        <v>50.6</v>
      </c>
      <c r="I24" s="519">
        <v>111</v>
      </c>
      <c r="J24" s="403">
        <v>930</v>
      </c>
      <c r="K24" s="64">
        <v>8.4</v>
      </c>
      <c r="L24" s="331">
        <v>42935</v>
      </c>
    </row>
    <row r="25" spans="1:12" ht="13.5" thickBot="1" x14ac:dyDescent="0.25">
      <c r="A25" s="271">
        <v>2004</v>
      </c>
      <c r="B25" s="354">
        <v>5960</v>
      </c>
      <c r="C25" s="331">
        <v>37078</v>
      </c>
      <c r="D25" s="10">
        <v>30409</v>
      </c>
      <c r="E25" s="26">
        <v>889.5</v>
      </c>
      <c r="F25" s="26">
        <v>767.3</v>
      </c>
      <c r="G25" s="26">
        <v>61.5</v>
      </c>
      <c r="H25" s="26">
        <v>53.1</v>
      </c>
      <c r="I25" s="519">
        <v>114</v>
      </c>
      <c r="J25" s="403">
        <v>962</v>
      </c>
      <c r="K25" s="64">
        <v>8.4</v>
      </c>
      <c r="L25" s="331">
        <v>43642</v>
      </c>
    </row>
    <row r="26" spans="1:12" ht="13.5" thickBot="1" x14ac:dyDescent="0.25">
      <c r="A26" s="271">
        <v>2005</v>
      </c>
      <c r="B26" s="354">
        <v>5960</v>
      </c>
      <c r="C26" s="354">
        <v>41958</v>
      </c>
      <c r="D26" s="10">
        <v>33766</v>
      </c>
      <c r="E26" s="270">
        <v>978.3</v>
      </c>
      <c r="F26" s="26">
        <v>844.1</v>
      </c>
      <c r="G26" s="270">
        <v>65.8</v>
      </c>
      <c r="H26" s="26">
        <v>57.4</v>
      </c>
      <c r="I26" s="512">
        <v>125</v>
      </c>
      <c r="J26" s="354">
        <v>1058</v>
      </c>
      <c r="K26" s="64">
        <v>8.5</v>
      </c>
      <c r="L26" s="331">
        <v>46624</v>
      </c>
    </row>
    <row r="27" spans="1:12" ht="13.5" thickBot="1" x14ac:dyDescent="0.25">
      <c r="A27" s="271">
        <v>2006</v>
      </c>
      <c r="B27" s="354">
        <v>5960</v>
      </c>
      <c r="C27" s="354">
        <v>43509</v>
      </c>
      <c r="D27" s="10">
        <v>34984</v>
      </c>
      <c r="E27" s="270">
        <v>1013</v>
      </c>
      <c r="F27" s="26">
        <v>869.1</v>
      </c>
      <c r="G27" s="270">
        <v>68.3</v>
      </c>
      <c r="H27" s="26">
        <v>59.6</v>
      </c>
      <c r="I27" s="512">
        <v>126</v>
      </c>
      <c r="J27" s="354">
        <v>1078</v>
      </c>
      <c r="K27" s="64">
        <v>8.6</v>
      </c>
      <c r="L27" s="331">
        <v>46178</v>
      </c>
    </row>
    <row r="28" spans="1:12" ht="13.5" thickBot="1" x14ac:dyDescent="0.25">
      <c r="A28" s="271">
        <v>2007</v>
      </c>
      <c r="B28" s="250" t="s">
        <v>1696</v>
      </c>
      <c r="C28" s="250" t="s">
        <v>1697</v>
      </c>
      <c r="D28" s="7" t="s">
        <v>1698</v>
      </c>
      <c r="E28" s="270" t="s">
        <v>1699</v>
      </c>
      <c r="F28" s="26" t="s">
        <v>1700</v>
      </c>
      <c r="G28" s="270" t="s">
        <v>1701</v>
      </c>
      <c r="H28" s="26" t="s">
        <v>1702</v>
      </c>
      <c r="I28" s="512" t="s">
        <v>1703</v>
      </c>
      <c r="J28" s="250" t="s">
        <v>1704</v>
      </c>
      <c r="K28" s="64" t="s">
        <v>264</v>
      </c>
      <c r="L28" s="403" t="s">
        <v>1705</v>
      </c>
    </row>
    <row r="29" spans="1:12" ht="13.5" thickBot="1" x14ac:dyDescent="0.25">
      <c r="A29" s="271">
        <v>2008</v>
      </c>
      <c r="B29" s="354">
        <v>7200</v>
      </c>
      <c r="C29" s="354">
        <v>65799</v>
      </c>
      <c r="D29" s="10">
        <v>52880</v>
      </c>
      <c r="E29" s="270">
        <v>1495.2</v>
      </c>
      <c r="F29" s="26">
        <v>1290.0999999999999</v>
      </c>
      <c r="G29" s="270">
        <v>101.5</v>
      </c>
      <c r="H29" s="26">
        <v>88.6</v>
      </c>
      <c r="I29" s="512">
        <v>191</v>
      </c>
      <c r="J29" s="354">
        <v>1412</v>
      </c>
      <c r="K29" s="64">
        <v>7.4</v>
      </c>
      <c r="L29" s="331">
        <v>99323</v>
      </c>
    </row>
    <row r="30" spans="1:12" ht="13.5" thickBot="1" x14ac:dyDescent="0.25">
      <c r="A30" s="271">
        <v>2009</v>
      </c>
      <c r="B30" s="354">
        <v>6700</v>
      </c>
      <c r="C30" s="354">
        <v>68957</v>
      </c>
      <c r="D30" s="10">
        <v>54517</v>
      </c>
      <c r="E30" s="270">
        <v>1529.2</v>
      </c>
      <c r="F30" s="26">
        <v>1319.3</v>
      </c>
      <c r="G30" s="270">
        <v>104.5</v>
      </c>
      <c r="H30" s="26">
        <v>92.1</v>
      </c>
      <c r="I30" s="512">
        <v>190</v>
      </c>
      <c r="J30" s="354">
        <v>1477</v>
      </c>
      <c r="K30" s="64">
        <v>7.8</v>
      </c>
      <c r="L30" s="331">
        <v>100242</v>
      </c>
    </row>
    <row r="31" spans="1:12" ht="13.5" thickBot="1" x14ac:dyDescent="0.25">
      <c r="A31" s="271">
        <v>2010</v>
      </c>
      <c r="B31" s="354">
        <v>6741</v>
      </c>
      <c r="C31" s="354">
        <v>68621</v>
      </c>
      <c r="D31" s="10">
        <v>56677</v>
      </c>
      <c r="E31" s="270">
        <v>1693.6</v>
      </c>
      <c r="F31" s="26">
        <v>1447.7</v>
      </c>
      <c r="G31" s="270">
        <v>112.1</v>
      </c>
      <c r="H31" s="26">
        <v>96.8</v>
      </c>
      <c r="I31" s="512">
        <v>190</v>
      </c>
      <c r="J31" s="354">
        <v>1494</v>
      </c>
      <c r="K31" s="64">
        <v>7.9</v>
      </c>
      <c r="L31" s="331">
        <v>102666</v>
      </c>
    </row>
    <row r="32" spans="1:12" ht="13.5" thickBot="1" x14ac:dyDescent="0.25">
      <c r="A32" s="271">
        <v>2011</v>
      </c>
      <c r="B32" s="354">
        <v>6600</v>
      </c>
      <c r="C32" s="354">
        <v>65336</v>
      </c>
      <c r="D32" s="10">
        <v>53648</v>
      </c>
      <c r="E32" s="270">
        <v>1611.8</v>
      </c>
      <c r="F32" s="26">
        <v>1393.9</v>
      </c>
      <c r="G32" s="270">
        <v>106.4</v>
      </c>
      <c r="H32" s="26">
        <v>92.9</v>
      </c>
      <c r="I32" s="512">
        <v>191</v>
      </c>
      <c r="J32" s="354">
        <v>1580</v>
      </c>
      <c r="K32" s="64">
        <v>8.3000000000000007</v>
      </c>
      <c r="L32" s="331">
        <v>98087</v>
      </c>
    </row>
    <row r="33" spans="1:12" ht="13.5" thickBot="1" x14ac:dyDescent="0.25">
      <c r="A33" s="271">
        <v>2012</v>
      </c>
      <c r="B33" s="354">
        <v>6511</v>
      </c>
      <c r="C33" s="354">
        <v>68632</v>
      </c>
      <c r="D33" s="10">
        <v>56103</v>
      </c>
      <c r="E33" s="270">
        <v>1618.1</v>
      </c>
      <c r="F33" s="26">
        <v>1421.6</v>
      </c>
      <c r="G33" s="270">
        <v>104.5</v>
      </c>
      <c r="H33" s="26">
        <v>93</v>
      </c>
      <c r="I33" s="512">
        <v>211</v>
      </c>
      <c r="J33" s="354">
        <v>1756</v>
      </c>
      <c r="K33" s="64">
        <v>8.3000000000000007</v>
      </c>
      <c r="L33" s="331">
        <v>96596</v>
      </c>
    </row>
    <row r="34" spans="1:12" ht="13.5" thickBot="1" x14ac:dyDescent="0.25">
      <c r="A34" s="271">
        <v>2013</v>
      </c>
      <c r="B34" s="354">
        <v>6270</v>
      </c>
      <c r="C34" s="354">
        <v>68559</v>
      </c>
      <c r="D34" s="10">
        <v>55320</v>
      </c>
      <c r="E34" s="270">
        <v>1565.1</v>
      </c>
      <c r="F34" s="26">
        <v>1365.4</v>
      </c>
      <c r="G34" s="270">
        <v>105.9</v>
      </c>
      <c r="H34" s="26">
        <v>92.2</v>
      </c>
      <c r="I34" s="512">
        <v>223</v>
      </c>
      <c r="J34" s="354">
        <v>2171</v>
      </c>
      <c r="K34" s="64">
        <v>9.6999999999999993</v>
      </c>
      <c r="L34" s="331">
        <v>90734</v>
      </c>
    </row>
    <row r="35" spans="1:12" ht="13.5" thickBot="1" x14ac:dyDescent="0.25">
      <c r="A35" s="271">
        <v>2014</v>
      </c>
      <c r="B35" s="354">
        <v>6370</v>
      </c>
      <c r="C35" s="354">
        <v>71359</v>
      </c>
      <c r="D35" s="10">
        <v>55998</v>
      </c>
      <c r="E35" s="270">
        <v>1595.1</v>
      </c>
      <c r="F35" s="26">
        <v>1372.6</v>
      </c>
      <c r="G35" s="270">
        <v>106.7</v>
      </c>
      <c r="H35" s="26">
        <v>92.5</v>
      </c>
      <c r="I35" s="519">
        <v>233</v>
      </c>
      <c r="J35" s="354">
        <v>2267</v>
      </c>
      <c r="K35" s="64">
        <v>9.6999999999999993</v>
      </c>
      <c r="L35" s="331">
        <v>103387</v>
      </c>
    </row>
    <row r="36" spans="1:12" ht="13.5" thickBot="1" x14ac:dyDescent="0.25">
      <c r="A36" s="271">
        <v>2015</v>
      </c>
      <c r="B36" s="354">
        <v>6340</v>
      </c>
      <c r="C36" s="354">
        <v>71299</v>
      </c>
      <c r="D36" s="10">
        <v>56979</v>
      </c>
      <c r="E36" s="270">
        <v>1617.0202875685641</v>
      </c>
      <c r="F36" s="26">
        <v>1393.293981683529</v>
      </c>
      <c r="G36" s="270">
        <v>109.22203979814604</v>
      </c>
      <c r="H36" s="26">
        <v>94.133944641214754</v>
      </c>
      <c r="I36" s="520">
        <v>222.65600000000001</v>
      </c>
      <c r="J36" s="354">
        <v>2056.3020000000001</v>
      </c>
      <c r="K36" s="64">
        <v>9.235331632653061</v>
      </c>
      <c r="L36" s="331">
        <v>115923.3</v>
      </c>
    </row>
    <row r="37" spans="1:12" ht="13.5" thickBot="1" x14ac:dyDescent="0.25">
      <c r="A37" s="271">
        <v>2016</v>
      </c>
      <c r="B37" s="354">
        <v>6532</v>
      </c>
      <c r="C37" s="354">
        <v>68059</v>
      </c>
      <c r="D37" s="10">
        <v>57999</v>
      </c>
      <c r="E37" s="270">
        <v>1691.606</v>
      </c>
      <c r="F37" s="26">
        <v>1463.0550000000001</v>
      </c>
      <c r="G37" s="270">
        <v>112.556</v>
      </c>
      <c r="H37" s="26">
        <v>98.046000000000006</v>
      </c>
      <c r="I37" s="520">
        <v>211.4</v>
      </c>
      <c r="J37" s="354">
        <v>1976.077</v>
      </c>
      <c r="K37" s="64">
        <v>9.3475733207190164</v>
      </c>
      <c r="L37" s="331">
        <v>111729</v>
      </c>
    </row>
    <row r="38" spans="1:12" ht="13.5" thickBot="1" x14ac:dyDescent="0.25">
      <c r="A38" s="271">
        <v>2017</v>
      </c>
      <c r="B38" s="354">
        <v>6426</v>
      </c>
      <c r="C38" s="354">
        <v>69316</v>
      </c>
      <c r="D38" s="10">
        <v>57926</v>
      </c>
      <c r="E38" s="270">
        <v>1704.7460000000001</v>
      </c>
      <c r="F38" s="26">
        <v>1471.377</v>
      </c>
      <c r="G38" s="270">
        <v>113.011</v>
      </c>
      <c r="H38" s="26">
        <v>97.103999999999999</v>
      </c>
      <c r="I38" s="520">
        <v>206.90799999999999</v>
      </c>
      <c r="J38" s="354">
        <v>2031.04</v>
      </c>
      <c r="K38" s="64">
        <v>9.8160000000000007</v>
      </c>
      <c r="L38" s="331">
        <v>107228</v>
      </c>
    </row>
    <row r="39" spans="1:12" ht="13.5" thickBot="1" x14ac:dyDescent="0.25">
      <c r="A39" s="271">
        <v>2018</v>
      </c>
      <c r="B39" s="354">
        <v>6343</v>
      </c>
      <c r="C39" s="354">
        <v>70093</v>
      </c>
      <c r="D39" s="10">
        <v>57812</v>
      </c>
      <c r="E39" s="270">
        <v>1701.923</v>
      </c>
      <c r="F39" s="26">
        <v>1468.6590000000001</v>
      </c>
      <c r="G39" s="270">
        <v>114.089</v>
      </c>
      <c r="H39" s="26">
        <v>97.585999999999999</v>
      </c>
      <c r="I39" s="520">
        <v>204.14400000000001</v>
      </c>
      <c r="J39" s="354">
        <v>1821.16</v>
      </c>
      <c r="K39" s="64">
        <v>8.9209999999999994</v>
      </c>
      <c r="L39" s="331">
        <v>108397</v>
      </c>
    </row>
    <row r="40" spans="1:12" x14ac:dyDescent="0.2">
      <c r="A40" s="199" t="s">
        <v>1695</v>
      </c>
    </row>
    <row r="41" spans="1:12" x14ac:dyDescent="0.2">
      <c r="A41" s="199" t="s">
        <v>249</v>
      </c>
    </row>
    <row r="43" spans="1:12" x14ac:dyDescent="0.2">
      <c r="A43" s="55"/>
    </row>
  </sheetData>
  <mergeCells count="3">
    <mergeCell ref="A1:L1"/>
    <mergeCell ref="A2:L2"/>
    <mergeCell ref="A3:L3"/>
  </mergeCells>
  <hyperlinks>
    <hyperlink ref="N4" location="TOC!A1" display="RETURN TO TABLE OF CONTENTS" xr:uid="{00000000-0004-0000-6D00-000000000000}"/>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N30"/>
  <sheetViews>
    <sheetView workbookViewId="0">
      <selection activeCell="I105" sqref="I105"/>
    </sheetView>
  </sheetViews>
  <sheetFormatPr defaultRowHeight="12.75" x14ac:dyDescent="0.2"/>
  <cols>
    <col min="2" max="12" width="10.570312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1706</v>
      </c>
      <c r="B3" s="607"/>
      <c r="C3" s="607"/>
      <c r="D3" s="607"/>
      <c r="E3" s="607"/>
      <c r="F3" s="607"/>
      <c r="G3" s="607"/>
      <c r="H3" s="607"/>
      <c r="I3" s="607"/>
      <c r="J3" s="607"/>
      <c r="K3" s="607"/>
      <c r="L3" s="691"/>
    </row>
    <row r="4" spans="1:14" ht="57"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1995</v>
      </c>
      <c r="B5" s="250">
        <v>55</v>
      </c>
      <c r="C5" s="354">
        <v>2483</v>
      </c>
      <c r="D5" s="403" t="s">
        <v>229</v>
      </c>
      <c r="E5" s="270">
        <v>31.5</v>
      </c>
      <c r="F5" s="26">
        <v>29</v>
      </c>
      <c r="G5" s="270">
        <v>0.9</v>
      </c>
      <c r="H5" s="26">
        <v>0.8</v>
      </c>
      <c r="I5" s="250">
        <v>7</v>
      </c>
      <c r="J5" s="250">
        <v>249</v>
      </c>
      <c r="K5" s="64">
        <v>35.6</v>
      </c>
      <c r="L5" s="250">
        <v>255</v>
      </c>
    </row>
    <row r="6" spans="1:14" ht="13.5" thickBot="1" x14ac:dyDescent="0.25">
      <c r="A6" s="271">
        <v>1996</v>
      </c>
      <c r="B6" s="250">
        <v>59</v>
      </c>
      <c r="C6" s="354">
        <v>2668</v>
      </c>
      <c r="D6" s="403" t="s">
        <v>229</v>
      </c>
      <c r="E6" s="270">
        <v>39.799999999999997</v>
      </c>
      <c r="F6" s="26">
        <v>37.1</v>
      </c>
      <c r="G6" s="270">
        <v>1.1000000000000001</v>
      </c>
      <c r="H6" s="26">
        <v>1</v>
      </c>
      <c r="I6" s="250">
        <v>9</v>
      </c>
      <c r="J6" s="250">
        <v>302</v>
      </c>
      <c r="K6" s="64">
        <v>33.6</v>
      </c>
      <c r="L6" s="250">
        <v>177</v>
      </c>
    </row>
    <row r="7" spans="1:14" ht="13.5" thickBot="1" x14ac:dyDescent="0.25">
      <c r="A7" s="271">
        <v>1997</v>
      </c>
      <c r="B7" s="250">
        <v>55</v>
      </c>
      <c r="C7" s="354">
        <v>3148</v>
      </c>
      <c r="D7" s="403" t="s">
        <v>229</v>
      </c>
      <c r="E7" s="270">
        <v>41.9</v>
      </c>
      <c r="F7" s="26">
        <v>39.4</v>
      </c>
      <c r="G7" s="270">
        <v>1.2</v>
      </c>
      <c r="H7" s="26">
        <v>1.1000000000000001</v>
      </c>
      <c r="I7" s="250">
        <v>10</v>
      </c>
      <c r="J7" s="250">
        <v>321</v>
      </c>
      <c r="K7" s="64">
        <v>32.1</v>
      </c>
      <c r="L7" s="250">
        <v>180</v>
      </c>
    </row>
    <row r="8" spans="1:14" ht="13.5" thickBot="1" x14ac:dyDescent="0.25">
      <c r="A8" s="271">
        <v>1998</v>
      </c>
      <c r="B8" s="250">
        <v>58</v>
      </c>
      <c r="C8" s="354">
        <v>3835</v>
      </c>
      <c r="D8" s="403" t="s">
        <v>229</v>
      </c>
      <c r="E8" s="270">
        <v>50.1</v>
      </c>
      <c r="F8" s="26">
        <v>47.8</v>
      </c>
      <c r="G8" s="270">
        <v>1.4</v>
      </c>
      <c r="H8" s="26">
        <v>1.3</v>
      </c>
      <c r="I8" s="250">
        <v>10</v>
      </c>
      <c r="J8" s="250">
        <v>368</v>
      </c>
      <c r="K8" s="64">
        <v>36.799999999999997</v>
      </c>
      <c r="L8" s="250">
        <v>253</v>
      </c>
    </row>
    <row r="9" spans="1:14" ht="13.5" thickBot="1" x14ac:dyDescent="0.25">
      <c r="A9" s="271">
        <v>1999</v>
      </c>
      <c r="B9" s="250">
        <v>67</v>
      </c>
      <c r="C9" s="354">
        <v>4767</v>
      </c>
      <c r="D9" s="403" t="s">
        <v>229</v>
      </c>
      <c r="E9" s="270">
        <v>65.8</v>
      </c>
      <c r="F9" s="26">
        <v>64.400000000000006</v>
      </c>
      <c r="G9" s="270">
        <v>1.8</v>
      </c>
      <c r="H9" s="26">
        <v>1.7</v>
      </c>
      <c r="I9" s="250">
        <v>13</v>
      </c>
      <c r="J9" s="250">
        <v>445</v>
      </c>
      <c r="K9" s="64">
        <v>34.200000000000003</v>
      </c>
      <c r="L9" s="250">
        <v>246</v>
      </c>
    </row>
    <row r="10" spans="1:14" ht="13.5" thickBot="1" x14ac:dyDescent="0.25">
      <c r="A10" s="271">
        <v>2000</v>
      </c>
      <c r="B10" s="250">
        <v>67</v>
      </c>
      <c r="C10" s="354">
        <v>4877</v>
      </c>
      <c r="D10" s="403" t="s">
        <v>229</v>
      </c>
      <c r="E10" s="270">
        <v>67.3</v>
      </c>
      <c r="F10" s="26">
        <v>65.900000000000006</v>
      </c>
      <c r="G10" s="270">
        <v>2.2000000000000002</v>
      </c>
      <c r="H10" s="26">
        <v>2.1</v>
      </c>
      <c r="I10" s="250">
        <v>13</v>
      </c>
      <c r="J10" s="250">
        <v>435</v>
      </c>
      <c r="K10" s="64">
        <v>33.5</v>
      </c>
      <c r="L10" s="250">
        <v>231</v>
      </c>
    </row>
    <row r="11" spans="1:14" ht="13.5" thickBot="1" x14ac:dyDescent="0.25">
      <c r="A11" s="271">
        <v>2001</v>
      </c>
      <c r="B11" s="250">
        <v>67</v>
      </c>
      <c r="C11" s="354">
        <v>5388</v>
      </c>
      <c r="D11" s="403" t="s">
        <v>229</v>
      </c>
      <c r="E11" s="270">
        <v>71.400000000000006</v>
      </c>
      <c r="F11" s="26">
        <v>70.2</v>
      </c>
      <c r="G11" s="270">
        <v>1.8</v>
      </c>
      <c r="H11" s="26">
        <v>1.8</v>
      </c>
      <c r="I11" s="250">
        <v>15</v>
      </c>
      <c r="J11" s="250">
        <v>490</v>
      </c>
      <c r="K11" s="64">
        <v>32.700000000000003</v>
      </c>
      <c r="L11" s="250">
        <v>262</v>
      </c>
    </row>
    <row r="12" spans="1:14" ht="13.5" thickBot="1" x14ac:dyDescent="0.25">
      <c r="A12" s="271">
        <v>2002</v>
      </c>
      <c r="B12" s="250">
        <v>68</v>
      </c>
      <c r="C12" s="354">
        <v>6235</v>
      </c>
      <c r="D12" s="403" t="s">
        <v>229</v>
      </c>
      <c r="E12" s="270">
        <v>76.8</v>
      </c>
      <c r="F12" s="26">
        <v>75</v>
      </c>
      <c r="G12" s="270">
        <v>2</v>
      </c>
      <c r="H12" s="26">
        <v>2</v>
      </c>
      <c r="I12" s="250">
        <v>13</v>
      </c>
      <c r="J12" s="250">
        <v>483</v>
      </c>
      <c r="K12" s="64">
        <v>37.200000000000003</v>
      </c>
      <c r="L12" s="250">
        <v>260</v>
      </c>
    </row>
    <row r="13" spans="1:14" ht="13.5" thickBot="1" x14ac:dyDescent="0.25">
      <c r="A13" s="271">
        <v>2003</v>
      </c>
      <c r="B13" s="250">
        <v>70</v>
      </c>
      <c r="C13" s="354">
        <v>6624</v>
      </c>
      <c r="D13" s="10">
        <v>5514</v>
      </c>
      <c r="E13" s="270">
        <v>89.3</v>
      </c>
      <c r="F13" s="26">
        <v>87.4</v>
      </c>
      <c r="G13" s="270">
        <v>2.9</v>
      </c>
      <c r="H13" s="26">
        <v>2.7</v>
      </c>
      <c r="I13" s="250">
        <v>16</v>
      </c>
      <c r="J13" s="250">
        <v>541</v>
      </c>
      <c r="K13" s="64">
        <v>33.799999999999997</v>
      </c>
      <c r="L13" s="250">
        <v>310</v>
      </c>
    </row>
    <row r="14" spans="1:14" ht="13.5" thickBot="1" x14ac:dyDescent="0.25">
      <c r="A14" s="271">
        <v>2004</v>
      </c>
      <c r="B14" s="250">
        <v>69</v>
      </c>
      <c r="C14" s="354">
        <v>5915</v>
      </c>
      <c r="D14" s="10">
        <v>5074</v>
      </c>
      <c r="E14" s="270">
        <v>85.1</v>
      </c>
      <c r="F14" s="26">
        <v>83.1</v>
      </c>
      <c r="G14" s="270">
        <v>2.4</v>
      </c>
      <c r="H14" s="26">
        <v>2.2000000000000002</v>
      </c>
      <c r="I14" s="250">
        <v>16</v>
      </c>
      <c r="J14" s="250">
        <v>486</v>
      </c>
      <c r="K14" s="64">
        <v>30.4</v>
      </c>
      <c r="L14" s="250">
        <v>283</v>
      </c>
    </row>
    <row r="15" spans="1:14" ht="13.5" thickBot="1" x14ac:dyDescent="0.25">
      <c r="A15" s="271">
        <v>2005</v>
      </c>
      <c r="B15" s="250">
        <v>69</v>
      </c>
      <c r="C15" s="354">
        <v>6572</v>
      </c>
      <c r="D15" s="10">
        <v>5911</v>
      </c>
      <c r="E15" s="270">
        <v>99.4</v>
      </c>
      <c r="F15" s="26">
        <v>97.8</v>
      </c>
      <c r="G15" s="270">
        <v>2.7</v>
      </c>
      <c r="H15" s="26">
        <v>2.6</v>
      </c>
      <c r="I15" s="250">
        <v>18</v>
      </c>
      <c r="J15" s="250">
        <v>605</v>
      </c>
      <c r="K15" s="64">
        <v>33.6</v>
      </c>
      <c r="L15" s="250">
        <v>292</v>
      </c>
    </row>
    <row r="16" spans="1:14" ht="13.5" thickBot="1" x14ac:dyDescent="0.25">
      <c r="A16" s="271">
        <v>2006</v>
      </c>
      <c r="B16" s="250">
        <v>69</v>
      </c>
      <c r="C16" s="354">
        <v>8235</v>
      </c>
      <c r="D16" s="10">
        <v>7345</v>
      </c>
      <c r="E16" s="270">
        <v>115.6</v>
      </c>
      <c r="F16" s="26">
        <v>114</v>
      </c>
      <c r="G16" s="270">
        <v>3</v>
      </c>
      <c r="H16" s="26">
        <v>3</v>
      </c>
      <c r="I16" s="250">
        <v>21</v>
      </c>
      <c r="J16" s="250">
        <v>712</v>
      </c>
      <c r="K16" s="64">
        <v>33.9</v>
      </c>
      <c r="L16" s="250">
        <v>324</v>
      </c>
    </row>
    <row r="17" spans="1:12" ht="13.5" thickBot="1" x14ac:dyDescent="0.25">
      <c r="A17" s="271">
        <v>2007</v>
      </c>
      <c r="B17" s="250" t="s">
        <v>1707</v>
      </c>
      <c r="C17" s="250" t="s">
        <v>1708</v>
      </c>
      <c r="D17" s="7" t="s">
        <v>1709</v>
      </c>
      <c r="E17" s="270" t="s">
        <v>1710</v>
      </c>
      <c r="F17" s="26" t="s">
        <v>1711</v>
      </c>
      <c r="G17" s="270" t="s">
        <v>1712</v>
      </c>
      <c r="H17" s="26" t="s">
        <v>1713</v>
      </c>
      <c r="I17" s="250" t="s">
        <v>1714</v>
      </c>
      <c r="J17" s="250" t="s">
        <v>1715</v>
      </c>
      <c r="K17" s="64" t="s">
        <v>1716</v>
      </c>
      <c r="L17" s="250" t="s">
        <v>1717</v>
      </c>
    </row>
    <row r="18" spans="1:12" ht="13.5" thickBot="1" x14ac:dyDescent="0.25">
      <c r="A18" s="271">
        <v>2008</v>
      </c>
      <c r="B18" s="250">
        <v>83</v>
      </c>
      <c r="C18" s="354">
        <v>12356</v>
      </c>
      <c r="D18" s="10">
        <v>10752</v>
      </c>
      <c r="E18" s="270">
        <v>178</v>
      </c>
      <c r="F18" s="26">
        <v>177.9</v>
      </c>
      <c r="G18" s="270">
        <v>4.5</v>
      </c>
      <c r="H18" s="26">
        <v>4.5</v>
      </c>
      <c r="I18" s="250">
        <v>36</v>
      </c>
      <c r="J18" s="354">
        <v>1181</v>
      </c>
      <c r="K18" s="64">
        <v>32.799999999999997</v>
      </c>
      <c r="L18" s="250">
        <v>435</v>
      </c>
    </row>
    <row r="19" spans="1:12" ht="13.5" thickBot="1" x14ac:dyDescent="0.25">
      <c r="A19" s="271">
        <v>2009</v>
      </c>
      <c r="B19" s="250">
        <v>77</v>
      </c>
      <c r="C19" s="354">
        <v>12013</v>
      </c>
      <c r="D19" s="10">
        <v>10693</v>
      </c>
      <c r="E19" s="270">
        <v>174</v>
      </c>
      <c r="F19" s="26">
        <v>174</v>
      </c>
      <c r="G19" s="270">
        <v>4.3</v>
      </c>
      <c r="H19" s="26">
        <v>4.3</v>
      </c>
      <c r="I19" s="250">
        <v>32</v>
      </c>
      <c r="J19" s="354">
        <v>1070</v>
      </c>
      <c r="K19" s="64">
        <v>33.4</v>
      </c>
      <c r="L19" s="250">
        <v>471</v>
      </c>
    </row>
    <row r="20" spans="1:12" ht="13.5" thickBot="1" x14ac:dyDescent="0.25">
      <c r="A20" s="271">
        <v>2010</v>
      </c>
      <c r="B20" s="250">
        <v>84</v>
      </c>
      <c r="C20" s="354">
        <v>12378</v>
      </c>
      <c r="D20" s="10">
        <v>10880</v>
      </c>
      <c r="E20" s="270">
        <v>185</v>
      </c>
      <c r="F20" s="26">
        <v>185</v>
      </c>
      <c r="G20" s="270">
        <v>4.5</v>
      </c>
      <c r="H20" s="26">
        <v>4.5</v>
      </c>
      <c r="I20" s="250">
        <v>32</v>
      </c>
      <c r="J20" s="354">
        <v>1108</v>
      </c>
      <c r="K20" s="64">
        <v>34.6</v>
      </c>
      <c r="L20" s="250">
        <v>505</v>
      </c>
    </row>
    <row r="21" spans="1:12" ht="13.5" thickBot="1" x14ac:dyDescent="0.25">
      <c r="A21" s="271">
        <v>2011</v>
      </c>
      <c r="B21" s="250">
        <v>84</v>
      </c>
      <c r="C21" s="354">
        <v>13342</v>
      </c>
      <c r="D21" s="10">
        <v>11713</v>
      </c>
      <c r="E21" s="270">
        <v>195</v>
      </c>
      <c r="F21" s="26">
        <v>195</v>
      </c>
      <c r="G21" s="270">
        <v>5</v>
      </c>
      <c r="H21" s="26">
        <v>5</v>
      </c>
      <c r="I21" s="250">
        <v>34</v>
      </c>
      <c r="J21" s="354">
        <v>1176</v>
      </c>
      <c r="K21" s="64">
        <v>34.6</v>
      </c>
      <c r="L21" s="250">
        <v>508</v>
      </c>
    </row>
    <row r="22" spans="1:12" ht="13.5" thickBot="1" x14ac:dyDescent="0.25">
      <c r="A22" s="271">
        <v>2012</v>
      </c>
      <c r="B22" s="250">
        <v>93</v>
      </c>
      <c r="C22" s="354">
        <v>14018</v>
      </c>
      <c r="D22" s="10">
        <v>12040</v>
      </c>
      <c r="E22" s="270">
        <v>211.7</v>
      </c>
      <c r="F22" s="26">
        <v>211.7</v>
      </c>
      <c r="G22" s="270">
        <v>6.3</v>
      </c>
      <c r="H22" s="26">
        <v>5.3</v>
      </c>
      <c r="I22" s="250">
        <v>37</v>
      </c>
      <c r="J22" s="354">
        <v>1298</v>
      </c>
      <c r="K22" s="64">
        <v>35.1</v>
      </c>
      <c r="L22" s="250">
        <v>701</v>
      </c>
    </row>
    <row r="23" spans="1:12" ht="13.5" thickBot="1" x14ac:dyDescent="0.25">
      <c r="A23" s="271">
        <v>2013</v>
      </c>
      <c r="B23" s="250">
        <v>102</v>
      </c>
      <c r="C23" s="354">
        <v>14773</v>
      </c>
      <c r="D23" s="10">
        <v>12561</v>
      </c>
      <c r="E23" s="270">
        <v>218.6</v>
      </c>
      <c r="F23" s="26">
        <v>218.6</v>
      </c>
      <c r="G23" s="270">
        <v>5.4</v>
      </c>
      <c r="H23" s="26">
        <v>5.4</v>
      </c>
      <c r="I23" s="250">
        <v>37</v>
      </c>
      <c r="J23" s="354">
        <v>1319</v>
      </c>
      <c r="K23" s="64">
        <v>35.6</v>
      </c>
      <c r="L23" s="250">
        <v>582</v>
      </c>
    </row>
    <row r="24" spans="1:12" ht="13.5" thickBot="1" x14ac:dyDescent="0.25">
      <c r="A24" s="271">
        <v>2014</v>
      </c>
      <c r="B24" s="250">
        <v>99</v>
      </c>
      <c r="C24" s="354">
        <v>15056</v>
      </c>
      <c r="D24" s="10">
        <v>13313</v>
      </c>
      <c r="E24" s="270">
        <v>228.5</v>
      </c>
      <c r="F24" s="26">
        <v>228.4</v>
      </c>
      <c r="G24" s="270">
        <v>5.7</v>
      </c>
      <c r="H24" s="26">
        <v>5.7</v>
      </c>
      <c r="I24" s="250">
        <v>38</v>
      </c>
      <c r="J24" s="354">
        <v>1359</v>
      </c>
      <c r="K24" s="64">
        <v>35.799999999999997</v>
      </c>
      <c r="L24" s="250">
        <v>588</v>
      </c>
    </row>
    <row r="25" spans="1:12" ht="13.5" thickBot="1" x14ac:dyDescent="0.25">
      <c r="A25" s="271">
        <v>2015</v>
      </c>
      <c r="B25" s="250">
        <v>101</v>
      </c>
      <c r="C25" s="354">
        <v>15637</v>
      </c>
      <c r="D25" s="10">
        <v>13487</v>
      </c>
      <c r="E25" s="270">
        <v>232.01053300000001</v>
      </c>
      <c r="F25" s="26">
        <v>232.00018700000001</v>
      </c>
      <c r="G25" s="270">
        <v>5.8654970000000004</v>
      </c>
      <c r="H25" s="26">
        <v>5.8654659999999996</v>
      </c>
      <c r="I25" s="521">
        <v>37.987000000000002</v>
      </c>
      <c r="J25" s="354">
        <v>1360.3979999999999</v>
      </c>
      <c r="K25" s="64">
        <v>35.812198910153469</v>
      </c>
      <c r="L25" s="521">
        <v>649.9</v>
      </c>
    </row>
    <row r="26" spans="1:12" ht="13.5" thickBot="1" x14ac:dyDescent="0.25">
      <c r="A26" s="271">
        <v>2016</v>
      </c>
      <c r="B26" s="250">
        <v>104</v>
      </c>
      <c r="C26" s="354">
        <v>15150</v>
      </c>
      <c r="D26" s="10">
        <v>13333</v>
      </c>
      <c r="E26" s="270">
        <v>234.399</v>
      </c>
      <c r="F26" s="26">
        <v>234.399</v>
      </c>
      <c r="G26" s="270">
        <v>5.9749999999999996</v>
      </c>
      <c r="H26" s="26">
        <v>5.9749999999999996</v>
      </c>
      <c r="I26" s="521">
        <v>36.856999999999999</v>
      </c>
      <c r="J26" s="354">
        <v>1334.2529999999999</v>
      </c>
      <c r="K26" s="64">
        <v>36.200803103887999</v>
      </c>
      <c r="L26" s="521">
        <v>600.79999999999995</v>
      </c>
    </row>
    <row r="27" spans="1:12" ht="13.5" thickBot="1" x14ac:dyDescent="0.25">
      <c r="A27" s="271">
        <v>2017</v>
      </c>
      <c r="B27" s="250">
        <v>103</v>
      </c>
      <c r="C27" s="354">
        <v>15670</v>
      </c>
      <c r="D27" s="10">
        <v>13550</v>
      </c>
      <c r="E27" s="270">
        <v>230.922</v>
      </c>
      <c r="F27" s="26">
        <v>230.922</v>
      </c>
      <c r="G27" s="270">
        <v>5.9950000000000001</v>
      </c>
      <c r="H27" s="26">
        <v>5.9950000000000001</v>
      </c>
      <c r="I27" s="521">
        <v>35.442</v>
      </c>
      <c r="J27" s="354">
        <v>1310.866</v>
      </c>
      <c r="K27" s="64">
        <v>36.985999999999997</v>
      </c>
      <c r="L27" s="521">
        <v>583</v>
      </c>
    </row>
    <row r="28" spans="1:12" ht="13.5" thickBot="1" x14ac:dyDescent="0.25">
      <c r="A28" s="271">
        <v>2018</v>
      </c>
      <c r="B28" s="250">
        <v>109</v>
      </c>
      <c r="C28" s="354">
        <v>15956</v>
      </c>
      <c r="D28" s="10">
        <v>14001</v>
      </c>
      <c r="E28" s="270">
        <v>229.92</v>
      </c>
      <c r="F28" s="26">
        <v>229.92</v>
      </c>
      <c r="G28" s="270">
        <v>6.0960000000000001</v>
      </c>
      <c r="H28" s="26">
        <v>6.0960000000000001</v>
      </c>
      <c r="I28" s="521">
        <v>35.076000000000001</v>
      </c>
      <c r="J28" s="354">
        <v>1298.721</v>
      </c>
      <c r="K28" s="64">
        <v>37.026000000000003</v>
      </c>
      <c r="L28" s="521">
        <v>955</v>
      </c>
    </row>
    <row r="29" spans="1:12" x14ac:dyDescent="0.2">
      <c r="A29" s="199" t="s">
        <v>1695</v>
      </c>
    </row>
    <row r="30" spans="1:12" x14ac:dyDescent="0.2">
      <c r="A30" s="199" t="s">
        <v>249</v>
      </c>
    </row>
  </sheetData>
  <mergeCells count="3">
    <mergeCell ref="A1:L1"/>
    <mergeCell ref="A2:L2"/>
    <mergeCell ref="A3:L3"/>
  </mergeCells>
  <hyperlinks>
    <hyperlink ref="N4" location="TOC!A1" display="RETURN TO TABLE OF CONTENTS" xr:uid="{00000000-0004-0000-6E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N18"/>
  <sheetViews>
    <sheetView workbookViewId="0">
      <selection activeCell="I105" sqref="I105"/>
    </sheetView>
  </sheetViews>
  <sheetFormatPr defaultRowHeight="12.75" x14ac:dyDescent="0.2"/>
  <cols>
    <col min="2" max="12" width="10.2851562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131</v>
      </c>
      <c r="B3" s="607"/>
      <c r="C3" s="607"/>
      <c r="D3" s="607"/>
      <c r="E3" s="607"/>
      <c r="F3" s="607"/>
      <c r="G3" s="607"/>
      <c r="H3" s="607"/>
      <c r="I3" s="607"/>
      <c r="J3" s="607"/>
      <c r="K3" s="607"/>
      <c r="L3" s="691"/>
    </row>
    <row r="4" spans="1:14" ht="57"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2007</v>
      </c>
      <c r="B5" s="250">
        <v>1</v>
      </c>
      <c r="C5" s="354">
        <v>3718</v>
      </c>
      <c r="D5" s="331">
        <v>2355</v>
      </c>
      <c r="E5" s="24">
        <v>30.6</v>
      </c>
      <c r="F5" s="26">
        <v>28.5</v>
      </c>
      <c r="G5" s="24">
        <v>2.4</v>
      </c>
      <c r="H5" s="26">
        <v>2.2000000000000002</v>
      </c>
      <c r="I5" s="6">
        <v>30</v>
      </c>
      <c r="J5" s="6">
        <v>158</v>
      </c>
      <c r="K5" s="26">
        <v>5.3</v>
      </c>
      <c r="L5" s="250" t="s">
        <v>229</v>
      </c>
    </row>
    <row r="6" spans="1:14" ht="13.5" thickBot="1" x14ac:dyDescent="0.25">
      <c r="A6" s="271">
        <v>2008</v>
      </c>
      <c r="B6" s="250">
        <v>1</v>
      </c>
      <c r="C6" s="354">
        <v>3718</v>
      </c>
      <c r="D6" s="331">
        <v>2250</v>
      </c>
      <c r="E6" s="24">
        <v>26.9</v>
      </c>
      <c r="F6" s="26">
        <v>25.1</v>
      </c>
      <c r="G6" s="24">
        <v>2.1</v>
      </c>
      <c r="H6" s="26">
        <v>2</v>
      </c>
      <c r="I6" s="6">
        <v>29</v>
      </c>
      <c r="J6" s="6">
        <v>138</v>
      </c>
      <c r="K6" s="26">
        <v>4.8</v>
      </c>
      <c r="L6" s="250" t="s">
        <v>229</v>
      </c>
    </row>
    <row r="7" spans="1:14" ht="13.5" thickBot="1" x14ac:dyDescent="0.25">
      <c r="A7" s="271">
        <v>2009</v>
      </c>
      <c r="B7" s="250">
        <v>1</v>
      </c>
      <c r="C7" s="354">
        <v>5620</v>
      </c>
      <c r="D7" s="331">
        <v>4557</v>
      </c>
      <c r="E7" s="24">
        <v>40.200000000000003</v>
      </c>
      <c r="F7" s="26">
        <v>37.6</v>
      </c>
      <c r="G7" s="24">
        <v>3.8</v>
      </c>
      <c r="H7" s="26">
        <v>3.5</v>
      </c>
      <c r="I7" s="6">
        <v>40</v>
      </c>
      <c r="J7" s="6">
        <v>176</v>
      </c>
      <c r="K7" s="26">
        <v>4.4000000000000004</v>
      </c>
      <c r="L7" s="250" t="s">
        <v>229</v>
      </c>
    </row>
    <row r="8" spans="1:14" ht="13.5" thickBot="1" x14ac:dyDescent="0.25">
      <c r="A8" s="271">
        <v>2010</v>
      </c>
      <c r="B8" s="250">
        <v>1</v>
      </c>
      <c r="C8" s="354">
        <v>5620</v>
      </c>
      <c r="D8" s="331">
        <v>3291</v>
      </c>
      <c r="E8" s="24">
        <v>34.700000000000003</v>
      </c>
      <c r="F8" s="26">
        <v>32.4</v>
      </c>
      <c r="G8" s="24">
        <v>3.2</v>
      </c>
      <c r="H8" s="26">
        <v>3</v>
      </c>
      <c r="I8" s="6">
        <v>42</v>
      </c>
      <c r="J8" s="6">
        <v>169</v>
      </c>
      <c r="K8" s="26">
        <v>4</v>
      </c>
      <c r="L8" s="250" t="s">
        <v>229</v>
      </c>
    </row>
    <row r="9" spans="1:14" ht="13.5" thickBot="1" x14ac:dyDescent="0.25">
      <c r="A9" s="271">
        <v>2011</v>
      </c>
      <c r="B9" s="250">
        <v>1</v>
      </c>
      <c r="C9" s="354">
        <v>5624</v>
      </c>
      <c r="D9" s="331">
        <v>3259</v>
      </c>
      <c r="E9" s="24">
        <v>40.200000000000003</v>
      </c>
      <c r="F9" s="26">
        <v>37.799999999999997</v>
      </c>
      <c r="G9" s="24">
        <v>3.4</v>
      </c>
      <c r="H9" s="26">
        <v>3.2</v>
      </c>
      <c r="I9" s="6">
        <v>39</v>
      </c>
      <c r="J9" s="6">
        <v>172</v>
      </c>
      <c r="K9" s="26">
        <v>4.4000000000000004</v>
      </c>
      <c r="L9" s="250" t="s">
        <v>229</v>
      </c>
    </row>
    <row r="10" spans="1:14" ht="13.5" thickBot="1" x14ac:dyDescent="0.25">
      <c r="A10" s="271">
        <v>2012</v>
      </c>
      <c r="B10" s="250">
        <v>1</v>
      </c>
      <c r="C10" s="354">
        <v>2873</v>
      </c>
      <c r="D10" s="331">
        <v>2605</v>
      </c>
      <c r="E10" s="24">
        <v>29.2</v>
      </c>
      <c r="F10" s="26">
        <v>27.3</v>
      </c>
      <c r="G10" s="24">
        <v>2.6</v>
      </c>
      <c r="H10" s="26">
        <v>2.4</v>
      </c>
      <c r="I10" s="6">
        <v>33</v>
      </c>
      <c r="J10" s="6">
        <v>145</v>
      </c>
      <c r="K10" s="26">
        <v>4.4000000000000004</v>
      </c>
      <c r="L10" s="250" t="s">
        <v>229</v>
      </c>
    </row>
    <row r="11" spans="1:14" ht="13.5" thickBot="1" x14ac:dyDescent="0.25">
      <c r="A11" s="271">
        <v>2013</v>
      </c>
      <c r="B11" s="250">
        <v>1</v>
      </c>
      <c r="C11" s="354">
        <v>2874</v>
      </c>
      <c r="D11" s="331">
        <v>2118</v>
      </c>
      <c r="E11" s="24">
        <v>25.9</v>
      </c>
      <c r="F11" s="26">
        <v>22.6</v>
      </c>
      <c r="G11" s="24">
        <v>2.4</v>
      </c>
      <c r="H11" s="26">
        <v>2.1</v>
      </c>
      <c r="I11" s="6">
        <v>27</v>
      </c>
      <c r="J11" s="6">
        <v>123</v>
      </c>
      <c r="K11" s="26">
        <v>4.5999999999999996</v>
      </c>
      <c r="L11" s="250" t="s">
        <v>229</v>
      </c>
    </row>
    <row r="12" spans="1:14" ht="13.5" thickBot="1" x14ac:dyDescent="0.25">
      <c r="A12" s="271">
        <v>2014</v>
      </c>
      <c r="B12" s="250">
        <v>1</v>
      </c>
      <c r="C12" s="354">
        <v>2873</v>
      </c>
      <c r="D12" s="331">
        <v>2096</v>
      </c>
      <c r="E12" s="24">
        <v>23.5</v>
      </c>
      <c r="F12" s="26">
        <v>21.6</v>
      </c>
      <c r="G12" s="24">
        <v>2.2999999999999998</v>
      </c>
      <c r="H12" s="26">
        <v>2.1</v>
      </c>
      <c r="I12" s="6">
        <v>28</v>
      </c>
      <c r="J12" s="6">
        <v>111</v>
      </c>
      <c r="K12" s="26">
        <v>4</v>
      </c>
      <c r="L12" s="250" t="s">
        <v>229</v>
      </c>
    </row>
    <row r="13" spans="1:14" ht="13.5" thickBot="1" x14ac:dyDescent="0.25">
      <c r="A13" s="271">
        <v>2015</v>
      </c>
      <c r="B13" s="250">
        <v>1</v>
      </c>
      <c r="C13" s="354">
        <v>2873</v>
      </c>
      <c r="D13" s="331">
        <v>1800</v>
      </c>
      <c r="E13" s="24">
        <v>21.305913</v>
      </c>
      <c r="F13" s="26">
        <v>18.823627999999999</v>
      </c>
      <c r="G13" s="24">
        <v>1.9900409999999999</v>
      </c>
      <c r="H13" s="26">
        <v>1.757349</v>
      </c>
      <c r="I13" s="251">
        <v>25.795999999999999</v>
      </c>
      <c r="J13" s="251">
        <v>101.94199999999999</v>
      </c>
      <c r="K13" s="26">
        <v>3.9518530004651882</v>
      </c>
      <c r="L13" s="250" t="s">
        <v>229</v>
      </c>
    </row>
    <row r="14" spans="1:14" ht="13.5" thickBot="1" x14ac:dyDescent="0.25">
      <c r="A14" s="271">
        <v>2016</v>
      </c>
      <c r="B14" s="250">
        <v>1</v>
      </c>
      <c r="C14" s="354">
        <v>1971</v>
      </c>
      <c r="D14" s="331">
        <v>1884</v>
      </c>
      <c r="E14" s="24">
        <v>22.98</v>
      </c>
      <c r="F14" s="26">
        <v>19.279</v>
      </c>
      <c r="G14" s="24">
        <v>2.085</v>
      </c>
      <c r="H14" s="26">
        <v>1.75</v>
      </c>
      <c r="I14" s="251">
        <v>21.353000000000002</v>
      </c>
      <c r="J14" s="251">
        <v>90.292000000000002</v>
      </c>
      <c r="K14" s="26">
        <v>4.2285393153186908</v>
      </c>
      <c r="L14" s="250" t="s">
        <v>229</v>
      </c>
    </row>
    <row r="15" spans="1:14" ht="13.5" thickBot="1" x14ac:dyDescent="0.25">
      <c r="A15" s="271">
        <v>2017</v>
      </c>
      <c r="B15" s="250">
        <v>1</v>
      </c>
      <c r="C15" s="354">
        <v>2559</v>
      </c>
      <c r="D15" s="331">
        <v>1726</v>
      </c>
      <c r="E15" s="24">
        <v>21.041</v>
      </c>
      <c r="F15" s="26">
        <v>18.006</v>
      </c>
      <c r="G15" s="24">
        <v>1.9319999999999999</v>
      </c>
      <c r="H15" s="26">
        <v>1.653</v>
      </c>
      <c r="I15" s="251">
        <v>19.555</v>
      </c>
      <c r="J15" s="251">
        <v>81.048000000000002</v>
      </c>
      <c r="K15" s="26">
        <v>4.1449999999999996</v>
      </c>
      <c r="L15" s="250" t="s">
        <v>229</v>
      </c>
    </row>
    <row r="16" spans="1:14" ht="13.5" thickBot="1" x14ac:dyDescent="0.25">
      <c r="A16" s="271">
        <v>2018</v>
      </c>
      <c r="B16" s="250">
        <v>1</v>
      </c>
      <c r="C16" s="354">
        <v>1851</v>
      </c>
      <c r="D16" s="331">
        <v>1426</v>
      </c>
      <c r="E16" s="24">
        <v>12.377000000000001</v>
      </c>
      <c r="F16" s="26">
        <v>11.51</v>
      </c>
      <c r="G16" s="24">
        <v>1.1040000000000001</v>
      </c>
      <c r="H16" s="26">
        <v>1.0269999999999999</v>
      </c>
      <c r="I16" s="251">
        <v>12.888</v>
      </c>
      <c r="J16" s="251">
        <v>52.179000000000002</v>
      </c>
      <c r="K16" s="26">
        <v>4.0490000000000004</v>
      </c>
      <c r="L16" s="250" t="s">
        <v>229</v>
      </c>
    </row>
    <row r="17" spans="1:1" x14ac:dyDescent="0.2">
      <c r="A17" s="199" t="s">
        <v>1695</v>
      </c>
    </row>
    <row r="18" spans="1:1" x14ac:dyDescent="0.2">
      <c r="A18" s="199" t="s">
        <v>249</v>
      </c>
    </row>
  </sheetData>
  <mergeCells count="3">
    <mergeCell ref="A1:L1"/>
    <mergeCell ref="A2:L2"/>
    <mergeCell ref="A3:L3"/>
  </mergeCells>
  <hyperlinks>
    <hyperlink ref="N4" location="TOC!A1" display="RETURN TO TABLE OF CONTENTS" xr:uid="{00000000-0004-0000-6F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M103"/>
  <sheetViews>
    <sheetView workbookViewId="0">
      <pane xSplit="1" ySplit="4" topLeftCell="B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1" width="10.42578125" customWidth="1"/>
  </cols>
  <sheetData>
    <row r="1" spans="1:13" ht="12.75" customHeight="1" x14ac:dyDescent="0.2">
      <c r="A1" s="617" t="s">
        <v>1571</v>
      </c>
      <c r="B1" s="617"/>
      <c r="C1" s="617"/>
      <c r="D1" s="617"/>
      <c r="E1" s="617"/>
      <c r="F1" s="617"/>
      <c r="G1" s="617"/>
      <c r="H1" s="617"/>
      <c r="I1" s="617"/>
      <c r="J1" s="617"/>
      <c r="K1" s="617"/>
      <c r="L1" s="149"/>
    </row>
    <row r="2" spans="1:13" ht="13.5" customHeight="1" thickBot="1" x14ac:dyDescent="0.25">
      <c r="A2" s="616" t="s">
        <v>200</v>
      </c>
      <c r="B2" s="616"/>
      <c r="C2" s="616"/>
      <c r="D2" s="616"/>
      <c r="E2" s="616"/>
      <c r="F2" s="616"/>
      <c r="G2" s="616"/>
      <c r="H2" s="616"/>
      <c r="I2" s="616"/>
      <c r="J2" s="616"/>
      <c r="K2" s="616"/>
      <c r="L2" s="149"/>
    </row>
    <row r="3" spans="1:13" ht="13.5" thickBot="1" x14ac:dyDescent="0.25">
      <c r="A3" s="606" t="s">
        <v>1718</v>
      </c>
      <c r="B3" s="607"/>
      <c r="C3" s="607"/>
      <c r="D3" s="607"/>
      <c r="E3" s="607"/>
      <c r="F3" s="607"/>
      <c r="G3" s="607"/>
      <c r="H3" s="607"/>
      <c r="I3" s="607"/>
      <c r="J3" s="607"/>
      <c r="K3" s="608"/>
    </row>
    <row r="4" spans="1:13" ht="57" thickBot="1" x14ac:dyDescent="0.25">
      <c r="A4" s="271" t="s">
        <v>204</v>
      </c>
      <c r="B4" s="249" t="s">
        <v>1573</v>
      </c>
      <c r="C4" s="249" t="s">
        <v>1574</v>
      </c>
      <c r="D4" s="249" t="s">
        <v>1575</v>
      </c>
      <c r="E4" s="249" t="s">
        <v>1576</v>
      </c>
      <c r="F4" s="249" t="s">
        <v>1577</v>
      </c>
      <c r="G4" s="249" t="s">
        <v>1578</v>
      </c>
      <c r="H4" s="249" t="s">
        <v>525</v>
      </c>
      <c r="I4" s="249" t="s">
        <v>526</v>
      </c>
      <c r="J4" s="249" t="s">
        <v>1579</v>
      </c>
      <c r="K4" s="249" t="s">
        <v>1580</v>
      </c>
      <c r="M4" s="235" t="s">
        <v>228</v>
      </c>
    </row>
    <row r="5" spans="1:13" ht="13.5" thickBot="1" x14ac:dyDescent="0.25">
      <c r="A5" s="271">
        <v>1922</v>
      </c>
      <c r="B5" s="519" t="s">
        <v>229</v>
      </c>
      <c r="C5" s="519" t="s">
        <v>229</v>
      </c>
      <c r="D5" s="482" t="s">
        <v>229</v>
      </c>
      <c r="E5" s="482" t="s">
        <v>229</v>
      </c>
      <c r="F5" s="482" t="s">
        <v>229</v>
      </c>
      <c r="G5" s="482" t="s">
        <v>229</v>
      </c>
      <c r="H5" s="519">
        <v>404</v>
      </c>
      <c r="I5" s="519" t="s">
        <v>229</v>
      </c>
      <c r="J5" s="517" t="s">
        <v>229</v>
      </c>
      <c r="K5" s="250" t="s">
        <v>229</v>
      </c>
    </row>
    <row r="6" spans="1:13" ht="13.5" thickBot="1" x14ac:dyDescent="0.25">
      <c r="A6" s="271">
        <v>1923</v>
      </c>
      <c r="B6" s="519" t="s">
        <v>229</v>
      </c>
      <c r="C6" s="519" t="s">
        <v>229</v>
      </c>
      <c r="D6" s="482" t="s">
        <v>229</v>
      </c>
      <c r="E6" s="482" t="s">
        <v>229</v>
      </c>
      <c r="F6" s="482" t="s">
        <v>229</v>
      </c>
      <c r="G6" s="482" t="s">
        <v>229</v>
      </c>
      <c r="H6" s="519">
        <v>661</v>
      </c>
      <c r="I6" s="519" t="s">
        <v>229</v>
      </c>
      <c r="J6" s="517" t="s">
        <v>229</v>
      </c>
      <c r="K6" s="250" t="s">
        <v>229</v>
      </c>
    </row>
    <row r="7" spans="1:13" ht="13.5" thickBot="1" x14ac:dyDescent="0.25">
      <c r="A7" s="271">
        <v>1924</v>
      </c>
      <c r="B7" s="519" t="s">
        <v>229</v>
      </c>
      <c r="C7" s="519" t="s">
        <v>229</v>
      </c>
      <c r="D7" s="482" t="s">
        <v>229</v>
      </c>
      <c r="E7" s="482" t="s">
        <v>229</v>
      </c>
      <c r="F7" s="482" t="s">
        <v>229</v>
      </c>
      <c r="G7" s="482" t="s">
        <v>229</v>
      </c>
      <c r="H7" s="519">
        <v>989</v>
      </c>
      <c r="I7" s="519" t="s">
        <v>229</v>
      </c>
      <c r="J7" s="517" t="s">
        <v>229</v>
      </c>
      <c r="K7" s="250" t="s">
        <v>229</v>
      </c>
    </row>
    <row r="8" spans="1:13" ht="13.5" thickBot="1" x14ac:dyDescent="0.25">
      <c r="A8" s="271">
        <v>1925</v>
      </c>
      <c r="B8" s="519" t="s">
        <v>229</v>
      </c>
      <c r="C8" s="519" t="s">
        <v>229</v>
      </c>
      <c r="D8" s="482" t="s">
        <v>229</v>
      </c>
      <c r="E8" s="482" t="s">
        <v>229</v>
      </c>
      <c r="F8" s="482" t="s">
        <v>229</v>
      </c>
      <c r="G8" s="482" t="s">
        <v>229</v>
      </c>
      <c r="H8" s="514">
        <v>1484</v>
      </c>
      <c r="I8" s="519" t="s">
        <v>229</v>
      </c>
      <c r="J8" s="517" t="s">
        <v>229</v>
      </c>
      <c r="K8" s="250" t="s">
        <v>229</v>
      </c>
    </row>
    <row r="9" spans="1:13" ht="13.5" thickBot="1" x14ac:dyDescent="0.25">
      <c r="A9" s="271">
        <v>1926</v>
      </c>
      <c r="B9" s="8">
        <v>14400</v>
      </c>
      <c r="C9" s="403" t="s">
        <v>229</v>
      </c>
      <c r="D9" s="24">
        <v>449.7</v>
      </c>
      <c r="E9" s="246" t="s">
        <v>229</v>
      </c>
      <c r="F9" s="482" t="s">
        <v>229</v>
      </c>
      <c r="G9" s="482" t="s">
        <v>229</v>
      </c>
      <c r="H9" s="514">
        <v>2009</v>
      </c>
      <c r="I9" s="519" t="s">
        <v>229</v>
      </c>
      <c r="J9" s="517" t="s">
        <v>229</v>
      </c>
      <c r="K9" s="250" t="s">
        <v>229</v>
      </c>
    </row>
    <row r="10" spans="1:13" ht="13.5" thickBot="1" x14ac:dyDescent="0.25">
      <c r="A10" s="271">
        <v>1927</v>
      </c>
      <c r="B10" s="8">
        <v>18000</v>
      </c>
      <c r="C10" s="403" t="s">
        <v>229</v>
      </c>
      <c r="D10" s="24">
        <v>589.20000000000005</v>
      </c>
      <c r="E10" s="246" t="s">
        <v>229</v>
      </c>
      <c r="F10" s="482" t="s">
        <v>229</v>
      </c>
      <c r="G10" s="482" t="s">
        <v>229</v>
      </c>
      <c r="H10" s="514">
        <v>2301</v>
      </c>
      <c r="I10" s="519" t="s">
        <v>229</v>
      </c>
      <c r="J10" s="517" t="s">
        <v>229</v>
      </c>
      <c r="K10" s="250" t="s">
        <v>229</v>
      </c>
    </row>
    <row r="11" spans="1:13" ht="13.5" thickBot="1" x14ac:dyDescent="0.25">
      <c r="A11" s="271">
        <v>1928</v>
      </c>
      <c r="B11" s="8">
        <v>19741</v>
      </c>
      <c r="C11" s="403" t="s">
        <v>229</v>
      </c>
      <c r="D11" s="24">
        <v>634.6</v>
      </c>
      <c r="E11" s="246" t="s">
        <v>229</v>
      </c>
      <c r="F11" s="482" t="s">
        <v>229</v>
      </c>
      <c r="G11" s="482" t="s">
        <v>229</v>
      </c>
      <c r="H11" s="128">
        <v>2473</v>
      </c>
      <c r="I11" s="519" t="s">
        <v>229</v>
      </c>
      <c r="J11" s="517" t="s">
        <v>229</v>
      </c>
      <c r="K11" s="250" t="s">
        <v>229</v>
      </c>
    </row>
    <row r="12" spans="1:13" ht="13.5" thickBot="1" x14ac:dyDescent="0.25">
      <c r="A12" s="271">
        <v>1929</v>
      </c>
      <c r="B12" s="8">
        <v>21157</v>
      </c>
      <c r="C12" s="403" t="s">
        <v>229</v>
      </c>
      <c r="D12" s="24">
        <v>701.8</v>
      </c>
      <c r="E12" s="246" t="s">
        <v>229</v>
      </c>
      <c r="F12" s="482" t="s">
        <v>229</v>
      </c>
      <c r="G12" s="482" t="s">
        <v>229</v>
      </c>
      <c r="H12" s="128">
        <v>2628</v>
      </c>
      <c r="I12" s="519" t="s">
        <v>229</v>
      </c>
      <c r="J12" s="517" t="s">
        <v>229</v>
      </c>
      <c r="K12" s="250" t="s">
        <v>229</v>
      </c>
    </row>
    <row r="13" spans="1:13" ht="13.5" thickBot="1" x14ac:dyDescent="0.25">
      <c r="A13" s="271">
        <v>1930</v>
      </c>
      <c r="B13" s="8">
        <v>21473</v>
      </c>
      <c r="C13" s="403" t="s">
        <v>229</v>
      </c>
      <c r="D13" s="24">
        <v>711.8</v>
      </c>
      <c r="E13" s="246" t="s">
        <v>229</v>
      </c>
      <c r="F13" s="482" t="s">
        <v>229</v>
      </c>
      <c r="G13" s="482" t="s">
        <v>229</v>
      </c>
      <c r="H13" s="128">
        <v>2497</v>
      </c>
      <c r="I13" s="519" t="s">
        <v>229</v>
      </c>
      <c r="J13" s="517" t="s">
        <v>229</v>
      </c>
      <c r="K13" s="250" t="s">
        <v>229</v>
      </c>
    </row>
    <row r="14" spans="1:13" ht="13.5" thickBot="1" x14ac:dyDescent="0.25">
      <c r="A14" s="271">
        <v>1931</v>
      </c>
      <c r="B14" s="8">
        <v>20925</v>
      </c>
      <c r="C14" s="403" t="s">
        <v>229</v>
      </c>
      <c r="D14" s="24">
        <v>690.4</v>
      </c>
      <c r="E14" s="246" t="s">
        <v>229</v>
      </c>
      <c r="F14" s="482" t="s">
        <v>229</v>
      </c>
      <c r="G14" s="482" t="s">
        <v>229</v>
      </c>
      <c r="H14" s="128">
        <v>2343</v>
      </c>
      <c r="I14" s="519" t="s">
        <v>229</v>
      </c>
      <c r="J14" s="517" t="s">
        <v>229</v>
      </c>
      <c r="K14" s="250" t="s">
        <v>229</v>
      </c>
    </row>
    <row r="15" spans="1:13" ht="13.5" thickBot="1" x14ac:dyDescent="0.25">
      <c r="A15" s="271">
        <v>1932</v>
      </c>
      <c r="B15" s="8">
        <v>20469</v>
      </c>
      <c r="C15" s="403" t="s">
        <v>229</v>
      </c>
      <c r="D15" s="24">
        <v>672.8</v>
      </c>
      <c r="E15" s="246" t="s">
        <v>229</v>
      </c>
      <c r="F15" s="482" t="s">
        <v>229</v>
      </c>
      <c r="G15" s="482" t="s">
        <v>229</v>
      </c>
      <c r="H15" s="128">
        <v>2175</v>
      </c>
      <c r="I15" s="519" t="s">
        <v>229</v>
      </c>
      <c r="J15" s="517" t="s">
        <v>229</v>
      </c>
      <c r="K15" s="250" t="s">
        <v>229</v>
      </c>
    </row>
    <row r="16" spans="1:13" ht="13.5" thickBot="1" x14ac:dyDescent="0.25">
      <c r="A16" s="271">
        <v>1933</v>
      </c>
      <c r="B16" s="8">
        <v>20510</v>
      </c>
      <c r="C16" s="403" t="s">
        <v>229</v>
      </c>
      <c r="D16" s="24">
        <v>665.6</v>
      </c>
      <c r="E16" s="246" t="s">
        <v>229</v>
      </c>
      <c r="F16" s="482" t="s">
        <v>229</v>
      </c>
      <c r="G16" s="482" t="s">
        <v>229</v>
      </c>
      <c r="H16" s="128">
        <v>2122</v>
      </c>
      <c r="I16" s="519" t="s">
        <v>229</v>
      </c>
      <c r="J16" s="517" t="s">
        <v>229</v>
      </c>
      <c r="K16" s="250" t="s">
        <v>229</v>
      </c>
    </row>
    <row r="17" spans="1:11" ht="13.5" thickBot="1" x14ac:dyDescent="0.25">
      <c r="A17" s="271">
        <v>1934</v>
      </c>
      <c r="B17" s="8">
        <v>22641</v>
      </c>
      <c r="C17" s="403" t="s">
        <v>229</v>
      </c>
      <c r="D17" s="24">
        <v>725.7</v>
      </c>
      <c r="E17" s="246" t="s">
        <v>229</v>
      </c>
      <c r="F17" s="482" t="s">
        <v>229</v>
      </c>
      <c r="G17" s="482" t="s">
        <v>229</v>
      </c>
      <c r="H17" s="128">
        <v>2444</v>
      </c>
      <c r="I17" s="519" t="s">
        <v>229</v>
      </c>
      <c r="J17" s="517" t="s">
        <v>229</v>
      </c>
      <c r="K17" s="250" t="s">
        <v>229</v>
      </c>
    </row>
    <row r="18" spans="1:11" ht="13.5" thickBot="1" x14ac:dyDescent="0.25">
      <c r="A18" s="271">
        <v>1935</v>
      </c>
      <c r="B18" s="8">
        <v>24378</v>
      </c>
      <c r="C18" s="403" t="s">
        <v>229</v>
      </c>
      <c r="D18" s="24">
        <v>783</v>
      </c>
      <c r="E18" s="246" t="s">
        <v>229</v>
      </c>
      <c r="F18" s="482" t="s">
        <v>229</v>
      </c>
      <c r="G18" s="482" t="s">
        <v>229</v>
      </c>
      <c r="H18" s="128">
        <v>2721</v>
      </c>
      <c r="I18" s="519" t="s">
        <v>229</v>
      </c>
      <c r="J18" s="517" t="s">
        <v>229</v>
      </c>
      <c r="K18" s="250" t="s">
        <v>229</v>
      </c>
    </row>
    <row r="19" spans="1:11" ht="13.5" thickBot="1" x14ac:dyDescent="0.25">
      <c r="A19" s="271">
        <v>1936</v>
      </c>
      <c r="B19" s="8">
        <v>27936</v>
      </c>
      <c r="C19" s="403" t="s">
        <v>229</v>
      </c>
      <c r="D19" s="24">
        <v>890.5</v>
      </c>
      <c r="E19" s="246" t="s">
        <v>229</v>
      </c>
      <c r="F19" s="482" t="s">
        <v>229</v>
      </c>
      <c r="G19" s="482" t="s">
        <v>229</v>
      </c>
      <c r="H19" s="128">
        <v>3331</v>
      </c>
      <c r="I19" s="519" t="s">
        <v>229</v>
      </c>
      <c r="J19" s="517" t="s">
        <v>229</v>
      </c>
      <c r="K19" s="250" t="s">
        <v>229</v>
      </c>
    </row>
    <row r="20" spans="1:11" ht="13.5" thickBot="1" x14ac:dyDescent="0.25">
      <c r="A20" s="271">
        <v>1937</v>
      </c>
      <c r="B20" s="8">
        <v>29155</v>
      </c>
      <c r="C20" s="403" t="s">
        <v>229</v>
      </c>
      <c r="D20" s="24">
        <v>1006.7</v>
      </c>
      <c r="E20" s="246" t="s">
        <v>229</v>
      </c>
      <c r="F20" s="482" t="s">
        <v>229</v>
      </c>
      <c r="G20" s="482" t="s">
        <v>229</v>
      </c>
      <c r="H20" s="128">
        <v>3789</v>
      </c>
      <c r="I20" s="519" t="s">
        <v>229</v>
      </c>
      <c r="J20" s="517" t="s">
        <v>229</v>
      </c>
      <c r="K20" s="250" t="s">
        <v>229</v>
      </c>
    </row>
    <row r="21" spans="1:11" ht="13.5" thickBot="1" x14ac:dyDescent="0.25">
      <c r="A21" s="271">
        <v>1938</v>
      </c>
      <c r="B21" s="8">
        <v>30532</v>
      </c>
      <c r="C21" s="403" t="s">
        <v>229</v>
      </c>
      <c r="D21" s="24">
        <v>1054.3</v>
      </c>
      <c r="E21" s="246" t="s">
        <v>229</v>
      </c>
      <c r="F21" s="482" t="s">
        <v>229</v>
      </c>
      <c r="G21" s="482" t="s">
        <v>229</v>
      </c>
      <c r="H21" s="128">
        <v>3883</v>
      </c>
      <c r="I21" s="519" t="s">
        <v>229</v>
      </c>
      <c r="J21" s="517" t="s">
        <v>229</v>
      </c>
      <c r="K21" s="250" t="s">
        <v>229</v>
      </c>
    </row>
    <row r="22" spans="1:11" ht="13.5" thickBot="1" x14ac:dyDescent="0.25">
      <c r="A22" s="271">
        <v>1939</v>
      </c>
      <c r="B22" s="8">
        <v>34784</v>
      </c>
      <c r="C22" s="403" t="s">
        <v>229</v>
      </c>
      <c r="D22" s="24">
        <v>1122.3</v>
      </c>
      <c r="E22" s="246" t="s">
        <v>229</v>
      </c>
      <c r="F22" s="482" t="s">
        <v>229</v>
      </c>
      <c r="G22" s="482" t="s">
        <v>229</v>
      </c>
      <c r="H22" s="128">
        <v>4318</v>
      </c>
      <c r="I22" s="519" t="s">
        <v>229</v>
      </c>
      <c r="J22" s="517" t="s">
        <v>229</v>
      </c>
      <c r="K22" s="250" t="s">
        <v>229</v>
      </c>
    </row>
    <row r="23" spans="1:11" ht="13.5" thickBot="1" x14ac:dyDescent="0.25">
      <c r="A23" s="271">
        <v>1940</v>
      </c>
      <c r="B23" s="8">
        <v>37802</v>
      </c>
      <c r="C23" s="403" t="s">
        <v>229</v>
      </c>
      <c r="D23" s="24">
        <v>1280.5</v>
      </c>
      <c r="E23" s="246" t="s">
        <v>229</v>
      </c>
      <c r="F23" s="482" t="s">
        <v>229</v>
      </c>
      <c r="G23" s="482" t="s">
        <v>229</v>
      </c>
      <c r="H23" s="128">
        <v>4797</v>
      </c>
      <c r="I23" s="519" t="s">
        <v>229</v>
      </c>
      <c r="J23" s="517" t="s">
        <v>229</v>
      </c>
      <c r="K23" s="250" t="s">
        <v>229</v>
      </c>
    </row>
    <row r="24" spans="1:11" ht="13.5" thickBot="1" x14ac:dyDescent="0.25">
      <c r="A24" s="271">
        <v>1941</v>
      </c>
      <c r="B24" s="8">
        <v>42329</v>
      </c>
      <c r="C24" s="403" t="s">
        <v>229</v>
      </c>
      <c r="D24" s="24">
        <v>1411.4</v>
      </c>
      <c r="E24" s="246" t="s">
        <v>229</v>
      </c>
      <c r="F24" s="482" t="s">
        <v>229</v>
      </c>
      <c r="G24" s="482" t="s">
        <v>229</v>
      </c>
      <c r="H24" s="128">
        <v>5617</v>
      </c>
      <c r="I24" s="519" t="s">
        <v>229</v>
      </c>
      <c r="J24" s="517" t="s">
        <v>229</v>
      </c>
      <c r="K24" s="250" t="s">
        <v>229</v>
      </c>
    </row>
    <row r="25" spans="1:11" ht="13.5" thickBot="1" x14ac:dyDescent="0.25">
      <c r="A25" s="271">
        <v>1942</v>
      </c>
      <c r="B25" s="8">
        <v>49385</v>
      </c>
      <c r="C25" s="403" t="s">
        <v>229</v>
      </c>
      <c r="D25" s="24">
        <v>1727.7</v>
      </c>
      <c r="E25" s="246" t="s">
        <v>229</v>
      </c>
      <c r="F25" s="482" t="s">
        <v>229</v>
      </c>
      <c r="G25" s="482" t="s">
        <v>229</v>
      </c>
      <c r="H25" s="128">
        <v>8182</v>
      </c>
      <c r="I25" s="519" t="s">
        <v>229</v>
      </c>
      <c r="J25" s="517" t="s">
        <v>229</v>
      </c>
      <c r="K25" s="250" t="s">
        <v>229</v>
      </c>
    </row>
    <row r="26" spans="1:11" ht="13.5" thickBot="1" x14ac:dyDescent="0.25">
      <c r="A26" s="271">
        <v>1943</v>
      </c>
      <c r="B26" s="8">
        <v>50601</v>
      </c>
      <c r="C26" s="403" t="s">
        <v>229</v>
      </c>
      <c r="D26" s="24">
        <v>1822.7</v>
      </c>
      <c r="E26" s="246" t="s">
        <v>229</v>
      </c>
      <c r="F26" s="482" t="s">
        <v>229</v>
      </c>
      <c r="G26" s="482" t="s">
        <v>229</v>
      </c>
      <c r="H26" s="128">
        <v>10290</v>
      </c>
      <c r="I26" s="519" t="s">
        <v>229</v>
      </c>
      <c r="J26" s="517" t="s">
        <v>229</v>
      </c>
      <c r="K26" s="250" t="s">
        <v>229</v>
      </c>
    </row>
    <row r="27" spans="1:11" ht="13.5" thickBot="1" x14ac:dyDescent="0.25">
      <c r="A27" s="271">
        <v>1944</v>
      </c>
      <c r="B27" s="8">
        <v>51961</v>
      </c>
      <c r="C27" s="403" t="s">
        <v>229</v>
      </c>
      <c r="D27" s="24">
        <v>1845.6</v>
      </c>
      <c r="E27" s="246" t="s">
        <v>229</v>
      </c>
      <c r="F27" s="482" t="s">
        <v>229</v>
      </c>
      <c r="G27" s="482" t="s">
        <v>229</v>
      </c>
      <c r="H27" s="128">
        <v>11005</v>
      </c>
      <c r="I27" s="519" t="s">
        <v>229</v>
      </c>
      <c r="J27" s="517" t="s">
        <v>229</v>
      </c>
      <c r="K27" s="250" t="s">
        <v>229</v>
      </c>
    </row>
    <row r="28" spans="1:11" ht="13.5" thickBot="1" x14ac:dyDescent="0.25">
      <c r="A28" s="271">
        <v>1945</v>
      </c>
      <c r="B28" s="8">
        <v>53381</v>
      </c>
      <c r="C28" s="403" t="s">
        <v>229</v>
      </c>
      <c r="D28" s="24">
        <v>1855.6</v>
      </c>
      <c r="E28" s="246" t="s">
        <v>229</v>
      </c>
      <c r="F28" s="482" t="s">
        <v>229</v>
      </c>
      <c r="G28" s="482" t="s">
        <v>229</v>
      </c>
      <c r="H28" s="128">
        <v>11244</v>
      </c>
      <c r="I28" s="519" t="s">
        <v>229</v>
      </c>
      <c r="J28" s="517" t="s">
        <v>229</v>
      </c>
      <c r="K28" s="250" t="s">
        <v>229</v>
      </c>
    </row>
    <row r="29" spans="1:11" ht="13.5" thickBot="1" x14ac:dyDescent="0.25">
      <c r="A29" s="271">
        <v>1946</v>
      </c>
      <c r="B29" s="8">
        <v>56366</v>
      </c>
      <c r="C29" s="403" t="s">
        <v>229</v>
      </c>
      <c r="D29" s="24">
        <v>1950.9</v>
      </c>
      <c r="E29" s="246" t="s">
        <v>229</v>
      </c>
      <c r="F29" s="482" t="s">
        <v>229</v>
      </c>
      <c r="G29" s="482" t="s">
        <v>229</v>
      </c>
      <c r="H29" s="128">
        <v>11601</v>
      </c>
      <c r="I29" s="519" t="s">
        <v>229</v>
      </c>
      <c r="J29" s="517" t="s">
        <v>229</v>
      </c>
      <c r="K29" s="250" t="s">
        <v>229</v>
      </c>
    </row>
    <row r="30" spans="1:11" ht="13.5" thickBot="1" x14ac:dyDescent="0.25">
      <c r="A30" s="271">
        <v>1947</v>
      </c>
      <c r="B30" s="8">
        <v>61624</v>
      </c>
      <c r="C30" s="403" t="s">
        <v>229</v>
      </c>
      <c r="D30" s="24">
        <v>2040.8</v>
      </c>
      <c r="E30" s="246" t="s">
        <v>229</v>
      </c>
      <c r="F30" s="482" t="s">
        <v>229</v>
      </c>
      <c r="G30" s="482" t="s">
        <v>229</v>
      </c>
      <c r="H30" s="128">
        <v>11772</v>
      </c>
      <c r="I30" s="519" t="s">
        <v>229</v>
      </c>
      <c r="J30" s="517" t="s">
        <v>229</v>
      </c>
      <c r="K30" s="250" t="s">
        <v>229</v>
      </c>
    </row>
    <row r="31" spans="1:11" ht="13.5" thickBot="1" x14ac:dyDescent="0.25">
      <c r="A31" s="271">
        <v>1948</v>
      </c>
      <c r="B31" s="8">
        <v>64237</v>
      </c>
      <c r="C31" s="403" t="s">
        <v>229</v>
      </c>
      <c r="D31" s="24">
        <v>2153.6999999999998</v>
      </c>
      <c r="E31" s="246" t="s">
        <v>229</v>
      </c>
      <c r="F31" s="482" t="s">
        <v>229</v>
      </c>
      <c r="G31" s="482" t="s">
        <v>229</v>
      </c>
      <c r="H31" s="128">
        <v>12317</v>
      </c>
      <c r="I31" s="519" t="s">
        <v>229</v>
      </c>
      <c r="J31" s="517" t="s">
        <v>229</v>
      </c>
      <c r="K31" s="250" t="s">
        <v>229</v>
      </c>
    </row>
    <row r="32" spans="1:11" ht="13.5" thickBot="1" x14ac:dyDescent="0.25">
      <c r="A32" s="271">
        <v>1949</v>
      </c>
      <c r="B32" s="8">
        <v>63373</v>
      </c>
      <c r="C32" s="403" t="s">
        <v>229</v>
      </c>
      <c r="D32" s="24">
        <v>2168.1999999999998</v>
      </c>
      <c r="E32" s="246" t="s">
        <v>229</v>
      </c>
      <c r="F32" s="482" t="s">
        <v>229</v>
      </c>
      <c r="G32" s="482" t="s">
        <v>229</v>
      </c>
      <c r="H32" s="128">
        <v>11884</v>
      </c>
      <c r="I32" s="519" t="s">
        <v>229</v>
      </c>
      <c r="J32" s="517" t="s">
        <v>229</v>
      </c>
      <c r="K32" s="250" t="s">
        <v>229</v>
      </c>
    </row>
    <row r="33" spans="1:11" ht="13.5" thickBot="1" x14ac:dyDescent="0.25">
      <c r="A33" s="271">
        <v>1950</v>
      </c>
      <c r="B33" s="8">
        <v>63324</v>
      </c>
      <c r="C33" s="403" t="s">
        <v>229</v>
      </c>
      <c r="D33" s="24">
        <v>2101.1</v>
      </c>
      <c r="E33" s="246" t="s">
        <v>229</v>
      </c>
      <c r="F33" s="482" t="s">
        <v>229</v>
      </c>
      <c r="G33" s="482" t="s">
        <v>229</v>
      </c>
      <c r="H33" s="128">
        <v>11133</v>
      </c>
      <c r="I33" s="519" t="s">
        <v>229</v>
      </c>
      <c r="J33" s="517" t="s">
        <v>229</v>
      </c>
      <c r="K33" s="250" t="s">
        <v>229</v>
      </c>
    </row>
    <row r="34" spans="1:11" ht="13.5" thickBot="1" x14ac:dyDescent="0.25">
      <c r="A34" s="271">
        <v>1951</v>
      </c>
      <c r="B34" s="8">
        <v>64731</v>
      </c>
      <c r="C34" s="403" t="s">
        <v>229</v>
      </c>
      <c r="D34" s="24">
        <v>2101.8000000000002</v>
      </c>
      <c r="E34" s="246" t="s">
        <v>229</v>
      </c>
      <c r="F34" s="482" t="s">
        <v>229</v>
      </c>
      <c r="G34" s="482" t="s">
        <v>229</v>
      </c>
      <c r="H34" s="128">
        <v>10885</v>
      </c>
      <c r="I34" s="519" t="s">
        <v>229</v>
      </c>
      <c r="J34" s="517" t="s">
        <v>229</v>
      </c>
      <c r="K34" s="250" t="s">
        <v>229</v>
      </c>
    </row>
    <row r="35" spans="1:11" ht="13.5" thickBot="1" x14ac:dyDescent="0.25">
      <c r="A35" s="271">
        <v>1952</v>
      </c>
      <c r="B35" s="8">
        <v>63160</v>
      </c>
      <c r="C35" s="403" t="s">
        <v>229</v>
      </c>
      <c r="D35" s="24">
        <v>2092.9</v>
      </c>
      <c r="E35" s="246" t="s">
        <v>229</v>
      </c>
      <c r="F35" s="482" t="s">
        <v>229</v>
      </c>
      <c r="G35" s="482" t="s">
        <v>229</v>
      </c>
      <c r="H35" s="128">
        <v>10567</v>
      </c>
      <c r="I35" s="519" t="s">
        <v>229</v>
      </c>
      <c r="J35" s="517" t="s">
        <v>229</v>
      </c>
      <c r="K35" s="250" t="s">
        <v>229</v>
      </c>
    </row>
    <row r="36" spans="1:11" ht="13.5" thickBot="1" x14ac:dyDescent="0.25">
      <c r="A36" s="271">
        <v>1953</v>
      </c>
      <c r="B36" s="8">
        <v>61641</v>
      </c>
      <c r="C36" s="403" t="s">
        <v>229</v>
      </c>
      <c r="D36" s="24">
        <v>2030.7</v>
      </c>
      <c r="E36" s="246" t="s">
        <v>229</v>
      </c>
      <c r="F36" s="482" t="s">
        <v>229</v>
      </c>
      <c r="G36" s="482" t="s">
        <v>229</v>
      </c>
      <c r="H36" s="128">
        <v>9867</v>
      </c>
      <c r="I36" s="519" t="s">
        <v>229</v>
      </c>
      <c r="J36" s="517" t="s">
        <v>229</v>
      </c>
      <c r="K36" s="250" t="s">
        <v>229</v>
      </c>
    </row>
    <row r="37" spans="1:11" ht="13.5" thickBot="1" x14ac:dyDescent="0.25">
      <c r="A37" s="271">
        <v>1954</v>
      </c>
      <c r="B37" s="8">
        <v>60598</v>
      </c>
      <c r="C37" s="403" t="s">
        <v>229</v>
      </c>
      <c r="D37" s="24">
        <v>1957.4</v>
      </c>
      <c r="E37" s="246" t="s">
        <v>229</v>
      </c>
      <c r="F37" s="482" t="s">
        <v>229</v>
      </c>
      <c r="G37" s="482" t="s">
        <v>229</v>
      </c>
      <c r="H37" s="128">
        <v>9030</v>
      </c>
      <c r="I37" s="519" t="s">
        <v>229</v>
      </c>
      <c r="J37" s="517" t="s">
        <v>229</v>
      </c>
      <c r="K37" s="250" t="s">
        <v>229</v>
      </c>
    </row>
    <row r="38" spans="1:11" ht="13.5" thickBot="1" x14ac:dyDescent="0.25">
      <c r="A38" s="271">
        <v>1955</v>
      </c>
      <c r="B38" s="8">
        <v>58557</v>
      </c>
      <c r="C38" s="403" t="s">
        <v>229</v>
      </c>
      <c r="D38" s="24">
        <v>1886.4</v>
      </c>
      <c r="E38" s="246" t="s">
        <v>229</v>
      </c>
      <c r="F38" s="482" t="s">
        <v>229</v>
      </c>
      <c r="G38" s="482" t="s">
        <v>229</v>
      </c>
      <c r="H38" s="128">
        <v>8492</v>
      </c>
      <c r="I38" s="519" t="s">
        <v>229</v>
      </c>
      <c r="J38" s="517" t="s">
        <v>229</v>
      </c>
      <c r="K38" s="250" t="s">
        <v>229</v>
      </c>
    </row>
    <row r="39" spans="1:11" ht="13.5" thickBot="1" x14ac:dyDescent="0.25">
      <c r="A39" s="271">
        <v>1956</v>
      </c>
      <c r="B39" s="8">
        <v>57148</v>
      </c>
      <c r="C39" s="403" t="s">
        <v>229</v>
      </c>
      <c r="D39" s="24">
        <v>1846.6</v>
      </c>
      <c r="E39" s="246" t="s">
        <v>229</v>
      </c>
      <c r="F39" s="482" t="s">
        <v>229</v>
      </c>
      <c r="G39" s="482" t="s">
        <v>229</v>
      </c>
      <c r="H39" s="128">
        <v>8225</v>
      </c>
      <c r="I39" s="519" t="s">
        <v>229</v>
      </c>
      <c r="J39" s="517" t="s">
        <v>229</v>
      </c>
      <c r="K39" s="250" t="s">
        <v>229</v>
      </c>
    </row>
    <row r="40" spans="1:11" ht="13.5" thickBot="1" x14ac:dyDescent="0.25">
      <c r="A40" s="271">
        <v>1957</v>
      </c>
      <c r="B40" s="8">
        <v>56212</v>
      </c>
      <c r="C40" s="403" t="s">
        <v>229</v>
      </c>
      <c r="D40" s="24">
        <v>1794.9</v>
      </c>
      <c r="E40" s="246" t="s">
        <v>229</v>
      </c>
      <c r="F40" s="482" t="s">
        <v>229</v>
      </c>
      <c r="G40" s="482" t="s">
        <v>229</v>
      </c>
      <c r="H40" s="128">
        <v>7906</v>
      </c>
      <c r="I40" s="519" t="s">
        <v>229</v>
      </c>
      <c r="J40" s="517" t="s">
        <v>229</v>
      </c>
      <c r="K40" s="250" t="s">
        <v>229</v>
      </c>
    </row>
    <row r="41" spans="1:11" ht="13.5" thickBot="1" x14ac:dyDescent="0.25">
      <c r="A41" s="271">
        <v>1958</v>
      </c>
      <c r="B41" s="8">
        <v>54948</v>
      </c>
      <c r="C41" s="403" t="s">
        <v>229</v>
      </c>
      <c r="D41" s="24">
        <v>1724.6</v>
      </c>
      <c r="E41" s="246" t="s">
        <v>229</v>
      </c>
      <c r="F41" s="482" t="s">
        <v>229</v>
      </c>
      <c r="G41" s="482" t="s">
        <v>229</v>
      </c>
      <c r="H41" s="128">
        <v>7383</v>
      </c>
      <c r="I41" s="519" t="s">
        <v>229</v>
      </c>
      <c r="J41" s="517" t="s">
        <v>229</v>
      </c>
      <c r="K41" s="250" t="s">
        <v>229</v>
      </c>
    </row>
    <row r="42" spans="1:11" ht="13.5" thickBot="1" x14ac:dyDescent="0.25">
      <c r="A42" s="271">
        <v>1959</v>
      </c>
      <c r="B42" s="8">
        <v>53797</v>
      </c>
      <c r="C42" s="403" t="s">
        <v>229</v>
      </c>
      <c r="D42" s="24">
        <v>1688.9</v>
      </c>
      <c r="E42" s="246" t="s">
        <v>229</v>
      </c>
      <c r="F42" s="482" t="s">
        <v>229</v>
      </c>
      <c r="G42" s="482" t="s">
        <v>229</v>
      </c>
      <c r="H42" s="128">
        <v>7247</v>
      </c>
      <c r="I42" s="519" t="s">
        <v>229</v>
      </c>
      <c r="J42" s="517" t="s">
        <v>229</v>
      </c>
      <c r="K42" s="250" t="s">
        <v>229</v>
      </c>
    </row>
    <row r="43" spans="1:11" ht="13.5" thickBot="1" x14ac:dyDescent="0.25">
      <c r="A43" s="271">
        <v>1960</v>
      </c>
      <c r="B43" s="8">
        <v>53426</v>
      </c>
      <c r="C43" s="403" t="s">
        <v>229</v>
      </c>
      <c r="D43" s="24">
        <v>1677.1</v>
      </c>
      <c r="E43" s="246" t="s">
        <v>229</v>
      </c>
      <c r="F43" s="482" t="s">
        <v>229</v>
      </c>
      <c r="G43" s="482" t="s">
        <v>229</v>
      </c>
      <c r="H43" s="128">
        <v>7082</v>
      </c>
      <c r="I43" s="519" t="s">
        <v>229</v>
      </c>
      <c r="J43" s="517" t="s">
        <v>229</v>
      </c>
      <c r="K43" s="250" t="s">
        <v>229</v>
      </c>
    </row>
    <row r="44" spans="1:11" ht="13.5" thickBot="1" x14ac:dyDescent="0.25">
      <c r="A44" s="271">
        <v>1961</v>
      </c>
      <c r="B44" s="8">
        <v>52593</v>
      </c>
      <c r="C44" s="403" t="s">
        <v>229</v>
      </c>
      <c r="D44" s="24">
        <v>1622.6</v>
      </c>
      <c r="E44" s="246" t="s">
        <v>229</v>
      </c>
      <c r="F44" s="482" t="s">
        <v>229</v>
      </c>
      <c r="G44" s="482" t="s">
        <v>229</v>
      </c>
      <c r="H44" s="128">
        <v>6594</v>
      </c>
      <c r="I44" s="519" t="s">
        <v>229</v>
      </c>
      <c r="J44" s="517" t="s">
        <v>229</v>
      </c>
      <c r="K44" s="250" t="s">
        <v>229</v>
      </c>
    </row>
    <row r="45" spans="1:11" ht="13.5" thickBot="1" x14ac:dyDescent="0.25">
      <c r="A45" s="271">
        <v>1962</v>
      </c>
      <c r="B45" s="8">
        <v>51961</v>
      </c>
      <c r="C45" s="403" t="s">
        <v>229</v>
      </c>
      <c r="D45" s="24">
        <v>1599.2</v>
      </c>
      <c r="E45" s="246" t="s">
        <v>229</v>
      </c>
      <c r="F45" s="482" t="s">
        <v>229</v>
      </c>
      <c r="G45" s="482" t="s">
        <v>229</v>
      </c>
      <c r="H45" s="128">
        <v>6412</v>
      </c>
      <c r="I45" s="519" t="s">
        <v>229</v>
      </c>
      <c r="J45" s="517" t="s">
        <v>229</v>
      </c>
      <c r="K45" s="250" t="s">
        <v>229</v>
      </c>
    </row>
    <row r="46" spans="1:11" ht="13.5" thickBot="1" x14ac:dyDescent="0.25">
      <c r="A46" s="271">
        <v>1963</v>
      </c>
      <c r="B46" s="8">
        <v>51555</v>
      </c>
      <c r="C46" s="403" t="s">
        <v>229</v>
      </c>
      <c r="D46" s="24">
        <v>1585.5</v>
      </c>
      <c r="E46" s="246" t="s">
        <v>229</v>
      </c>
      <c r="F46" s="482" t="s">
        <v>229</v>
      </c>
      <c r="G46" s="482" t="s">
        <v>229</v>
      </c>
      <c r="H46" s="128">
        <v>6235</v>
      </c>
      <c r="I46" s="519" t="s">
        <v>229</v>
      </c>
      <c r="J46" s="517" t="s">
        <v>229</v>
      </c>
      <c r="K46" s="250" t="s">
        <v>229</v>
      </c>
    </row>
    <row r="47" spans="1:11" ht="13.5" thickBot="1" x14ac:dyDescent="0.25">
      <c r="A47" s="271">
        <v>1964</v>
      </c>
      <c r="B47" s="8">
        <v>51065</v>
      </c>
      <c r="C47" s="403" t="s">
        <v>229</v>
      </c>
      <c r="D47" s="24">
        <v>1577.1</v>
      </c>
      <c r="E47" s="246" t="s">
        <v>229</v>
      </c>
      <c r="F47" s="482" t="s">
        <v>229</v>
      </c>
      <c r="G47" s="482" t="s">
        <v>229</v>
      </c>
      <c r="H47" s="128">
        <v>6162</v>
      </c>
      <c r="I47" s="519" t="s">
        <v>229</v>
      </c>
      <c r="J47" s="517" t="s">
        <v>229</v>
      </c>
      <c r="K47" s="250" t="s">
        <v>229</v>
      </c>
    </row>
    <row r="48" spans="1:11" ht="13.5" thickBot="1" x14ac:dyDescent="0.25">
      <c r="A48" s="271">
        <v>1965</v>
      </c>
      <c r="B48" s="8">
        <v>51053</v>
      </c>
      <c r="C48" s="403" t="s">
        <v>229</v>
      </c>
      <c r="D48" s="24">
        <v>1571.3</v>
      </c>
      <c r="E48" s="246" t="s">
        <v>229</v>
      </c>
      <c r="F48" s="482" t="s">
        <v>229</v>
      </c>
      <c r="G48" s="482" t="s">
        <v>229</v>
      </c>
      <c r="H48" s="128">
        <v>6119</v>
      </c>
      <c r="I48" s="519" t="s">
        <v>229</v>
      </c>
      <c r="J48" s="517" t="s">
        <v>229</v>
      </c>
      <c r="K48" s="250" t="s">
        <v>229</v>
      </c>
    </row>
    <row r="49" spans="1:11" ht="13.5" thickBot="1" x14ac:dyDescent="0.25">
      <c r="A49" s="271">
        <v>1966</v>
      </c>
      <c r="B49" s="8">
        <v>51456</v>
      </c>
      <c r="C49" s="403" t="s">
        <v>229</v>
      </c>
      <c r="D49" s="24">
        <v>1561.8</v>
      </c>
      <c r="E49" s="246" t="s">
        <v>229</v>
      </c>
      <c r="F49" s="482" t="s">
        <v>229</v>
      </c>
      <c r="G49" s="482" t="s">
        <v>229</v>
      </c>
      <c r="H49" s="128">
        <v>6048</v>
      </c>
      <c r="I49" s="519" t="s">
        <v>229</v>
      </c>
      <c r="J49" s="517" t="s">
        <v>229</v>
      </c>
      <c r="K49" s="250" t="s">
        <v>229</v>
      </c>
    </row>
    <row r="50" spans="1:11" ht="13.5" thickBot="1" x14ac:dyDescent="0.25">
      <c r="A50" s="271">
        <v>1967</v>
      </c>
      <c r="B50" s="8">
        <v>51424</v>
      </c>
      <c r="C50" s="403" t="s">
        <v>229</v>
      </c>
      <c r="D50" s="24">
        <v>1562.5</v>
      </c>
      <c r="E50" s="246" t="s">
        <v>229</v>
      </c>
      <c r="F50" s="482" t="s">
        <v>229</v>
      </c>
      <c r="G50" s="482" t="s">
        <v>229</v>
      </c>
      <c r="H50" s="128">
        <v>5971</v>
      </c>
      <c r="I50" s="519" t="s">
        <v>229</v>
      </c>
      <c r="J50" s="517" t="s">
        <v>229</v>
      </c>
      <c r="K50" s="250" t="s">
        <v>229</v>
      </c>
    </row>
    <row r="51" spans="1:11" ht="13.5" thickBot="1" x14ac:dyDescent="0.25">
      <c r="A51" s="271">
        <v>1968</v>
      </c>
      <c r="B51" s="8">
        <v>51185</v>
      </c>
      <c r="C51" s="403" t="s">
        <v>229</v>
      </c>
      <c r="D51" s="24">
        <v>1544.4</v>
      </c>
      <c r="E51" s="246" t="s">
        <v>229</v>
      </c>
      <c r="F51" s="482" t="s">
        <v>229</v>
      </c>
      <c r="G51" s="482" t="s">
        <v>229</v>
      </c>
      <c r="H51" s="128">
        <v>5838</v>
      </c>
      <c r="I51" s="519" t="s">
        <v>229</v>
      </c>
      <c r="J51" s="517" t="s">
        <v>229</v>
      </c>
      <c r="K51" s="250" t="s">
        <v>229</v>
      </c>
    </row>
    <row r="52" spans="1:11" ht="13.5" thickBot="1" x14ac:dyDescent="0.25">
      <c r="A52" s="271">
        <v>1969</v>
      </c>
      <c r="B52" s="8">
        <v>50682</v>
      </c>
      <c r="C52" s="403" t="s">
        <v>229</v>
      </c>
      <c r="D52" s="24">
        <v>1514.1</v>
      </c>
      <c r="E52" s="246" t="s">
        <v>229</v>
      </c>
      <c r="F52" s="482" t="s">
        <v>229</v>
      </c>
      <c r="G52" s="482" t="s">
        <v>229</v>
      </c>
      <c r="H52" s="128">
        <v>5574</v>
      </c>
      <c r="I52" s="519" t="s">
        <v>229</v>
      </c>
      <c r="J52" s="517" t="s">
        <v>229</v>
      </c>
      <c r="K52" s="250" t="s">
        <v>229</v>
      </c>
    </row>
    <row r="53" spans="1:11" ht="13.5" thickBot="1" x14ac:dyDescent="0.25">
      <c r="A53" s="271">
        <v>1970</v>
      </c>
      <c r="B53" s="8">
        <v>50750</v>
      </c>
      <c r="C53" s="403" t="s">
        <v>229</v>
      </c>
      <c r="D53" s="24">
        <v>1442.3</v>
      </c>
      <c r="E53" s="246" t="s">
        <v>229</v>
      </c>
      <c r="F53" s="482" t="s">
        <v>229</v>
      </c>
      <c r="G53" s="482" t="s">
        <v>229</v>
      </c>
      <c r="H53" s="128">
        <v>5216</v>
      </c>
      <c r="I53" s="519" t="s">
        <v>229</v>
      </c>
      <c r="J53" s="517" t="s">
        <v>229</v>
      </c>
      <c r="K53" s="250" t="s">
        <v>229</v>
      </c>
    </row>
    <row r="54" spans="1:11" ht="13.5" thickBot="1" x14ac:dyDescent="0.25">
      <c r="A54" s="271">
        <v>1971</v>
      </c>
      <c r="B54" s="8">
        <v>50187</v>
      </c>
      <c r="C54" s="403" t="s">
        <v>229</v>
      </c>
      <c r="D54" s="24">
        <v>1406.3</v>
      </c>
      <c r="E54" s="246" t="s">
        <v>229</v>
      </c>
      <c r="F54" s="482" t="s">
        <v>229</v>
      </c>
      <c r="G54" s="482" t="s">
        <v>229</v>
      </c>
      <c r="H54" s="128">
        <v>4847</v>
      </c>
      <c r="I54" s="519" t="s">
        <v>229</v>
      </c>
      <c r="J54" s="517" t="s">
        <v>229</v>
      </c>
      <c r="K54" s="250" t="s">
        <v>229</v>
      </c>
    </row>
    <row r="55" spans="1:11" ht="13.5" thickBot="1" x14ac:dyDescent="0.25">
      <c r="A55" s="271">
        <v>1972</v>
      </c>
      <c r="B55" s="8">
        <v>50105</v>
      </c>
      <c r="C55" s="403" t="s">
        <v>229</v>
      </c>
      <c r="D55" s="24">
        <v>1337.8</v>
      </c>
      <c r="E55" s="246" t="s">
        <v>229</v>
      </c>
      <c r="F55" s="482" t="s">
        <v>229</v>
      </c>
      <c r="G55" s="482" t="s">
        <v>229</v>
      </c>
      <c r="H55" s="128">
        <v>4625</v>
      </c>
      <c r="I55" s="519" t="s">
        <v>229</v>
      </c>
      <c r="J55" s="517" t="s">
        <v>229</v>
      </c>
      <c r="K55" s="250" t="s">
        <v>229</v>
      </c>
    </row>
    <row r="56" spans="1:11" ht="13.5" thickBot="1" x14ac:dyDescent="0.25">
      <c r="A56" s="271">
        <v>1973</v>
      </c>
      <c r="B56" s="8">
        <v>49080</v>
      </c>
      <c r="C56" s="403" t="s">
        <v>229</v>
      </c>
      <c r="D56" s="24">
        <v>1396.1</v>
      </c>
      <c r="E56" s="246" t="s">
        <v>229</v>
      </c>
      <c r="F56" s="482" t="s">
        <v>229</v>
      </c>
      <c r="G56" s="482" t="s">
        <v>229</v>
      </c>
      <c r="H56" s="128">
        <v>4739</v>
      </c>
      <c r="I56" s="519" t="s">
        <v>229</v>
      </c>
      <c r="J56" s="517" t="s">
        <v>229</v>
      </c>
      <c r="K56" s="250" t="s">
        <v>229</v>
      </c>
    </row>
    <row r="57" spans="1:11" ht="13.5" thickBot="1" x14ac:dyDescent="0.25">
      <c r="A57" s="271">
        <v>1974</v>
      </c>
      <c r="B57" s="8">
        <v>49418</v>
      </c>
      <c r="C57" s="403" t="s">
        <v>229</v>
      </c>
      <c r="D57" s="24">
        <v>1448.6</v>
      </c>
      <c r="E57" s="246" t="s">
        <v>229</v>
      </c>
      <c r="F57" s="482" t="s">
        <v>229</v>
      </c>
      <c r="G57" s="482" t="s">
        <v>229</v>
      </c>
      <c r="H57" s="128">
        <v>5059</v>
      </c>
      <c r="I57" s="519" t="s">
        <v>229</v>
      </c>
      <c r="J57" s="517" t="s">
        <v>229</v>
      </c>
      <c r="K57" s="250" t="s">
        <v>229</v>
      </c>
    </row>
    <row r="58" spans="1:11" ht="13.5" thickBot="1" x14ac:dyDescent="0.25">
      <c r="A58" s="271">
        <v>1975</v>
      </c>
      <c r="B58" s="8">
        <v>51525</v>
      </c>
      <c r="C58" s="403" t="s">
        <v>229</v>
      </c>
      <c r="D58" s="24">
        <v>1541.3</v>
      </c>
      <c r="E58" s="246" t="s">
        <v>229</v>
      </c>
      <c r="F58" s="482" t="s">
        <v>229</v>
      </c>
      <c r="G58" s="482" t="s">
        <v>229</v>
      </c>
      <c r="H58" s="128">
        <v>5162</v>
      </c>
      <c r="I58" s="519" t="s">
        <v>229</v>
      </c>
      <c r="J58" s="517" t="s">
        <v>229</v>
      </c>
      <c r="K58" s="250" t="s">
        <v>229</v>
      </c>
    </row>
    <row r="59" spans="1:11" ht="13.5" thickBot="1" x14ac:dyDescent="0.25">
      <c r="A59" s="271">
        <v>1976</v>
      </c>
      <c r="B59" s="8">
        <v>53067</v>
      </c>
      <c r="C59" s="403" t="s">
        <v>229</v>
      </c>
      <c r="D59" s="24">
        <v>1596.7</v>
      </c>
      <c r="E59" s="246" t="s">
        <v>229</v>
      </c>
      <c r="F59" s="482" t="s">
        <v>229</v>
      </c>
      <c r="G59" s="482" t="s">
        <v>229</v>
      </c>
      <c r="H59" s="128">
        <v>5322</v>
      </c>
      <c r="I59" s="519" t="s">
        <v>229</v>
      </c>
      <c r="J59" s="517" t="s">
        <v>229</v>
      </c>
      <c r="K59" s="250" t="s">
        <v>229</v>
      </c>
    </row>
    <row r="60" spans="1:11" ht="13.5" thickBot="1" x14ac:dyDescent="0.25">
      <c r="A60" s="271">
        <v>1977</v>
      </c>
      <c r="B60" s="8">
        <v>52613</v>
      </c>
      <c r="C60" s="403" t="s">
        <v>229</v>
      </c>
      <c r="D60" s="24">
        <v>1638.1</v>
      </c>
      <c r="E60" s="246" t="s">
        <v>229</v>
      </c>
      <c r="F60" s="482" t="s">
        <v>229</v>
      </c>
      <c r="G60" s="482" t="s">
        <v>229</v>
      </c>
      <c r="H60" s="128">
        <v>5019</v>
      </c>
      <c r="I60" s="8">
        <v>19955</v>
      </c>
      <c r="J60" s="64">
        <v>4</v>
      </c>
      <c r="K60" s="250" t="s">
        <v>229</v>
      </c>
    </row>
    <row r="61" spans="1:11" ht="13.5" thickBot="1" x14ac:dyDescent="0.25">
      <c r="A61" s="271">
        <v>1978</v>
      </c>
      <c r="B61" s="8">
        <v>53459</v>
      </c>
      <c r="C61" s="403" t="s">
        <v>229</v>
      </c>
      <c r="D61" s="24">
        <v>1643.8</v>
      </c>
      <c r="E61" s="246" t="s">
        <v>229</v>
      </c>
      <c r="F61" s="482" t="s">
        <v>229</v>
      </c>
      <c r="G61" s="482" t="s">
        <v>229</v>
      </c>
      <c r="H61" s="128">
        <v>5212</v>
      </c>
      <c r="I61" s="8">
        <v>20942</v>
      </c>
      <c r="J61" s="64">
        <v>4</v>
      </c>
      <c r="K61" s="250" t="s">
        <v>229</v>
      </c>
    </row>
    <row r="62" spans="1:11" ht="13.5" thickBot="1" x14ac:dyDescent="0.25">
      <c r="A62" s="271">
        <v>1979</v>
      </c>
      <c r="B62" s="8">
        <v>55215</v>
      </c>
      <c r="C62" s="403" t="s">
        <v>229</v>
      </c>
      <c r="D62" s="24">
        <v>1645.3</v>
      </c>
      <c r="E62" s="246" t="s">
        <v>229</v>
      </c>
      <c r="F62" s="482" t="s">
        <v>229</v>
      </c>
      <c r="G62" s="482" t="s">
        <v>229</v>
      </c>
      <c r="H62" s="128">
        <v>5627</v>
      </c>
      <c r="I62" s="8">
        <v>21597</v>
      </c>
      <c r="J62" s="64">
        <v>3.8</v>
      </c>
      <c r="K62" s="250" t="s">
        <v>229</v>
      </c>
    </row>
    <row r="63" spans="1:11" ht="13.5" thickBot="1" x14ac:dyDescent="0.25">
      <c r="A63" s="271">
        <v>1980</v>
      </c>
      <c r="B63" s="8">
        <v>60234</v>
      </c>
      <c r="C63" s="403" t="s">
        <v>229</v>
      </c>
      <c r="D63" s="24">
        <v>1690.2</v>
      </c>
      <c r="E63" s="246" t="s">
        <v>229</v>
      </c>
      <c r="F63" s="482" t="s">
        <v>229</v>
      </c>
      <c r="G63" s="482" t="s">
        <v>229</v>
      </c>
      <c r="H63" s="128">
        <v>5979</v>
      </c>
      <c r="I63" s="8">
        <v>22009</v>
      </c>
      <c r="J63" s="64">
        <v>3.7</v>
      </c>
      <c r="K63" s="250" t="s">
        <v>229</v>
      </c>
    </row>
    <row r="64" spans="1:11" ht="13.5" thickBot="1" x14ac:dyDescent="0.25">
      <c r="A64" s="271">
        <v>1981</v>
      </c>
      <c r="B64" s="8">
        <v>61144</v>
      </c>
      <c r="C64" s="403" t="s">
        <v>229</v>
      </c>
      <c r="D64" s="24">
        <v>1696.5</v>
      </c>
      <c r="E64" s="246" t="s">
        <v>229</v>
      </c>
      <c r="F64" s="482" t="s">
        <v>229</v>
      </c>
      <c r="G64" s="482" t="s">
        <v>229</v>
      </c>
      <c r="H64" s="128">
        <v>5732</v>
      </c>
      <c r="I64" s="8">
        <v>21266</v>
      </c>
      <c r="J64" s="64">
        <v>3.7</v>
      </c>
      <c r="K64" s="250" t="s">
        <v>229</v>
      </c>
    </row>
    <row r="65" spans="1:11" ht="13.5" thickBot="1" x14ac:dyDescent="0.25">
      <c r="A65" s="271">
        <v>1982</v>
      </c>
      <c r="B65" s="8">
        <v>62877</v>
      </c>
      <c r="C65" s="403" t="s">
        <v>229</v>
      </c>
      <c r="D65" s="24">
        <v>1682.5</v>
      </c>
      <c r="E65" s="246" t="s">
        <v>229</v>
      </c>
      <c r="F65" s="482" t="s">
        <v>229</v>
      </c>
      <c r="G65" s="482" t="s">
        <v>229</v>
      </c>
      <c r="H65" s="128">
        <v>5475</v>
      </c>
      <c r="I65" s="8">
        <v>20282</v>
      </c>
      <c r="J65" s="64">
        <v>3.7</v>
      </c>
      <c r="K65" s="250" t="s">
        <v>229</v>
      </c>
    </row>
    <row r="66" spans="1:11" ht="13.5" thickBot="1" x14ac:dyDescent="0.25">
      <c r="A66" s="271">
        <v>1983</v>
      </c>
      <c r="B66" s="8">
        <v>62779</v>
      </c>
      <c r="C66" s="403" t="s">
        <v>229</v>
      </c>
      <c r="D66" s="24">
        <v>1692.8</v>
      </c>
      <c r="E66" s="246" t="s">
        <v>229</v>
      </c>
      <c r="F66" s="482" t="s">
        <v>229</v>
      </c>
      <c r="G66" s="482" t="s">
        <v>229</v>
      </c>
      <c r="H66" s="128">
        <v>5582</v>
      </c>
      <c r="I66" s="8">
        <v>20372</v>
      </c>
      <c r="J66" s="64">
        <v>3.6</v>
      </c>
      <c r="K66" s="250" t="s">
        <v>229</v>
      </c>
    </row>
    <row r="67" spans="1:11" ht="13.5" thickBot="1" x14ac:dyDescent="0.25">
      <c r="A67" s="271">
        <v>1984</v>
      </c>
      <c r="B67" s="8">
        <v>82122</v>
      </c>
      <c r="C67" s="403" t="s">
        <v>229</v>
      </c>
      <c r="D67" s="24">
        <v>2116.1</v>
      </c>
      <c r="E67" s="246" t="s">
        <v>229</v>
      </c>
      <c r="F67" s="482" t="s">
        <v>229</v>
      </c>
      <c r="G67" s="482" t="s">
        <v>229</v>
      </c>
      <c r="H67" s="128">
        <v>6135</v>
      </c>
      <c r="I67" s="8">
        <v>22308</v>
      </c>
      <c r="J67" s="64">
        <v>3.6</v>
      </c>
      <c r="K67" s="8">
        <v>180136</v>
      </c>
    </row>
    <row r="68" spans="1:11" ht="13.5" thickBot="1" x14ac:dyDescent="0.25">
      <c r="A68" s="271">
        <v>1985</v>
      </c>
      <c r="B68" s="8">
        <v>79424</v>
      </c>
      <c r="C68" s="403" t="s">
        <v>229</v>
      </c>
      <c r="D68" s="24">
        <v>2125.8000000000002</v>
      </c>
      <c r="E68" s="246" t="s">
        <v>229</v>
      </c>
      <c r="F68" s="482" t="s">
        <v>229</v>
      </c>
      <c r="G68" s="482" t="s">
        <v>229</v>
      </c>
      <c r="H68" s="128">
        <v>5876</v>
      </c>
      <c r="I68" s="8">
        <v>21831</v>
      </c>
      <c r="J68" s="64">
        <v>3.7</v>
      </c>
      <c r="K68" s="8">
        <v>183241</v>
      </c>
    </row>
    <row r="69" spans="1:11" ht="13.5" thickBot="1" x14ac:dyDescent="0.25">
      <c r="A69" s="271">
        <v>1986</v>
      </c>
      <c r="B69" s="8">
        <v>82244</v>
      </c>
      <c r="C69" s="403" t="s">
        <v>229</v>
      </c>
      <c r="D69" s="24">
        <v>2291.5</v>
      </c>
      <c r="E69" s="246" t="s">
        <v>229</v>
      </c>
      <c r="F69" s="24">
        <v>177.3</v>
      </c>
      <c r="G69" s="246" t="s">
        <v>229</v>
      </c>
      <c r="H69" s="128">
        <v>5955</v>
      </c>
      <c r="I69" s="8">
        <v>22102</v>
      </c>
      <c r="J69" s="64">
        <v>3.7</v>
      </c>
      <c r="K69" s="8">
        <v>188643</v>
      </c>
    </row>
    <row r="70" spans="1:11" ht="13.5" thickBot="1" x14ac:dyDescent="0.25">
      <c r="A70" s="271">
        <v>1987</v>
      </c>
      <c r="B70" s="8">
        <v>79632</v>
      </c>
      <c r="C70" s="403" t="s">
        <v>229</v>
      </c>
      <c r="D70" s="24">
        <v>2344.4</v>
      </c>
      <c r="E70" s="246" t="s">
        <v>229</v>
      </c>
      <c r="F70" s="24">
        <v>184.1</v>
      </c>
      <c r="G70" s="246" t="s">
        <v>229</v>
      </c>
      <c r="H70" s="128">
        <v>5819</v>
      </c>
      <c r="I70" s="8">
        <v>21567</v>
      </c>
      <c r="J70" s="64">
        <v>3.7</v>
      </c>
      <c r="K70" s="8">
        <v>186334</v>
      </c>
    </row>
    <row r="71" spans="1:11" ht="13.5" thickBot="1" x14ac:dyDescent="0.25">
      <c r="A71" s="271">
        <v>1988</v>
      </c>
      <c r="B71" s="8">
        <v>80094</v>
      </c>
      <c r="C71" s="403" t="s">
        <v>229</v>
      </c>
      <c r="D71" s="24">
        <v>2400.9</v>
      </c>
      <c r="E71" s="246" t="s">
        <v>229</v>
      </c>
      <c r="F71" s="24">
        <v>185.9</v>
      </c>
      <c r="G71" s="246" t="s">
        <v>229</v>
      </c>
      <c r="H71" s="128">
        <v>5799</v>
      </c>
      <c r="I71" s="8">
        <v>21405</v>
      </c>
      <c r="J71" s="64">
        <v>3.7</v>
      </c>
      <c r="K71" s="8">
        <v>188837</v>
      </c>
    </row>
    <row r="72" spans="1:11" ht="13.5" thickBot="1" x14ac:dyDescent="0.25">
      <c r="A72" s="271">
        <v>1989</v>
      </c>
      <c r="B72" s="8">
        <v>75500</v>
      </c>
      <c r="C72" s="403" t="s">
        <v>229</v>
      </c>
      <c r="D72" s="24">
        <v>2424.1999999999998</v>
      </c>
      <c r="E72" s="246" t="s">
        <v>229</v>
      </c>
      <c r="F72" s="24">
        <v>187.2</v>
      </c>
      <c r="G72" s="246" t="s">
        <v>229</v>
      </c>
      <c r="H72" s="128">
        <v>5820</v>
      </c>
      <c r="I72" s="8">
        <v>21395</v>
      </c>
      <c r="J72" s="64">
        <v>3.7</v>
      </c>
      <c r="K72" s="8">
        <v>186456</v>
      </c>
    </row>
    <row r="73" spans="1:11" ht="13.5" thickBot="1" x14ac:dyDescent="0.25">
      <c r="A73" s="271">
        <v>1990</v>
      </c>
      <c r="B73" s="10">
        <v>75795</v>
      </c>
      <c r="C73" s="403" t="s">
        <v>229</v>
      </c>
      <c r="D73" s="26">
        <v>2449.6</v>
      </c>
      <c r="E73" s="246" t="s">
        <v>229</v>
      </c>
      <c r="F73" s="26">
        <v>189.2</v>
      </c>
      <c r="G73" s="246" t="s">
        <v>229</v>
      </c>
      <c r="H73" s="128">
        <v>5871</v>
      </c>
      <c r="I73" s="10">
        <v>21605</v>
      </c>
      <c r="J73" s="64">
        <v>3.7</v>
      </c>
      <c r="K73" s="8">
        <v>186854</v>
      </c>
    </row>
    <row r="74" spans="1:11" ht="13.5" thickBot="1" x14ac:dyDescent="0.25">
      <c r="A74" s="271">
        <v>1991</v>
      </c>
      <c r="B74" s="10">
        <v>78807</v>
      </c>
      <c r="C74" s="403" t="s">
        <v>229</v>
      </c>
      <c r="D74" s="26">
        <v>2515.1999999999998</v>
      </c>
      <c r="E74" s="246" t="s">
        <v>229</v>
      </c>
      <c r="F74" s="26">
        <v>191.9</v>
      </c>
      <c r="G74" s="246" t="s">
        <v>229</v>
      </c>
      <c r="H74" s="128">
        <v>5820</v>
      </c>
      <c r="I74" s="10">
        <v>21739</v>
      </c>
      <c r="J74" s="64">
        <v>3.7</v>
      </c>
      <c r="K74" s="8">
        <v>189577</v>
      </c>
    </row>
    <row r="75" spans="1:11" ht="13.5" thickBot="1" x14ac:dyDescent="0.25">
      <c r="A75" s="271">
        <v>1992</v>
      </c>
      <c r="B75" s="10">
        <v>84440</v>
      </c>
      <c r="C75" s="403" t="s">
        <v>229</v>
      </c>
      <c r="D75" s="26">
        <v>2555.4</v>
      </c>
      <c r="E75" s="246" t="s">
        <v>229</v>
      </c>
      <c r="F75" s="26">
        <v>195.6</v>
      </c>
      <c r="G75" s="246" t="s">
        <v>229</v>
      </c>
      <c r="H75" s="128">
        <v>5715</v>
      </c>
      <c r="I75" s="10">
        <v>21030</v>
      </c>
      <c r="J75" s="64">
        <v>3.7</v>
      </c>
      <c r="K75" s="8">
        <v>190941</v>
      </c>
    </row>
    <row r="76" spans="1:11" ht="13.5" thickBot="1" x14ac:dyDescent="0.25">
      <c r="A76" s="271">
        <v>1993</v>
      </c>
      <c r="B76" s="10">
        <v>89012</v>
      </c>
      <c r="C76" s="403" t="s">
        <v>229</v>
      </c>
      <c r="D76" s="26">
        <v>2628.6</v>
      </c>
      <c r="E76" s="246" t="s">
        <v>229</v>
      </c>
      <c r="F76" s="26">
        <v>198.5</v>
      </c>
      <c r="G76" s="246" t="s">
        <v>229</v>
      </c>
      <c r="H76" s="128">
        <v>5583</v>
      </c>
      <c r="I76" s="10">
        <v>20997</v>
      </c>
      <c r="J76" s="64">
        <v>3.8</v>
      </c>
      <c r="K76" s="8">
        <v>209132</v>
      </c>
    </row>
    <row r="77" spans="1:11" ht="13.5" thickBot="1" x14ac:dyDescent="0.25">
      <c r="A77" s="271">
        <v>1994</v>
      </c>
      <c r="B77" s="10">
        <v>97495</v>
      </c>
      <c r="C77" s="403" t="s">
        <v>229</v>
      </c>
      <c r="D77" s="26">
        <v>2639.4</v>
      </c>
      <c r="E77" s="246" t="s">
        <v>229</v>
      </c>
      <c r="F77" s="26">
        <v>196.5</v>
      </c>
      <c r="G77" s="246" t="s">
        <v>229</v>
      </c>
      <c r="H77" s="128">
        <v>5077</v>
      </c>
      <c r="I77" s="10">
        <v>19596</v>
      </c>
      <c r="J77" s="64">
        <v>3.9</v>
      </c>
      <c r="K77" s="8">
        <v>211671</v>
      </c>
    </row>
    <row r="78" spans="1:11" ht="13.5" thickBot="1" x14ac:dyDescent="0.25">
      <c r="A78" s="271">
        <v>1995</v>
      </c>
      <c r="B78" s="10">
        <v>99575</v>
      </c>
      <c r="C78" s="403" t="s">
        <v>229</v>
      </c>
      <c r="D78" s="26">
        <v>2735.5</v>
      </c>
      <c r="E78" s="26">
        <v>2395.1</v>
      </c>
      <c r="F78" s="26">
        <v>200.5</v>
      </c>
      <c r="G78" s="26">
        <v>178.8</v>
      </c>
      <c r="H78" s="128">
        <v>5062</v>
      </c>
      <c r="I78" s="10">
        <v>19861</v>
      </c>
      <c r="J78" s="64">
        <v>3.9</v>
      </c>
      <c r="K78" s="10">
        <v>223981</v>
      </c>
    </row>
    <row r="79" spans="1:11" ht="13.5" thickBot="1" x14ac:dyDescent="0.25">
      <c r="A79" s="271">
        <v>1996</v>
      </c>
      <c r="B79" s="10">
        <v>105825</v>
      </c>
      <c r="C79" s="403" t="s">
        <v>229</v>
      </c>
      <c r="D79" s="26">
        <v>2822.3</v>
      </c>
      <c r="E79" s="26">
        <v>2502.6999999999998</v>
      </c>
      <c r="F79" s="26">
        <v>205.4</v>
      </c>
      <c r="G79" s="26">
        <v>185.5</v>
      </c>
      <c r="H79" s="128">
        <v>5106</v>
      </c>
      <c r="I79" s="10">
        <v>20238</v>
      </c>
      <c r="J79" s="64">
        <v>4</v>
      </c>
      <c r="K79" s="10">
        <v>237080</v>
      </c>
    </row>
    <row r="80" spans="1:11" ht="13.5" thickBot="1" x14ac:dyDescent="0.25">
      <c r="A80" s="271">
        <v>1997</v>
      </c>
      <c r="B80" s="10">
        <v>109082</v>
      </c>
      <c r="C80" s="403" t="s">
        <v>229</v>
      </c>
      <c r="D80" s="26">
        <v>2885.8</v>
      </c>
      <c r="E80" s="26">
        <v>2628.3</v>
      </c>
      <c r="F80" s="26">
        <v>209.5</v>
      </c>
      <c r="G80" s="26">
        <v>194.1</v>
      </c>
      <c r="H80" s="128">
        <v>5243</v>
      </c>
      <c r="I80" s="10">
        <v>20868</v>
      </c>
      <c r="J80" s="64">
        <v>4</v>
      </c>
      <c r="K80" s="10">
        <v>243107</v>
      </c>
    </row>
    <row r="81" spans="1:11" ht="13.5" thickBot="1" x14ac:dyDescent="0.25">
      <c r="A81" s="271">
        <v>1998</v>
      </c>
      <c r="B81" s="10">
        <v>106269</v>
      </c>
      <c r="C81" s="403" t="s">
        <v>229</v>
      </c>
      <c r="D81" s="26">
        <v>2909.2</v>
      </c>
      <c r="E81" s="26">
        <v>2674.9</v>
      </c>
      <c r="F81" s="26">
        <v>211.3</v>
      </c>
      <c r="G81" s="26">
        <v>194.1</v>
      </c>
      <c r="H81" s="128">
        <v>5621</v>
      </c>
      <c r="I81" s="10">
        <v>21645</v>
      </c>
      <c r="J81" s="64">
        <v>3.9</v>
      </c>
      <c r="K81" s="10">
        <v>249356</v>
      </c>
    </row>
    <row r="82" spans="1:11" ht="13.5" thickBot="1" x14ac:dyDescent="0.25">
      <c r="A82" s="271">
        <v>1999</v>
      </c>
      <c r="B82" s="10">
        <v>111536</v>
      </c>
      <c r="C82" s="403" t="s">
        <v>229</v>
      </c>
      <c r="D82" s="26">
        <v>3074.3</v>
      </c>
      <c r="E82" s="26">
        <v>2658.9</v>
      </c>
      <c r="F82" s="26">
        <v>222</v>
      </c>
      <c r="G82" s="26">
        <v>197.7</v>
      </c>
      <c r="H82" s="128">
        <v>5881</v>
      </c>
      <c r="I82" s="10">
        <v>22649</v>
      </c>
      <c r="J82" s="64">
        <v>3.9</v>
      </c>
      <c r="K82" s="10">
        <v>257751</v>
      </c>
    </row>
    <row r="83" spans="1:11" ht="13.5" thickBot="1" x14ac:dyDescent="0.25">
      <c r="A83" s="271">
        <v>2000</v>
      </c>
      <c r="B83" s="10">
        <v>113622</v>
      </c>
      <c r="C83" s="403" t="s">
        <v>229</v>
      </c>
      <c r="D83" s="26">
        <v>3155.5</v>
      </c>
      <c r="E83" s="26">
        <v>2727.3</v>
      </c>
      <c r="F83" s="26">
        <v>229.4</v>
      </c>
      <c r="G83" s="26">
        <v>204.4</v>
      </c>
      <c r="H83" s="128">
        <v>5918</v>
      </c>
      <c r="I83" s="10">
        <v>22707</v>
      </c>
      <c r="J83" s="64">
        <v>3.8</v>
      </c>
      <c r="K83" s="10">
        <v>265570</v>
      </c>
    </row>
    <row r="84" spans="1:11" ht="13.5" thickBot="1" x14ac:dyDescent="0.25">
      <c r="A84" s="271">
        <v>2001</v>
      </c>
      <c r="B84" s="10">
        <v>116724</v>
      </c>
      <c r="C84" s="403" t="s">
        <v>229</v>
      </c>
      <c r="D84" s="26">
        <v>3250</v>
      </c>
      <c r="E84" s="26">
        <v>2810.9</v>
      </c>
      <c r="F84" s="26">
        <v>236.8</v>
      </c>
      <c r="G84" s="26">
        <v>210.9</v>
      </c>
      <c r="H84" s="128">
        <v>6088</v>
      </c>
      <c r="I84" s="10">
        <v>23554</v>
      </c>
      <c r="J84" s="64">
        <v>3.9</v>
      </c>
      <c r="K84" s="10">
        <v>272810</v>
      </c>
    </row>
    <row r="85" spans="1:11" ht="13.5" thickBot="1" x14ac:dyDescent="0.25">
      <c r="A85" s="271">
        <v>2002</v>
      </c>
      <c r="B85" s="10">
        <v>117497</v>
      </c>
      <c r="C85" s="403" t="s">
        <v>229</v>
      </c>
      <c r="D85" s="26">
        <v>3304.4</v>
      </c>
      <c r="E85" s="26">
        <v>2868.2</v>
      </c>
      <c r="F85" s="26">
        <v>241</v>
      </c>
      <c r="G85" s="26">
        <v>214.7</v>
      </c>
      <c r="H85" s="128">
        <v>6100</v>
      </c>
      <c r="I85" s="10">
        <v>23365</v>
      </c>
      <c r="J85" s="64">
        <v>3.8</v>
      </c>
      <c r="K85" s="10">
        <v>273858</v>
      </c>
    </row>
    <row r="86" spans="1:11" ht="13.5" thickBot="1" x14ac:dyDescent="0.25">
      <c r="A86" s="271">
        <v>2003</v>
      </c>
      <c r="B86" s="10">
        <v>119468</v>
      </c>
      <c r="C86" s="10">
        <v>96935</v>
      </c>
      <c r="D86" s="26">
        <v>3387.9</v>
      </c>
      <c r="E86" s="26">
        <v>2928.4</v>
      </c>
      <c r="F86" s="26">
        <v>247.7</v>
      </c>
      <c r="G86" s="26">
        <v>220.2</v>
      </c>
      <c r="H86" s="128">
        <v>5928</v>
      </c>
      <c r="I86" s="10">
        <v>22909</v>
      </c>
      <c r="J86" s="64">
        <v>3.9</v>
      </c>
      <c r="K86" s="10">
        <v>250687</v>
      </c>
    </row>
    <row r="87" spans="1:11" ht="13.5" thickBot="1" x14ac:dyDescent="0.25">
      <c r="A87" s="271">
        <v>2004</v>
      </c>
      <c r="B87" s="10">
        <v>124623</v>
      </c>
      <c r="C87" s="10">
        <v>100870</v>
      </c>
      <c r="D87" s="26">
        <v>3459</v>
      </c>
      <c r="E87" s="26">
        <v>3013.9</v>
      </c>
      <c r="F87" s="26">
        <v>255.4</v>
      </c>
      <c r="G87" s="26">
        <v>227.5</v>
      </c>
      <c r="H87" s="128">
        <v>5967</v>
      </c>
      <c r="I87" s="10">
        <v>22998</v>
      </c>
      <c r="J87" s="64">
        <v>3.9</v>
      </c>
      <c r="K87" s="10">
        <v>257975</v>
      </c>
    </row>
    <row r="88" spans="1:11" ht="13.5" thickBot="1" x14ac:dyDescent="0.25">
      <c r="A88" s="271">
        <v>2005</v>
      </c>
      <c r="B88" s="8">
        <v>131172</v>
      </c>
      <c r="C88" s="10">
        <v>105684</v>
      </c>
      <c r="D88" s="24">
        <v>3575.4</v>
      </c>
      <c r="E88" s="26">
        <v>3095.3</v>
      </c>
      <c r="F88" s="24">
        <v>256.39999999999998</v>
      </c>
      <c r="G88" s="26">
        <v>229.9</v>
      </c>
      <c r="H88" s="129">
        <v>6105</v>
      </c>
      <c r="I88" s="8">
        <v>23661</v>
      </c>
      <c r="J88" s="64">
        <v>3.9</v>
      </c>
      <c r="K88" s="10">
        <v>266190</v>
      </c>
    </row>
    <row r="89" spans="1:11" ht="13.5" thickBot="1" x14ac:dyDescent="0.25">
      <c r="A89" s="271">
        <v>2006</v>
      </c>
      <c r="B89" s="8">
        <v>135433</v>
      </c>
      <c r="C89" s="10">
        <v>108760</v>
      </c>
      <c r="D89" s="24">
        <v>3635.7</v>
      </c>
      <c r="E89" s="26">
        <v>3149.7</v>
      </c>
      <c r="F89" s="24">
        <v>262.2</v>
      </c>
      <c r="G89" s="26">
        <v>235.2</v>
      </c>
      <c r="H89" s="129">
        <v>6141</v>
      </c>
      <c r="I89" s="8">
        <v>24775</v>
      </c>
      <c r="J89" s="64">
        <v>4</v>
      </c>
      <c r="K89" s="10">
        <v>269649</v>
      </c>
    </row>
    <row r="90" spans="1:11" ht="13.5" thickBot="1" x14ac:dyDescent="0.25">
      <c r="A90" s="271">
        <v>2007</v>
      </c>
      <c r="B90" s="8">
        <v>144057</v>
      </c>
      <c r="C90" s="10">
        <v>114997</v>
      </c>
      <c r="D90" s="24">
        <v>3957.4</v>
      </c>
      <c r="E90" s="26">
        <v>3441</v>
      </c>
      <c r="F90" s="24">
        <v>290.89999999999998</v>
      </c>
      <c r="G90" s="26">
        <v>270.5</v>
      </c>
      <c r="H90" s="129">
        <v>5774</v>
      </c>
      <c r="I90" s="8">
        <v>23649</v>
      </c>
      <c r="J90" s="64">
        <v>4.0999999999999996</v>
      </c>
      <c r="K90" s="10">
        <v>282224</v>
      </c>
    </row>
    <row r="91" spans="1:11" ht="13.5" thickBot="1" x14ac:dyDescent="0.25">
      <c r="A91" s="271">
        <v>2008</v>
      </c>
      <c r="B91" s="8">
        <v>148969</v>
      </c>
      <c r="C91" s="10">
        <v>120390</v>
      </c>
      <c r="D91" s="24">
        <v>4088.2</v>
      </c>
      <c r="E91" s="26">
        <v>3556.5</v>
      </c>
      <c r="F91" s="24">
        <v>290.2</v>
      </c>
      <c r="G91" s="26">
        <v>259.8</v>
      </c>
      <c r="H91" s="129">
        <v>5930</v>
      </c>
      <c r="I91" s="8">
        <v>24649</v>
      </c>
      <c r="J91" s="64">
        <v>4.2</v>
      </c>
      <c r="K91" s="10">
        <v>293803</v>
      </c>
    </row>
    <row r="92" spans="1:11" ht="13.5" thickBot="1" x14ac:dyDescent="0.25">
      <c r="A92" s="271">
        <v>2009</v>
      </c>
      <c r="B92" s="8">
        <v>151953</v>
      </c>
      <c r="C92" s="10">
        <v>122808</v>
      </c>
      <c r="D92" s="24">
        <v>4088.3</v>
      </c>
      <c r="E92" s="26">
        <v>3554.9</v>
      </c>
      <c r="F92" s="24">
        <v>292.10000000000002</v>
      </c>
      <c r="G92" s="26">
        <v>262</v>
      </c>
      <c r="H92" s="129">
        <v>5818</v>
      </c>
      <c r="I92" s="8">
        <v>24368</v>
      </c>
      <c r="J92" s="64">
        <v>4.2</v>
      </c>
      <c r="K92" s="10">
        <v>295209</v>
      </c>
    </row>
    <row r="93" spans="1:11" ht="13.5" thickBot="1" x14ac:dyDescent="0.25">
      <c r="A93" s="271">
        <v>2010</v>
      </c>
      <c r="B93" s="8">
        <v>153429</v>
      </c>
      <c r="C93" s="10">
        <v>124849</v>
      </c>
      <c r="D93" s="24">
        <v>4338.1000000000004</v>
      </c>
      <c r="E93" s="26">
        <v>3767.7</v>
      </c>
      <c r="F93" s="24">
        <v>301.2</v>
      </c>
      <c r="G93" s="26">
        <v>268.2</v>
      </c>
      <c r="H93" s="129">
        <v>5619</v>
      </c>
      <c r="I93" s="8">
        <v>23943</v>
      </c>
      <c r="J93" s="64">
        <v>4.3</v>
      </c>
      <c r="K93" s="10">
        <v>291502</v>
      </c>
    </row>
    <row r="94" spans="1:11" ht="13.5" thickBot="1" x14ac:dyDescent="0.25">
      <c r="A94" s="271">
        <v>2011</v>
      </c>
      <c r="B94" s="8">
        <v>153956</v>
      </c>
      <c r="C94" s="10">
        <v>124287</v>
      </c>
      <c r="D94" s="24">
        <v>4272</v>
      </c>
      <c r="E94" s="26">
        <v>3721</v>
      </c>
      <c r="F94" s="24">
        <v>296.10000000000002</v>
      </c>
      <c r="G94" s="26">
        <v>264.60000000000002</v>
      </c>
      <c r="H94" s="129">
        <v>5596</v>
      </c>
      <c r="I94" s="8">
        <v>24502</v>
      </c>
      <c r="J94" s="64">
        <v>4.4000000000000004</v>
      </c>
      <c r="K94" s="10">
        <v>293778</v>
      </c>
    </row>
    <row r="95" spans="1:11" ht="13.5" thickBot="1" x14ac:dyDescent="0.25">
      <c r="A95" s="271">
        <v>2012</v>
      </c>
      <c r="B95" s="8">
        <v>156279</v>
      </c>
      <c r="C95" s="10">
        <v>127843</v>
      </c>
      <c r="D95" s="24">
        <v>4275.6000000000004</v>
      </c>
      <c r="E95" s="26">
        <v>3745.9</v>
      </c>
      <c r="F95" s="24">
        <v>291.10000000000002</v>
      </c>
      <c r="G95" s="26">
        <v>261.89999999999998</v>
      </c>
      <c r="H95" s="129">
        <v>5747</v>
      </c>
      <c r="I95" s="8">
        <v>25450</v>
      </c>
      <c r="J95" s="64">
        <v>4.4000000000000004</v>
      </c>
      <c r="K95" s="10">
        <v>294222</v>
      </c>
    </row>
    <row r="96" spans="1:11" ht="13.5" thickBot="1" x14ac:dyDescent="0.25">
      <c r="A96" s="271">
        <v>2013</v>
      </c>
      <c r="B96" s="8">
        <v>157906</v>
      </c>
      <c r="C96" s="10">
        <v>126975</v>
      </c>
      <c r="D96" s="24">
        <v>4234.8</v>
      </c>
      <c r="E96" s="26">
        <v>3695.6</v>
      </c>
      <c r="F96" s="24">
        <v>294.10000000000002</v>
      </c>
      <c r="G96" s="26">
        <v>262.39999999999998</v>
      </c>
      <c r="H96" s="129">
        <v>5714</v>
      </c>
      <c r="I96" s="8">
        <v>25919</v>
      </c>
      <c r="J96" s="64">
        <v>4.5</v>
      </c>
      <c r="K96" s="10">
        <v>289933</v>
      </c>
    </row>
    <row r="97" spans="1:11" ht="13.5" thickBot="1" x14ac:dyDescent="0.25">
      <c r="A97" s="271">
        <v>2014</v>
      </c>
      <c r="B97" s="8">
        <v>160891</v>
      </c>
      <c r="C97" s="10">
        <v>128213</v>
      </c>
      <c r="D97" s="24">
        <v>4292.1000000000004</v>
      </c>
      <c r="E97" s="26">
        <v>3728.3</v>
      </c>
      <c r="F97" s="24">
        <v>297.60000000000002</v>
      </c>
      <c r="G97" s="26">
        <v>265.3</v>
      </c>
      <c r="H97" s="128">
        <v>5668</v>
      </c>
      <c r="I97" s="8">
        <v>26350</v>
      </c>
      <c r="J97" s="64">
        <v>4.5999999999999996</v>
      </c>
      <c r="K97" s="10">
        <v>301232</v>
      </c>
    </row>
    <row r="98" spans="1:11" ht="13.5" thickBot="1" x14ac:dyDescent="0.25">
      <c r="A98" s="271">
        <v>2015</v>
      </c>
      <c r="B98" s="8">
        <v>162495</v>
      </c>
      <c r="C98" s="10">
        <v>129075.11847059717</v>
      </c>
      <c r="D98" s="24">
        <v>4309.0087943143262</v>
      </c>
      <c r="E98" s="26">
        <v>3738.9138141095332</v>
      </c>
      <c r="F98" s="24">
        <v>302.92728244022487</v>
      </c>
      <c r="G98" s="26">
        <v>269.55663977864799</v>
      </c>
      <c r="H98" s="128">
        <v>5574.6949999999997</v>
      </c>
      <c r="I98" s="8">
        <v>25340.466109456</v>
      </c>
      <c r="J98" s="64">
        <v>4.5456237712477545</v>
      </c>
      <c r="K98" s="10">
        <v>319506.7</v>
      </c>
    </row>
    <row r="99" spans="1:11" ht="13.5" thickBot="1" x14ac:dyDescent="0.25">
      <c r="A99" s="271">
        <v>2016</v>
      </c>
      <c r="B99" s="8">
        <v>157737</v>
      </c>
      <c r="C99" s="10">
        <v>130662</v>
      </c>
      <c r="D99" s="24">
        <v>4443.99</v>
      </c>
      <c r="E99" s="26">
        <v>3861.4650000000001</v>
      </c>
      <c r="F99" s="24">
        <v>310.16500000000002</v>
      </c>
      <c r="G99" s="26">
        <v>277.70600000000002</v>
      </c>
      <c r="H99" s="128">
        <v>5417.4080000000004</v>
      </c>
      <c r="I99" s="8">
        <v>24852.612000000001</v>
      </c>
      <c r="J99" s="64">
        <v>4.5875466643826712</v>
      </c>
      <c r="K99" s="10">
        <v>319759</v>
      </c>
    </row>
    <row r="100" spans="1:11" ht="13.5" thickBot="1" x14ac:dyDescent="0.25">
      <c r="A100" s="271">
        <v>2017</v>
      </c>
      <c r="B100" s="8">
        <v>160472</v>
      </c>
      <c r="C100" s="10">
        <v>130803</v>
      </c>
      <c r="D100" s="24">
        <v>4469.6499999999996</v>
      </c>
      <c r="E100" s="26">
        <v>3880.3589999999999</v>
      </c>
      <c r="F100" s="24">
        <v>313.27800000000002</v>
      </c>
      <c r="G100" s="26">
        <v>297.16300000000001</v>
      </c>
      <c r="H100" s="128">
        <v>5137.8500000000004</v>
      </c>
      <c r="I100" s="8">
        <v>23632.066999999999</v>
      </c>
      <c r="J100" s="64">
        <v>4.5999999999999996</v>
      </c>
      <c r="K100" s="10">
        <v>315440</v>
      </c>
    </row>
    <row r="101" spans="1:11" ht="13.5" thickBot="1" x14ac:dyDescent="0.25">
      <c r="A101" s="271">
        <v>2018</v>
      </c>
      <c r="B101" s="8">
        <v>160214</v>
      </c>
      <c r="C101" s="10">
        <v>130769</v>
      </c>
      <c r="D101" s="24">
        <v>4486.8540000000003</v>
      </c>
      <c r="E101" s="26">
        <v>3885.09</v>
      </c>
      <c r="F101" s="24">
        <v>315.53500000000003</v>
      </c>
      <c r="G101" s="26">
        <v>280.286</v>
      </c>
      <c r="H101" s="128">
        <v>5036.03</v>
      </c>
      <c r="I101" s="8">
        <v>22731.511999999999</v>
      </c>
      <c r="J101" s="64">
        <v>4.5140000000000002</v>
      </c>
      <c r="K101" s="10">
        <v>314921</v>
      </c>
    </row>
    <row r="102" spans="1:11" x14ac:dyDescent="0.2">
      <c r="A102" s="199" t="s">
        <v>1695</v>
      </c>
    </row>
    <row r="103" spans="1:11" x14ac:dyDescent="0.2">
      <c r="A103" s="199" t="s">
        <v>249</v>
      </c>
    </row>
  </sheetData>
  <mergeCells count="3">
    <mergeCell ref="A1:K1"/>
    <mergeCell ref="A2:K2"/>
    <mergeCell ref="A3:K3"/>
  </mergeCells>
  <hyperlinks>
    <hyperlink ref="M4" location="TOC!A1" display="RETURN TO TABLE OF CONTENTS" xr:uid="{00000000-0004-0000-70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N50"/>
  <sheetViews>
    <sheetView workbookViewId="0">
      <pane xSplit="1" ySplit="4" topLeftCell="B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2" width="10.2851562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133</v>
      </c>
      <c r="B3" s="607"/>
      <c r="C3" s="607"/>
      <c r="D3" s="607"/>
      <c r="E3" s="607"/>
      <c r="F3" s="607"/>
      <c r="G3" s="607"/>
      <c r="H3" s="607"/>
      <c r="I3" s="607"/>
      <c r="J3" s="607"/>
      <c r="K3" s="607"/>
      <c r="L3" s="608"/>
    </row>
    <row r="4" spans="1:14" ht="57"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1975</v>
      </c>
      <c r="B5" s="250" t="s">
        <v>229</v>
      </c>
      <c r="C5" s="519" t="s">
        <v>229</v>
      </c>
      <c r="D5" s="519" t="s">
        <v>229</v>
      </c>
      <c r="E5" s="270">
        <v>173</v>
      </c>
      <c r="F5" s="246" t="s">
        <v>229</v>
      </c>
      <c r="G5" s="482" t="s">
        <v>229</v>
      </c>
      <c r="H5" s="482" t="s">
        <v>229</v>
      </c>
      <c r="I5" s="519" t="s">
        <v>229</v>
      </c>
      <c r="J5" s="519" t="s">
        <v>229</v>
      </c>
      <c r="K5" s="482" t="s">
        <v>229</v>
      </c>
      <c r="L5" s="250" t="s">
        <v>229</v>
      </c>
    </row>
    <row r="6" spans="1:14" ht="13.5" thickBot="1" x14ac:dyDescent="0.25">
      <c r="A6" s="271">
        <v>1976</v>
      </c>
      <c r="B6" s="250" t="s">
        <v>229</v>
      </c>
      <c r="C6" s="354">
        <v>4438</v>
      </c>
      <c r="D6" s="403" t="s">
        <v>229</v>
      </c>
      <c r="E6" s="270">
        <v>173</v>
      </c>
      <c r="F6" s="246" t="s">
        <v>229</v>
      </c>
      <c r="G6" s="482" t="s">
        <v>229</v>
      </c>
      <c r="H6" s="482" t="s">
        <v>229</v>
      </c>
      <c r="I6" s="519" t="s">
        <v>229</v>
      </c>
      <c r="J6" s="519" t="s">
        <v>229</v>
      </c>
      <c r="K6" s="482" t="s">
        <v>229</v>
      </c>
      <c r="L6" s="250" t="s">
        <v>229</v>
      </c>
    </row>
    <row r="7" spans="1:14" ht="13.5" thickBot="1" x14ac:dyDescent="0.25">
      <c r="A7" s="271">
        <v>1977</v>
      </c>
      <c r="B7" s="250" t="s">
        <v>229</v>
      </c>
      <c r="C7" s="354">
        <v>4340</v>
      </c>
      <c r="D7" s="403" t="s">
        <v>229</v>
      </c>
      <c r="E7" s="270">
        <v>175</v>
      </c>
      <c r="F7" s="246" t="s">
        <v>229</v>
      </c>
      <c r="G7" s="482" t="s">
        <v>229</v>
      </c>
      <c r="H7" s="482" t="s">
        <v>229</v>
      </c>
      <c r="I7" s="519" t="s">
        <v>229</v>
      </c>
      <c r="J7" s="519" t="s">
        <v>229</v>
      </c>
      <c r="K7" s="482" t="s">
        <v>229</v>
      </c>
      <c r="L7" s="250" t="s">
        <v>229</v>
      </c>
    </row>
    <row r="8" spans="1:14" ht="13.5" thickBot="1" x14ac:dyDescent="0.25">
      <c r="A8" s="271">
        <v>1978</v>
      </c>
      <c r="B8" s="250" t="s">
        <v>229</v>
      </c>
      <c r="C8" s="354">
        <v>4473</v>
      </c>
      <c r="D8" s="403" t="s">
        <v>229</v>
      </c>
      <c r="E8" s="270">
        <v>174</v>
      </c>
      <c r="F8" s="246" t="s">
        <v>229</v>
      </c>
      <c r="G8" s="482" t="s">
        <v>229</v>
      </c>
      <c r="H8" s="482" t="s">
        <v>229</v>
      </c>
      <c r="I8" s="519" t="s">
        <v>229</v>
      </c>
      <c r="J8" s="519" t="s">
        <v>229</v>
      </c>
      <c r="K8" s="482" t="s">
        <v>229</v>
      </c>
      <c r="L8" s="250" t="s">
        <v>229</v>
      </c>
    </row>
    <row r="9" spans="1:14" ht="13.5" thickBot="1" x14ac:dyDescent="0.25">
      <c r="A9" s="271">
        <v>1979</v>
      </c>
      <c r="B9" s="250">
        <v>18</v>
      </c>
      <c r="C9" s="354">
        <v>4350</v>
      </c>
      <c r="D9" s="403" t="s">
        <v>229</v>
      </c>
      <c r="E9" s="270">
        <v>176</v>
      </c>
      <c r="F9" s="246" t="s">
        <v>229</v>
      </c>
      <c r="G9" s="482" t="s">
        <v>229</v>
      </c>
      <c r="H9" s="482" t="s">
        <v>229</v>
      </c>
      <c r="I9" s="519" t="s">
        <v>229</v>
      </c>
      <c r="J9" s="519" t="s">
        <v>229</v>
      </c>
      <c r="K9" s="482" t="s">
        <v>229</v>
      </c>
      <c r="L9" s="250" t="s">
        <v>229</v>
      </c>
    </row>
    <row r="10" spans="1:14" ht="13.5" thickBot="1" x14ac:dyDescent="0.25">
      <c r="A10" s="271">
        <v>1980</v>
      </c>
      <c r="B10" s="250">
        <v>18</v>
      </c>
      <c r="C10" s="354">
        <v>4500</v>
      </c>
      <c r="D10" s="403" t="s">
        <v>229</v>
      </c>
      <c r="E10" s="270">
        <v>179</v>
      </c>
      <c r="F10" s="246" t="s">
        <v>229</v>
      </c>
      <c r="G10" s="482" t="s">
        <v>229</v>
      </c>
      <c r="H10" s="482" t="s">
        <v>229</v>
      </c>
      <c r="I10" s="519">
        <v>280</v>
      </c>
      <c r="J10" s="354">
        <v>6516</v>
      </c>
      <c r="K10" s="26">
        <v>23.3</v>
      </c>
      <c r="L10" s="250" t="s">
        <v>229</v>
      </c>
    </row>
    <row r="11" spans="1:14" ht="13.5" thickBot="1" x14ac:dyDescent="0.25">
      <c r="A11" s="271">
        <v>1981</v>
      </c>
      <c r="B11" s="250">
        <v>18</v>
      </c>
      <c r="C11" s="354">
        <v>4465</v>
      </c>
      <c r="D11" s="403" t="s">
        <v>229</v>
      </c>
      <c r="E11" s="270">
        <v>176</v>
      </c>
      <c r="F11" s="246" t="s">
        <v>229</v>
      </c>
      <c r="G11" s="482" t="s">
        <v>229</v>
      </c>
      <c r="H11" s="482" t="s">
        <v>229</v>
      </c>
      <c r="I11" s="519">
        <v>268</v>
      </c>
      <c r="J11" s="354">
        <v>6236</v>
      </c>
      <c r="K11" s="26">
        <v>23.3</v>
      </c>
      <c r="L11" s="250" t="s">
        <v>229</v>
      </c>
    </row>
    <row r="12" spans="1:14" ht="13.5" thickBot="1" x14ac:dyDescent="0.25">
      <c r="A12" s="271">
        <v>1982</v>
      </c>
      <c r="B12" s="250">
        <v>18</v>
      </c>
      <c r="C12" s="354">
        <v>4497</v>
      </c>
      <c r="D12" s="403" t="s">
        <v>229</v>
      </c>
      <c r="E12" s="270">
        <v>175</v>
      </c>
      <c r="F12" s="246" t="s">
        <v>229</v>
      </c>
      <c r="G12" s="482" t="s">
        <v>229</v>
      </c>
      <c r="H12" s="482" t="s">
        <v>229</v>
      </c>
      <c r="I12" s="519">
        <v>259</v>
      </c>
      <c r="J12" s="354">
        <v>6027</v>
      </c>
      <c r="K12" s="26">
        <v>23.3</v>
      </c>
      <c r="L12" s="250" t="s">
        <v>229</v>
      </c>
    </row>
    <row r="13" spans="1:14" ht="13.5" thickBot="1" x14ac:dyDescent="0.25">
      <c r="A13" s="271">
        <v>1983</v>
      </c>
      <c r="B13" s="250">
        <v>17</v>
      </c>
      <c r="C13" s="354">
        <v>4423</v>
      </c>
      <c r="D13" s="403" t="s">
        <v>229</v>
      </c>
      <c r="E13" s="270">
        <v>177</v>
      </c>
      <c r="F13" s="246" t="s">
        <v>229</v>
      </c>
      <c r="G13" s="482" t="s">
        <v>229</v>
      </c>
      <c r="H13" s="482" t="s">
        <v>229</v>
      </c>
      <c r="I13" s="519">
        <v>262</v>
      </c>
      <c r="J13" s="354">
        <v>6097</v>
      </c>
      <c r="K13" s="26">
        <v>23.3</v>
      </c>
      <c r="L13" s="250" t="s">
        <v>229</v>
      </c>
    </row>
    <row r="14" spans="1:14" ht="13.5" thickBot="1" x14ac:dyDescent="0.25">
      <c r="A14" s="271">
        <v>1984</v>
      </c>
      <c r="B14" s="250">
        <v>13</v>
      </c>
      <c r="C14" s="354">
        <v>4075</v>
      </c>
      <c r="D14" s="403" t="s">
        <v>229</v>
      </c>
      <c r="E14" s="270">
        <v>167.9</v>
      </c>
      <c r="F14" s="246" t="s">
        <v>229</v>
      </c>
      <c r="G14" s="482" t="s">
        <v>229</v>
      </c>
      <c r="H14" s="482" t="s">
        <v>229</v>
      </c>
      <c r="I14" s="519">
        <v>267</v>
      </c>
      <c r="J14" s="354">
        <v>6207</v>
      </c>
      <c r="K14" s="26">
        <v>23.2</v>
      </c>
      <c r="L14" s="354">
        <v>21884</v>
      </c>
    </row>
    <row r="15" spans="1:14" ht="13.5" thickBot="1" x14ac:dyDescent="0.25">
      <c r="A15" s="271">
        <v>1985</v>
      </c>
      <c r="B15" s="250">
        <v>13</v>
      </c>
      <c r="C15" s="354">
        <v>4035</v>
      </c>
      <c r="D15" s="403" t="s">
        <v>229</v>
      </c>
      <c r="E15" s="270">
        <v>182.7</v>
      </c>
      <c r="F15" s="246" t="s">
        <v>229</v>
      </c>
      <c r="G15" s="482" t="s">
        <v>229</v>
      </c>
      <c r="H15" s="482" t="s">
        <v>229</v>
      </c>
      <c r="I15" s="519">
        <v>275</v>
      </c>
      <c r="J15" s="354">
        <v>6534</v>
      </c>
      <c r="K15" s="26">
        <v>23.8</v>
      </c>
      <c r="L15" s="354">
        <v>22929</v>
      </c>
    </row>
    <row r="16" spans="1:14" ht="13.5" thickBot="1" x14ac:dyDescent="0.25">
      <c r="A16" s="271">
        <v>1986</v>
      </c>
      <c r="B16" s="250">
        <v>12</v>
      </c>
      <c r="C16" s="354">
        <v>4440</v>
      </c>
      <c r="D16" s="403" t="s">
        <v>229</v>
      </c>
      <c r="E16" s="270">
        <v>188.6</v>
      </c>
      <c r="F16" s="246" t="s">
        <v>229</v>
      </c>
      <c r="G16" s="270">
        <v>5.8</v>
      </c>
      <c r="H16" s="246" t="s">
        <v>229</v>
      </c>
      <c r="I16" s="519">
        <v>306</v>
      </c>
      <c r="J16" s="354">
        <v>6723</v>
      </c>
      <c r="K16" s="26">
        <v>22</v>
      </c>
      <c r="L16" s="354">
        <v>22414</v>
      </c>
    </row>
    <row r="17" spans="1:12" ht="13.5" thickBot="1" x14ac:dyDescent="0.25">
      <c r="A17" s="271">
        <v>1987</v>
      </c>
      <c r="B17" s="250">
        <v>12</v>
      </c>
      <c r="C17" s="354">
        <v>4686</v>
      </c>
      <c r="D17" s="403" t="s">
        <v>229</v>
      </c>
      <c r="E17" s="270">
        <v>188.9</v>
      </c>
      <c r="F17" s="246" t="s">
        <v>229</v>
      </c>
      <c r="G17" s="270">
        <v>5.8</v>
      </c>
      <c r="H17" s="246" t="s">
        <v>229</v>
      </c>
      <c r="I17" s="519">
        <v>311</v>
      </c>
      <c r="J17" s="354">
        <v>6818</v>
      </c>
      <c r="K17" s="26">
        <v>21.9</v>
      </c>
      <c r="L17" s="354">
        <v>23270</v>
      </c>
    </row>
    <row r="18" spans="1:12" ht="13.5" thickBot="1" x14ac:dyDescent="0.25">
      <c r="A18" s="271">
        <v>1988</v>
      </c>
      <c r="B18" s="250">
        <v>12</v>
      </c>
      <c r="C18" s="354">
        <v>4649</v>
      </c>
      <c r="D18" s="403" t="s">
        <v>229</v>
      </c>
      <c r="E18" s="270">
        <v>202.2</v>
      </c>
      <c r="F18" s="246" t="s">
        <v>229</v>
      </c>
      <c r="G18" s="270">
        <v>6.4</v>
      </c>
      <c r="H18" s="246" t="s">
        <v>229</v>
      </c>
      <c r="I18" s="519">
        <v>325</v>
      </c>
      <c r="J18" s="354">
        <v>6964</v>
      </c>
      <c r="K18" s="26">
        <v>21.4</v>
      </c>
      <c r="L18" s="354">
        <v>23188</v>
      </c>
    </row>
    <row r="19" spans="1:12" ht="13.5" thickBot="1" x14ac:dyDescent="0.25">
      <c r="A19" s="271">
        <v>1989</v>
      </c>
      <c r="B19" s="250">
        <v>13</v>
      </c>
      <c r="C19" s="354">
        <v>4472</v>
      </c>
      <c r="D19" s="403" t="s">
        <v>229</v>
      </c>
      <c r="E19" s="270">
        <v>209.6</v>
      </c>
      <c r="F19" s="246" t="s">
        <v>229</v>
      </c>
      <c r="G19" s="270">
        <v>6.6</v>
      </c>
      <c r="H19" s="246" t="s">
        <v>229</v>
      </c>
      <c r="I19" s="519">
        <v>330</v>
      </c>
      <c r="J19" s="354">
        <v>7211</v>
      </c>
      <c r="K19" s="26">
        <v>21.9</v>
      </c>
      <c r="L19" s="354">
        <v>22215</v>
      </c>
    </row>
    <row r="20" spans="1:12" ht="13.5" thickBot="1" x14ac:dyDescent="0.25">
      <c r="A20" s="271">
        <v>1990</v>
      </c>
      <c r="B20" s="250">
        <v>14</v>
      </c>
      <c r="C20" s="331">
        <v>4982</v>
      </c>
      <c r="D20" s="403" t="s">
        <v>229</v>
      </c>
      <c r="E20" s="26">
        <v>212.7</v>
      </c>
      <c r="F20" s="246" t="s">
        <v>229</v>
      </c>
      <c r="G20" s="26">
        <v>6.5</v>
      </c>
      <c r="H20" s="246" t="s">
        <v>229</v>
      </c>
      <c r="I20" s="519">
        <v>328</v>
      </c>
      <c r="J20" s="331">
        <v>7082</v>
      </c>
      <c r="K20" s="26">
        <v>21.6</v>
      </c>
      <c r="L20" s="354">
        <v>21443</v>
      </c>
    </row>
    <row r="21" spans="1:12" ht="13.5" thickBot="1" x14ac:dyDescent="0.25">
      <c r="A21" s="271">
        <v>1991</v>
      </c>
      <c r="B21" s="250">
        <v>14</v>
      </c>
      <c r="C21" s="331">
        <v>5126</v>
      </c>
      <c r="D21" s="403" t="s">
        <v>229</v>
      </c>
      <c r="E21" s="26">
        <v>214.9</v>
      </c>
      <c r="F21" s="246" t="s">
        <v>229</v>
      </c>
      <c r="G21" s="26">
        <v>6.4</v>
      </c>
      <c r="H21" s="246" t="s">
        <v>229</v>
      </c>
      <c r="I21" s="519">
        <v>318</v>
      </c>
      <c r="J21" s="331">
        <v>7344</v>
      </c>
      <c r="K21" s="26">
        <v>23.1</v>
      </c>
      <c r="L21" s="354">
        <v>21083</v>
      </c>
    </row>
    <row r="22" spans="1:12" ht="13.5" thickBot="1" x14ac:dyDescent="0.25">
      <c r="A22" s="271">
        <v>1992</v>
      </c>
      <c r="B22" s="250">
        <v>14</v>
      </c>
      <c r="C22" s="331">
        <v>5164</v>
      </c>
      <c r="D22" s="403" t="s">
        <v>229</v>
      </c>
      <c r="E22" s="26">
        <v>218.8</v>
      </c>
      <c r="F22" s="246" t="s">
        <v>229</v>
      </c>
      <c r="G22" s="26">
        <v>6.5</v>
      </c>
      <c r="H22" s="246" t="s">
        <v>229</v>
      </c>
      <c r="I22" s="519">
        <v>314</v>
      </c>
      <c r="J22" s="331">
        <v>7320</v>
      </c>
      <c r="K22" s="26">
        <v>23.3</v>
      </c>
      <c r="L22" s="354">
        <v>21151</v>
      </c>
    </row>
    <row r="23" spans="1:12" ht="13.5" thickBot="1" x14ac:dyDescent="0.25">
      <c r="A23" s="271">
        <v>1993</v>
      </c>
      <c r="B23" s="250">
        <v>16</v>
      </c>
      <c r="C23" s="331">
        <v>4982</v>
      </c>
      <c r="D23" s="403" t="s">
        <v>229</v>
      </c>
      <c r="E23" s="26">
        <v>223.9</v>
      </c>
      <c r="F23" s="246" t="s">
        <v>229</v>
      </c>
      <c r="G23" s="26">
        <v>6.6</v>
      </c>
      <c r="H23" s="246" t="s">
        <v>229</v>
      </c>
      <c r="I23" s="519">
        <v>322</v>
      </c>
      <c r="J23" s="331">
        <v>6940</v>
      </c>
      <c r="K23" s="26">
        <v>21.6</v>
      </c>
      <c r="L23" s="354">
        <v>20634</v>
      </c>
    </row>
    <row r="24" spans="1:12" ht="13.5" thickBot="1" x14ac:dyDescent="0.25">
      <c r="A24" s="271">
        <v>1994</v>
      </c>
      <c r="B24" s="250">
        <v>16</v>
      </c>
      <c r="C24" s="331">
        <v>5126</v>
      </c>
      <c r="D24" s="403" t="s">
        <v>229</v>
      </c>
      <c r="E24" s="26">
        <v>230.8</v>
      </c>
      <c r="F24" s="246" t="s">
        <v>229</v>
      </c>
      <c r="G24" s="26">
        <v>6.9</v>
      </c>
      <c r="H24" s="246" t="s">
        <v>229</v>
      </c>
      <c r="I24" s="354">
        <v>339</v>
      </c>
      <c r="J24" s="354">
        <v>7996</v>
      </c>
      <c r="K24" s="26">
        <v>23.6</v>
      </c>
      <c r="L24" s="354">
        <v>22596</v>
      </c>
    </row>
    <row r="25" spans="1:12" ht="13.5" thickBot="1" x14ac:dyDescent="0.25">
      <c r="A25" s="271">
        <v>1995</v>
      </c>
      <c r="B25" s="250">
        <v>16</v>
      </c>
      <c r="C25" s="331">
        <v>5164</v>
      </c>
      <c r="D25" s="7" t="s">
        <v>229</v>
      </c>
      <c r="E25" s="26">
        <v>237.7</v>
      </c>
      <c r="F25" s="26">
        <v>217.8</v>
      </c>
      <c r="G25" s="26">
        <v>7.2</v>
      </c>
      <c r="H25" s="26">
        <v>6.5</v>
      </c>
      <c r="I25" s="354">
        <v>344</v>
      </c>
      <c r="J25" s="354">
        <v>8244</v>
      </c>
      <c r="K25" s="26">
        <v>24</v>
      </c>
      <c r="L25" s="331">
        <v>22320</v>
      </c>
    </row>
    <row r="26" spans="1:12" ht="13.5" thickBot="1" x14ac:dyDescent="0.25">
      <c r="A26" s="271">
        <v>1996</v>
      </c>
      <c r="B26" s="250">
        <v>16</v>
      </c>
      <c r="C26" s="331">
        <v>5240</v>
      </c>
      <c r="D26" s="7" t="s">
        <v>229</v>
      </c>
      <c r="E26" s="26">
        <v>241.9</v>
      </c>
      <c r="F26" s="26">
        <v>221.5</v>
      </c>
      <c r="G26" s="26">
        <v>7.3</v>
      </c>
      <c r="H26" s="26">
        <v>6.7</v>
      </c>
      <c r="I26" s="354">
        <v>352</v>
      </c>
      <c r="J26" s="354">
        <v>8351</v>
      </c>
      <c r="K26" s="26">
        <v>23.7</v>
      </c>
      <c r="L26" s="331">
        <v>22604</v>
      </c>
    </row>
    <row r="27" spans="1:12" ht="13.5" thickBot="1" x14ac:dyDescent="0.25">
      <c r="A27" s="271">
        <v>1997</v>
      </c>
      <c r="B27" s="250">
        <v>16</v>
      </c>
      <c r="C27" s="331">
        <v>5426</v>
      </c>
      <c r="D27" s="7" t="s">
        <v>229</v>
      </c>
      <c r="E27" s="26">
        <v>250.7</v>
      </c>
      <c r="F27" s="26">
        <v>229.6</v>
      </c>
      <c r="G27" s="26">
        <v>7.5</v>
      </c>
      <c r="H27" s="26">
        <v>6.8</v>
      </c>
      <c r="I27" s="354">
        <v>357</v>
      </c>
      <c r="J27" s="354">
        <v>8038</v>
      </c>
      <c r="K27" s="26">
        <v>22.5</v>
      </c>
      <c r="L27" s="331">
        <v>21651</v>
      </c>
    </row>
    <row r="28" spans="1:12" ht="13.5" thickBot="1" x14ac:dyDescent="0.25">
      <c r="A28" s="271">
        <v>1998</v>
      </c>
      <c r="B28" s="250">
        <v>18</v>
      </c>
      <c r="C28" s="331">
        <v>5536</v>
      </c>
      <c r="D28" s="7" t="s">
        <v>229</v>
      </c>
      <c r="E28" s="26">
        <v>259.5</v>
      </c>
      <c r="F28" s="26">
        <v>241.9</v>
      </c>
      <c r="G28" s="26">
        <v>7.9</v>
      </c>
      <c r="H28" s="26">
        <v>7.6</v>
      </c>
      <c r="I28" s="354">
        <v>381</v>
      </c>
      <c r="J28" s="354">
        <v>8704</v>
      </c>
      <c r="K28" s="26">
        <v>22.8</v>
      </c>
      <c r="L28" s="331">
        <v>22488</v>
      </c>
    </row>
    <row r="29" spans="1:12" ht="13.5" thickBot="1" x14ac:dyDescent="0.25">
      <c r="A29" s="271">
        <v>1999</v>
      </c>
      <c r="B29" s="250">
        <v>20</v>
      </c>
      <c r="C29" s="331">
        <v>5550</v>
      </c>
      <c r="D29" s="7" t="s">
        <v>229</v>
      </c>
      <c r="E29" s="26">
        <v>265.89999999999998</v>
      </c>
      <c r="F29" s="26">
        <v>243.5</v>
      </c>
      <c r="G29" s="26">
        <v>8.5</v>
      </c>
      <c r="H29" s="26">
        <v>7.4</v>
      </c>
      <c r="I29" s="354">
        <v>396</v>
      </c>
      <c r="J29" s="354">
        <v>8766</v>
      </c>
      <c r="K29" s="26">
        <v>22.1</v>
      </c>
      <c r="L29" s="331">
        <v>22896</v>
      </c>
    </row>
    <row r="30" spans="1:12" ht="13.5" thickBot="1" x14ac:dyDescent="0.25">
      <c r="A30" s="271">
        <v>2000</v>
      </c>
      <c r="B30" s="250">
        <v>19</v>
      </c>
      <c r="C30" s="331">
        <v>5498</v>
      </c>
      <c r="D30" s="7" t="s">
        <v>229</v>
      </c>
      <c r="E30" s="26">
        <v>270.89999999999998</v>
      </c>
      <c r="F30" s="26">
        <v>247.9</v>
      </c>
      <c r="G30" s="26">
        <v>9.4</v>
      </c>
      <c r="H30" s="26">
        <v>8.6999999999999993</v>
      </c>
      <c r="I30" s="354">
        <v>413</v>
      </c>
      <c r="J30" s="354">
        <v>9402</v>
      </c>
      <c r="K30" s="26">
        <v>22.8</v>
      </c>
      <c r="L30" s="331">
        <v>23518</v>
      </c>
    </row>
    <row r="31" spans="1:12" ht="13.5" thickBot="1" x14ac:dyDescent="0.25">
      <c r="A31" s="271">
        <v>2001</v>
      </c>
      <c r="B31" s="250">
        <v>21</v>
      </c>
      <c r="C31" s="331">
        <v>5572</v>
      </c>
      <c r="D31" s="7" t="s">
        <v>229</v>
      </c>
      <c r="E31" s="26">
        <v>277.3</v>
      </c>
      <c r="F31" s="26">
        <v>253.2</v>
      </c>
      <c r="G31" s="26">
        <v>8.8000000000000007</v>
      </c>
      <c r="H31" s="26">
        <v>8</v>
      </c>
      <c r="I31" s="354">
        <v>419</v>
      </c>
      <c r="J31" s="354">
        <v>9548</v>
      </c>
      <c r="K31" s="26">
        <v>22.8</v>
      </c>
      <c r="L31" s="331">
        <v>23851</v>
      </c>
    </row>
    <row r="32" spans="1:12" ht="13.5" thickBot="1" x14ac:dyDescent="0.25">
      <c r="A32" s="271">
        <v>2002</v>
      </c>
      <c r="B32" s="250">
        <v>20</v>
      </c>
      <c r="C32" s="331">
        <v>5724</v>
      </c>
      <c r="D32" s="7" t="s">
        <v>229</v>
      </c>
      <c r="E32" s="26">
        <v>283.7</v>
      </c>
      <c r="F32" s="26">
        <v>259.3</v>
      </c>
      <c r="G32" s="26">
        <v>8.8000000000000007</v>
      </c>
      <c r="H32" s="26">
        <v>8.1999999999999993</v>
      </c>
      <c r="I32" s="354">
        <v>414</v>
      </c>
      <c r="J32" s="354">
        <v>9504</v>
      </c>
      <c r="K32" s="26">
        <v>23</v>
      </c>
      <c r="L32" s="331">
        <v>24391</v>
      </c>
    </row>
    <row r="33" spans="1:12" ht="13.5" thickBot="1" x14ac:dyDescent="0.25">
      <c r="A33" s="271">
        <v>2003</v>
      </c>
      <c r="B33" s="250">
        <v>21</v>
      </c>
      <c r="C33" s="331">
        <v>5959</v>
      </c>
      <c r="D33" s="10">
        <v>4835</v>
      </c>
      <c r="E33" s="26">
        <v>286</v>
      </c>
      <c r="F33" s="26">
        <v>262.10000000000002</v>
      </c>
      <c r="G33" s="26">
        <v>9</v>
      </c>
      <c r="H33" s="26">
        <v>8.3000000000000007</v>
      </c>
      <c r="I33" s="354">
        <v>410</v>
      </c>
      <c r="J33" s="354">
        <v>9559</v>
      </c>
      <c r="K33" s="26">
        <v>23.3</v>
      </c>
      <c r="L33" s="331">
        <v>24813</v>
      </c>
    </row>
    <row r="34" spans="1:12" ht="13.5" thickBot="1" x14ac:dyDescent="0.25">
      <c r="A34" s="271" t="s">
        <v>1660</v>
      </c>
      <c r="B34" s="250">
        <v>21</v>
      </c>
      <c r="C34" s="331">
        <v>6228</v>
      </c>
      <c r="D34" s="10">
        <v>5091</v>
      </c>
      <c r="E34" s="26">
        <v>294.7</v>
      </c>
      <c r="F34" s="26">
        <v>268.89999999999998</v>
      </c>
      <c r="G34" s="26">
        <v>9.3000000000000007</v>
      </c>
      <c r="H34" s="26">
        <v>8.5</v>
      </c>
      <c r="I34" s="354">
        <v>414</v>
      </c>
      <c r="J34" s="354">
        <v>9719</v>
      </c>
      <c r="K34" s="26">
        <v>23.5</v>
      </c>
      <c r="L34" s="331">
        <v>25296</v>
      </c>
    </row>
    <row r="35" spans="1:12" ht="13.5" thickBot="1" x14ac:dyDescent="0.25">
      <c r="A35" s="271" t="s">
        <v>1661</v>
      </c>
      <c r="B35" s="250">
        <v>22</v>
      </c>
      <c r="C35" s="354">
        <v>6392</v>
      </c>
      <c r="D35" s="10">
        <v>5341</v>
      </c>
      <c r="E35" s="270">
        <v>303.39999999999998</v>
      </c>
      <c r="F35" s="26">
        <v>277.39999999999998</v>
      </c>
      <c r="G35" s="270">
        <v>9.5</v>
      </c>
      <c r="H35" s="26">
        <v>8.8000000000000007</v>
      </c>
      <c r="I35" s="354">
        <v>423</v>
      </c>
      <c r="J35" s="354">
        <v>9473</v>
      </c>
      <c r="K35" s="26">
        <v>22.4</v>
      </c>
      <c r="L35" s="331">
        <v>25321</v>
      </c>
    </row>
    <row r="36" spans="1:12" ht="13.5" thickBot="1" x14ac:dyDescent="0.25">
      <c r="A36" s="271" t="s">
        <v>1662</v>
      </c>
      <c r="B36" s="250">
        <v>22</v>
      </c>
      <c r="C36" s="354">
        <v>6403</v>
      </c>
      <c r="D36" s="10">
        <v>5427</v>
      </c>
      <c r="E36" s="270">
        <v>314.7</v>
      </c>
      <c r="F36" s="26">
        <v>287.10000000000002</v>
      </c>
      <c r="G36" s="270">
        <v>10</v>
      </c>
      <c r="H36" s="26">
        <v>9.1999999999999993</v>
      </c>
      <c r="I36" s="354">
        <v>441</v>
      </c>
      <c r="J36" s="354">
        <v>10361</v>
      </c>
      <c r="K36" s="26">
        <v>23.5</v>
      </c>
      <c r="L36" s="331">
        <v>25314</v>
      </c>
    </row>
    <row r="37" spans="1:12" ht="13.5" thickBot="1" x14ac:dyDescent="0.25">
      <c r="A37" s="271" t="s">
        <v>1663</v>
      </c>
      <c r="B37" s="250">
        <v>22</v>
      </c>
      <c r="C37" s="354">
        <v>6391</v>
      </c>
      <c r="D37" s="10">
        <v>5500</v>
      </c>
      <c r="E37" s="270">
        <v>325.7</v>
      </c>
      <c r="F37" s="26">
        <v>297.39999999999998</v>
      </c>
      <c r="G37" s="270">
        <v>10.3</v>
      </c>
      <c r="H37" s="26">
        <v>9.5</v>
      </c>
      <c r="I37" s="354">
        <v>459</v>
      </c>
      <c r="J37" s="354">
        <v>11153</v>
      </c>
      <c r="K37" s="26">
        <v>24.3</v>
      </c>
      <c r="L37" s="331">
        <v>28983</v>
      </c>
    </row>
    <row r="38" spans="1:12" ht="13.5" thickBot="1" x14ac:dyDescent="0.25">
      <c r="A38" s="271" t="s">
        <v>1675</v>
      </c>
      <c r="B38" s="250">
        <v>23</v>
      </c>
      <c r="C38" s="354">
        <v>6617</v>
      </c>
      <c r="D38" s="10">
        <v>5693</v>
      </c>
      <c r="E38" s="270">
        <v>338.7</v>
      </c>
      <c r="F38" s="26">
        <v>310.2</v>
      </c>
      <c r="G38" s="270">
        <v>10.8</v>
      </c>
      <c r="H38" s="26">
        <v>9.9</v>
      </c>
      <c r="I38" s="354">
        <v>472</v>
      </c>
      <c r="J38" s="354">
        <v>11049</v>
      </c>
      <c r="K38" s="26">
        <v>23.4</v>
      </c>
      <c r="L38" s="331">
        <v>27114</v>
      </c>
    </row>
    <row r="39" spans="1:12" ht="13.5" thickBot="1" x14ac:dyDescent="0.25">
      <c r="A39" s="271" t="s">
        <v>1676</v>
      </c>
      <c r="B39" s="250">
        <v>27</v>
      </c>
      <c r="C39" s="354">
        <v>6941</v>
      </c>
      <c r="D39" s="10">
        <v>6127</v>
      </c>
      <c r="E39" s="270">
        <v>343.5</v>
      </c>
      <c r="F39" s="26">
        <v>317.89999999999998</v>
      </c>
      <c r="G39" s="270">
        <v>10.9</v>
      </c>
      <c r="H39" s="26">
        <v>10.199999999999999</v>
      </c>
      <c r="I39" s="354">
        <v>468</v>
      </c>
      <c r="J39" s="354">
        <v>11232</v>
      </c>
      <c r="K39" s="26">
        <v>24</v>
      </c>
      <c r="L39" s="331">
        <v>28278</v>
      </c>
    </row>
    <row r="40" spans="1:12" ht="13.5" thickBot="1" x14ac:dyDescent="0.25">
      <c r="A40" s="271" t="s">
        <v>1677</v>
      </c>
      <c r="B40" s="250">
        <v>28</v>
      </c>
      <c r="C40" s="354">
        <v>6927</v>
      </c>
      <c r="D40" s="10">
        <v>6143</v>
      </c>
      <c r="E40" s="270">
        <v>345.3</v>
      </c>
      <c r="F40" s="26">
        <v>317.60000000000002</v>
      </c>
      <c r="G40" s="270">
        <v>10.7</v>
      </c>
      <c r="H40" s="26">
        <v>9.6999999999999993</v>
      </c>
      <c r="I40" s="354">
        <v>464</v>
      </c>
      <c r="J40" s="354">
        <v>10874</v>
      </c>
      <c r="K40" s="26">
        <v>23.4</v>
      </c>
      <c r="L40" s="331">
        <v>27168</v>
      </c>
    </row>
    <row r="41" spans="1:12" ht="13.5" thickBot="1" x14ac:dyDescent="0.25">
      <c r="A41" s="271">
        <v>2011</v>
      </c>
      <c r="B41" s="250">
        <v>27</v>
      </c>
      <c r="C41" s="354">
        <v>7193</v>
      </c>
      <c r="D41" s="331">
        <v>6198</v>
      </c>
      <c r="E41" s="270">
        <v>345.2</v>
      </c>
      <c r="F41" s="26">
        <v>316.89999999999998</v>
      </c>
      <c r="G41" s="270">
        <v>10.9</v>
      </c>
      <c r="H41" s="26">
        <v>9.6999999999999993</v>
      </c>
      <c r="I41" s="354">
        <v>466</v>
      </c>
      <c r="J41" s="354">
        <v>11427</v>
      </c>
      <c r="K41" s="26">
        <v>24.5</v>
      </c>
      <c r="L41" s="331">
        <v>27689</v>
      </c>
    </row>
    <row r="42" spans="1:12" ht="13.5" thickBot="1" x14ac:dyDescent="0.25">
      <c r="A42" s="271">
        <v>2012</v>
      </c>
      <c r="B42" s="250">
        <v>27</v>
      </c>
      <c r="C42" s="354">
        <v>7059</v>
      </c>
      <c r="D42" s="331">
        <v>6163</v>
      </c>
      <c r="E42" s="270">
        <v>346.4</v>
      </c>
      <c r="F42" s="26">
        <v>319.89999999999998</v>
      </c>
      <c r="G42" s="270">
        <v>10.9</v>
      </c>
      <c r="H42" s="26">
        <v>9.6999999999999993</v>
      </c>
      <c r="I42" s="354">
        <v>471</v>
      </c>
      <c r="J42" s="354">
        <v>11181</v>
      </c>
      <c r="K42" s="26">
        <v>23.7</v>
      </c>
      <c r="L42" s="331">
        <v>28182</v>
      </c>
    </row>
    <row r="43" spans="1:12" ht="13.5" thickBot="1" x14ac:dyDescent="0.25">
      <c r="A43" s="271">
        <v>2013</v>
      </c>
      <c r="B43" s="250">
        <v>26</v>
      </c>
      <c r="C43" s="354">
        <v>7310</v>
      </c>
      <c r="D43" s="331">
        <v>6202</v>
      </c>
      <c r="E43" s="270">
        <v>359.1</v>
      </c>
      <c r="F43" s="26">
        <v>331.1</v>
      </c>
      <c r="G43" s="270">
        <v>11.4</v>
      </c>
      <c r="H43" s="26">
        <v>10.199999999999999</v>
      </c>
      <c r="I43" s="354">
        <v>480</v>
      </c>
      <c r="J43" s="354">
        <v>11862</v>
      </c>
      <c r="K43" s="26">
        <v>24.7</v>
      </c>
      <c r="L43" s="331">
        <v>29197</v>
      </c>
    </row>
    <row r="44" spans="1:12" ht="13.5" thickBot="1" x14ac:dyDescent="0.25">
      <c r="A44" s="271">
        <v>2014</v>
      </c>
      <c r="B44" s="250">
        <v>27</v>
      </c>
      <c r="C44" s="354">
        <v>7337</v>
      </c>
      <c r="D44" s="331">
        <v>6326</v>
      </c>
      <c r="E44" s="270">
        <v>370.8</v>
      </c>
      <c r="F44" s="26">
        <v>342.5</v>
      </c>
      <c r="G44" s="270">
        <v>11.8</v>
      </c>
      <c r="H44" s="26">
        <v>10.7</v>
      </c>
      <c r="I44" s="354">
        <v>490</v>
      </c>
      <c r="J44" s="354">
        <v>11718</v>
      </c>
      <c r="K44" s="26">
        <v>23.9</v>
      </c>
      <c r="L44" s="331">
        <v>29602</v>
      </c>
    </row>
    <row r="45" spans="1:12" ht="13.5" thickBot="1" x14ac:dyDescent="0.25">
      <c r="A45" s="271">
        <v>2015</v>
      </c>
      <c r="B45" s="250">
        <v>28</v>
      </c>
      <c r="C45" s="354">
        <v>7216</v>
      </c>
      <c r="D45" s="331">
        <v>6372.4225979549446</v>
      </c>
      <c r="E45" s="270">
        <v>373.73022626678716</v>
      </c>
      <c r="F45" s="26">
        <v>346.09750826812439</v>
      </c>
      <c r="G45" s="270">
        <v>11.972309767602388</v>
      </c>
      <c r="H45" s="26">
        <v>10.815742973344264</v>
      </c>
      <c r="I45" s="354">
        <v>495.27499999999998</v>
      </c>
      <c r="J45" s="354">
        <v>11812.721</v>
      </c>
      <c r="K45" s="26">
        <v>23.850832365857354</v>
      </c>
      <c r="L45" s="331">
        <v>29553.8</v>
      </c>
    </row>
    <row r="46" spans="1:12" ht="13.5" thickBot="1" x14ac:dyDescent="0.25">
      <c r="A46" s="271">
        <v>2016</v>
      </c>
      <c r="B46" s="250">
        <v>28</v>
      </c>
      <c r="C46" s="354">
        <v>7350</v>
      </c>
      <c r="D46" s="331">
        <v>6378</v>
      </c>
      <c r="E46" s="270">
        <v>375.99099999999999</v>
      </c>
      <c r="F46" s="26">
        <v>348.45100000000002</v>
      </c>
      <c r="G46" s="270">
        <v>12.162000000000001</v>
      </c>
      <c r="H46" s="26">
        <v>11.041</v>
      </c>
      <c r="I46" s="354">
        <v>504.16899999999998</v>
      </c>
      <c r="J46" s="354">
        <v>11899.026</v>
      </c>
      <c r="K46" s="26">
        <v>23.601264655304075</v>
      </c>
      <c r="L46" s="331">
        <v>29794.6</v>
      </c>
    </row>
    <row r="47" spans="1:12" ht="13.5" thickBot="1" x14ac:dyDescent="0.25">
      <c r="A47" s="271">
        <v>2017</v>
      </c>
      <c r="B47" s="250">
        <v>28</v>
      </c>
      <c r="C47" s="354">
        <v>7290</v>
      </c>
      <c r="D47" s="331">
        <v>6359</v>
      </c>
      <c r="E47" s="270">
        <v>378.23899999999998</v>
      </c>
      <c r="F47" s="26">
        <v>351.06900000000002</v>
      </c>
      <c r="G47" s="270">
        <v>12.257999999999999</v>
      </c>
      <c r="H47" s="26">
        <v>11.143000000000001</v>
      </c>
      <c r="I47" s="354">
        <v>502.54399999999998</v>
      </c>
      <c r="J47" s="354">
        <v>12384.049000000001</v>
      </c>
      <c r="K47" s="26">
        <v>24.643000000000001</v>
      </c>
      <c r="L47" s="331">
        <v>30088</v>
      </c>
    </row>
    <row r="48" spans="1:12" ht="13.5" thickBot="1" x14ac:dyDescent="0.25">
      <c r="A48" s="271">
        <v>2018</v>
      </c>
      <c r="B48" s="250">
        <v>29</v>
      </c>
      <c r="C48" s="354">
        <v>7184</v>
      </c>
      <c r="D48" s="331">
        <v>6372</v>
      </c>
      <c r="E48" s="270">
        <v>376.55399999999997</v>
      </c>
      <c r="F48" s="26">
        <v>352.392</v>
      </c>
      <c r="G48" s="270">
        <v>12.67</v>
      </c>
      <c r="H48" s="26">
        <v>11.458</v>
      </c>
      <c r="I48" s="354">
        <v>505.27300000000002</v>
      </c>
      <c r="J48" s="354">
        <v>12634.069</v>
      </c>
      <c r="K48" s="26">
        <v>25.004000000000001</v>
      </c>
      <c r="L48" s="331">
        <v>31105</v>
      </c>
    </row>
    <row r="49" spans="1:1" x14ac:dyDescent="0.2">
      <c r="A49" s="199" t="s">
        <v>1719</v>
      </c>
    </row>
    <row r="50" spans="1:1" x14ac:dyDescent="0.2">
      <c r="A50" s="199" t="s">
        <v>249</v>
      </c>
    </row>
  </sheetData>
  <mergeCells count="3">
    <mergeCell ref="A1:L1"/>
    <mergeCell ref="A2:L2"/>
    <mergeCell ref="A3:L3"/>
  </mergeCells>
  <hyperlinks>
    <hyperlink ref="N4" location="TOC!A1" display="RETURN TO TABLE OF CONTENTS" xr:uid="{00000000-0004-0000-71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N14"/>
  <sheetViews>
    <sheetView workbookViewId="0">
      <selection activeCell="I105" sqref="I105"/>
    </sheetView>
  </sheetViews>
  <sheetFormatPr defaultRowHeight="12.75" x14ac:dyDescent="0.2"/>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1720</v>
      </c>
      <c r="B3" s="607"/>
      <c r="C3" s="607"/>
      <c r="D3" s="607"/>
      <c r="E3" s="607"/>
      <c r="F3" s="607"/>
      <c r="G3" s="607"/>
      <c r="H3" s="607"/>
      <c r="I3" s="607"/>
      <c r="J3" s="607"/>
      <c r="K3" s="607"/>
      <c r="L3" s="691"/>
    </row>
    <row r="4" spans="1:14" ht="75" customHeight="1"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2011</v>
      </c>
      <c r="B5" s="250">
        <v>4</v>
      </c>
      <c r="C5" s="403">
        <v>44</v>
      </c>
      <c r="D5" s="250">
        <v>29</v>
      </c>
      <c r="E5" s="430">
        <v>2.1</v>
      </c>
      <c r="F5" s="515">
        <v>2.1</v>
      </c>
      <c r="G5" s="430">
        <v>0.1</v>
      </c>
      <c r="H5" s="515">
        <v>0.1</v>
      </c>
      <c r="I5" s="403">
        <v>6</v>
      </c>
      <c r="J5" s="250">
        <v>70</v>
      </c>
      <c r="K5" s="515">
        <v>12.1</v>
      </c>
      <c r="L5" s="403">
        <v>130</v>
      </c>
    </row>
    <row r="6" spans="1:14" ht="13.5" thickBot="1" x14ac:dyDescent="0.25">
      <c r="A6" s="271">
        <v>2012</v>
      </c>
      <c r="B6" s="250">
        <v>4</v>
      </c>
      <c r="C6" s="403">
        <v>44</v>
      </c>
      <c r="D6" s="250">
        <v>31</v>
      </c>
      <c r="E6" s="430">
        <v>2.2999999999999998</v>
      </c>
      <c r="F6" s="515">
        <v>2.2000000000000002</v>
      </c>
      <c r="G6" s="430">
        <v>0.1</v>
      </c>
      <c r="H6" s="515">
        <v>0.1</v>
      </c>
      <c r="I6" s="403">
        <v>6</v>
      </c>
      <c r="J6" s="250">
        <v>74</v>
      </c>
      <c r="K6" s="515">
        <v>12.3</v>
      </c>
      <c r="L6" s="403">
        <v>142</v>
      </c>
    </row>
    <row r="7" spans="1:14" ht="13.5" thickBot="1" x14ac:dyDescent="0.25">
      <c r="A7" s="271">
        <v>2013</v>
      </c>
      <c r="B7" s="250">
        <v>5</v>
      </c>
      <c r="C7" s="403">
        <v>59</v>
      </c>
      <c r="D7" s="250">
        <v>37</v>
      </c>
      <c r="E7" s="430">
        <v>2.9</v>
      </c>
      <c r="F7" s="515">
        <v>2.8</v>
      </c>
      <c r="G7" s="430">
        <v>0.1</v>
      </c>
      <c r="H7" s="515">
        <v>0.1</v>
      </c>
      <c r="I7" s="403">
        <v>7</v>
      </c>
      <c r="J7" s="250">
        <v>84</v>
      </c>
      <c r="K7" s="515">
        <v>12</v>
      </c>
      <c r="L7" s="403">
        <v>174</v>
      </c>
    </row>
    <row r="8" spans="1:14" ht="13.5" thickBot="1" x14ac:dyDescent="0.25">
      <c r="A8" s="271">
        <v>2014</v>
      </c>
      <c r="B8" s="250">
        <v>5</v>
      </c>
      <c r="C8" s="403">
        <v>50</v>
      </c>
      <c r="D8" s="250">
        <v>39</v>
      </c>
      <c r="E8" s="430">
        <v>3.1</v>
      </c>
      <c r="F8" s="515">
        <v>3</v>
      </c>
      <c r="G8" s="430">
        <v>0.1</v>
      </c>
      <c r="H8" s="515">
        <v>0.1</v>
      </c>
      <c r="I8" s="403">
        <v>7</v>
      </c>
      <c r="J8" s="250">
        <v>91</v>
      </c>
      <c r="K8" s="515">
        <v>13</v>
      </c>
      <c r="L8" s="403">
        <v>182</v>
      </c>
    </row>
    <row r="9" spans="1:14" ht="13.5" thickBot="1" x14ac:dyDescent="0.25">
      <c r="A9" s="271">
        <v>2015</v>
      </c>
      <c r="B9" s="250">
        <v>5</v>
      </c>
      <c r="C9" s="403">
        <v>55</v>
      </c>
      <c r="D9" s="250">
        <v>40</v>
      </c>
      <c r="E9" s="430">
        <v>3.1994039999999999</v>
      </c>
      <c r="F9" s="515">
        <v>3.0881270000000001</v>
      </c>
      <c r="G9" s="430">
        <v>0.140491</v>
      </c>
      <c r="H9" s="515">
        <v>0.12892500000000001</v>
      </c>
      <c r="I9" s="518">
        <v>7.4649999999999999</v>
      </c>
      <c r="J9" s="521">
        <v>94.653000000000006</v>
      </c>
      <c r="K9" s="515">
        <v>12.679571332886805</v>
      </c>
      <c r="L9" s="518">
        <v>185.5</v>
      </c>
    </row>
    <row r="10" spans="1:14" ht="13.5" thickBot="1" x14ac:dyDescent="0.25">
      <c r="A10" s="271">
        <v>2016</v>
      </c>
      <c r="B10" s="250">
        <v>5</v>
      </c>
      <c r="C10" s="403">
        <v>55</v>
      </c>
      <c r="D10" s="250">
        <v>40</v>
      </c>
      <c r="E10" s="430">
        <v>3.194</v>
      </c>
      <c r="F10" s="515">
        <v>3.0910000000000002</v>
      </c>
      <c r="G10" s="430">
        <v>0.13974500000000001</v>
      </c>
      <c r="H10" s="515">
        <v>0.12947400000000001</v>
      </c>
      <c r="I10" s="518">
        <v>7.234</v>
      </c>
      <c r="J10" s="521">
        <v>88.727999999999994</v>
      </c>
      <c r="K10" s="515">
        <v>12.26541332596074</v>
      </c>
      <c r="L10" s="518">
        <v>186.9</v>
      </c>
    </row>
    <row r="11" spans="1:14" ht="13.5" thickBot="1" x14ac:dyDescent="0.25">
      <c r="A11" s="271">
        <v>2017</v>
      </c>
      <c r="B11" s="250">
        <v>5</v>
      </c>
      <c r="C11" s="403">
        <v>55</v>
      </c>
      <c r="D11" s="250">
        <v>41</v>
      </c>
      <c r="E11" s="430">
        <v>3.0529999999999999</v>
      </c>
      <c r="F11" s="515">
        <v>2.9540000000000002</v>
      </c>
      <c r="G11" s="430">
        <v>0.13122600000000001</v>
      </c>
      <c r="H11" s="515">
        <v>0.122145</v>
      </c>
      <c r="I11" s="518">
        <v>7.04</v>
      </c>
      <c r="J11" s="521">
        <v>85.722999999999999</v>
      </c>
      <c r="K11" s="515">
        <v>12.177</v>
      </c>
      <c r="L11" s="518">
        <v>194</v>
      </c>
    </row>
    <row r="12" spans="1:14" ht="13.5" thickBot="1" x14ac:dyDescent="0.25">
      <c r="A12" s="271">
        <v>2018</v>
      </c>
      <c r="B12" s="250">
        <v>6</v>
      </c>
      <c r="C12" s="403">
        <v>66</v>
      </c>
      <c r="D12" s="250">
        <v>47</v>
      </c>
      <c r="E12" s="430">
        <v>2.9620000000000002</v>
      </c>
      <c r="F12" s="515">
        <v>2.8340000000000001</v>
      </c>
      <c r="G12" s="430">
        <v>0.13100000000000001</v>
      </c>
      <c r="H12" s="515">
        <v>0.11799999999999999</v>
      </c>
      <c r="I12" s="518">
        <v>7.0860000000000003</v>
      </c>
      <c r="J12" s="521">
        <v>83.64</v>
      </c>
      <c r="K12" s="515">
        <v>11.804</v>
      </c>
      <c r="L12" s="518">
        <v>410</v>
      </c>
    </row>
    <row r="13" spans="1:14" x14ac:dyDescent="0.2">
      <c r="A13" s="199" t="s">
        <v>1682</v>
      </c>
    </row>
    <row r="14" spans="1:14" x14ac:dyDescent="0.2">
      <c r="A14" s="199" t="s">
        <v>249</v>
      </c>
    </row>
  </sheetData>
  <mergeCells count="3">
    <mergeCell ref="A1:L1"/>
    <mergeCell ref="A2:L2"/>
    <mergeCell ref="A3:L3"/>
  </mergeCells>
  <hyperlinks>
    <hyperlink ref="N4" location="TOC!A1" display="RETURN TO TABLE OF CONTENTS" xr:uid="{00000000-0004-0000-7200-000000000000}"/>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N49"/>
  <sheetViews>
    <sheetView workbookViewId="0">
      <pane xSplit="1" ySplit="4" topLeftCell="B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2" width="10.4257812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1721</v>
      </c>
      <c r="B3" s="607"/>
      <c r="C3" s="607"/>
      <c r="D3" s="607"/>
      <c r="E3" s="607"/>
      <c r="F3" s="607"/>
      <c r="G3" s="607"/>
      <c r="H3" s="607"/>
      <c r="I3" s="607"/>
      <c r="J3" s="607"/>
      <c r="K3" s="607"/>
      <c r="L3" s="608"/>
    </row>
    <row r="4" spans="1:14" ht="57"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1975</v>
      </c>
      <c r="B5" s="250" t="s">
        <v>229</v>
      </c>
      <c r="C5" s="250" t="s">
        <v>229</v>
      </c>
      <c r="D5" s="403" t="s">
        <v>229</v>
      </c>
      <c r="E5" s="515">
        <v>173</v>
      </c>
      <c r="F5" s="430" t="s">
        <v>229</v>
      </c>
      <c r="G5" s="515" t="s">
        <v>229</v>
      </c>
      <c r="H5" s="430" t="s">
        <v>229</v>
      </c>
      <c r="I5" s="519" t="s">
        <v>229</v>
      </c>
      <c r="J5" s="250" t="s">
        <v>229</v>
      </c>
      <c r="K5" s="430" t="s">
        <v>229</v>
      </c>
      <c r="L5" s="403" t="s">
        <v>229</v>
      </c>
    </row>
    <row r="6" spans="1:14" ht="13.5" thickBot="1" x14ac:dyDescent="0.25">
      <c r="A6" s="271">
        <v>1976</v>
      </c>
      <c r="B6" s="250" t="s">
        <v>229</v>
      </c>
      <c r="C6" s="354">
        <v>4438</v>
      </c>
      <c r="D6" s="403" t="s">
        <v>229</v>
      </c>
      <c r="E6" s="515">
        <v>173</v>
      </c>
      <c r="F6" s="430" t="s">
        <v>229</v>
      </c>
      <c r="G6" s="515" t="s">
        <v>229</v>
      </c>
      <c r="H6" s="430" t="s">
        <v>229</v>
      </c>
      <c r="I6" s="519" t="s">
        <v>229</v>
      </c>
      <c r="J6" s="250" t="s">
        <v>229</v>
      </c>
      <c r="K6" s="430" t="s">
        <v>229</v>
      </c>
      <c r="L6" s="403" t="s">
        <v>229</v>
      </c>
    </row>
    <row r="7" spans="1:14" ht="13.5" thickBot="1" x14ac:dyDescent="0.25">
      <c r="A7" s="271">
        <v>1977</v>
      </c>
      <c r="B7" s="250" t="s">
        <v>229</v>
      </c>
      <c r="C7" s="354">
        <v>4340</v>
      </c>
      <c r="D7" s="403" t="s">
        <v>229</v>
      </c>
      <c r="E7" s="515">
        <v>175</v>
      </c>
      <c r="F7" s="430" t="s">
        <v>229</v>
      </c>
      <c r="G7" s="515" t="s">
        <v>229</v>
      </c>
      <c r="H7" s="430" t="s">
        <v>229</v>
      </c>
      <c r="I7" s="519" t="s">
        <v>229</v>
      </c>
      <c r="J7" s="250" t="s">
        <v>229</v>
      </c>
      <c r="K7" s="430" t="s">
        <v>229</v>
      </c>
      <c r="L7" s="403" t="s">
        <v>229</v>
      </c>
    </row>
    <row r="8" spans="1:14" ht="13.5" thickBot="1" x14ac:dyDescent="0.25">
      <c r="A8" s="271">
        <v>1978</v>
      </c>
      <c r="B8" s="250" t="s">
        <v>229</v>
      </c>
      <c r="C8" s="354">
        <v>4473</v>
      </c>
      <c r="D8" s="403" t="s">
        <v>229</v>
      </c>
      <c r="E8" s="515">
        <v>174</v>
      </c>
      <c r="F8" s="430" t="s">
        <v>229</v>
      </c>
      <c r="G8" s="515" t="s">
        <v>229</v>
      </c>
      <c r="H8" s="430" t="s">
        <v>229</v>
      </c>
      <c r="I8" s="519" t="s">
        <v>229</v>
      </c>
      <c r="J8" s="250" t="s">
        <v>229</v>
      </c>
      <c r="K8" s="430" t="s">
        <v>229</v>
      </c>
      <c r="L8" s="403" t="s">
        <v>229</v>
      </c>
    </row>
    <row r="9" spans="1:14" ht="13.5" thickBot="1" x14ac:dyDescent="0.25">
      <c r="A9" s="271">
        <v>1979</v>
      </c>
      <c r="B9" s="250">
        <v>18</v>
      </c>
      <c r="C9" s="354">
        <v>4350</v>
      </c>
      <c r="D9" s="403" t="s">
        <v>229</v>
      </c>
      <c r="E9" s="515">
        <v>176</v>
      </c>
      <c r="F9" s="430" t="s">
        <v>229</v>
      </c>
      <c r="G9" s="515" t="s">
        <v>229</v>
      </c>
      <c r="H9" s="430" t="s">
        <v>229</v>
      </c>
      <c r="I9" s="519" t="s">
        <v>229</v>
      </c>
      <c r="J9" s="250" t="s">
        <v>229</v>
      </c>
      <c r="K9" s="430" t="s">
        <v>229</v>
      </c>
      <c r="L9" s="403" t="s">
        <v>229</v>
      </c>
    </row>
    <row r="10" spans="1:14" ht="13.5" thickBot="1" x14ac:dyDescent="0.25">
      <c r="A10" s="271">
        <v>1980</v>
      </c>
      <c r="B10" s="250">
        <v>18</v>
      </c>
      <c r="C10" s="354">
        <v>4500</v>
      </c>
      <c r="D10" s="403" t="s">
        <v>229</v>
      </c>
      <c r="E10" s="515">
        <v>179</v>
      </c>
      <c r="F10" s="430" t="s">
        <v>229</v>
      </c>
      <c r="G10" s="515" t="s">
        <v>229</v>
      </c>
      <c r="H10" s="430" t="s">
        <v>229</v>
      </c>
      <c r="I10" s="519">
        <v>280</v>
      </c>
      <c r="J10" s="354">
        <v>6516</v>
      </c>
      <c r="K10" s="64">
        <v>23.3</v>
      </c>
      <c r="L10" s="403" t="s">
        <v>229</v>
      </c>
    </row>
    <row r="11" spans="1:14" ht="13.5" thickBot="1" x14ac:dyDescent="0.25">
      <c r="A11" s="271">
        <v>1981</v>
      </c>
      <c r="B11" s="250">
        <v>18</v>
      </c>
      <c r="C11" s="354">
        <v>4465</v>
      </c>
      <c r="D11" s="403" t="s">
        <v>229</v>
      </c>
      <c r="E11" s="515">
        <v>176</v>
      </c>
      <c r="F11" s="430" t="s">
        <v>229</v>
      </c>
      <c r="G11" s="515" t="s">
        <v>229</v>
      </c>
      <c r="H11" s="430" t="s">
        <v>229</v>
      </c>
      <c r="I11" s="519">
        <v>268</v>
      </c>
      <c r="J11" s="354">
        <v>6236</v>
      </c>
      <c r="K11" s="64">
        <v>23.3</v>
      </c>
      <c r="L11" s="403" t="s">
        <v>229</v>
      </c>
    </row>
    <row r="12" spans="1:14" ht="13.5" thickBot="1" x14ac:dyDescent="0.25">
      <c r="A12" s="271">
        <v>1982</v>
      </c>
      <c r="B12" s="250">
        <v>18</v>
      </c>
      <c r="C12" s="354">
        <v>4497</v>
      </c>
      <c r="D12" s="403" t="s">
        <v>229</v>
      </c>
      <c r="E12" s="515">
        <v>175</v>
      </c>
      <c r="F12" s="430" t="s">
        <v>229</v>
      </c>
      <c r="G12" s="515" t="s">
        <v>229</v>
      </c>
      <c r="H12" s="430" t="s">
        <v>229</v>
      </c>
      <c r="I12" s="519">
        <v>259</v>
      </c>
      <c r="J12" s="354">
        <v>6027</v>
      </c>
      <c r="K12" s="64">
        <v>23.3</v>
      </c>
      <c r="L12" s="403" t="s">
        <v>229</v>
      </c>
    </row>
    <row r="13" spans="1:14" ht="13.5" thickBot="1" x14ac:dyDescent="0.25">
      <c r="A13" s="271">
        <v>1983</v>
      </c>
      <c r="B13" s="250">
        <v>17</v>
      </c>
      <c r="C13" s="354">
        <v>4423</v>
      </c>
      <c r="D13" s="403" t="s">
        <v>229</v>
      </c>
      <c r="E13" s="515">
        <v>177</v>
      </c>
      <c r="F13" s="430" t="s">
        <v>229</v>
      </c>
      <c r="G13" s="515" t="s">
        <v>229</v>
      </c>
      <c r="H13" s="430" t="s">
        <v>229</v>
      </c>
      <c r="I13" s="519">
        <v>262</v>
      </c>
      <c r="J13" s="354">
        <v>6097</v>
      </c>
      <c r="K13" s="64">
        <v>23.3</v>
      </c>
      <c r="L13" s="403" t="s">
        <v>229</v>
      </c>
    </row>
    <row r="14" spans="1:14" ht="13.5" thickBot="1" x14ac:dyDescent="0.25">
      <c r="A14" s="271">
        <v>1984</v>
      </c>
      <c r="B14" s="250">
        <v>13</v>
      </c>
      <c r="C14" s="354">
        <v>4075</v>
      </c>
      <c r="D14" s="403" t="s">
        <v>229</v>
      </c>
      <c r="E14" s="515">
        <v>167.9</v>
      </c>
      <c r="F14" s="430" t="s">
        <v>229</v>
      </c>
      <c r="G14" s="515" t="s">
        <v>229</v>
      </c>
      <c r="H14" s="430" t="s">
        <v>229</v>
      </c>
      <c r="I14" s="519">
        <v>267</v>
      </c>
      <c r="J14" s="354">
        <v>6207</v>
      </c>
      <c r="K14" s="64">
        <v>23.2</v>
      </c>
      <c r="L14" s="331">
        <v>21884</v>
      </c>
    </row>
    <row r="15" spans="1:14" ht="13.5" thickBot="1" x14ac:dyDescent="0.25">
      <c r="A15" s="271">
        <v>1985</v>
      </c>
      <c r="B15" s="250">
        <v>13</v>
      </c>
      <c r="C15" s="354">
        <v>4035</v>
      </c>
      <c r="D15" s="403" t="s">
        <v>229</v>
      </c>
      <c r="E15" s="515">
        <v>182.7</v>
      </c>
      <c r="F15" s="430" t="s">
        <v>229</v>
      </c>
      <c r="G15" s="515" t="s">
        <v>229</v>
      </c>
      <c r="H15" s="430" t="s">
        <v>229</v>
      </c>
      <c r="I15" s="519">
        <v>275</v>
      </c>
      <c r="J15" s="354">
        <v>6534</v>
      </c>
      <c r="K15" s="64">
        <v>23.8</v>
      </c>
      <c r="L15" s="331">
        <v>22929</v>
      </c>
    </row>
    <row r="16" spans="1:14" ht="13.5" thickBot="1" x14ac:dyDescent="0.25">
      <c r="A16" s="271">
        <v>1986</v>
      </c>
      <c r="B16" s="250">
        <v>12</v>
      </c>
      <c r="C16" s="354">
        <v>4440</v>
      </c>
      <c r="D16" s="403" t="s">
        <v>229</v>
      </c>
      <c r="E16" s="515">
        <v>188.6</v>
      </c>
      <c r="F16" s="430" t="s">
        <v>229</v>
      </c>
      <c r="G16" s="515">
        <v>5.8</v>
      </c>
      <c r="H16" s="430" t="s">
        <v>229</v>
      </c>
      <c r="I16" s="519">
        <v>306</v>
      </c>
      <c r="J16" s="354">
        <v>6723</v>
      </c>
      <c r="K16" s="64">
        <v>22</v>
      </c>
      <c r="L16" s="331">
        <v>22414</v>
      </c>
    </row>
    <row r="17" spans="1:12" ht="13.5" thickBot="1" x14ac:dyDescent="0.25">
      <c r="A17" s="271">
        <v>1987</v>
      </c>
      <c r="B17" s="250">
        <v>12</v>
      </c>
      <c r="C17" s="354">
        <v>4686</v>
      </c>
      <c r="D17" s="403" t="s">
        <v>229</v>
      </c>
      <c r="E17" s="515">
        <v>188.9</v>
      </c>
      <c r="F17" s="430" t="s">
        <v>229</v>
      </c>
      <c r="G17" s="515">
        <v>5.8</v>
      </c>
      <c r="H17" s="430" t="s">
        <v>229</v>
      </c>
      <c r="I17" s="519">
        <v>311</v>
      </c>
      <c r="J17" s="354">
        <v>6818</v>
      </c>
      <c r="K17" s="64">
        <v>21.9</v>
      </c>
      <c r="L17" s="331">
        <v>23270</v>
      </c>
    </row>
    <row r="18" spans="1:12" ht="13.5" thickBot="1" x14ac:dyDescent="0.25">
      <c r="A18" s="271">
        <v>1988</v>
      </c>
      <c r="B18" s="250">
        <v>12</v>
      </c>
      <c r="C18" s="354">
        <v>4649</v>
      </c>
      <c r="D18" s="403" t="s">
        <v>229</v>
      </c>
      <c r="E18" s="515">
        <v>202.2</v>
      </c>
      <c r="F18" s="430" t="s">
        <v>229</v>
      </c>
      <c r="G18" s="515">
        <v>6.4</v>
      </c>
      <c r="H18" s="430" t="s">
        <v>229</v>
      </c>
      <c r="I18" s="519">
        <v>325</v>
      </c>
      <c r="J18" s="354">
        <v>6964</v>
      </c>
      <c r="K18" s="64">
        <v>21.4</v>
      </c>
      <c r="L18" s="331">
        <v>23188</v>
      </c>
    </row>
    <row r="19" spans="1:12" ht="13.5" thickBot="1" x14ac:dyDescent="0.25">
      <c r="A19" s="271">
        <v>1989</v>
      </c>
      <c r="B19" s="250">
        <v>13</v>
      </c>
      <c r="C19" s="354">
        <v>4472</v>
      </c>
      <c r="D19" s="403" t="s">
        <v>229</v>
      </c>
      <c r="E19" s="515">
        <v>209.6</v>
      </c>
      <c r="F19" s="430" t="s">
        <v>229</v>
      </c>
      <c r="G19" s="515">
        <v>6.6</v>
      </c>
      <c r="H19" s="430" t="s">
        <v>229</v>
      </c>
      <c r="I19" s="519">
        <v>330</v>
      </c>
      <c r="J19" s="354">
        <v>7211</v>
      </c>
      <c r="K19" s="64">
        <v>21.9</v>
      </c>
      <c r="L19" s="331">
        <v>22215</v>
      </c>
    </row>
    <row r="20" spans="1:12" ht="13.5" thickBot="1" x14ac:dyDescent="0.25">
      <c r="A20" s="271">
        <v>1990</v>
      </c>
      <c r="B20" s="250">
        <v>14</v>
      </c>
      <c r="C20" s="354">
        <v>4982</v>
      </c>
      <c r="D20" s="403" t="s">
        <v>229</v>
      </c>
      <c r="E20" s="198">
        <v>212.7</v>
      </c>
      <c r="F20" s="430" t="s">
        <v>229</v>
      </c>
      <c r="G20" s="198">
        <v>6.5</v>
      </c>
      <c r="H20" s="430" t="s">
        <v>229</v>
      </c>
      <c r="I20" s="519">
        <v>328</v>
      </c>
      <c r="J20" s="354">
        <v>7082</v>
      </c>
      <c r="K20" s="64">
        <v>21.6</v>
      </c>
      <c r="L20" s="331">
        <v>21443</v>
      </c>
    </row>
    <row r="21" spans="1:12" ht="13.5" thickBot="1" x14ac:dyDescent="0.25">
      <c r="A21" s="271">
        <v>1991</v>
      </c>
      <c r="B21" s="250">
        <v>14</v>
      </c>
      <c r="C21" s="354">
        <v>5126</v>
      </c>
      <c r="D21" s="403" t="s">
        <v>229</v>
      </c>
      <c r="E21" s="198">
        <v>214.9</v>
      </c>
      <c r="F21" s="430" t="s">
        <v>229</v>
      </c>
      <c r="G21" s="198">
        <v>6.4</v>
      </c>
      <c r="H21" s="430" t="s">
        <v>229</v>
      </c>
      <c r="I21" s="519">
        <v>318</v>
      </c>
      <c r="J21" s="354">
        <v>7344</v>
      </c>
      <c r="K21" s="64">
        <v>23.1</v>
      </c>
      <c r="L21" s="331">
        <v>21083</v>
      </c>
    </row>
    <row r="22" spans="1:12" ht="13.5" thickBot="1" x14ac:dyDescent="0.25">
      <c r="A22" s="271">
        <v>1992</v>
      </c>
      <c r="B22" s="250">
        <v>14</v>
      </c>
      <c r="C22" s="354">
        <v>5164</v>
      </c>
      <c r="D22" s="403" t="s">
        <v>229</v>
      </c>
      <c r="E22" s="198">
        <v>218.8</v>
      </c>
      <c r="F22" s="430" t="s">
        <v>229</v>
      </c>
      <c r="G22" s="198">
        <v>6.5</v>
      </c>
      <c r="H22" s="430" t="s">
        <v>229</v>
      </c>
      <c r="I22" s="519">
        <v>314</v>
      </c>
      <c r="J22" s="354">
        <v>7320</v>
      </c>
      <c r="K22" s="64">
        <v>23.3</v>
      </c>
      <c r="L22" s="331">
        <v>21151</v>
      </c>
    </row>
    <row r="23" spans="1:12" ht="13.5" thickBot="1" x14ac:dyDescent="0.25">
      <c r="A23" s="271">
        <v>1993</v>
      </c>
      <c r="B23" s="250">
        <v>16</v>
      </c>
      <c r="C23" s="354">
        <v>4982</v>
      </c>
      <c r="D23" s="403" t="s">
        <v>229</v>
      </c>
      <c r="E23" s="198">
        <v>223.9</v>
      </c>
      <c r="F23" s="430" t="s">
        <v>229</v>
      </c>
      <c r="G23" s="198">
        <v>6.6</v>
      </c>
      <c r="H23" s="430" t="s">
        <v>229</v>
      </c>
      <c r="I23" s="519">
        <v>322</v>
      </c>
      <c r="J23" s="354">
        <v>6940</v>
      </c>
      <c r="K23" s="64">
        <v>21.6</v>
      </c>
      <c r="L23" s="331">
        <v>20634</v>
      </c>
    </row>
    <row r="24" spans="1:12" ht="13.5" thickBot="1" x14ac:dyDescent="0.25">
      <c r="A24" s="271">
        <v>1994</v>
      </c>
      <c r="B24" s="250">
        <v>16</v>
      </c>
      <c r="C24" s="354">
        <v>5126</v>
      </c>
      <c r="D24" s="403" t="s">
        <v>229</v>
      </c>
      <c r="E24" s="198">
        <v>230.8</v>
      </c>
      <c r="F24" s="430" t="s">
        <v>229</v>
      </c>
      <c r="G24" s="198">
        <v>6.9</v>
      </c>
      <c r="H24" s="430" t="s">
        <v>229</v>
      </c>
      <c r="I24" s="519">
        <v>339</v>
      </c>
      <c r="J24" s="354">
        <v>7996</v>
      </c>
      <c r="K24" s="64">
        <v>23.6</v>
      </c>
      <c r="L24" s="331">
        <v>22596</v>
      </c>
    </row>
    <row r="25" spans="1:12" ht="13.5" thickBot="1" x14ac:dyDescent="0.25">
      <c r="A25" s="271">
        <v>1995</v>
      </c>
      <c r="B25" s="250">
        <v>16</v>
      </c>
      <c r="C25" s="354">
        <v>5164</v>
      </c>
      <c r="D25" s="403" t="s">
        <v>229</v>
      </c>
      <c r="E25" s="198">
        <v>237.7</v>
      </c>
      <c r="F25" s="64">
        <v>217.8</v>
      </c>
      <c r="G25" s="198">
        <v>7.2</v>
      </c>
      <c r="H25" s="64">
        <v>6.5</v>
      </c>
      <c r="I25" s="519">
        <v>344</v>
      </c>
      <c r="J25" s="354">
        <v>8244</v>
      </c>
      <c r="K25" s="64">
        <v>24</v>
      </c>
      <c r="L25" s="331">
        <v>22320</v>
      </c>
    </row>
    <row r="26" spans="1:12" ht="13.5" thickBot="1" x14ac:dyDescent="0.25">
      <c r="A26" s="271">
        <v>1996</v>
      </c>
      <c r="B26" s="250">
        <v>16</v>
      </c>
      <c r="C26" s="354">
        <v>5240</v>
      </c>
      <c r="D26" s="403" t="s">
        <v>229</v>
      </c>
      <c r="E26" s="198">
        <v>241.9</v>
      </c>
      <c r="F26" s="64">
        <v>221.5</v>
      </c>
      <c r="G26" s="198">
        <v>7.3</v>
      </c>
      <c r="H26" s="64">
        <v>6.7</v>
      </c>
      <c r="I26" s="519">
        <v>352</v>
      </c>
      <c r="J26" s="354">
        <v>8351</v>
      </c>
      <c r="K26" s="64">
        <v>23.7</v>
      </c>
      <c r="L26" s="331">
        <v>22604</v>
      </c>
    </row>
    <row r="27" spans="1:12" ht="13.5" thickBot="1" x14ac:dyDescent="0.25">
      <c r="A27" s="271">
        <v>1997</v>
      </c>
      <c r="B27" s="250">
        <v>16</v>
      </c>
      <c r="C27" s="354">
        <v>5426</v>
      </c>
      <c r="D27" s="403" t="s">
        <v>229</v>
      </c>
      <c r="E27" s="198">
        <v>250.7</v>
      </c>
      <c r="F27" s="64">
        <v>229.6</v>
      </c>
      <c r="G27" s="198">
        <v>7.5</v>
      </c>
      <c r="H27" s="64">
        <v>6.8</v>
      </c>
      <c r="I27" s="519">
        <v>357</v>
      </c>
      <c r="J27" s="354">
        <v>8038</v>
      </c>
      <c r="K27" s="64">
        <v>22.5</v>
      </c>
      <c r="L27" s="331">
        <v>21651</v>
      </c>
    </row>
    <row r="28" spans="1:12" ht="13.5" thickBot="1" x14ac:dyDescent="0.25">
      <c r="A28" s="271">
        <v>1998</v>
      </c>
      <c r="B28" s="250">
        <v>18</v>
      </c>
      <c r="C28" s="354">
        <v>5536</v>
      </c>
      <c r="D28" s="403" t="s">
        <v>229</v>
      </c>
      <c r="E28" s="198">
        <v>259.5</v>
      </c>
      <c r="F28" s="64">
        <v>241.9</v>
      </c>
      <c r="G28" s="198">
        <v>7.9</v>
      </c>
      <c r="H28" s="64">
        <v>7.6</v>
      </c>
      <c r="I28" s="519">
        <v>381</v>
      </c>
      <c r="J28" s="354">
        <v>8704</v>
      </c>
      <c r="K28" s="64">
        <v>22.8</v>
      </c>
      <c r="L28" s="331">
        <v>22488</v>
      </c>
    </row>
    <row r="29" spans="1:12" ht="13.5" thickBot="1" x14ac:dyDescent="0.25">
      <c r="A29" s="271">
        <v>1999</v>
      </c>
      <c r="B29" s="250">
        <v>20</v>
      </c>
      <c r="C29" s="354">
        <v>5550</v>
      </c>
      <c r="D29" s="403" t="s">
        <v>229</v>
      </c>
      <c r="E29" s="198">
        <v>265.89999999999998</v>
      </c>
      <c r="F29" s="64">
        <v>243.5</v>
      </c>
      <c r="G29" s="198">
        <v>8.5</v>
      </c>
      <c r="H29" s="64">
        <v>7.4</v>
      </c>
      <c r="I29" s="519">
        <v>396</v>
      </c>
      <c r="J29" s="354">
        <v>8766</v>
      </c>
      <c r="K29" s="64">
        <v>22.1</v>
      </c>
      <c r="L29" s="331">
        <v>22896</v>
      </c>
    </row>
    <row r="30" spans="1:12" ht="13.5" thickBot="1" x14ac:dyDescent="0.25">
      <c r="A30" s="271">
        <v>2000</v>
      </c>
      <c r="B30" s="250">
        <v>19</v>
      </c>
      <c r="C30" s="354">
        <v>5498</v>
      </c>
      <c r="D30" s="403" t="s">
        <v>229</v>
      </c>
      <c r="E30" s="198">
        <v>270.89999999999998</v>
      </c>
      <c r="F30" s="64">
        <v>247.9</v>
      </c>
      <c r="G30" s="198">
        <v>9.4</v>
      </c>
      <c r="H30" s="64">
        <v>8.6999999999999993</v>
      </c>
      <c r="I30" s="519">
        <v>413</v>
      </c>
      <c r="J30" s="354">
        <v>9402</v>
      </c>
      <c r="K30" s="64">
        <v>22.8</v>
      </c>
      <c r="L30" s="331">
        <v>23518</v>
      </c>
    </row>
    <row r="31" spans="1:12" ht="13.5" thickBot="1" x14ac:dyDescent="0.25">
      <c r="A31" s="271">
        <v>2001</v>
      </c>
      <c r="B31" s="250">
        <v>21</v>
      </c>
      <c r="C31" s="354">
        <v>5572</v>
      </c>
      <c r="D31" s="403" t="s">
        <v>229</v>
      </c>
      <c r="E31" s="198">
        <v>277.3</v>
      </c>
      <c r="F31" s="64">
        <v>253.2</v>
      </c>
      <c r="G31" s="198">
        <v>8.8000000000000007</v>
      </c>
      <c r="H31" s="64">
        <v>8</v>
      </c>
      <c r="I31" s="519">
        <v>419</v>
      </c>
      <c r="J31" s="354">
        <v>9548</v>
      </c>
      <c r="K31" s="64">
        <v>22.8</v>
      </c>
      <c r="L31" s="331">
        <v>23851</v>
      </c>
    </row>
    <row r="32" spans="1:12" ht="13.5" thickBot="1" x14ac:dyDescent="0.25">
      <c r="A32" s="271">
        <v>2002</v>
      </c>
      <c r="B32" s="250">
        <v>20</v>
      </c>
      <c r="C32" s="354">
        <v>5724</v>
      </c>
      <c r="D32" s="403" t="s">
        <v>229</v>
      </c>
      <c r="E32" s="198">
        <v>283.7</v>
      </c>
      <c r="F32" s="64">
        <v>259.3</v>
      </c>
      <c r="G32" s="198">
        <v>8.8000000000000007</v>
      </c>
      <c r="H32" s="64">
        <v>8.1999999999999993</v>
      </c>
      <c r="I32" s="519">
        <v>414</v>
      </c>
      <c r="J32" s="354">
        <v>9504</v>
      </c>
      <c r="K32" s="64">
        <v>23</v>
      </c>
      <c r="L32" s="331">
        <v>24391</v>
      </c>
    </row>
    <row r="33" spans="1:12" ht="13.5" thickBot="1" x14ac:dyDescent="0.25">
      <c r="A33" s="271">
        <v>2003</v>
      </c>
      <c r="B33" s="250">
        <v>21</v>
      </c>
      <c r="C33" s="354">
        <v>5959</v>
      </c>
      <c r="D33" s="331">
        <v>4835</v>
      </c>
      <c r="E33" s="198">
        <v>286</v>
      </c>
      <c r="F33" s="64">
        <v>262.10000000000002</v>
      </c>
      <c r="G33" s="198">
        <v>9</v>
      </c>
      <c r="H33" s="64">
        <v>8.3000000000000007</v>
      </c>
      <c r="I33" s="519">
        <v>410</v>
      </c>
      <c r="J33" s="354">
        <v>9559</v>
      </c>
      <c r="K33" s="64">
        <v>23.3</v>
      </c>
      <c r="L33" s="331">
        <v>24813</v>
      </c>
    </row>
    <row r="34" spans="1:12" ht="13.5" thickBot="1" x14ac:dyDescent="0.25">
      <c r="A34" s="271">
        <v>2004</v>
      </c>
      <c r="B34" s="250">
        <v>21</v>
      </c>
      <c r="C34" s="354">
        <v>6228</v>
      </c>
      <c r="D34" s="331">
        <v>5091</v>
      </c>
      <c r="E34" s="198">
        <v>294.7</v>
      </c>
      <c r="F34" s="64">
        <v>268.89999999999998</v>
      </c>
      <c r="G34" s="198">
        <v>9.3000000000000007</v>
      </c>
      <c r="H34" s="64">
        <v>8.5</v>
      </c>
      <c r="I34" s="519">
        <v>414</v>
      </c>
      <c r="J34" s="354">
        <v>9719</v>
      </c>
      <c r="K34" s="64">
        <v>23.5</v>
      </c>
      <c r="L34" s="331">
        <v>25296</v>
      </c>
    </row>
    <row r="35" spans="1:12" ht="13.5" thickBot="1" x14ac:dyDescent="0.25">
      <c r="A35" s="271">
        <v>2005</v>
      </c>
      <c r="B35" s="250">
        <v>22</v>
      </c>
      <c r="C35" s="354">
        <v>6392</v>
      </c>
      <c r="D35" s="331">
        <v>5341</v>
      </c>
      <c r="E35" s="515">
        <v>303.39999999999998</v>
      </c>
      <c r="F35" s="64">
        <v>277.39999999999998</v>
      </c>
      <c r="G35" s="515">
        <v>9.5</v>
      </c>
      <c r="H35" s="64">
        <v>8.8000000000000007</v>
      </c>
      <c r="I35" s="519">
        <v>423</v>
      </c>
      <c r="J35" s="354">
        <v>9473</v>
      </c>
      <c r="K35" s="64">
        <v>22.4</v>
      </c>
      <c r="L35" s="331">
        <v>25321</v>
      </c>
    </row>
    <row r="36" spans="1:12" ht="13.5" thickBot="1" x14ac:dyDescent="0.25">
      <c r="A36" s="271">
        <v>2006</v>
      </c>
      <c r="B36" s="250">
        <v>22</v>
      </c>
      <c r="C36" s="354">
        <v>6403</v>
      </c>
      <c r="D36" s="331">
        <v>5427</v>
      </c>
      <c r="E36" s="515">
        <v>314.7</v>
      </c>
      <c r="F36" s="64">
        <v>287.10000000000002</v>
      </c>
      <c r="G36" s="515">
        <v>10</v>
      </c>
      <c r="H36" s="64">
        <v>9.1999999999999993</v>
      </c>
      <c r="I36" s="519">
        <v>441</v>
      </c>
      <c r="J36" s="354">
        <v>10361</v>
      </c>
      <c r="K36" s="64">
        <v>23.5</v>
      </c>
      <c r="L36" s="331">
        <v>25314</v>
      </c>
    </row>
    <row r="37" spans="1:12" ht="13.5" thickBot="1" x14ac:dyDescent="0.25">
      <c r="A37" s="271">
        <v>2007</v>
      </c>
      <c r="B37" s="250">
        <v>22</v>
      </c>
      <c r="C37" s="354">
        <v>6391</v>
      </c>
      <c r="D37" s="331">
        <v>5500</v>
      </c>
      <c r="E37" s="515">
        <v>325.7</v>
      </c>
      <c r="F37" s="64">
        <v>297.39999999999998</v>
      </c>
      <c r="G37" s="515">
        <v>10.3</v>
      </c>
      <c r="H37" s="64">
        <v>9.5</v>
      </c>
      <c r="I37" s="519">
        <v>459</v>
      </c>
      <c r="J37" s="354">
        <v>11153</v>
      </c>
      <c r="K37" s="64">
        <v>24.3</v>
      </c>
      <c r="L37" s="331">
        <v>28983</v>
      </c>
    </row>
    <row r="38" spans="1:12" ht="13.5" thickBot="1" x14ac:dyDescent="0.25">
      <c r="A38" s="271">
        <v>2008</v>
      </c>
      <c r="B38" s="250">
        <v>23</v>
      </c>
      <c r="C38" s="354">
        <v>6617</v>
      </c>
      <c r="D38" s="331">
        <v>5693</v>
      </c>
      <c r="E38" s="515">
        <v>338.7</v>
      </c>
      <c r="F38" s="64">
        <v>310.2</v>
      </c>
      <c r="G38" s="515">
        <v>10.8</v>
      </c>
      <c r="H38" s="64">
        <v>9.9</v>
      </c>
      <c r="I38" s="354">
        <v>472</v>
      </c>
      <c r="J38" s="354">
        <v>11049</v>
      </c>
      <c r="K38" s="64">
        <v>23.4</v>
      </c>
      <c r="L38" s="331">
        <v>27114</v>
      </c>
    </row>
    <row r="39" spans="1:12" ht="13.5" thickBot="1" x14ac:dyDescent="0.25">
      <c r="A39" s="271">
        <v>2009</v>
      </c>
      <c r="B39" s="250">
        <v>27</v>
      </c>
      <c r="C39" s="354">
        <v>6941</v>
      </c>
      <c r="D39" s="331">
        <v>6127</v>
      </c>
      <c r="E39" s="515">
        <v>343.5</v>
      </c>
      <c r="F39" s="64">
        <v>317.89999999999998</v>
      </c>
      <c r="G39" s="515">
        <v>10.9</v>
      </c>
      <c r="H39" s="64">
        <v>10.199999999999999</v>
      </c>
      <c r="I39" s="354">
        <v>468</v>
      </c>
      <c r="J39" s="354">
        <v>11232</v>
      </c>
      <c r="K39" s="64">
        <v>24</v>
      </c>
      <c r="L39" s="331">
        <v>28278</v>
      </c>
    </row>
    <row r="40" spans="1:12" ht="13.5" thickBot="1" x14ac:dyDescent="0.25">
      <c r="A40" s="271">
        <v>2010</v>
      </c>
      <c r="B40" s="250">
        <v>28</v>
      </c>
      <c r="C40" s="354">
        <v>6927</v>
      </c>
      <c r="D40" s="331">
        <v>6143</v>
      </c>
      <c r="E40" s="515">
        <v>345.3</v>
      </c>
      <c r="F40" s="64">
        <v>317.60000000000002</v>
      </c>
      <c r="G40" s="515">
        <v>10.7</v>
      </c>
      <c r="H40" s="64">
        <v>9.6999999999999993</v>
      </c>
      <c r="I40" s="354">
        <v>464</v>
      </c>
      <c r="J40" s="354">
        <v>10874</v>
      </c>
      <c r="K40" s="64">
        <v>23.4</v>
      </c>
      <c r="L40" s="331">
        <v>27168</v>
      </c>
    </row>
    <row r="41" spans="1:12" ht="13.5" thickBot="1" x14ac:dyDescent="0.25">
      <c r="A41" s="271">
        <v>2011</v>
      </c>
      <c r="B41" s="250">
        <v>31</v>
      </c>
      <c r="C41" s="354">
        <v>7237</v>
      </c>
      <c r="D41" s="331">
        <v>6227</v>
      </c>
      <c r="E41" s="515">
        <v>347.3</v>
      </c>
      <c r="F41" s="64">
        <v>318.89999999999998</v>
      </c>
      <c r="G41" s="515">
        <v>10.9</v>
      </c>
      <c r="H41" s="64">
        <v>9.8000000000000007</v>
      </c>
      <c r="I41" s="354">
        <v>472</v>
      </c>
      <c r="J41" s="354">
        <v>11436</v>
      </c>
      <c r="K41" s="64">
        <v>24.5</v>
      </c>
      <c r="L41" s="331">
        <v>27819</v>
      </c>
    </row>
    <row r="42" spans="1:12" ht="13.5" thickBot="1" x14ac:dyDescent="0.25">
      <c r="A42" s="271">
        <v>2012</v>
      </c>
      <c r="B42" s="250">
        <v>31</v>
      </c>
      <c r="C42" s="354">
        <v>7103</v>
      </c>
      <c r="D42" s="331">
        <v>6194</v>
      </c>
      <c r="E42" s="515">
        <v>348.7</v>
      </c>
      <c r="F42" s="64">
        <v>322.10000000000002</v>
      </c>
      <c r="G42" s="515">
        <v>11</v>
      </c>
      <c r="H42" s="64">
        <v>9.8000000000000007</v>
      </c>
      <c r="I42" s="354">
        <v>477</v>
      </c>
      <c r="J42" s="354">
        <v>11225</v>
      </c>
      <c r="K42" s="64">
        <v>23.6</v>
      </c>
      <c r="L42" s="331">
        <v>28324</v>
      </c>
    </row>
    <row r="43" spans="1:12" ht="13.5" thickBot="1" x14ac:dyDescent="0.25">
      <c r="A43" s="271">
        <v>2013</v>
      </c>
      <c r="B43" s="250">
        <v>31</v>
      </c>
      <c r="C43" s="354">
        <v>7369</v>
      </c>
      <c r="D43" s="331">
        <v>6239</v>
      </c>
      <c r="E43" s="515">
        <v>362</v>
      </c>
      <c r="F43" s="64">
        <v>333.9</v>
      </c>
      <c r="G43" s="515">
        <v>11.5</v>
      </c>
      <c r="H43" s="64">
        <v>10.3</v>
      </c>
      <c r="I43" s="354">
        <v>487</v>
      </c>
      <c r="J43" s="354">
        <v>11946</v>
      </c>
      <c r="K43" s="64">
        <v>24.5</v>
      </c>
      <c r="L43" s="331">
        <v>29371</v>
      </c>
    </row>
    <row r="44" spans="1:12" ht="13.5" thickBot="1" x14ac:dyDescent="0.25">
      <c r="A44" s="271">
        <v>2014</v>
      </c>
      <c r="B44" s="250">
        <v>32</v>
      </c>
      <c r="C44" s="354">
        <v>7387</v>
      </c>
      <c r="D44" s="331">
        <v>6365</v>
      </c>
      <c r="E44" s="515">
        <v>373.9</v>
      </c>
      <c r="F44" s="64">
        <v>345.5</v>
      </c>
      <c r="G44" s="515">
        <v>11.9</v>
      </c>
      <c r="H44" s="64">
        <v>10.8</v>
      </c>
      <c r="I44" s="354">
        <v>497</v>
      </c>
      <c r="J44" s="354">
        <v>11810</v>
      </c>
      <c r="K44" s="64">
        <v>23.8</v>
      </c>
      <c r="L44" s="331">
        <v>29785</v>
      </c>
    </row>
    <row r="45" spans="1:12" ht="13.5" thickBot="1" x14ac:dyDescent="0.25">
      <c r="A45" s="271">
        <v>2015</v>
      </c>
      <c r="B45" s="250">
        <v>33</v>
      </c>
      <c r="C45" s="354">
        <v>7271</v>
      </c>
      <c r="D45" s="331">
        <v>6412.4225979549446</v>
      </c>
      <c r="E45" s="515">
        <v>376.92963026678717</v>
      </c>
      <c r="F45" s="64">
        <v>349.18563526812437</v>
      </c>
      <c r="G45" s="515">
        <v>12.112800767602389</v>
      </c>
      <c r="H45" s="64">
        <v>10.944667973344265</v>
      </c>
      <c r="I45" s="354">
        <v>502.73999999999995</v>
      </c>
      <c r="J45" s="354">
        <v>11907.374</v>
      </c>
      <c r="K45" s="64">
        <v>23.684954449616104</v>
      </c>
      <c r="L45" s="331">
        <v>29739.3</v>
      </c>
    </row>
    <row r="46" spans="1:12" ht="13.5" thickBot="1" x14ac:dyDescent="0.25">
      <c r="A46" s="271">
        <v>2016</v>
      </c>
      <c r="B46" s="250">
        <v>33</v>
      </c>
      <c r="C46" s="354">
        <v>7405</v>
      </c>
      <c r="D46" s="331">
        <v>6418</v>
      </c>
      <c r="E46" s="515">
        <v>379.18400000000003</v>
      </c>
      <c r="F46" s="64">
        <v>351.541</v>
      </c>
      <c r="G46" s="515">
        <v>12.302</v>
      </c>
      <c r="H46" s="64">
        <v>11.17</v>
      </c>
      <c r="I46" s="354">
        <v>511.40199999999999</v>
      </c>
      <c r="J46" s="354">
        <v>11987.753999999999</v>
      </c>
      <c r="K46" s="64">
        <v>23.440960340397574</v>
      </c>
      <c r="L46" s="331">
        <v>29982</v>
      </c>
    </row>
    <row r="47" spans="1:12" ht="13.5" thickBot="1" x14ac:dyDescent="0.25">
      <c r="A47" s="271">
        <v>2017</v>
      </c>
      <c r="B47" s="250">
        <v>33</v>
      </c>
      <c r="C47" s="354">
        <v>7345</v>
      </c>
      <c r="D47" s="331">
        <v>6400</v>
      </c>
      <c r="E47" s="515">
        <v>381.29199999999997</v>
      </c>
      <c r="F47" s="64">
        <v>354.02300000000002</v>
      </c>
      <c r="G47" s="515">
        <v>12.39</v>
      </c>
      <c r="H47" s="64">
        <v>11.265000000000001</v>
      </c>
      <c r="I47" s="354">
        <v>509.584</v>
      </c>
      <c r="J47" s="354">
        <v>12469.772000000001</v>
      </c>
      <c r="K47" s="64">
        <v>24.47</v>
      </c>
      <c r="L47" s="331">
        <v>30282</v>
      </c>
    </row>
    <row r="48" spans="1:12" ht="13.5" thickBot="1" x14ac:dyDescent="0.25">
      <c r="A48" s="271">
        <v>2018</v>
      </c>
      <c r="B48" s="250">
        <v>35</v>
      </c>
      <c r="C48" s="354">
        <v>7250</v>
      </c>
      <c r="D48" s="331">
        <v>6419</v>
      </c>
      <c r="E48" s="515">
        <v>382.72399999999999</v>
      </c>
      <c r="F48" s="64">
        <v>355.25599999999997</v>
      </c>
      <c r="G48" s="515">
        <v>12.801</v>
      </c>
      <c r="H48" s="64">
        <v>11.576000000000001</v>
      </c>
      <c r="I48" s="354">
        <v>512.35900000000004</v>
      </c>
      <c r="J48" s="354">
        <v>12905.102000000001</v>
      </c>
      <c r="K48" s="64">
        <v>25.187999999999999</v>
      </c>
      <c r="L48" s="331">
        <v>31515</v>
      </c>
    </row>
    <row r="49" spans="1:1" x14ac:dyDescent="0.2">
      <c r="A49" s="199" t="s">
        <v>249</v>
      </c>
    </row>
  </sheetData>
  <mergeCells count="3">
    <mergeCell ref="A1:L1"/>
    <mergeCell ref="A2:L2"/>
    <mergeCell ref="A3:L3"/>
  </mergeCells>
  <hyperlinks>
    <hyperlink ref="N4" location="TOC!A1" display="RETURN TO TABLE OF CONTENTS" xr:uid="{00000000-0004-0000-7300-000000000000}"/>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N107"/>
  <sheetViews>
    <sheetView workbookViewId="0">
      <pane xSplit="1" ySplit="4" topLeftCell="B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2" width="10.4257812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136</v>
      </c>
      <c r="B3" s="607"/>
      <c r="C3" s="607"/>
      <c r="D3" s="607"/>
      <c r="E3" s="607"/>
      <c r="F3" s="607"/>
      <c r="G3" s="607"/>
      <c r="H3" s="607"/>
      <c r="I3" s="607"/>
      <c r="J3" s="607"/>
      <c r="K3" s="607"/>
      <c r="L3" s="608"/>
    </row>
    <row r="4" spans="1:14" ht="57"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1917</v>
      </c>
      <c r="B5" s="250" t="s">
        <v>229</v>
      </c>
      <c r="C5" s="519" t="s">
        <v>229</v>
      </c>
      <c r="D5" s="519" t="s">
        <v>229</v>
      </c>
      <c r="E5" s="482" t="s">
        <v>229</v>
      </c>
      <c r="F5" s="482" t="s">
        <v>229</v>
      </c>
      <c r="G5" s="482" t="s">
        <v>229</v>
      </c>
      <c r="H5" s="482" t="s">
        <v>229</v>
      </c>
      <c r="I5" s="514">
        <v>1332</v>
      </c>
      <c r="J5" s="519" t="s">
        <v>229</v>
      </c>
      <c r="K5" s="482" t="s">
        <v>229</v>
      </c>
      <c r="L5" s="250" t="s">
        <v>229</v>
      </c>
    </row>
    <row r="6" spans="1:14" ht="13.5" thickBot="1" x14ac:dyDescent="0.25">
      <c r="A6" s="271">
        <v>1918</v>
      </c>
      <c r="B6" s="250" t="s">
        <v>229</v>
      </c>
      <c r="C6" s="519" t="s">
        <v>229</v>
      </c>
      <c r="D6" s="519" t="s">
        <v>229</v>
      </c>
      <c r="E6" s="482" t="s">
        <v>229</v>
      </c>
      <c r="F6" s="482" t="s">
        <v>229</v>
      </c>
      <c r="G6" s="482" t="s">
        <v>229</v>
      </c>
      <c r="H6" s="482" t="s">
        <v>229</v>
      </c>
      <c r="I6" s="514">
        <v>1385</v>
      </c>
      <c r="J6" s="519" t="s">
        <v>229</v>
      </c>
      <c r="K6" s="482" t="s">
        <v>229</v>
      </c>
      <c r="L6" s="250" t="s">
        <v>229</v>
      </c>
    </row>
    <row r="7" spans="1:14" ht="13.5" thickBot="1" x14ac:dyDescent="0.25">
      <c r="A7" s="271">
        <v>1919</v>
      </c>
      <c r="B7" s="250" t="s">
        <v>229</v>
      </c>
      <c r="C7" s="519" t="s">
        <v>229</v>
      </c>
      <c r="D7" s="519" t="s">
        <v>229</v>
      </c>
      <c r="E7" s="482" t="s">
        <v>229</v>
      </c>
      <c r="F7" s="482" t="s">
        <v>229</v>
      </c>
      <c r="G7" s="482" t="s">
        <v>229</v>
      </c>
      <c r="H7" s="482" t="s">
        <v>229</v>
      </c>
      <c r="I7" s="514">
        <v>1505</v>
      </c>
      <c r="J7" s="519" t="s">
        <v>229</v>
      </c>
      <c r="K7" s="482" t="s">
        <v>229</v>
      </c>
      <c r="L7" s="250" t="s">
        <v>229</v>
      </c>
    </row>
    <row r="8" spans="1:14" ht="13.5" thickBot="1" x14ac:dyDescent="0.25">
      <c r="A8" s="271">
        <v>1920</v>
      </c>
      <c r="B8" s="250" t="s">
        <v>229</v>
      </c>
      <c r="C8" s="519" t="s">
        <v>229</v>
      </c>
      <c r="D8" s="519" t="s">
        <v>229</v>
      </c>
      <c r="E8" s="482" t="s">
        <v>229</v>
      </c>
      <c r="F8" s="482" t="s">
        <v>229</v>
      </c>
      <c r="G8" s="482" t="s">
        <v>229</v>
      </c>
      <c r="H8" s="482" t="s">
        <v>229</v>
      </c>
      <c r="I8" s="514">
        <v>1792</v>
      </c>
      <c r="J8" s="519" t="s">
        <v>229</v>
      </c>
      <c r="K8" s="482" t="s">
        <v>229</v>
      </c>
      <c r="L8" s="250" t="s">
        <v>229</v>
      </c>
    </row>
    <row r="9" spans="1:14" ht="13.5" thickBot="1" x14ac:dyDescent="0.25">
      <c r="A9" s="271">
        <v>1921</v>
      </c>
      <c r="B9" s="250" t="s">
        <v>229</v>
      </c>
      <c r="C9" s="519" t="s">
        <v>229</v>
      </c>
      <c r="D9" s="519" t="s">
        <v>229</v>
      </c>
      <c r="E9" s="482" t="s">
        <v>229</v>
      </c>
      <c r="F9" s="482" t="s">
        <v>229</v>
      </c>
      <c r="G9" s="482" t="s">
        <v>229</v>
      </c>
      <c r="H9" s="482" t="s">
        <v>229</v>
      </c>
      <c r="I9" s="514">
        <v>1909</v>
      </c>
      <c r="J9" s="519" t="s">
        <v>229</v>
      </c>
      <c r="K9" s="482" t="s">
        <v>229</v>
      </c>
      <c r="L9" s="250" t="s">
        <v>229</v>
      </c>
    </row>
    <row r="10" spans="1:14" ht="13.5" thickBot="1" x14ac:dyDescent="0.25">
      <c r="A10" s="271">
        <v>1922</v>
      </c>
      <c r="B10" s="250" t="s">
        <v>229</v>
      </c>
      <c r="C10" s="519" t="s">
        <v>229</v>
      </c>
      <c r="D10" s="519" t="s">
        <v>229</v>
      </c>
      <c r="E10" s="482" t="s">
        <v>229</v>
      </c>
      <c r="F10" s="482" t="s">
        <v>229</v>
      </c>
      <c r="G10" s="482" t="s">
        <v>229</v>
      </c>
      <c r="H10" s="482" t="s">
        <v>229</v>
      </c>
      <c r="I10" s="514">
        <v>1942</v>
      </c>
      <c r="J10" s="519" t="s">
        <v>229</v>
      </c>
      <c r="K10" s="482" t="s">
        <v>229</v>
      </c>
      <c r="L10" s="250" t="s">
        <v>229</v>
      </c>
    </row>
    <row r="11" spans="1:14" ht="13.5" thickBot="1" x14ac:dyDescent="0.25">
      <c r="A11" s="271">
        <v>1923</v>
      </c>
      <c r="B11" s="250" t="s">
        <v>229</v>
      </c>
      <c r="C11" s="519" t="s">
        <v>229</v>
      </c>
      <c r="D11" s="519" t="s">
        <v>229</v>
      </c>
      <c r="E11" s="482" t="s">
        <v>229</v>
      </c>
      <c r="F11" s="482" t="s">
        <v>229</v>
      </c>
      <c r="G11" s="482" t="s">
        <v>229</v>
      </c>
      <c r="H11" s="482" t="s">
        <v>229</v>
      </c>
      <c r="I11" s="514">
        <v>2081</v>
      </c>
      <c r="J11" s="519" t="s">
        <v>229</v>
      </c>
      <c r="K11" s="482" t="s">
        <v>229</v>
      </c>
      <c r="L11" s="250" t="s">
        <v>229</v>
      </c>
    </row>
    <row r="12" spans="1:14" ht="13.5" thickBot="1" x14ac:dyDescent="0.25">
      <c r="A12" s="271">
        <v>1924</v>
      </c>
      <c r="B12" s="250" t="s">
        <v>229</v>
      </c>
      <c r="C12" s="519" t="s">
        <v>229</v>
      </c>
      <c r="D12" s="519" t="s">
        <v>229</v>
      </c>
      <c r="E12" s="482" t="s">
        <v>229</v>
      </c>
      <c r="F12" s="482" t="s">
        <v>229</v>
      </c>
      <c r="G12" s="482" t="s">
        <v>229</v>
      </c>
      <c r="H12" s="482" t="s">
        <v>229</v>
      </c>
      <c r="I12" s="514">
        <v>2207</v>
      </c>
      <c r="J12" s="519" t="s">
        <v>229</v>
      </c>
      <c r="K12" s="482" t="s">
        <v>229</v>
      </c>
      <c r="L12" s="250" t="s">
        <v>229</v>
      </c>
    </row>
    <row r="13" spans="1:14" ht="13.5" thickBot="1" x14ac:dyDescent="0.25">
      <c r="A13" s="271">
        <v>1925</v>
      </c>
      <c r="B13" s="250" t="s">
        <v>229</v>
      </c>
      <c r="C13" s="519" t="s">
        <v>229</v>
      </c>
      <c r="D13" s="519" t="s">
        <v>229</v>
      </c>
      <c r="E13" s="482" t="s">
        <v>229</v>
      </c>
      <c r="F13" s="482" t="s">
        <v>229</v>
      </c>
      <c r="G13" s="482" t="s">
        <v>229</v>
      </c>
      <c r="H13" s="482" t="s">
        <v>229</v>
      </c>
      <c r="I13" s="514">
        <v>2264</v>
      </c>
      <c r="J13" s="519" t="s">
        <v>229</v>
      </c>
      <c r="K13" s="482" t="s">
        <v>229</v>
      </c>
      <c r="L13" s="250" t="s">
        <v>229</v>
      </c>
    </row>
    <row r="14" spans="1:14" ht="13.5" thickBot="1" x14ac:dyDescent="0.25">
      <c r="A14" s="271">
        <v>1926</v>
      </c>
      <c r="B14" s="250" t="s">
        <v>229</v>
      </c>
      <c r="C14" s="354">
        <v>8909</v>
      </c>
      <c r="D14" s="403" t="s">
        <v>229</v>
      </c>
      <c r="E14" s="270">
        <v>398.1</v>
      </c>
      <c r="F14" s="246" t="s">
        <v>229</v>
      </c>
      <c r="G14" s="482" t="s">
        <v>229</v>
      </c>
      <c r="H14" s="482" t="s">
        <v>229</v>
      </c>
      <c r="I14" s="514">
        <v>2350</v>
      </c>
      <c r="J14" s="519" t="s">
        <v>229</v>
      </c>
      <c r="K14" s="482" t="s">
        <v>229</v>
      </c>
      <c r="L14" s="250" t="s">
        <v>229</v>
      </c>
    </row>
    <row r="15" spans="1:14" ht="13.5" thickBot="1" x14ac:dyDescent="0.25">
      <c r="A15" s="271">
        <v>1927</v>
      </c>
      <c r="B15" s="250" t="s">
        <v>229</v>
      </c>
      <c r="C15" s="354">
        <v>8957</v>
      </c>
      <c r="D15" s="403" t="s">
        <v>229</v>
      </c>
      <c r="E15" s="270">
        <v>410.2</v>
      </c>
      <c r="F15" s="246" t="s">
        <v>229</v>
      </c>
      <c r="G15" s="482" t="s">
        <v>229</v>
      </c>
      <c r="H15" s="482" t="s">
        <v>229</v>
      </c>
      <c r="I15" s="514">
        <v>2451</v>
      </c>
      <c r="J15" s="519" t="s">
        <v>229</v>
      </c>
      <c r="K15" s="482" t="s">
        <v>229</v>
      </c>
      <c r="L15" s="250" t="s">
        <v>229</v>
      </c>
    </row>
    <row r="16" spans="1:14" ht="13.5" thickBot="1" x14ac:dyDescent="0.25">
      <c r="A16" s="271">
        <v>1928</v>
      </c>
      <c r="B16" s="250" t="s">
        <v>229</v>
      </c>
      <c r="C16" s="354">
        <v>9611</v>
      </c>
      <c r="D16" s="403" t="s">
        <v>229</v>
      </c>
      <c r="E16" s="270">
        <v>434.3</v>
      </c>
      <c r="F16" s="246" t="s">
        <v>229</v>
      </c>
      <c r="G16" s="482" t="s">
        <v>229</v>
      </c>
      <c r="H16" s="482" t="s">
        <v>229</v>
      </c>
      <c r="I16" s="514">
        <v>2492</v>
      </c>
      <c r="J16" s="519" t="s">
        <v>229</v>
      </c>
      <c r="K16" s="482" t="s">
        <v>229</v>
      </c>
      <c r="L16" s="250" t="s">
        <v>229</v>
      </c>
    </row>
    <row r="17" spans="1:12" ht="13.5" thickBot="1" x14ac:dyDescent="0.25">
      <c r="A17" s="271">
        <v>1929</v>
      </c>
      <c r="B17" s="250" t="s">
        <v>229</v>
      </c>
      <c r="C17" s="354">
        <v>9983</v>
      </c>
      <c r="D17" s="403" t="s">
        <v>229</v>
      </c>
      <c r="E17" s="270">
        <v>450.3</v>
      </c>
      <c r="F17" s="246" t="s">
        <v>229</v>
      </c>
      <c r="G17" s="482" t="s">
        <v>229</v>
      </c>
      <c r="H17" s="482" t="s">
        <v>229</v>
      </c>
      <c r="I17" s="514">
        <v>2571</v>
      </c>
      <c r="J17" s="519" t="s">
        <v>229</v>
      </c>
      <c r="K17" s="482" t="s">
        <v>229</v>
      </c>
      <c r="L17" s="250" t="s">
        <v>229</v>
      </c>
    </row>
    <row r="18" spans="1:12" ht="13.5" thickBot="1" x14ac:dyDescent="0.25">
      <c r="A18" s="271">
        <v>1930</v>
      </c>
      <c r="B18" s="250" t="s">
        <v>229</v>
      </c>
      <c r="C18" s="354">
        <v>9640</v>
      </c>
      <c r="D18" s="403" t="s">
        <v>229</v>
      </c>
      <c r="E18" s="270">
        <v>454.8</v>
      </c>
      <c r="F18" s="246" t="s">
        <v>229</v>
      </c>
      <c r="G18" s="482" t="s">
        <v>229</v>
      </c>
      <c r="H18" s="482" t="s">
        <v>229</v>
      </c>
      <c r="I18" s="514">
        <v>2559</v>
      </c>
      <c r="J18" s="519" t="s">
        <v>229</v>
      </c>
      <c r="K18" s="482" t="s">
        <v>229</v>
      </c>
      <c r="L18" s="250" t="s">
        <v>229</v>
      </c>
    </row>
    <row r="19" spans="1:12" ht="13.5" thickBot="1" x14ac:dyDescent="0.25">
      <c r="A19" s="271">
        <v>1931</v>
      </c>
      <c r="B19" s="250" t="s">
        <v>229</v>
      </c>
      <c r="C19" s="354">
        <v>9638</v>
      </c>
      <c r="D19" s="403" t="s">
        <v>229</v>
      </c>
      <c r="E19" s="270">
        <v>440.7</v>
      </c>
      <c r="F19" s="246" t="s">
        <v>229</v>
      </c>
      <c r="G19" s="482" t="s">
        <v>229</v>
      </c>
      <c r="H19" s="482" t="s">
        <v>229</v>
      </c>
      <c r="I19" s="514">
        <v>2408</v>
      </c>
      <c r="J19" s="519" t="s">
        <v>229</v>
      </c>
      <c r="K19" s="482" t="s">
        <v>229</v>
      </c>
      <c r="L19" s="250" t="s">
        <v>229</v>
      </c>
    </row>
    <row r="20" spans="1:12" ht="13.5" thickBot="1" x14ac:dyDescent="0.25">
      <c r="A20" s="271">
        <v>1932</v>
      </c>
      <c r="B20" s="250" t="s">
        <v>229</v>
      </c>
      <c r="C20" s="354">
        <v>10434</v>
      </c>
      <c r="D20" s="403" t="s">
        <v>229</v>
      </c>
      <c r="E20" s="270">
        <v>423.5</v>
      </c>
      <c r="F20" s="246" t="s">
        <v>229</v>
      </c>
      <c r="G20" s="482" t="s">
        <v>229</v>
      </c>
      <c r="H20" s="482" t="s">
        <v>229</v>
      </c>
      <c r="I20" s="514">
        <v>2204</v>
      </c>
      <c r="J20" s="519" t="s">
        <v>229</v>
      </c>
      <c r="K20" s="482" t="s">
        <v>229</v>
      </c>
      <c r="L20" s="250" t="s">
        <v>229</v>
      </c>
    </row>
    <row r="21" spans="1:12" ht="13.5" thickBot="1" x14ac:dyDescent="0.25">
      <c r="A21" s="271">
        <v>1933</v>
      </c>
      <c r="B21" s="250" t="s">
        <v>229</v>
      </c>
      <c r="C21" s="354">
        <v>10424</v>
      </c>
      <c r="D21" s="403" t="s">
        <v>229</v>
      </c>
      <c r="E21" s="270">
        <v>427.7</v>
      </c>
      <c r="F21" s="246" t="s">
        <v>229</v>
      </c>
      <c r="G21" s="482" t="s">
        <v>229</v>
      </c>
      <c r="H21" s="482" t="s">
        <v>229</v>
      </c>
      <c r="I21" s="514">
        <v>2133</v>
      </c>
      <c r="J21" s="519" t="s">
        <v>229</v>
      </c>
      <c r="K21" s="482" t="s">
        <v>229</v>
      </c>
      <c r="L21" s="250" t="s">
        <v>229</v>
      </c>
    </row>
    <row r="22" spans="1:12" ht="13.5" thickBot="1" x14ac:dyDescent="0.25">
      <c r="A22" s="271">
        <v>1934</v>
      </c>
      <c r="B22" s="250" t="s">
        <v>229</v>
      </c>
      <c r="C22" s="354">
        <v>10418</v>
      </c>
      <c r="D22" s="403" t="s">
        <v>229</v>
      </c>
      <c r="E22" s="270">
        <v>438.6</v>
      </c>
      <c r="F22" s="246" t="s">
        <v>229</v>
      </c>
      <c r="G22" s="482" t="s">
        <v>229</v>
      </c>
      <c r="H22" s="482" t="s">
        <v>229</v>
      </c>
      <c r="I22" s="514">
        <v>2206</v>
      </c>
      <c r="J22" s="519" t="s">
        <v>229</v>
      </c>
      <c r="K22" s="482" t="s">
        <v>229</v>
      </c>
      <c r="L22" s="250" t="s">
        <v>229</v>
      </c>
    </row>
    <row r="23" spans="1:12" ht="13.5" thickBot="1" x14ac:dyDescent="0.25">
      <c r="A23" s="271">
        <v>1935</v>
      </c>
      <c r="B23" s="250" t="s">
        <v>229</v>
      </c>
      <c r="C23" s="354">
        <v>10416</v>
      </c>
      <c r="D23" s="403" t="s">
        <v>229</v>
      </c>
      <c r="E23" s="270">
        <v>447.4</v>
      </c>
      <c r="F23" s="246" t="s">
        <v>229</v>
      </c>
      <c r="G23" s="482" t="s">
        <v>229</v>
      </c>
      <c r="H23" s="482" t="s">
        <v>229</v>
      </c>
      <c r="I23" s="514">
        <v>2236</v>
      </c>
      <c r="J23" s="519" t="s">
        <v>229</v>
      </c>
      <c r="K23" s="482" t="s">
        <v>229</v>
      </c>
      <c r="L23" s="250" t="s">
        <v>229</v>
      </c>
    </row>
    <row r="24" spans="1:12" ht="13.5" thickBot="1" x14ac:dyDescent="0.25">
      <c r="A24" s="271">
        <v>1936</v>
      </c>
      <c r="B24" s="250" t="s">
        <v>229</v>
      </c>
      <c r="C24" s="354">
        <v>10923</v>
      </c>
      <c r="D24" s="403" t="s">
        <v>229</v>
      </c>
      <c r="E24" s="270">
        <v>461.6</v>
      </c>
      <c r="F24" s="246" t="s">
        <v>229</v>
      </c>
      <c r="G24" s="482" t="s">
        <v>229</v>
      </c>
      <c r="H24" s="482" t="s">
        <v>229</v>
      </c>
      <c r="I24" s="514">
        <v>2323</v>
      </c>
      <c r="J24" s="519" t="s">
        <v>229</v>
      </c>
      <c r="K24" s="482" t="s">
        <v>229</v>
      </c>
      <c r="L24" s="250" t="s">
        <v>229</v>
      </c>
    </row>
    <row r="25" spans="1:12" ht="13.5" thickBot="1" x14ac:dyDescent="0.25">
      <c r="A25" s="271">
        <v>1937</v>
      </c>
      <c r="B25" s="250" t="s">
        <v>229</v>
      </c>
      <c r="C25" s="354">
        <v>11032</v>
      </c>
      <c r="D25" s="403" t="s">
        <v>229</v>
      </c>
      <c r="E25" s="270">
        <v>469.1</v>
      </c>
      <c r="F25" s="246" t="s">
        <v>229</v>
      </c>
      <c r="G25" s="482" t="s">
        <v>229</v>
      </c>
      <c r="H25" s="482" t="s">
        <v>229</v>
      </c>
      <c r="I25" s="514">
        <v>2307</v>
      </c>
      <c r="J25" s="519" t="s">
        <v>229</v>
      </c>
      <c r="K25" s="482" t="s">
        <v>229</v>
      </c>
      <c r="L25" s="250" t="s">
        <v>229</v>
      </c>
    </row>
    <row r="26" spans="1:12" ht="13.5" thickBot="1" x14ac:dyDescent="0.25">
      <c r="A26" s="271">
        <v>1938</v>
      </c>
      <c r="B26" s="250" t="s">
        <v>229</v>
      </c>
      <c r="C26" s="354">
        <v>11205</v>
      </c>
      <c r="D26" s="403" t="s">
        <v>229</v>
      </c>
      <c r="E26" s="270">
        <v>457.4</v>
      </c>
      <c r="F26" s="246" t="s">
        <v>229</v>
      </c>
      <c r="G26" s="482" t="s">
        <v>229</v>
      </c>
      <c r="H26" s="482" t="s">
        <v>229</v>
      </c>
      <c r="I26" s="514">
        <v>2236</v>
      </c>
      <c r="J26" s="519" t="s">
        <v>229</v>
      </c>
      <c r="K26" s="482" t="s">
        <v>229</v>
      </c>
      <c r="L26" s="250" t="s">
        <v>229</v>
      </c>
    </row>
    <row r="27" spans="1:12" ht="13.5" thickBot="1" x14ac:dyDescent="0.25">
      <c r="A27" s="271">
        <v>1939</v>
      </c>
      <c r="B27" s="250" t="s">
        <v>229</v>
      </c>
      <c r="C27" s="354">
        <v>11052</v>
      </c>
      <c r="D27" s="403" t="s">
        <v>229</v>
      </c>
      <c r="E27" s="270">
        <v>469.4</v>
      </c>
      <c r="F27" s="246" t="s">
        <v>229</v>
      </c>
      <c r="G27" s="482" t="s">
        <v>229</v>
      </c>
      <c r="H27" s="482" t="s">
        <v>229</v>
      </c>
      <c r="I27" s="514">
        <v>2368</v>
      </c>
      <c r="J27" s="519" t="s">
        <v>229</v>
      </c>
      <c r="K27" s="482" t="s">
        <v>229</v>
      </c>
      <c r="L27" s="250" t="s">
        <v>229</v>
      </c>
    </row>
    <row r="28" spans="1:12" ht="13.5" thickBot="1" x14ac:dyDescent="0.25">
      <c r="A28" s="271">
        <v>1940</v>
      </c>
      <c r="B28" s="250" t="s">
        <v>229</v>
      </c>
      <c r="C28" s="354">
        <v>11032</v>
      </c>
      <c r="D28" s="403" t="s">
        <v>229</v>
      </c>
      <c r="E28" s="270">
        <v>470.8</v>
      </c>
      <c r="F28" s="246" t="s">
        <v>229</v>
      </c>
      <c r="G28" s="482" t="s">
        <v>229</v>
      </c>
      <c r="H28" s="482" t="s">
        <v>229</v>
      </c>
      <c r="I28" s="514">
        <v>2382</v>
      </c>
      <c r="J28" s="519" t="s">
        <v>229</v>
      </c>
      <c r="K28" s="482" t="s">
        <v>229</v>
      </c>
      <c r="L28" s="250" t="s">
        <v>229</v>
      </c>
    </row>
    <row r="29" spans="1:12" ht="13.5" thickBot="1" x14ac:dyDescent="0.25">
      <c r="A29" s="271">
        <v>1941</v>
      </c>
      <c r="B29" s="250" t="s">
        <v>229</v>
      </c>
      <c r="C29" s="354">
        <v>10578</v>
      </c>
      <c r="D29" s="403" t="s">
        <v>229</v>
      </c>
      <c r="E29" s="270">
        <v>472.8</v>
      </c>
      <c r="F29" s="246" t="s">
        <v>229</v>
      </c>
      <c r="G29" s="482" t="s">
        <v>229</v>
      </c>
      <c r="H29" s="482" t="s">
        <v>229</v>
      </c>
      <c r="I29" s="514">
        <v>2421</v>
      </c>
      <c r="J29" s="519" t="s">
        <v>229</v>
      </c>
      <c r="K29" s="482" t="s">
        <v>229</v>
      </c>
      <c r="L29" s="250" t="s">
        <v>229</v>
      </c>
    </row>
    <row r="30" spans="1:12" ht="13.5" thickBot="1" x14ac:dyDescent="0.25">
      <c r="A30" s="271">
        <v>1942</v>
      </c>
      <c r="B30" s="250" t="s">
        <v>229</v>
      </c>
      <c r="C30" s="354">
        <v>10278</v>
      </c>
      <c r="D30" s="403" t="s">
        <v>229</v>
      </c>
      <c r="E30" s="270">
        <v>469.6</v>
      </c>
      <c r="F30" s="246" t="s">
        <v>229</v>
      </c>
      <c r="G30" s="482" t="s">
        <v>229</v>
      </c>
      <c r="H30" s="482" t="s">
        <v>229</v>
      </c>
      <c r="I30" s="514">
        <v>2566</v>
      </c>
      <c r="J30" s="519" t="s">
        <v>229</v>
      </c>
      <c r="K30" s="482" t="s">
        <v>229</v>
      </c>
      <c r="L30" s="250" t="s">
        <v>229</v>
      </c>
    </row>
    <row r="31" spans="1:12" ht="13.5" thickBot="1" x14ac:dyDescent="0.25">
      <c r="A31" s="271">
        <v>1943</v>
      </c>
      <c r="B31" s="250" t="s">
        <v>229</v>
      </c>
      <c r="C31" s="354">
        <v>10255</v>
      </c>
      <c r="D31" s="403" t="s">
        <v>229</v>
      </c>
      <c r="E31" s="270">
        <v>461.7</v>
      </c>
      <c r="F31" s="246" t="s">
        <v>229</v>
      </c>
      <c r="G31" s="482" t="s">
        <v>229</v>
      </c>
      <c r="H31" s="482" t="s">
        <v>229</v>
      </c>
      <c r="I31" s="514">
        <v>2656</v>
      </c>
      <c r="J31" s="519" t="s">
        <v>229</v>
      </c>
      <c r="K31" s="482" t="s">
        <v>229</v>
      </c>
      <c r="L31" s="250" t="s">
        <v>229</v>
      </c>
    </row>
    <row r="32" spans="1:12" ht="13.5" thickBot="1" x14ac:dyDescent="0.25">
      <c r="A32" s="271">
        <v>1944</v>
      </c>
      <c r="B32" s="250" t="s">
        <v>229</v>
      </c>
      <c r="C32" s="354">
        <v>10219</v>
      </c>
      <c r="D32" s="403" t="s">
        <v>229</v>
      </c>
      <c r="E32" s="270">
        <v>461</v>
      </c>
      <c r="F32" s="246" t="s">
        <v>229</v>
      </c>
      <c r="G32" s="482" t="s">
        <v>229</v>
      </c>
      <c r="H32" s="482" t="s">
        <v>229</v>
      </c>
      <c r="I32" s="514">
        <v>2621</v>
      </c>
      <c r="J32" s="519" t="s">
        <v>229</v>
      </c>
      <c r="K32" s="482" t="s">
        <v>229</v>
      </c>
      <c r="L32" s="250" t="s">
        <v>229</v>
      </c>
    </row>
    <row r="33" spans="1:12" ht="13.5" thickBot="1" x14ac:dyDescent="0.25">
      <c r="A33" s="271">
        <v>1945</v>
      </c>
      <c r="B33" s="250" t="s">
        <v>229</v>
      </c>
      <c r="C33" s="354">
        <v>10217</v>
      </c>
      <c r="D33" s="403" t="s">
        <v>229</v>
      </c>
      <c r="E33" s="270">
        <v>458.4</v>
      </c>
      <c r="F33" s="246" t="s">
        <v>229</v>
      </c>
      <c r="G33" s="482" t="s">
        <v>229</v>
      </c>
      <c r="H33" s="482" t="s">
        <v>229</v>
      </c>
      <c r="I33" s="514">
        <v>2698</v>
      </c>
      <c r="J33" s="519" t="s">
        <v>229</v>
      </c>
      <c r="K33" s="482" t="s">
        <v>229</v>
      </c>
      <c r="L33" s="250" t="s">
        <v>229</v>
      </c>
    </row>
    <row r="34" spans="1:12" ht="13.5" thickBot="1" x14ac:dyDescent="0.25">
      <c r="A34" s="271">
        <v>1946</v>
      </c>
      <c r="B34" s="250" t="s">
        <v>229</v>
      </c>
      <c r="C34" s="354">
        <v>9429</v>
      </c>
      <c r="D34" s="403" t="s">
        <v>229</v>
      </c>
      <c r="E34" s="270">
        <v>458.9</v>
      </c>
      <c r="F34" s="246" t="s">
        <v>229</v>
      </c>
      <c r="G34" s="482" t="s">
        <v>229</v>
      </c>
      <c r="H34" s="482" t="s">
        <v>229</v>
      </c>
      <c r="I34" s="514">
        <v>2835</v>
      </c>
      <c r="J34" s="519" t="s">
        <v>229</v>
      </c>
      <c r="K34" s="482" t="s">
        <v>229</v>
      </c>
      <c r="L34" s="250" t="s">
        <v>229</v>
      </c>
    </row>
    <row r="35" spans="1:12" ht="13.5" thickBot="1" x14ac:dyDescent="0.25">
      <c r="A35" s="271">
        <v>1947</v>
      </c>
      <c r="B35" s="250" t="s">
        <v>229</v>
      </c>
      <c r="C35" s="354">
        <v>9370</v>
      </c>
      <c r="D35" s="403" t="s">
        <v>229</v>
      </c>
      <c r="E35" s="270">
        <v>462.3</v>
      </c>
      <c r="F35" s="246" t="s">
        <v>229</v>
      </c>
      <c r="G35" s="482" t="s">
        <v>229</v>
      </c>
      <c r="H35" s="482" t="s">
        <v>229</v>
      </c>
      <c r="I35" s="514">
        <v>2756</v>
      </c>
      <c r="J35" s="519" t="s">
        <v>229</v>
      </c>
      <c r="K35" s="482" t="s">
        <v>229</v>
      </c>
      <c r="L35" s="250" t="s">
        <v>229</v>
      </c>
    </row>
    <row r="36" spans="1:12" ht="13.5" thickBot="1" x14ac:dyDescent="0.25">
      <c r="A36" s="271">
        <v>1948</v>
      </c>
      <c r="B36" s="250" t="s">
        <v>229</v>
      </c>
      <c r="C36" s="354">
        <v>9456</v>
      </c>
      <c r="D36" s="403" t="s">
        <v>229</v>
      </c>
      <c r="E36" s="270">
        <v>458.1</v>
      </c>
      <c r="F36" s="246" t="s">
        <v>229</v>
      </c>
      <c r="G36" s="482" t="s">
        <v>229</v>
      </c>
      <c r="H36" s="482" t="s">
        <v>229</v>
      </c>
      <c r="I36" s="514">
        <v>2606</v>
      </c>
      <c r="J36" s="519" t="s">
        <v>229</v>
      </c>
      <c r="K36" s="482" t="s">
        <v>229</v>
      </c>
      <c r="L36" s="250" t="s">
        <v>229</v>
      </c>
    </row>
    <row r="37" spans="1:12" ht="13.5" thickBot="1" x14ac:dyDescent="0.25">
      <c r="A37" s="271">
        <v>1949</v>
      </c>
      <c r="B37" s="250" t="s">
        <v>229</v>
      </c>
      <c r="C37" s="354">
        <v>9869</v>
      </c>
      <c r="D37" s="403" t="s">
        <v>229</v>
      </c>
      <c r="E37" s="270">
        <v>460</v>
      </c>
      <c r="F37" s="246" t="s">
        <v>229</v>
      </c>
      <c r="G37" s="482" t="s">
        <v>229</v>
      </c>
      <c r="H37" s="482" t="s">
        <v>229</v>
      </c>
      <c r="I37" s="514">
        <v>2346</v>
      </c>
      <c r="J37" s="519" t="s">
        <v>229</v>
      </c>
      <c r="K37" s="482" t="s">
        <v>229</v>
      </c>
      <c r="L37" s="250" t="s">
        <v>229</v>
      </c>
    </row>
    <row r="38" spans="1:12" ht="13.5" thickBot="1" x14ac:dyDescent="0.25">
      <c r="A38" s="271">
        <v>1950</v>
      </c>
      <c r="B38" s="250" t="s">
        <v>229</v>
      </c>
      <c r="C38" s="354">
        <v>9743</v>
      </c>
      <c r="D38" s="403" t="s">
        <v>229</v>
      </c>
      <c r="E38" s="270">
        <v>443.4</v>
      </c>
      <c r="F38" s="246" t="s">
        <v>229</v>
      </c>
      <c r="G38" s="482" t="s">
        <v>229</v>
      </c>
      <c r="H38" s="482" t="s">
        <v>229</v>
      </c>
      <c r="I38" s="514">
        <v>2264</v>
      </c>
      <c r="J38" s="519" t="s">
        <v>229</v>
      </c>
      <c r="K38" s="482" t="s">
        <v>229</v>
      </c>
      <c r="L38" s="250" t="s">
        <v>229</v>
      </c>
    </row>
    <row r="39" spans="1:12" ht="13.5" thickBot="1" x14ac:dyDescent="0.25">
      <c r="A39" s="271">
        <v>1951</v>
      </c>
      <c r="B39" s="250" t="s">
        <v>229</v>
      </c>
      <c r="C39" s="354">
        <v>9644</v>
      </c>
      <c r="D39" s="403" t="s">
        <v>229</v>
      </c>
      <c r="E39" s="270">
        <v>424</v>
      </c>
      <c r="F39" s="246" t="s">
        <v>229</v>
      </c>
      <c r="G39" s="482" t="s">
        <v>229</v>
      </c>
      <c r="H39" s="482" t="s">
        <v>229</v>
      </c>
      <c r="I39" s="514">
        <v>2189</v>
      </c>
      <c r="J39" s="519" t="s">
        <v>229</v>
      </c>
      <c r="K39" s="482" t="s">
        <v>229</v>
      </c>
      <c r="L39" s="250" t="s">
        <v>229</v>
      </c>
    </row>
    <row r="40" spans="1:12" ht="13.5" thickBot="1" x14ac:dyDescent="0.25">
      <c r="A40" s="271">
        <v>1952</v>
      </c>
      <c r="B40" s="250" t="s">
        <v>229</v>
      </c>
      <c r="C40" s="354">
        <v>9476</v>
      </c>
      <c r="D40" s="403" t="s">
        <v>229</v>
      </c>
      <c r="E40" s="270">
        <v>400.4</v>
      </c>
      <c r="F40" s="246" t="s">
        <v>229</v>
      </c>
      <c r="G40" s="482" t="s">
        <v>229</v>
      </c>
      <c r="H40" s="482" t="s">
        <v>229</v>
      </c>
      <c r="I40" s="514">
        <v>2124</v>
      </c>
      <c r="J40" s="519" t="s">
        <v>229</v>
      </c>
      <c r="K40" s="482" t="s">
        <v>229</v>
      </c>
      <c r="L40" s="250" t="s">
        <v>229</v>
      </c>
    </row>
    <row r="41" spans="1:12" ht="13.5" thickBot="1" x14ac:dyDescent="0.25">
      <c r="A41" s="271">
        <v>1953</v>
      </c>
      <c r="B41" s="250" t="s">
        <v>229</v>
      </c>
      <c r="C41" s="354">
        <v>9244</v>
      </c>
      <c r="D41" s="403" t="s">
        <v>229</v>
      </c>
      <c r="E41" s="270">
        <v>391.1</v>
      </c>
      <c r="F41" s="246" t="s">
        <v>229</v>
      </c>
      <c r="G41" s="482" t="s">
        <v>229</v>
      </c>
      <c r="H41" s="482" t="s">
        <v>229</v>
      </c>
      <c r="I41" s="514">
        <v>2040</v>
      </c>
      <c r="J41" s="519" t="s">
        <v>229</v>
      </c>
      <c r="K41" s="482" t="s">
        <v>229</v>
      </c>
      <c r="L41" s="250" t="s">
        <v>229</v>
      </c>
    </row>
    <row r="42" spans="1:12" ht="13.5" thickBot="1" x14ac:dyDescent="0.25">
      <c r="A42" s="271">
        <v>1954</v>
      </c>
      <c r="B42" s="250" t="s">
        <v>229</v>
      </c>
      <c r="C42" s="354">
        <v>9200</v>
      </c>
      <c r="D42" s="403" t="s">
        <v>229</v>
      </c>
      <c r="E42" s="270">
        <v>375.6</v>
      </c>
      <c r="F42" s="246" t="s">
        <v>229</v>
      </c>
      <c r="G42" s="482" t="s">
        <v>229</v>
      </c>
      <c r="H42" s="482" t="s">
        <v>229</v>
      </c>
      <c r="I42" s="514">
        <v>1912</v>
      </c>
      <c r="J42" s="519" t="s">
        <v>229</v>
      </c>
      <c r="K42" s="482" t="s">
        <v>229</v>
      </c>
      <c r="L42" s="250" t="s">
        <v>229</v>
      </c>
    </row>
    <row r="43" spans="1:12" ht="13.5" thickBot="1" x14ac:dyDescent="0.25">
      <c r="A43" s="271">
        <v>1955</v>
      </c>
      <c r="B43" s="250" t="s">
        <v>229</v>
      </c>
      <c r="C43" s="354">
        <v>9232</v>
      </c>
      <c r="D43" s="403" t="s">
        <v>229</v>
      </c>
      <c r="E43" s="270">
        <v>382.8</v>
      </c>
      <c r="F43" s="246" t="s">
        <v>229</v>
      </c>
      <c r="G43" s="482" t="s">
        <v>229</v>
      </c>
      <c r="H43" s="482" t="s">
        <v>229</v>
      </c>
      <c r="I43" s="514">
        <v>1870</v>
      </c>
      <c r="J43" s="519" t="s">
        <v>229</v>
      </c>
      <c r="K43" s="482" t="s">
        <v>229</v>
      </c>
      <c r="L43" s="250" t="s">
        <v>229</v>
      </c>
    </row>
    <row r="44" spans="1:12" ht="13.5" thickBot="1" x14ac:dyDescent="0.25">
      <c r="A44" s="271">
        <v>1956</v>
      </c>
      <c r="B44" s="250" t="s">
        <v>229</v>
      </c>
      <c r="C44" s="354">
        <v>9255</v>
      </c>
      <c r="D44" s="403" t="s">
        <v>229</v>
      </c>
      <c r="E44" s="270">
        <v>387.1</v>
      </c>
      <c r="F44" s="246" t="s">
        <v>229</v>
      </c>
      <c r="G44" s="482" t="s">
        <v>229</v>
      </c>
      <c r="H44" s="482" t="s">
        <v>229</v>
      </c>
      <c r="I44" s="514">
        <v>1880</v>
      </c>
      <c r="J44" s="519" t="s">
        <v>229</v>
      </c>
      <c r="K44" s="482" t="s">
        <v>229</v>
      </c>
      <c r="L44" s="250" t="s">
        <v>229</v>
      </c>
    </row>
    <row r="45" spans="1:12" ht="13.5" thickBot="1" x14ac:dyDescent="0.25">
      <c r="A45" s="271">
        <v>1957</v>
      </c>
      <c r="B45" s="250" t="s">
        <v>229</v>
      </c>
      <c r="C45" s="354">
        <v>9158</v>
      </c>
      <c r="D45" s="403" t="s">
        <v>229</v>
      </c>
      <c r="E45" s="270">
        <v>388</v>
      </c>
      <c r="F45" s="246" t="s">
        <v>229</v>
      </c>
      <c r="G45" s="482" t="s">
        <v>229</v>
      </c>
      <c r="H45" s="482" t="s">
        <v>229</v>
      </c>
      <c r="I45" s="514">
        <v>1843</v>
      </c>
      <c r="J45" s="519" t="s">
        <v>229</v>
      </c>
      <c r="K45" s="482" t="s">
        <v>229</v>
      </c>
      <c r="L45" s="250" t="s">
        <v>229</v>
      </c>
    </row>
    <row r="46" spans="1:12" ht="13.5" thickBot="1" x14ac:dyDescent="0.25">
      <c r="A46" s="271">
        <v>1958</v>
      </c>
      <c r="B46" s="250" t="s">
        <v>229</v>
      </c>
      <c r="C46" s="354">
        <v>9093</v>
      </c>
      <c r="D46" s="403" t="s">
        <v>229</v>
      </c>
      <c r="E46" s="270">
        <v>386.5</v>
      </c>
      <c r="F46" s="246" t="s">
        <v>229</v>
      </c>
      <c r="G46" s="482" t="s">
        <v>229</v>
      </c>
      <c r="H46" s="482" t="s">
        <v>229</v>
      </c>
      <c r="I46" s="514">
        <v>1815</v>
      </c>
      <c r="J46" s="519" t="s">
        <v>229</v>
      </c>
      <c r="K46" s="482" t="s">
        <v>229</v>
      </c>
      <c r="L46" s="250" t="s">
        <v>229</v>
      </c>
    </row>
    <row r="47" spans="1:12" ht="13.5" thickBot="1" x14ac:dyDescent="0.25">
      <c r="A47" s="271">
        <v>1959</v>
      </c>
      <c r="B47" s="250" t="s">
        <v>229</v>
      </c>
      <c r="C47" s="354">
        <v>9000</v>
      </c>
      <c r="D47" s="403" t="s">
        <v>229</v>
      </c>
      <c r="E47" s="270">
        <v>388.7</v>
      </c>
      <c r="F47" s="246" t="s">
        <v>229</v>
      </c>
      <c r="G47" s="482" t="s">
        <v>229</v>
      </c>
      <c r="H47" s="482" t="s">
        <v>229</v>
      </c>
      <c r="I47" s="514">
        <v>1828</v>
      </c>
      <c r="J47" s="519" t="s">
        <v>229</v>
      </c>
      <c r="K47" s="482" t="s">
        <v>229</v>
      </c>
      <c r="L47" s="250" t="s">
        <v>229</v>
      </c>
    </row>
    <row r="48" spans="1:12" ht="13.5" thickBot="1" x14ac:dyDescent="0.25">
      <c r="A48" s="271">
        <v>1960</v>
      </c>
      <c r="B48" s="250" t="s">
        <v>229</v>
      </c>
      <c r="C48" s="354">
        <v>9010</v>
      </c>
      <c r="D48" s="403" t="s">
        <v>229</v>
      </c>
      <c r="E48" s="270">
        <v>390.9</v>
      </c>
      <c r="F48" s="246" t="s">
        <v>229</v>
      </c>
      <c r="G48" s="482" t="s">
        <v>229</v>
      </c>
      <c r="H48" s="482" t="s">
        <v>229</v>
      </c>
      <c r="I48" s="514">
        <v>1850</v>
      </c>
      <c r="J48" s="519" t="s">
        <v>229</v>
      </c>
      <c r="K48" s="482" t="s">
        <v>229</v>
      </c>
      <c r="L48" s="250" t="s">
        <v>229</v>
      </c>
    </row>
    <row r="49" spans="1:12" ht="13.5" thickBot="1" x14ac:dyDescent="0.25">
      <c r="A49" s="271">
        <v>1961</v>
      </c>
      <c r="B49" s="250" t="s">
        <v>229</v>
      </c>
      <c r="C49" s="354">
        <v>9078</v>
      </c>
      <c r="D49" s="403" t="s">
        <v>229</v>
      </c>
      <c r="E49" s="270">
        <v>385.1</v>
      </c>
      <c r="F49" s="246" t="s">
        <v>229</v>
      </c>
      <c r="G49" s="482" t="s">
        <v>229</v>
      </c>
      <c r="H49" s="482" t="s">
        <v>229</v>
      </c>
      <c r="I49" s="514">
        <v>1855</v>
      </c>
      <c r="J49" s="519" t="s">
        <v>229</v>
      </c>
      <c r="K49" s="482" t="s">
        <v>229</v>
      </c>
      <c r="L49" s="250" t="s">
        <v>229</v>
      </c>
    </row>
    <row r="50" spans="1:12" ht="13.5" thickBot="1" x14ac:dyDescent="0.25">
      <c r="A50" s="271">
        <v>1962</v>
      </c>
      <c r="B50" s="250" t="s">
        <v>229</v>
      </c>
      <c r="C50" s="354">
        <v>8865</v>
      </c>
      <c r="D50" s="403" t="s">
        <v>229</v>
      </c>
      <c r="E50" s="270">
        <v>386.7</v>
      </c>
      <c r="F50" s="246" t="s">
        <v>229</v>
      </c>
      <c r="G50" s="482" t="s">
        <v>229</v>
      </c>
      <c r="H50" s="482" t="s">
        <v>229</v>
      </c>
      <c r="I50" s="514">
        <v>1890</v>
      </c>
      <c r="J50" s="519" t="s">
        <v>229</v>
      </c>
      <c r="K50" s="482" t="s">
        <v>229</v>
      </c>
      <c r="L50" s="250" t="s">
        <v>229</v>
      </c>
    </row>
    <row r="51" spans="1:12" ht="13.5" thickBot="1" x14ac:dyDescent="0.25">
      <c r="A51" s="271">
        <v>1963</v>
      </c>
      <c r="B51" s="250" t="s">
        <v>229</v>
      </c>
      <c r="C51" s="354">
        <v>8878</v>
      </c>
      <c r="D51" s="403" t="s">
        <v>229</v>
      </c>
      <c r="E51" s="270">
        <v>387.3</v>
      </c>
      <c r="F51" s="246" t="s">
        <v>229</v>
      </c>
      <c r="G51" s="482" t="s">
        <v>229</v>
      </c>
      <c r="H51" s="482" t="s">
        <v>229</v>
      </c>
      <c r="I51" s="514">
        <v>1836</v>
      </c>
      <c r="J51" s="519" t="s">
        <v>229</v>
      </c>
      <c r="K51" s="482" t="s">
        <v>229</v>
      </c>
      <c r="L51" s="250" t="s">
        <v>229</v>
      </c>
    </row>
    <row r="52" spans="1:12" ht="13.5" thickBot="1" x14ac:dyDescent="0.25">
      <c r="A52" s="271">
        <v>1964</v>
      </c>
      <c r="B52" s="250" t="s">
        <v>229</v>
      </c>
      <c r="C52" s="354">
        <v>9061</v>
      </c>
      <c r="D52" s="403" t="s">
        <v>229</v>
      </c>
      <c r="E52" s="270">
        <v>395.8</v>
      </c>
      <c r="F52" s="246" t="s">
        <v>229</v>
      </c>
      <c r="G52" s="482" t="s">
        <v>229</v>
      </c>
      <c r="H52" s="482" t="s">
        <v>229</v>
      </c>
      <c r="I52" s="514">
        <v>1877</v>
      </c>
      <c r="J52" s="519" t="s">
        <v>229</v>
      </c>
      <c r="K52" s="482" t="s">
        <v>229</v>
      </c>
      <c r="L52" s="250" t="s">
        <v>229</v>
      </c>
    </row>
    <row r="53" spans="1:12" ht="13.5" thickBot="1" x14ac:dyDescent="0.25">
      <c r="A53" s="271">
        <v>1965</v>
      </c>
      <c r="B53" s="250" t="s">
        <v>229</v>
      </c>
      <c r="C53" s="354">
        <v>9115</v>
      </c>
      <c r="D53" s="403" t="s">
        <v>229</v>
      </c>
      <c r="E53" s="270">
        <v>395.3</v>
      </c>
      <c r="F53" s="246" t="s">
        <v>229</v>
      </c>
      <c r="G53" s="482" t="s">
        <v>229</v>
      </c>
      <c r="H53" s="482" t="s">
        <v>229</v>
      </c>
      <c r="I53" s="514">
        <v>1858</v>
      </c>
      <c r="J53" s="519" t="s">
        <v>229</v>
      </c>
      <c r="K53" s="482" t="s">
        <v>229</v>
      </c>
      <c r="L53" s="250" t="s">
        <v>229</v>
      </c>
    </row>
    <row r="54" spans="1:12" ht="13.5" thickBot="1" x14ac:dyDescent="0.25">
      <c r="A54" s="271">
        <v>1966</v>
      </c>
      <c r="B54" s="250" t="s">
        <v>229</v>
      </c>
      <c r="C54" s="354">
        <v>9273</v>
      </c>
      <c r="D54" s="403" t="s">
        <v>229</v>
      </c>
      <c r="E54" s="270">
        <v>378.9</v>
      </c>
      <c r="F54" s="246" t="s">
        <v>229</v>
      </c>
      <c r="G54" s="482" t="s">
        <v>229</v>
      </c>
      <c r="H54" s="482" t="s">
        <v>229</v>
      </c>
      <c r="I54" s="514">
        <v>1753</v>
      </c>
      <c r="J54" s="519" t="s">
        <v>229</v>
      </c>
      <c r="K54" s="482" t="s">
        <v>229</v>
      </c>
      <c r="L54" s="250" t="s">
        <v>229</v>
      </c>
    </row>
    <row r="55" spans="1:12" ht="13.5" thickBot="1" x14ac:dyDescent="0.25">
      <c r="A55" s="271">
        <v>1967</v>
      </c>
      <c r="B55" s="250" t="s">
        <v>229</v>
      </c>
      <c r="C55" s="354">
        <v>9257</v>
      </c>
      <c r="D55" s="403" t="s">
        <v>229</v>
      </c>
      <c r="E55" s="270">
        <v>396.5</v>
      </c>
      <c r="F55" s="246" t="s">
        <v>229</v>
      </c>
      <c r="G55" s="482" t="s">
        <v>229</v>
      </c>
      <c r="H55" s="482" t="s">
        <v>229</v>
      </c>
      <c r="I55" s="514">
        <v>1938</v>
      </c>
      <c r="J55" s="519" t="s">
        <v>229</v>
      </c>
      <c r="K55" s="482" t="s">
        <v>229</v>
      </c>
      <c r="L55" s="250" t="s">
        <v>229</v>
      </c>
    </row>
    <row r="56" spans="1:12" ht="13.5" thickBot="1" x14ac:dyDescent="0.25">
      <c r="A56" s="271">
        <v>1968</v>
      </c>
      <c r="B56" s="250" t="s">
        <v>229</v>
      </c>
      <c r="C56" s="354">
        <v>9390</v>
      </c>
      <c r="D56" s="403" t="s">
        <v>229</v>
      </c>
      <c r="E56" s="270">
        <v>406.8</v>
      </c>
      <c r="F56" s="246" t="s">
        <v>229</v>
      </c>
      <c r="G56" s="482" t="s">
        <v>229</v>
      </c>
      <c r="H56" s="482" t="s">
        <v>229</v>
      </c>
      <c r="I56" s="514">
        <v>1928</v>
      </c>
      <c r="J56" s="519" t="s">
        <v>229</v>
      </c>
      <c r="K56" s="482" t="s">
        <v>229</v>
      </c>
      <c r="L56" s="250" t="s">
        <v>229</v>
      </c>
    </row>
    <row r="57" spans="1:12" ht="13.5" thickBot="1" x14ac:dyDescent="0.25">
      <c r="A57" s="271">
        <v>1969</v>
      </c>
      <c r="B57" s="250" t="s">
        <v>229</v>
      </c>
      <c r="C57" s="354">
        <v>9343</v>
      </c>
      <c r="D57" s="403" t="s">
        <v>229</v>
      </c>
      <c r="E57" s="270">
        <v>416.6</v>
      </c>
      <c r="F57" s="246" t="s">
        <v>229</v>
      </c>
      <c r="G57" s="482" t="s">
        <v>229</v>
      </c>
      <c r="H57" s="482" t="s">
        <v>229</v>
      </c>
      <c r="I57" s="514">
        <v>1980</v>
      </c>
      <c r="J57" s="519" t="s">
        <v>229</v>
      </c>
      <c r="K57" s="482" t="s">
        <v>229</v>
      </c>
      <c r="L57" s="250" t="s">
        <v>229</v>
      </c>
    </row>
    <row r="58" spans="1:12" ht="13.5" thickBot="1" x14ac:dyDescent="0.25">
      <c r="A58" s="271">
        <v>1970</v>
      </c>
      <c r="B58" s="250" t="s">
        <v>229</v>
      </c>
      <c r="C58" s="354">
        <v>9338</v>
      </c>
      <c r="D58" s="403" t="s">
        <v>229</v>
      </c>
      <c r="E58" s="270">
        <v>407.1</v>
      </c>
      <c r="F58" s="246" t="s">
        <v>229</v>
      </c>
      <c r="G58" s="482" t="s">
        <v>229</v>
      </c>
      <c r="H58" s="482" t="s">
        <v>229</v>
      </c>
      <c r="I58" s="514">
        <v>1881</v>
      </c>
      <c r="J58" s="519" t="s">
        <v>229</v>
      </c>
      <c r="K58" s="482" t="s">
        <v>229</v>
      </c>
      <c r="L58" s="250" t="s">
        <v>229</v>
      </c>
    </row>
    <row r="59" spans="1:12" ht="13.5" thickBot="1" x14ac:dyDescent="0.25">
      <c r="A59" s="271">
        <v>1971</v>
      </c>
      <c r="B59" s="250" t="s">
        <v>229</v>
      </c>
      <c r="C59" s="354">
        <v>9325</v>
      </c>
      <c r="D59" s="403" t="s">
        <v>229</v>
      </c>
      <c r="E59" s="270">
        <v>407.4</v>
      </c>
      <c r="F59" s="246" t="s">
        <v>229</v>
      </c>
      <c r="G59" s="482" t="s">
        <v>229</v>
      </c>
      <c r="H59" s="482" t="s">
        <v>229</v>
      </c>
      <c r="I59" s="514">
        <v>1778</v>
      </c>
      <c r="J59" s="519" t="s">
        <v>229</v>
      </c>
      <c r="K59" s="482" t="s">
        <v>229</v>
      </c>
      <c r="L59" s="250" t="s">
        <v>229</v>
      </c>
    </row>
    <row r="60" spans="1:12" ht="13.5" thickBot="1" x14ac:dyDescent="0.25">
      <c r="A60" s="271">
        <v>1972</v>
      </c>
      <c r="B60" s="250" t="s">
        <v>229</v>
      </c>
      <c r="C60" s="354">
        <v>9423</v>
      </c>
      <c r="D60" s="403" t="s">
        <v>229</v>
      </c>
      <c r="E60" s="270">
        <v>386.2</v>
      </c>
      <c r="F60" s="246" t="s">
        <v>229</v>
      </c>
      <c r="G60" s="482" t="s">
        <v>229</v>
      </c>
      <c r="H60" s="482" t="s">
        <v>229</v>
      </c>
      <c r="I60" s="514">
        <v>1731</v>
      </c>
      <c r="J60" s="519" t="s">
        <v>229</v>
      </c>
      <c r="K60" s="482" t="s">
        <v>229</v>
      </c>
      <c r="L60" s="250" t="s">
        <v>229</v>
      </c>
    </row>
    <row r="61" spans="1:12" ht="13.5" thickBot="1" x14ac:dyDescent="0.25">
      <c r="A61" s="271">
        <v>1973</v>
      </c>
      <c r="B61" s="250" t="s">
        <v>229</v>
      </c>
      <c r="C61" s="354">
        <v>9387</v>
      </c>
      <c r="D61" s="403" t="s">
        <v>229</v>
      </c>
      <c r="E61" s="270">
        <v>407.3</v>
      </c>
      <c r="F61" s="246" t="s">
        <v>229</v>
      </c>
      <c r="G61" s="482" t="s">
        <v>229</v>
      </c>
      <c r="H61" s="482" t="s">
        <v>229</v>
      </c>
      <c r="I61" s="514">
        <v>1714</v>
      </c>
      <c r="J61" s="519" t="s">
        <v>229</v>
      </c>
      <c r="K61" s="482" t="s">
        <v>229</v>
      </c>
      <c r="L61" s="250" t="s">
        <v>229</v>
      </c>
    </row>
    <row r="62" spans="1:12" ht="13.5" thickBot="1" x14ac:dyDescent="0.25">
      <c r="A62" s="271">
        <v>1974</v>
      </c>
      <c r="B62" s="250" t="s">
        <v>229</v>
      </c>
      <c r="C62" s="354">
        <v>9403</v>
      </c>
      <c r="D62" s="403" t="s">
        <v>229</v>
      </c>
      <c r="E62" s="270">
        <v>431.9</v>
      </c>
      <c r="F62" s="246" t="s">
        <v>229</v>
      </c>
      <c r="G62" s="482" t="s">
        <v>229</v>
      </c>
      <c r="H62" s="482" t="s">
        <v>229</v>
      </c>
      <c r="I62" s="514">
        <v>1726</v>
      </c>
      <c r="J62" s="519" t="s">
        <v>229</v>
      </c>
      <c r="K62" s="482" t="s">
        <v>229</v>
      </c>
      <c r="L62" s="250" t="s">
        <v>229</v>
      </c>
    </row>
    <row r="63" spans="1:12" ht="13.5" thickBot="1" x14ac:dyDescent="0.25">
      <c r="A63" s="271">
        <v>1975</v>
      </c>
      <c r="B63" s="250" t="s">
        <v>229</v>
      </c>
      <c r="C63" s="354">
        <v>9608</v>
      </c>
      <c r="D63" s="403" t="s">
        <v>229</v>
      </c>
      <c r="E63" s="270">
        <v>423.1</v>
      </c>
      <c r="F63" s="246" t="s">
        <v>229</v>
      </c>
      <c r="G63" s="482" t="s">
        <v>229</v>
      </c>
      <c r="H63" s="482" t="s">
        <v>229</v>
      </c>
      <c r="I63" s="514">
        <v>1673</v>
      </c>
      <c r="J63" s="519" t="s">
        <v>229</v>
      </c>
      <c r="K63" s="482" t="s">
        <v>229</v>
      </c>
      <c r="L63" s="250" t="s">
        <v>229</v>
      </c>
    </row>
    <row r="64" spans="1:12" ht="13.5" thickBot="1" x14ac:dyDescent="0.25">
      <c r="A64" s="271">
        <v>1976</v>
      </c>
      <c r="B64" s="250" t="s">
        <v>229</v>
      </c>
      <c r="C64" s="354">
        <v>9714</v>
      </c>
      <c r="D64" s="403" t="s">
        <v>229</v>
      </c>
      <c r="E64" s="270">
        <v>407</v>
      </c>
      <c r="F64" s="246" t="s">
        <v>229</v>
      </c>
      <c r="G64" s="482" t="s">
        <v>229</v>
      </c>
      <c r="H64" s="482" t="s">
        <v>229</v>
      </c>
      <c r="I64" s="514">
        <v>1632</v>
      </c>
      <c r="J64" s="519" t="s">
        <v>229</v>
      </c>
      <c r="K64" s="482" t="s">
        <v>229</v>
      </c>
      <c r="L64" s="250" t="s">
        <v>229</v>
      </c>
    </row>
    <row r="65" spans="1:12" ht="13.5" thickBot="1" x14ac:dyDescent="0.25">
      <c r="A65" s="271">
        <v>1977</v>
      </c>
      <c r="B65" s="250" t="s">
        <v>229</v>
      </c>
      <c r="C65" s="354">
        <v>9639</v>
      </c>
      <c r="D65" s="403" t="s">
        <v>229</v>
      </c>
      <c r="E65" s="270">
        <v>361.3</v>
      </c>
      <c r="F65" s="246" t="s">
        <v>229</v>
      </c>
      <c r="G65" s="482" t="s">
        <v>229</v>
      </c>
      <c r="H65" s="482" t="s">
        <v>229</v>
      </c>
      <c r="I65" s="514">
        <v>2149</v>
      </c>
      <c r="J65" s="354">
        <v>9682</v>
      </c>
      <c r="K65" s="26">
        <v>4.5</v>
      </c>
      <c r="L65" s="250" t="s">
        <v>229</v>
      </c>
    </row>
    <row r="66" spans="1:12" ht="13.5" thickBot="1" x14ac:dyDescent="0.25">
      <c r="A66" s="271">
        <v>1978</v>
      </c>
      <c r="B66" s="250" t="s">
        <v>229</v>
      </c>
      <c r="C66" s="354">
        <v>9576</v>
      </c>
      <c r="D66" s="403" t="s">
        <v>229</v>
      </c>
      <c r="E66" s="270">
        <v>363.5</v>
      </c>
      <c r="F66" s="246" t="s">
        <v>229</v>
      </c>
      <c r="G66" s="482" t="s">
        <v>229</v>
      </c>
      <c r="H66" s="482" t="s">
        <v>229</v>
      </c>
      <c r="I66" s="514">
        <v>2285</v>
      </c>
      <c r="J66" s="354">
        <v>10330</v>
      </c>
      <c r="K66" s="26">
        <v>4.5</v>
      </c>
      <c r="L66" s="250" t="s">
        <v>229</v>
      </c>
    </row>
    <row r="67" spans="1:12" ht="13.5" thickBot="1" x14ac:dyDescent="0.25">
      <c r="A67" s="271">
        <v>1979</v>
      </c>
      <c r="B67" s="250">
        <v>11</v>
      </c>
      <c r="C67" s="354">
        <v>9522</v>
      </c>
      <c r="D67" s="403" t="s">
        <v>229</v>
      </c>
      <c r="E67" s="270">
        <v>380.5</v>
      </c>
      <c r="F67" s="246" t="s">
        <v>229</v>
      </c>
      <c r="G67" s="482" t="s">
        <v>229</v>
      </c>
      <c r="H67" s="482" t="s">
        <v>229</v>
      </c>
      <c r="I67" s="514">
        <v>2381</v>
      </c>
      <c r="J67" s="354">
        <v>10760</v>
      </c>
      <c r="K67" s="26">
        <v>4.5</v>
      </c>
      <c r="L67" s="250" t="s">
        <v>229</v>
      </c>
    </row>
    <row r="68" spans="1:12" ht="13.5" thickBot="1" x14ac:dyDescent="0.25">
      <c r="A68" s="271">
        <v>1980</v>
      </c>
      <c r="B68" s="250">
        <v>11</v>
      </c>
      <c r="C68" s="354">
        <v>9641</v>
      </c>
      <c r="D68" s="403" t="s">
        <v>229</v>
      </c>
      <c r="E68" s="270">
        <v>384.7</v>
      </c>
      <c r="F68" s="246" t="s">
        <v>229</v>
      </c>
      <c r="G68" s="482" t="s">
        <v>229</v>
      </c>
      <c r="H68" s="482" t="s">
        <v>229</v>
      </c>
      <c r="I68" s="514">
        <v>2108</v>
      </c>
      <c r="J68" s="354">
        <v>10558</v>
      </c>
      <c r="K68" s="26">
        <v>5</v>
      </c>
      <c r="L68" s="250" t="s">
        <v>229</v>
      </c>
    </row>
    <row r="69" spans="1:12" ht="13.5" thickBot="1" x14ac:dyDescent="0.25">
      <c r="A69" s="271">
        <v>1981</v>
      </c>
      <c r="B69" s="250">
        <v>11</v>
      </c>
      <c r="C69" s="354">
        <v>9749</v>
      </c>
      <c r="D69" s="403" t="s">
        <v>229</v>
      </c>
      <c r="E69" s="270">
        <v>420.1</v>
      </c>
      <c r="F69" s="246" t="s">
        <v>229</v>
      </c>
      <c r="G69" s="482" t="s">
        <v>229</v>
      </c>
      <c r="H69" s="482" t="s">
        <v>229</v>
      </c>
      <c r="I69" s="514">
        <v>2094</v>
      </c>
      <c r="J69" s="354">
        <v>10244</v>
      </c>
      <c r="K69" s="26">
        <v>4.9000000000000004</v>
      </c>
      <c r="L69" s="250" t="s">
        <v>229</v>
      </c>
    </row>
    <row r="70" spans="1:12" ht="13.5" thickBot="1" x14ac:dyDescent="0.25">
      <c r="A70" s="271">
        <v>1982</v>
      </c>
      <c r="B70" s="250">
        <v>11</v>
      </c>
      <c r="C70" s="354">
        <v>9815</v>
      </c>
      <c r="D70" s="403" t="s">
        <v>229</v>
      </c>
      <c r="E70" s="270">
        <v>429.1</v>
      </c>
      <c r="F70" s="246" t="s">
        <v>229</v>
      </c>
      <c r="G70" s="482" t="s">
        <v>229</v>
      </c>
      <c r="H70" s="482" t="s">
        <v>229</v>
      </c>
      <c r="I70" s="514">
        <v>2115</v>
      </c>
      <c r="J70" s="354">
        <v>10049</v>
      </c>
      <c r="K70" s="26">
        <v>4.8</v>
      </c>
      <c r="L70" s="250" t="s">
        <v>229</v>
      </c>
    </row>
    <row r="71" spans="1:12" ht="13.5" thickBot="1" x14ac:dyDescent="0.25">
      <c r="A71" s="271">
        <v>1983</v>
      </c>
      <c r="B71" s="250">
        <v>12</v>
      </c>
      <c r="C71" s="354">
        <v>9891</v>
      </c>
      <c r="D71" s="403" t="s">
        <v>229</v>
      </c>
      <c r="E71" s="270">
        <v>407.5</v>
      </c>
      <c r="F71" s="246" t="s">
        <v>229</v>
      </c>
      <c r="G71" s="482" t="s">
        <v>229</v>
      </c>
      <c r="H71" s="482" t="s">
        <v>229</v>
      </c>
      <c r="I71" s="514">
        <v>2167</v>
      </c>
      <c r="J71" s="354">
        <v>10350</v>
      </c>
      <c r="K71" s="26">
        <v>4.8</v>
      </c>
      <c r="L71" s="250" t="s">
        <v>229</v>
      </c>
    </row>
    <row r="72" spans="1:12" ht="13.5" thickBot="1" x14ac:dyDescent="0.25">
      <c r="A72" s="271">
        <v>1984</v>
      </c>
      <c r="B72" s="250">
        <v>12</v>
      </c>
      <c r="C72" s="354">
        <v>9083</v>
      </c>
      <c r="D72" s="403" t="s">
        <v>229</v>
      </c>
      <c r="E72" s="270">
        <v>435.8</v>
      </c>
      <c r="F72" s="246" t="s">
        <v>229</v>
      </c>
      <c r="G72" s="482" t="s">
        <v>229</v>
      </c>
      <c r="H72" s="482" t="s">
        <v>229</v>
      </c>
      <c r="I72" s="514">
        <v>2231</v>
      </c>
      <c r="J72" s="354">
        <v>10111</v>
      </c>
      <c r="K72" s="26">
        <v>4.5</v>
      </c>
      <c r="L72" s="354">
        <v>47047</v>
      </c>
    </row>
    <row r="73" spans="1:12" ht="13.5" thickBot="1" x14ac:dyDescent="0.25">
      <c r="A73" s="271">
        <v>1985</v>
      </c>
      <c r="B73" s="250">
        <v>12</v>
      </c>
      <c r="C73" s="354">
        <v>9326</v>
      </c>
      <c r="D73" s="403" t="s">
        <v>229</v>
      </c>
      <c r="E73" s="270">
        <v>450.8</v>
      </c>
      <c r="F73" s="246" t="s">
        <v>229</v>
      </c>
      <c r="G73" s="482" t="s">
        <v>229</v>
      </c>
      <c r="H73" s="482" t="s">
        <v>229</v>
      </c>
      <c r="I73" s="514">
        <v>2290</v>
      </c>
      <c r="J73" s="354">
        <v>10427</v>
      </c>
      <c r="K73" s="26">
        <v>4.5999999999999996</v>
      </c>
      <c r="L73" s="354">
        <v>49670</v>
      </c>
    </row>
    <row r="74" spans="1:12" ht="13.5" thickBot="1" x14ac:dyDescent="0.25">
      <c r="A74" s="271">
        <v>1986</v>
      </c>
      <c r="B74" s="250">
        <v>12</v>
      </c>
      <c r="C74" s="354">
        <v>10386</v>
      </c>
      <c r="D74" s="403" t="s">
        <v>229</v>
      </c>
      <c r="E74" s="270">
        <v>475.8</v>
      </c>
      <c r="F74" s="246" t="s">
        <v>229</v>
      </c>
      <c r="G74" s="270">
        <v>25.6</v>
      </c>
      <c r="H74" s="246" t="s">
        <v>229</v>
      </c>
      <c r="I74" s="514">
        <v>2333</v>
      </c>
      <c r="J74" s="354">
        <v>10649</v>
      </c>
      <c r="K74" s="26">
        <v>4.5999999999999996</v>
      </c>
      <c r="L74" s="354">
        <v>51028</v>
      </c>
    </row>
    <row r="75" spans="1:12" ht="13.5" thickBot="1" x14ac:dyDescent="0.25">
      <c r="A75" s="271">
        <v>1987</v>
      </c>
      <c r="B75" s="250">
        <v>12</v>
      </c>
      <c r="C75" s="354">
        <v>10168</v>
      </c>
      <c r="D75" s="403" t="s">
        <v>229</v>
      </c>
      <c r="E75" s="270">
        <v>490.2</v>
      </c>
      <c r="F75" s="246" t="s">
        <v>229</v>
      </c>
      <c r="G75" s="270">
        <v>26</v>
      </c>
      <c r="H75" s="246" t="s">
        <v>229</v>
      </c>
      <c r="I75" s="514">
        <v>2402</v>
      </c>
      <c r="J75" s="354">
        <v>11198</v>
      </c>
      <c r="K75" s="26">
        <v>4.7</v>
      </c>
      <c r="L75" s="354">
        <v>51333</v>
      </c>
    </row>
    <row r="76" spans="1:12" ht="13.5" thickBot="1" x14ac:dyDescent="0.25">
      <c r="A76" s="271">
        <v>1988</v>
      </c>
      <c r="B76" s="250">
        <v>12</v>
      </c>
      <c r="C76" s="354">
        <v>10539</v>
      </c>
      <c r="D76" s="403" t="s">
        <v>229</v>
      </c>
      <c r="E76" s="270">
        <v>517.4</v>
      </c>
      <c r="F76" s="246" t="s">
        <v>229</v>
      </c>
      <c r="G76" s="270">
        <v>27.4</v>
      </c>
      <c r="H76" s="246" t="s">
        <v>229</v>
      </c>
      <c r="I76" s="514">
        <v>2308</v>
      </c>
      <c r="J76" s="354">
        <v>11300</v>
      </c>
      <c r="K76" s="26">
        <v>4.9000000000000004</v>
      </c>
      <c r="L76" s="354">
        <v>46212</v>
      </c>
    </row>
    <row r="77" spans="1:12" ht="13.5" thickBot="1" x14ac:dyDescent="0.25">
      <c r="A77" s="271">
        <v>1989</v>
      </c>
      <c r="B77" s="250">
        <v>12</v>
      </c>
      <c r="C77" s="354">
        <v>10506</v>
      </c>
      <c r="D77" s="403" t="s">
        <v>229</v>
      </c>
      <c r="E77" s="270">
        <v>532.1</v>
      </c>
      <c r="F77" s="246" t="s">
        <v>229</v>
      </c>
      <c r="G77" s="270">
        <v>28.2</v>
      </c>
      <c r="H77" s="246" t="s">
        <v>229</v>
      </c>
      <c r="I77" s="514">
        <v>2542</v>
      </c>
      <c r="J77" s="354">
        <v>12030</v>
      </c>
      <c r="K77" s="26">
        <v>4.7</v>
      </c>
      <c r="L77" s="354">
        <v>46690</v>
      </c>
    </row>
    <row r="78" spans="1:12" ht="13.5" thickBot="1" x14ac:dyDescent="0.25">
      <c r="A78" s="271">
        <v>1990</v>
      </c>
      <c r="B78" s="250">
        <v>12</v>
      </c>
      <c r="C78" s="331">
        <v>10567</v>
      </c>
      <c r="D78" s="403" t="s">
        <v>229</v>
      </c>
      <c r="E78" s="26">
        <v>536.70000000000005</v>
      </c>
      <c r="F78" s="246" t="s">
        <v>229</v>
      </c>
      <c r="G78" s="26">
        <v>28.4</v>
      </c>
      <c r="H78" s="246" t="s">
        <v>229</v>
      </c>
      <c r="I78" s="514">
        <v>2346</v>
      </c>
      <c r="J78" s="331">
        <v>11475</v>
      </c>
      <c r="K78" s="26">
        <v>4.9000000000000004</v>
      </c>
      <c r="L78" s="354">
        <v>46102</v>
      </c>
    </row>
    <row r="79" spans="1:12" ht="13.5" thickBot="1" x14ac:dyDescent="0.25">
      <c r="A79" s="271">
        <v>1991</v>
      </c>
      <c r="B79" s="250">
        <v>13</v>
      </c>
      <c r="C79" s="331">
        <v>10478</v>
      </c>
      <c r="D79" s="403" t="s">
        <v>229</v>
      </c>
      <c r="E79" s="26">
        <v>527.20000000000005</v>
      </c>
      <c r="F79" s="246" t="s">
        <v>229</v>
      </c>
      <c r="G79" s="26">
        <v>24.6</v>
      </c>
      <c r="H79" s="246" t="s">
        <v>229</v>
      </c>
      <c r="I79" s="514">
        <v>2172</v>
      </c>
      <c r="J79" s="331">
        <v>10528</v>
      </c>
      <c r="K79" s="26">
        <v>4.8</v>
      </c>
      <c r="L79" s="354">
        <v>47423</v>
      </c>
    </row>
    <row r="80" spans="1:12" ht="13.5" thickBot="1" x14ac:dyDescent="0.25">
      <c r="A80" s="271">
        <v>1992</v>
      </c>
      <c r="B80" s="250">
        <v>13</v>
      </c>
      <c r="C80" s="331">
        <v>10391</v>
      </c>
      <c r="D80" s="403" t="s">
        <v>229</v>
      </c>
      <c r="E80" s="26">
        <v>525.4</v>
      </c>
      <c r="F80" s="246" t="s">
        <v>229</v>
      </c>
      <c r="G80" s="26">
        <v>25.6</v>
      </c>
      <c r="H80" s="246" t="s">
        <v>229</v>
      </c>
      <c r="I80" s="514">
        <v>2207</v>
      </c>
      <c r="J80" s="331">
        <v>10737</v>
      </c>
      <c r="K80" s="26">
        <v>4.9000000000000004</v>
      </c>
      <c r="L80" s="354">
        <v>47493</v>
      </c>
    </row>
    <row r="81" spans="1:12" ht="13.5" thickBot="1" x14ac:dyDescent="0.25">
      <c r="A81" s="271">
        <v>1993</v>
      </c>
      <c r="B81" s="250">
        <v>14</v>
      </c>
      <c r="C81" s="331">
        <v>10282</v>
      </c>
      <c r="D81" s="403" t="s">
        <v>229</v>
      </c>
      <c r="E81" s="26">
        <v>522.1</v>
      </c>
      <c r="F81" s="246" t="s">
        <v>229</v>
      </c>
      <c r="G81" s="26">
        <v>27.2</v>
      </c>
      <c r="H81" s="246" t="s">
        <v>229</v>
      </c>
      <c r="I81" s="514">
        <v>2046</v>
      </c>
      <c r="J81" s="331">
        <v>10231</v>
      </c>
      <c r="K81" s="26">
        <v>5</v>
      </c>
      <c r="L81" s="354">
        <v>52433</v>
      </c>
    </row>
    <row r="82" spans="1:12" ht="13.5" thickBot="1" x14ac:dyDescent="0.25">
      <c r="A82" s="271">
        <v>1994</v>
      </c>
      <c r="B82" s="250">
        <v>14</v>
      </c>
      <c r="C82" s="331">
        <v>10282</v>
      </c>
      <c r="D82" s="403" t="s">
        <v>229</v>
      </c>
      <c r="E82" s="26">
        <v>531.79999999999995</v>
      </c>
      <c r="F82" s="246" t="s">
        <v>229</v>
      </c>
      <c r="G82" s="26">
        <v>27.3</v>
      </c>
      <c r="H82" s="246" t="s">
        <v>229</v>
      </c>
      <c r="I82" s="514">
        <v>2169</v>
      </c>
      <c r="J82" s="331">
        <v>10668</v>
      </c>
      <c r="K82" s="26">
        <v>4.9000000000000004</v>
      </c>
      <c r="L82" s="354">
        <v>51062</v>
      </c>
    </row>
    <row r="83" spans="1:12" ht="13.5" thickBot="1" x14ac:dyDescent="0.25">
      <c r="A83" s="271">
        <v>1995</v>
      </c>
      <c r="B83" s="250">
        <v>14</v>
      </c>
      <c r="C83" s="331">
        <v>10166</v>
      </c>
      <c r="D83" s="403" t="s">
        <v>229</v>
      </c>
      <c r="E83" s="26">
        <v>537.20000000000005</v>
      </c>
      <c r="F83" s="26">
        <v>521.79999999999995</v>
      </c>
      <c r="G83" s="26">
        <v>27.6</v>
      </c>
      <c r="H83" s="26">
        <v>25.2</v>
      </c>
      <c r="I83" s="514">
        <v>2033</v>
      </c>
      <c r="J83" s="331">
        <v>10559</v>
      </c>
      <c r="K83" s="26">
        <v>5.2</v>
      </c>
      <c r="L83" s="331">
        <v>45644</v>
      </c>
    </row>
    <row r="84" spans="1:12" ht="13.5" thickBot="1" x14ac:dyDescent="0.25">
      <c r="A84" s="271">
        <v>1996</v>
      </c>
      <c r="B84" s="250">
        <v>14</v>
      </c>
      <c r="C84" s="331">
        <v>10243</v>
      </c>
      <c r="D84" s="403" t="s">
        <v>229</v>
      </c>
      <c r="E84" s="26">
        <v>543.1</v>
      </c>
      <c r="F84" s="26">
        <v>527.79999999999995</v>
      </c>
      <c r="G84" s="26">
        <v>28</v>
      </c>
      <c r="H84" s="26">
        <v>25.5</v>
      </c>
      <c r="I84" s="514">
        <v>2157</v>
      </c>
      <c r="J84" s="331">
        <v>11530</v>
      </c>
      <c r="K84" s="26">
        <v>5.3</v>
      </c>
      <c r="L84" s="331">
        <v>45793</v>
      </c>
    </row>
    <row r="85" spans="1:12" ht="13.5" thickBot="1" x14ac:dyDescent="0.25">
      <c r="A85" s="271">
        <v>1997</v>
      </c>
      <c r="B85" s="250">
        <v>14</v>
      </c>
      <c r="C85" s="331">
        <v>10228</v>
      </c>
      <c r="D85" s="403" t="s">
        <v>229</v>
      </c>
      <c r="E85" s="26">
        <v>557.70000000000005</v>
      </c>
      <c r="F85" s="26">
        <v>539.6</v>
      </c>
      <c r="G85" s="26">
        <v>28.8</v>
      </c>
      <c r="H85" s="26">
        <v>26.1</v>
      </c>
      <c r="I85" s="514">
        <v>2430</v>
      </c>
      <c r="J85" s="331">
        <v>12056</v>
      </c>
      <c r="K85" s="26">
        <v>5</v>
      </c>
      <c r="L85" s="331">
        <v>45935</v>
      </c>
    </row>
    <row r="86" spans="1:12" ht="13.5" thickBot="1" x14ac:dyDescent="0.25">
      <c r="A86" s="271">
        <v>1998</v>
      </c>
      <c r="B86" s="250">
        <v>14</v>
      </c>
      <c r="C86" s="331">
        <v>10296</v>
      </c>
      <c r="D86" s="403" t="s">
        <v>229</v>
      </c>
      <c r="E86" s="26">
        <v>565.70000000000005</v>
      </c>
      <c r="F86" s="26">
        <v>549.29999999999995</v>
      </c>
      <c r="G86" s="26">
        <v>29.3</v>
      </c>
      <c r="H86" s="26">
        <v>26.8</v>
      </c>
      <c r="I86" s="514">
        <v>2393</v>
      </c>
      <c r="J86" s="331">
        <v>12284</v>
      </c>
      <c r="K86" s="26">
        <v>5.0999999999999996</v>
      </c>
      <c r="L86" s="331">
        <v>45163</v>
      </c>
    </row>
    <row r="87" spans="1:12" ht="13.5" thickBot="1" x14ac:dyDescent="0.25">
      <c r="A87" s="271">
        <v>1999</v>
      </c>
      <c r="B87" s="250">
        <v>14</v>
      </c>
      <c r="C87" s="331">
        <v>10362</v>
      </c>
      <c r="D87" s="403" t="s">
        <v>229</v>
      </c>
      <c r="E87" s="26">
        <v>577.70000000000005</v>
      </c>
      <c r="F87" s="26">
        <v>561.20000000000005</v>
      </c>
      <c r="G87" s="26">
        <v>29.9</v>
      </c>
      <c r="H87" s="26">
        <v>27.4</v>
      </c>
      <c r="I87" s="514">
        <v>2521</v>
      </c>
      <c r="J87" s="331">
        <v>12902</v>
      </c>
      <c r="K87" s="26">
        <v>5.0999999999999996</v>
      </c>
      <c r="L87" s="331">
        <v>46311</v>
      </c>
    </row>
    <row r="88" spans="1:12" ht="13.5" thickBot="1" x14ac:dyDescent="0.25">
      <c r="A88" s="271">
        <v>2000</v>
      </c>
      <c r="B88" s="250">
        <v>14</v>
      </c>
      <c r="C88" s="331">
        <v>10311</v>
      </c>
      <c r="D88" s="403" t="s">
        <v>229</v>
      </c>
      <c r="E88" s="26">
        <v>595.20000000000005</v>
      </c>
      <c r="F88" s="26">
        <v>578.20000000000005</v>
      </c>
      <c r="G88" s="26">
        <v>30.9</v>
      </c>
      <c r="H88" s="26">
        <v>28.3</v>
      </c>
      <c r="I88" s="514">
        <v>2632</v>
      </c>
      <c r="J88" s="331">
        <v>13844</v>
      </c>
      <c r="K88" s="26">
        <v>5.3</v>
      </c>
      <c r="L88" s="331">
        <v>47087</v>
      </c>
    </row>
    <row r="89" spans="1:12" ht="13.5" thickBot="1" x14ac:dyDescent="0.25">
      <c r="A89" s="271">
        <v>2001</v>
      </c>
      <c r="B89" s="250">
        <v>14</v>
      </c>
      <c r="C89" s="331">
        <v>10718</v>
      </c>
      <c r="D89" s="403" t="s">
        <v>229</v>
      </c>
      <c r="E89" s="26">
        <v>608.1</v>
      </c>
      <c r="F89" s="26">
        <v>591.1</v>
      </c>
      <c r="G89" s="26">
        <v>31.6</v>
      </c>
      <c r="H89" s="26">
        <v>28.9</v>
      </c>
      <c r="I89" s="514">
        <v>2728</v>
      </c>
      <c r="J89" s="331">
        <v>14178</v>
      </c>
      <c r="K89" s="26">
        <v>5.2</v>
      </c>
      <c r="L89" s="331">
        <v>47865</v>
      </c>
    </row>
    <row r="90" spans="1:12" ht="13.5" thickBot="1" x14ac:dyDescent="0.25">
      <c r="A90" s="271">
        <v>2002</v>
      </c>
      <c r="B90" s="250">
        <v>14</v>
      </c>
      <c r="C90" s="331">
        <v>10849</v>
      </c>
      <c r="D90" s="403" t="s">
        <v>229</v>
      </c>
      <c r="E90" s="26">
        <v>620.9</v>
      </c>
      <c r="F90" s="26">
        <v>603.5</v>
      </c>
      <c r="G90" s="26">
        <v>32</v>
      </c>
      <c r="H90" s="26">
        <v>29.8</v>
      </c>
      <c r="I90" s="514">
        <v>2688</v>
      </c>
      <c r="J90" s="331">
        <v>13663</v>
      </c>
      <c r="K90" s="26">
        <v>5.0999999999999996</v>
      </c>
      <c r="L90" s="331">
        <v>48464</v>
      </c>
    </row>
    <row r="91" spans="1:12" ht="13.5" thickBot="1" x14ac:dyDescent="0.25">
      <c r="A91" s="271">
        <v>2003</v>
      </c>
      <c r="B91" s="250">
        <v>14</v>
      </c>
      <c r="C91" s="331">
        <v>10754</v>
      </c>
      <c r="D91" s="10">
        <v>8696</v>
      </c>
      <c r="E91" s="26">
        <v>629.9</v>
      </c>
      <c r="F91" s="26">
        <v>611.9</v>
      </c>
      <c r="G91" s="26">
        <v>31.8</v>
      </c>
      <c r="H91" s="26">
        <v>29.7</v>
      </c>
      <c r="I91" s="514">
        <v>2667</v>
      </c>
      <c r="J91" s="331">
        <v>13606</v>
      </c>
      <c r="K91" s="26">
        <v>5.0999999999999996</v>
      </c>
      <c r="L91" s="331">
        <v>48327</v>
      </c>
    </row>
    <row r="92" spans="1:12" ht="13.5" thickBot="1" x14ac:dyDescent="0.25">
      <c r="A92" s="271">
        <v>2004</v>
      </c>
      <c r="B92" s="250">
        <v>14</v>
      </c>
      <c r="C92" s="331">
        <v>10858</v>
      </c>
      <c r="D92" s="10">
        <v>8887</v>
      </c>
      <c r="E92" s="26">
        <v>642.4</v>
      </c>
      <c r="F92" s="26">
        <v>624.6</v>
      </c>
      <c r="G92" s="26">
        <v>32.799999999999997</v>
      </c>
      <c r="H92" s="26">
        <v>30.7</v>
      </c>
      <c r="I92" s="514">
        <v>2748</v>
      </c>
      <c r="J92" s="331">
        <v>14354</v>
      </c>
      <c r="K92" s="26">
        <v>5.2</v>
      </c>
      <c r="L92" s="331">
        <v>47211</v>
      </c>
    </row>
    <row r="93" spans="1:12" ht="13.5" thickBot="1" x14ac:dyDescent="0.25">
      <c r="A93" s="271">
        <v>2005</v>
      </c>
      <c r="B93" s="250">
        <v>15</v>
      </c>
      <c r="C93" s="354">
        <v>11110</v>
      </c>
      <c r="D93" s="10">
        <v>8971</v>
      </c>
      <c r="E93" s="270">
        <v>646.20000000000005</v>
      </c>
      <c r="F93" s="26">
        <v>628.5</v>
      </c>
      <c r="G93" s="270">
        <v>33.299999999999997</v>
      </c>
      <c r="H93" s="26">
        <v>31.4</v>
      </c>
      <c r="I93" s="513">
        <v>2808</v>
      </c>
      <c r="J93" s="354">
        <v>14418</v>
      </c>
      <c r="K93" s="26">
        <v>5.0999999999999996</v>
      </c>
      <c r="L93" s="331">
        <v>47806</v>
      </c>
    </row>
    <row r="94" spans="1:12" ht="13.5" thickBot="1" x14ac:dyDescent="0.25">
      <c r="A94" s="271">
        <v>2006</v>
      </c>
      <c r="B94" s="250">
        <v>15</v>
      </c>
      <c r="C94" s="354">
        <v>11052</v>
      </c>
      <c r="D94" s="10">
        <v>8952</v>
      </c>
      <c r="E94" s="270">
        <v>652.1</v>
      </c>
      <c r="F94" s="26">
        <v>633.79999999999995</v>
      </c>
      <c r="G94" s="270">
        <v>33.700000000000003</v>
      </c>
      <c r="H94" s="26">
        <v>31.6</v>
      </c>
      <c r="I94" s="513">
        <v>2927</v>
      </c>
      <c r="J94" s="354">
        <v>14721</v>
      </c>
      <c r="K94" s="26">
        <v>5</v>
      </c>
      <c r="L94" s="331">
        <v>48323</v>
      </c>
    </row>
    <row r="95" spans="1:12" ht="13.5" thickBot="1" x14ac:dyDescent="0.25">
      <c r="A95" s="271">
        <v>2007</v>
      </c>
      <c r="B95" s="250">
        <v>15</v>
      </c>
      <c r="C95" s="354">
        <v>11222</v>
      </c>
      <c r="D95" s="10">
        <v>9035</v>
      </c>
      <c r="E95" s="270">
        <v>657.3</v>
      </c>
      <c r="F95" s="26">
        <v>638.5</v>
      </c>
      <c r="G95" s="270">
        <v>34.1</v>
      </c>
      <c r="H95" s="26">
        <v>31.8</v>
      </c>
      <c r="I95" s="513">
        <v>3460</v>
      </c>
      <c r="J95" s="354">
        <v>16138</v>
      </c>
      <c r="K95" s="26">
        <v>4.7</v>
      </c>
      <c r="L95" s="331">
        <v>55164</v>
      </c>
    </row>
    <row r="96" spans="1:12" ht="13.5" thickBot="1" x14ac:dyDescent="0.25">
      <c r="A96" s="271">
        <v>2008</v>
      </c>
      <c r="B96" s="250">
        <v>15</v>
      </c>
      <c r="C96" s="354">
        <v>11377</v>
      </c>
      <c r="D96" s="10">
        <v>9140</v>
      </c>
      <c r="E96" s="270">
        <v>674.3</v>
      </c>
      <c r="F96" s="26">
        <v>655.4</v>
      </c>
      <c r="G96" s="270">
        <v>34.6</v>
      </c>
      <c r="H96" s="26">
        <v>32.4</v>
      </c>
      <c r="I96" s="513">
        <v>3547</v>
      </c>
      <c r="J96" s="354">
        <v>16848</v>
      </c>
      <c r="K96" s="26">
        <v>4.7</v>
      </c>
      <c r="L96" s="331">
        <v>49982</v>
      </c>
    </row>
    <row r="97" spans="1:12" ht="13.5" thickBot="1" x14ac:dyDescent="0.25">
      <c r="A97" s="271">
        <v>2009</v>
      </c>
      <c r="B97" s="250">
        <v>15</v>
      </c>
      <c r="C97" s="354">
        <v>11461</v>
      </c>
      <c r="D97" s="10">
        <v>9234</v>
      </c>
      <c r="E97" s="270">
        <v>684.6</v>
      </c>
      <c r="F97" s="26">
        <v>666.8</v>
      </c>
      <c r="G97" s="270">
        <v>35</v>
      </c>
      <c r="H97" s="26">
        <v>32.799999999999997</v>
      </c>
      <c r="I97" s="513">
        <v>3490</v>
      </c>
      <c r="J97" s="354">
        <v>16805</v>
      </c>
      <c r="K97" s="26">
        <v>4.8</v>
      </c>
      <c r="L97" s="331">
        <v>49741</v>
      </c>
    </row>
    <row r="98" spans="1:12" ht="13.5" thickBot="1" x14ac:dyDescent="0.25">
      <c r="A98" s="271">
        <v>2010</v>
      </c>
      <c r="B98" s="250">
        <v>15</v>
      </c>
      <c r="C98" s="354">
        <v>11510</v>
      </c>
      <c r="D98" s="10">
        <v>9198</v>
      </c>
      <c r="E98" s="270">
        <v>666</v>
      </c>
      <c r="F98" s="26">
        <v>647.4</v>
      </c>
      <c r="G98" s="270">
        <v>34.200000000000003</v>
      </c>
      <c r="H98" s="26">
        <v>32</v>
      </c>
      <c r="I98" s="513">
        <v>3550</v>
      </c>
      <c r="J98" s="354">
        <v>16407</v>
      </c>
      <c r="K98" s="26">
        <v>4.5999999999999996</v>
      </c>
      <c r="L98" s="331">
        <v>47650</v>
      </c>
    </row>
    <row r="99" spans="1:12" ht="13.5" thickBot="1" x14ac:dyDescent="0.25">
      <c r="A99" s="271">
        <v>2011</v>
      </c>
      <c r="B99" s="250">
        <v>15</v>
      </c>
      <c r="C99" s="354">
        <v>11342</v>
      </c>
      <c r="D99" s="10">
        <v>9089</v>
      </c>
      <c r="E99" s="270">
        <v>654.9</v>
      </c>
      <c r="F99" s="26">
        <v>636.29999999999995</v>
      </c>
      <c r="G99" s="270">
        <v>33.9</v>
      </c>
      <c r="H99" s="26">
        <v>31.7</v>
      </c>
      <c r="I99" s="513">
        <v>3647</v>
      </c>
      <c r="J99" s="354">
        <v>17317</v>
      </c>
      <c r="K99" s="26">
        <v>4.7</v>
      </c>
      <c r="L99" s="331">
        <v>49362</v>
      </c>
    </row>
    <row r="100" spans="1:12" ht="13.5" thickBot="1" x14ac:dyDescent="0.25">
      <c r="A100" s="271">
        <v>2012</v>
      </c>
      <c r="B100" s="250">
        <v>15</v>
      </c>
      <c r="C100" s="354">
        <v>10469</v>
      </c>
      <c r="D100" s="10">
        <v>9209</v>
      </c>
      <c r="E100" s="270">
        <v>656.5</v>
      </c>
      <c r="F100" s="26">
        <v>637.9</v>
      </c>
      <c r="G100" s="270">
        <v>34</v>
      </c>
      <c r="H100" s="26">
        <v>31.8</v>
      </c>
      <c r="I100" s="513">
        <v>3743</v>
      </c>
      <c r="J100" s="354">
        <v>17516</v>
      </c>
      <c r="K100" s="26">
        <v>4.7</v>
      </c>
      <c r="L100" s="331">
        <v>49796</v>
      </c>
    </row>
    <row r="101" spans="1:12" ht="13.5" thickBot="1" x14ac:dyDescent="0.25">
      <c r="A101" s="271">
        <v>2013</v>
      </c>
      <c r="B101" s="250">
        <v>15</v>
      </c>
      <c r="C101" s="354">
        <v>10380</v>
      </c>
      <c r="D101" s="10">
        <v>9186</v>
      </c>
      <c r="E101" s="270">
        <v>673.7</v>
      </c>
      <c r="F101" s="26">
        <v>654.5</v>
      </c>
      <c r="G101" s="270">
        <v>34.9</v>
      </c>
      <c r="H101" s="26">
        <v>32.6</v>
      </c>
      <c r="I101" s="513">
        <v>3817</v>
      </c>
      <c r="J101" s="354">
        <v>18005</v>
      </c>
      <c r="K101" s="26">
        <v>4.7</v>
      </c>
      <c r="L101" s="331">
        <v>50669</v>
      </c>
    </row>
    <row r="102" spans="1:12" ht="13.5" thickBot="1" x14ac:dyDescent="0.25">
      <c r="A102" s="271">
        <v>2014</v>
      </c>
      <c r="B102" s="250">
        <v>15</v>
      </c>
      <c r="C102" s="354">
        <v>10551</v>
      </c>
      <c r="D102" s="10">
        <v>9273</v>
      </c>
      <c r="E102" s="270">
        <v>676.2</v>
      </c>
      <c r="F102" s="26">
        <v>657.2</v>
      </c>
      <c r="G102" s="270">
        <v>35</v>
      </c>
      <c r="H102" s="26">
        <v>32.799999999999997</v>
      </c>
      <c r="I102" s="514">
        <v>3928</v>
      </c>
      <c r="J102" s="354">
        <v>18339</v>
      </c>
      <c r="K102" s="26">
        <v>4.7</v>
      </c>
      <c r="L102" s="331">
        <v>52721</v>
      </c>
    </row>
    <row r="103" spans="1:12" ht="13.5" thickBot="1" x14ac:dyDescent="0.25">
      <c r="A103" s="271">
        <v>2015</v>
      </c>
      <c r="B103" s="250">
        <v>15</v>
      </c>
      <c r="C103" s="354">
        <v>10737</v>
      </c>
      <c r="D103" s="10">
        <v>9428</v>
      </c>
      <c r="E103" s="270">
        <v>695.47054200000002</v>
      </c>
      <c r="F103" s="26">
        <v>675.88581599999998</v>
      </c>
      <c r="G103" s="270">
        <v>35.712048000000003</v>
      </c>
      <c r="H103" s="26">
        <v>33.471128</v>
      </c>
      <c r="I103" s="514">
        <v>3860.11</v>
      </c>
      <c r="J103" s="354">
        <v>18283.013999999999</v>
      </c>
      <c r="K103" s="26">
        <v>4.7363971493040351</v>
      </c>
      <c r="L103" s="331">
        <v>53164.9</v>
      </c>
    </row>
    <row r="104" spans="1:12" ht="13.5" thickBot="1" x14ac:dyDescent="0.25">
      <c r="A104" s="271">
        <v>2016</v>
      </c>
      <c r="B104" s="250">
        <v>15</v>
      </c>
      <c r="C104" s="3">
        <v>10775</v>
      </c>
      <c r="D104" s="10">
        <v>9467</v>
      </c>
      <c r="E104" s="270">
        <v>696.37</v>
      </c>
      <c r="F104" s="26">
        <v>675.88900000000001</v>
      </c>
      <c r="G104" s="270">
        <v>35.988</v>
      </c>
      <c r="H104" s="26">
        <v>33.683999999999997</v>
      </c>
      <c r="I104" s="514">
        <v>3847.9949999999999</v>
      </c>
      <c r="J104" s="354">
        <v>18356.561000000002</v>
      </c>
      <c r="K104" s="26">
        <v>4.7704222588646816</v>
      </c>
      <c r="L104" s="331">
        <v>53675</v>
      </c>
    </row>
    <row r="105" spans="1:12" ht="13.5" thickBot="1" x14ac:dyDescent="0.25">
      <c r="A105" s="271">
        <v>2017</v>
      </c>
      <c r="B105" s="250">
        <v>15</v>
      </c>
      <c r="C105" s="3">
        <v>10705</v>
      </c>
      <c r="D105" s="10">
        <v>9511</v>
      </c>
      <c r="E105" s="270">
        <v>703.58600000000001</v>
      </c>
      <c r="F105" s="26">
        <v>683.24199999999996</v>
      </c>
      <c r="G105" s="270">
        <v>36.332999999999998</v>
      </c>
      <c r="H105" s="26">
        <v>34.015999999999998</v>
      </c>
      <c r="I105" s="514">
        <v>3816.2759999999998</v>
      </c>
      <c r="J105" s="354">
        <v>17591.05</v>
      </c>
      <c r="K105" s="26">
        <v>4.609</v>
      </c>
      <c r="L105" s="331">
        <v>49228</v>
      </c>
    </row>
    <row r="106" spans="1:12" ht="13.5" thickBot="1" x14ac:dyDescent="0.25">
      <c r="A106" s="271">
        <v>2018</v>
      </c>
      <c r="B106" s="250">
        <v>15</v>
      </c>
      <c r="C106" s="3">
        <v>10763</v>
      </c>
      <c r="D106" s="10">
        <v>9447</v>
      </c>
      <c r="E106" s="270">
        <v>705.154</v>
      </c>
      <c r="F106" s="26">
        <v>686.16</v>
      </c>
      <c r="G106" s="270">
        <v>36.603999999999999</v>
      </c>
      <c r="H106" s="26">
        <v>34.581000000000003</v>
      </c>
      <c r="I106" s="514">
        <v>3724.442</v>
      </c>
      <c r="J106" s="354">
        <v>16914.099999999999</v>
      </c>
      <c r="K106" s="26">
        <v>4.5410000000000004</v>
      </c>
      <c r="L106" s="331">
        <v>48980</v>
      </c>
    </row>
    <row r="107" spans="1:12" x14ac:dyDescent="0.2">
      <c r="A107" s="199" t="s">
        <v>249</v>
      </c>
    </row>
  </sheetData>
  <mergeCells count="3">
    <mergeCell ref="A1:L1"/>
    <mergeCell ref="A2:L2"/>
    <mergeCell ref="A3:L3"/>
  </mergeCells>
  <hyperlinks>
    <hyperlink ref="N4" location="TOC!A1" display="RETURN TO TABLE OF CONTENTS" xr:uid="{00000000-0004-0000-7400-000000000000}"/>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N113"/>
  <sheetViews>
    <sheetView workbookViewId="0">
      <pane xSplit="1" ySplit="4" topLeftCell="B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2" width="10.710937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137</v>
      </c>
      <c r="B3" s="607"/>
      <c r="C3" s="607"/>
      <c r="D3" s="607"/>
      <c r="E3" s="607"/>
      <c r="F3" s="607"/>
      <c r="G3" s="607"/>
      <c r="H3" s="607"/>
      <c r="I3" s="607"/>
      <c r="J3" s="607"/>
      <c r="K3" s="607"/>
      <c r="L3" s="608"/>
    </row>
    <row r="4" spans="1:14" ht="57"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t="s">
        <v>1722</v>
      </c>
      <c r="B5" s="250" t="s">
        <v>229</v>
      </c>
      <c r="C5" s="519" t="s">
        <v>1723</v>
      </c>
      <c r="D5" s="519" t="s">
        <v>229</v>
      </c>
      <c r="E5" s="482" t="s">
        <v>229</v>
      </c>
      <c r="F5" s="482" t="s">
        <v>229</v>
      </c>
      <c r="G5" s="482" t="s">
        <v>229</v>
      </c>
      <c r="H5" s="482" t="s">
        <v>229</v>
      </c>
      <c r="I5" s="519" t="s">
        <v>1724</v>
      </c>
      <c r="J5" s="519" t="s">
        <v>229</v>
      </c>
      <c r="K5" s="517" t="s">
        <v>229</v>
      </c>
      <c r="L5" s="250" t="s">
        <v>1725</v>
      </c>
    </row>
    <row r="6" spans="1:14" ht="13.5" thickBot="1" x14ac:dyDescent="0.25">
      <c r="A6" s="271" t="s">
        <v>1726</v>
      </c>
      <c r="B6" s="250" t="s">
        <v>1727</v>
      </c>
      <c r="C6" s="519" t="s">
        <v>1728</v>
      </c>
      <c r="D6" s="519" t="s">
        <v>229</v>
      </c>
      <c r="E6" s="482" t="s">
        <v>1729</v>
      </c>
      <c r="F6" s="482" t="s">
        <v>229</v>
      </c>
      <c r="G6" s="482" t="s">
        <v>229</v>
      </c>
      <c r="H6" s="482" t="s">
        <v>229</v>
      </c>
      <c r="I6" s="519" t="s">
        <v>1730</v>
      </c>
      <c r="J6" s="519" t="s">
        <v>229</v>
      </c>
      <c r="K6" s="517" t="s">
        <v>229</v>
      </c>
      <c r="L6" s="250" t="s">
        <v>1731</v>
      </c>
    </row>
    <row r="7" spans="1:14" ht="13.5" thickBot="1" x14ac:dyDescent="0.25">
      <c r="A7" s="271" t="s">
        <v>1732</v>
      </c>
      <c r="B7" s="250" t="s">
        <v>1733</v>
      </c>
      <c r="C7" s="519" t="s">
        <v>1734</v>
      </c>
      <c r="D7" s="519" t="s">
        <v>229</v>
      </c>
      <c r="E7" s="482" t="s">
        <v>1735</v>
      </c>
      <c r="F7" s="482" t="s">
        <v>229</v>
      </c>
      <c r="G7" s="482" t="s">
        <v>229</v>
      </c>
      <c r="H7" s="482" t="s">
        <v>229</v>
      </c>
      <c r="I7" s="519" t="s">
        <v>1736</v>
      </c>
      <c r="J7" s="519" t="s">
        <v>229</v>
      </c>
      <c r="K7" s="517" t="s">
        <v>229</v>
      </c>
      <c r="L7" s="250" t="s">
        <v>1737</v>
      </c>
    </row>
    <row r="8" spans="1:14" ht="13.5" thickBot="1" x14ac:dyDescent="0.25">
      <c r="A8" s="271" t="s">
        <v>1738</v>
      </c>
      <c r="B8" s="250" t="s">
        <v>1739</v>
      </c>
      <c r="C8" s="519" t="s">
        <v>1740</v>
      </c>
      <c r="D8" s="519" t="s">
        <v>229</v>
      </c>
      <c r="E8" s="482" t="s">
        <v>1741</v>
      </c>
      <c r="F8" s="482" t="s">
        <v>229</v>
      </c>
      <c r="G8" s="482" t="s">
        <v>229</v>
      </c>
      <c r="H8" s="482" t="s">
        <v>229</v>
      </c>
      <c r="I8" s="519" t="s">
        <v>1742</v>
      </c>
      <c r="J8" s="519" t="s">
        <v>229</v>
      </c>
      <c r="K8" s="517" t="s">
        <v>229</v>
      </c>
      <c r="L8" s="250" t="s">
        <v>1743</v>
      </c>
    </row>
    <row r="9" spans="1:14" ht="13.5" thickBot="1" x14ac:dyDescent="0.25">
      <c r="A9" s="271" t="s">
        <v>1744</v>
      </c>
      <c r="B9" s="250" t="s">
        <v>1745</v>
      </c>
      <c r="C9" s="519" t="s">
        <v>1746</v>
      </c>
      <c r="D9" s="519" t="s">
        <v>229</v>
      </c>
      <c r="E9" s="482" t="s">
        <v>229</v>
      </c>
      <c r="F9" s="482" t="s">
        <v>229</v>
      </c>
      <c r="G9" s="482" t="s">
        <v>229</v>
      </c>
      <c r="H9" s="482" t="s">
        <v>229</v>
      </c>
      <c r="I9" s="519" t="s">
        <v>1747</v>
      </c>
      <c r="J9" s="519" t="s">
        <v>229</v>
      </c>
      <c r="K9" s="517" t="s">
        <v>229</v>
      </c>
      <c r="L9" s="250" t="s">
        <v>1748</v>
      </c>
    </row>
    <row r="10" spans="1:14" ht="13.5" thickBot="1" x14ac:dyDescent="0.25">
      <c r="A10" s="271" t="s">
        <v>1749</v>
      </c>
      <c r="B10" s="250" t="s">
        <v>229</v>
      </c>
      <c r="C10" s="519" t="s">
        <v>229</v>
      </c>
      <c r="D10" s="519" t="s">
        <v>229</v>
      </c>
      <c r="E10" s="482" t="s">
        <v>229</v>
      </c>
      <c r="F10" s="482" t="s">
        <v>229</v>
      </c>
      <c r="G10" s="482" t="s">
        <v>229</v>
      </c>
      <c r="H10" s="482" t="s">
        <v>229</v>
      </c>
      <c r="I10" s="514">
        <v>12876</v>
      </c>
      <c r="J10" s="519" t="s">
        <v>229</v>
      </c>
      <c r="K10" s="517" t="s">
        <v>229</v>
      </c>
      <c r="L10" s="250" t="s">
        <v>229</v>
      </c>
    </row>
    <row r="11" spans="1:14" ht="13.5" thickBot="1" x14ac:dyDescent="0.25">
      <c r="A11" s="271" t="s">
        <v>1750</v>
      </c>
      <c r="B11" s="250" t="s">
        <v>229</v>
      </c>
      <c r="C11" s="519" t="s">
        <v>229</v>
      </c>
      <c r="D11" s="519" t="s">
        <v>229</v>
      </c>
      <c r="E11" s="482" t="s">
        <v>229</v>
      </c>
      <c r="F11" s="482" t="s">
        <v>229</v>
      </c>
      <c r="G11" s="482" t="s">
        <v>229</v>
      </c>
      <c r="H11" s="482" t="s">
        <v>229</v>
      </c>
      <c r="I11" s="514">
        <v>13430</v>
      </c>
      <c r="J11" s="519" t="s">
        <v>229</v>
      </c>
      <c r="K11" s="517" t="s">
        <v>229</v>
      </c>
      <c r="L11" s="250" t="s">
        <v>229</v>
      </c>
    </row>
    <row r="12" spans="1:14" ht="13.5" thickBot="1" x14ac:dyDescent="0.25">
      <c r="A12" s="271" t="s">
        <v>1751</v>
      </c>
      <c r="B12" s="250" t="s">
        <v>229</v>
      </c>
      <c r="C12" s="519" t="s">
        <v>229</v>
      </c>
      <c r="D12" s="519" t="s">
        <v>229</v>
      </c>
      <c r="E12" s="482" t="s">
        <v>229</v>
      </c>
      <c r="F12" s="482" t="s">
        <v>229</v>
      </c>
      <c r="G12" s="482" t="s">
        <v>229</v>
      </c>
      <c r="H12" s="482" t="s">
        <v>229</v>
      </c>
      <c r="I12" s="514">
        <v>13770</v>
      </c>
      <c r="J12" s="519" t="s">
        <v>229</v>
      </c>
      <c r="K12" s="517" t="s">
        <v>229</v>
      </c>
      <c r="L12" s="250" t="s">
        <v>229</v>
      </c>
    </row>
    <row r="13" spans="1:14" ht="13.5" thickBot="1" x14ac:dyDescent="0.25">
      <c r="A13" s="271" t="s">
        <v>1752</v>
      </c>
      <c r="B13" s="250" t="s">
        <v>229</v>
      </c>
      <c r="C13" s="519" t="s">
        <v>229</v>
      </c>
      <c r="D13" s="519" t="s">
        <v>229</v>
      </c>
      <c r="E13" s="482" t="s">
        <v>229</v>
      </c>
      <c r="F13" s="482" t="s">
        <v>229</v>
      </c>
      <c r="G13" s="482" t="s">
        <v>229</v>
      </c>
      <c r="H13" s="482" t="s">
        <v>229</v>
      </c>
      <c r="I13" s="514">
        <v>12688</v>
      </c>
      <c r="J13" s="519" t="s">
        <v>229</v>
      </c>
      <c r="K13" s="517" t="s">
        <v>229</v>
      </c>
      <c r="L13" s="250" t="s">
        <v>229</v>
      </c>
    </row>
    <row r="14" spans="1:14" ht="13.5" thickBot="1" x14ac:dyDescent="0.25">
      <c r="A14" s="271" t="s">
        <v>1581</v>
      </c>
      <c r="B14" s="250" t="s">
        <v>1753</v>
      </c>
      <c r="C14" s="519" t="s">
        <v>1754</v>
      </c>
      <c r="D14" s="519" t="s">
        <v>229</v>
      </c>
      <c r="E14" s="482" t="s">
        <v>229</v>
      </c>
      <c r="F14" s="482" t="s">
        <v>229</v>
      </c>
      <c r="G14" s="482" t="s">
        <v>229</v>
      </c>
      <c r="H14" s="482" t="s">
        <v>229</v>
      </c>
      <c r="I14" s="514">
        <v>13413</v>
      </c>
      <c r="J14" s="519" t="s">
        <v>229</v>
      </c>
      <c r="K14" s="517" t="s">
        <v>229</v>
      </c>
      <c r="L14" s="250" t="s">
        <v>1755</v>
      </c>
    </row>
    <row r="15" spans="1:14" ht="13.5" thickBot="1" x14ac:dyDescent="0.25">
      <c r="A15" s="271" t="s">
        <v>1582</v>
      </c>
      <c r="B15" s="250" t="s">
        <v>229</v>
      </c>
      <c r="C15" s="519" t="s">
        <v>229</v>
      </c>
      <c r="D15" s="519" t="s">
        <v>229</v>
      </c>
      <c r="E15" s="482" t="s">
        <v>229</v>
      </c>
      <c r="F15" s="482" t="s">
        <v>229</v>
      </c>
      <c r="G15" s="482" t="s">
        <v>229</v>
      </c>
      <c r="H15" s="482" t="s">
        <v>229</v>
      </c>
      <c r="I15" s="514">
        <v>13593</v>
      </c>
      <c r="J15" s="519" t="s">
        <v>229</v>
      </c>
      <c r="K15" s="517" t="s">
        <v>229</v>
      </c>
      <c r="L15" s="250" t="s">
        <v>229</v>
      </c>
    </row>
    <row r="16" spans="1:14" ht="13.5" thickBot="1" x14ac:dyDescent="0.25">
      <c r="A16" s="271" t="s">
        <v>1583</v>
      </c>
      <c r="B16" s="250" t="s">
        <v>229</v>
      </c>
      <c r="C16" s="519" t="s">
        <v>229</v>
      </c>
      <c r="D16" s="519" t="s">
        <v>229</v>
      </c>
      <c r="E16" s="482" t="s">
        <v>229</v>
      </c>
      <c r="F16" s="482" t="s">
        <v>229</v>
      </c>
      <c r="G16" s="482" t="s">
        <v>229</v>
      </c>
      <c r="H16" s="482" t="s">
        <v>229</v>
      </c>
      <c r="I16" s="514">
        <v>13130</v>
      </c>
      <c r="J16" s="519" t="s">
        <v>229</v>
      </c>
      <c r="K16" s="517" t="s">
        <v>229</v>
      </c>
      <c r="L16" s="250" t="s">
        <v>229</v>
      </c>
    </row>
    <row r="17" spans="1:12" ht="13.5" thickBot="1" x14ac:dyDescent="0.25">
      <c r="A17" s="271" t="s">
        <v>1584</v>
      </c>
      <c r="B17" s="250" t="s">
        <v>229</v>
      </c>
      <c r="C17" s="519" t="s">
        <v>229</v>
      </c>
      <c r="D17" s="519" t="s">
        <v>229</v>
      </c>
      <c r="E17" s="482" t="s">
        <v>229</v>
      </c>
      <c r="F17" s="482" t="s">
        <v>229</v>
      </c>
      <c r="G17" s="482" t="s">
        <v>229</v>
      </c>
      <c r="H17" s="482" t="s">
        <v>229</v>
      </c>
      <c r="I17" s="514">
        <v>12924</v>
      </c>
      <c r="J17" s="519" t="s">
        <v>229</v>
      </c>
      <c r="K17" s="517" t="s">
        <v>229</v>
      </c>
      <c r="L17" s="250" t="s">
        <v>229</v>
      </c>
    </row>
    <row r="18" spans="1:12" ht="13.5" thickBot="1" x14ac:dyDescent="0.25">
      <c r="A18" s="271" t="s">
        <v>1585</v>
      </c>
      <c r="B18" s="250" t="s">
        <v>229</v>
      </c>
      <c r="C18" s="354">
        <v>62857</v>
      </c>
      <c r="D18" s="403" t="s">
        <v>229</v>
      </c>
      <c r="E18" s="270">
        <v>1821.9</v>
      </c>
      <c r="F18" s="246" t="s">
        <v>229</v>
      </c>
      <c r="G18" s="482" t="s">
        <v>229</v>
      </c>
      <c r="H18" s="482" t="s">
        <v>229</v>
      </c>
      <c r="I18" s="514">
        <v>12895</v>
      </c>
      <c r="J18" s="519" t="s">
        <v>229</v>
      </c>
      <c r="K18" s="517" t="s">
        <v>229</v>
      </c>
      <c r="L18" s="250" t="s">
        <v>229</v>
      </c>
    </row>
    <row r="19" spans="1:12" ht="13.5" thickBot="1" x14ac:dyDescent="0.25">
      <c r="A19" s="271" t="s">
        <v>1586</v>
      </c>
      <c r="B19" s="250" t="s">
        <v>1756</v>
      </c>
      <c r="C19" s="354">
        <v>61379</v>
      </c>
      <c r="D19" s="403" t="s">
        <v>229</v>
      </c>
      <c r="E19" s="270">
        <v>1753.6</v>
      </c>
      <c r="F19" s="246" t="s">
        <v>229</v>
      </c>
      <c r="G19" s="482" t="s">
        <v>229</v>
      </c>
      <c r="H19" s="482" t="s">
        <v>229</v>
      </c>
      <c r="I19" s="514">
        <v>12469</v>
      </c>
      <c r="J19" s="519" t="s">
        <v>229</v>
      </c>
      <c r="K19" s="517" t="s">
        <v>229</v>
      </c>
      <c r="L19" s="250" t="s">
        <v>1757</v>
      </c>
    </row>
    <row r="20" spans="1:12" ht="13.5" thickBot="1" x14ac:dyDescent="0.25">
      <c r="A20" s="271" t="s">
        <v>1587</v>
      </c>
      <c r="B20" s="250" t="s">
        <v>229</v>
      </c>
      <c r="C20" s="354">
        <v>58940</v>
      </c>
      <c r="D20" s="403" t="s">
        <v>229</v>
      </c>
      <c r="E20" s="270">
        <v>1679.1</v>
      </c>
      <c r="F20" s="246" t="s">
        <v>229</v>
      </c>
      <c r="G20" s="482" t="s">
        <v>229</v>
      </c>
      <c r="H20" s="482" t="s">
        <v>229</v>
      </c>
      <c r="I20" s="514">
        <v>12044</v>
      </c>
      <c r="J20" s="519" t="s">
        <v>229</v>
      </c>
      <c r="K20" s="517" t="s">
        <v>229</v>
      </c>
      <c r="L20" s="250" t="s">
        <v>229</v>
      </c>
    </row>
    <row r="21" spans="1:12" ht="13.5" thickBot="1" x14ac:dyDescent="0.25">
      <c r="A21" s="271" t="s">
        <v>1588</v>
      </c>
      <c r="B21" s="250" t="s">
        <v>229</v>
      </c>
      <c r="C21" s="354">
        <v>56980</v>
      </c>
      <c r="D21" s="403" t="s">
        <v>229</v>
      </c>
      <c r="E21" s="270">
        <v>1610.3</v>
      </c>
      <c r="F21" s="246" t="s">
        <v>229</v>
      </c>
      <c r="G21" s="482" t="s">
        <v>229</v>
      </c>
      <c r="H21" s="482" t="s">
        <v>229</v>
      </c>
      <c r="I21" s="514">
        <v>11804</v>
      </c>
      <c r="J21" s="519" t="s">
        <v>229</v>
      </c>
      <c r="K21" s="517" t="s">
        <v>229</v>
      </c>
      <c r="L21" s="250" t="s">
        <v>229</v>
      </c>
    </row>
    <row r="22" spans="1:12" ht="13.5" thickBot="1" x14ac:dyDescent="0.25">
      <c r="A22" s="271" t="s">
        <v>1589</v>
      </c>
      <c r="B22" s="250" t="s">
        <v>229</v>
      </c>
      <c r="C22" s="354">
        <v>55150</v>
      </c>
      <c r="D22" s="403" t="s">
        <v>229</v>
      </c>
      <c r="E22" s="270">
        <v>1540.4</v>
      </c>
      <c r="F22" s="246" t="s">
        <v>229</v>
      </c>
      <c r="G22" s="482" t="s">
        <v>229</v>
      </c>
      <c r="H22" s="482" t="s">
        <v>229</v>
      </c>
      <c r="I22" s="514">
        <v>10530</v>
      </c>
      <c r="J22" s="519" t="s">
        <v>229</v>
      </c>
      <c r="K22" s="517" t="s">
        <v>229</v>
      </c>
      <c r="L22" s="250" t="s">
        <v>229</v>
      </c>
    </row>
    <row r="23" spans="1:12" ht="13.5" thickBot="1" x14ac:dyDescent="0.25">
      <c r="A23" s="271" t="s">
        <v>1590</v>
      </c>
      <c r="B23" s="250" t="s">
        <v>229</v>
      </c>
      <c r="C23" s="354">
        <v>53120</v>
      </c>
      <c r="D23" s="403" t="s">
        <v>229</v>
      </c>
      <c r="E23" s="270">
        <v>1417.9</v>
      </c>
      <c r="F23" s="246" t="s">
        <v>229</v>
      </c>
      <c r="G23" s="482" t="s">
        <v>229</v>
      </c>
      <c r="H23" s="482" t="s">
        <v>229</v>
      </c>
      <c r="I23" s="514">
        <v>9191</v>
      </c>
      <c r="J23" s="519" t="s">
        <v>229</v>
      </c>
      <c r="K23" s="517" t="s">
        <v>229</v>
      </c>
      <c r="L23" s="250" t="s">
        <v>229</v>
      </c>
    </row>
    <row r="24" spans="1:12" ht="13.5" thickBot="1" x14ac:dyDescent="0.25">
      <c r="A24" s="271" t="s">
        <v>1591</v>
      </c>
      <c r="B24" s="250" t="s">
        <v>229</v>
      </c>
      <c r="C24" s="354">
        <v>49500</v>
      </c>
      <c r="D24" s="403" t="s">
        <v>229</v>
      </c>
      <c r="E24" s="270">
        <v>1266.7</v>
      </c>
      <c r="F24" s="246" t="s">
        <v>229</v>
      </c>
      <c r="G24" s="482" t="s">
        <v>229</v>
      </c>
      <c r="H24" s="482" t="s">
        <v>229</v>
      </c>
      <c r="I24" s="514">
        <v>7662</v>
      </c>
      <c r="J24" s="519" t="s">
        <v>229</v>
      </c>
      <c r="K24" s="517" t="s">
        <v>229</v>
      </c>
      <c r="L24" s="250" t="s">
        <v>229</v>
      </c>
    </row>
    <row r="25" spans="1:12" ht="13.5" thickBot="1" x14ac:dyDescent="0.25">
      <c r="A25" s="271" t="s">
        <v>1592</v>
      </c>
      <c r="B25" s="250" t="s">
        <v>229</v>
      </c>
      <c r="C25" s="354">
        <v>47700</v>
      </c>
      <c r="D25" s="403" t="s">
        <v>229</v>
      </c>
      <c r="E25" s="270">
        <v>1165.7</v>
      </c>
      <c r="F25" s="246" t="s">
        <v>229</v>
      </c>
      <c r="G25" s="482" t="s">
        <v>229</v>
      </c>
      <c r="H25" s="482" t="s">
        <v>229</v>
      </c>
      <c r="I25" s="514">
        <v>7086</v>
      </c>
      <c r="J25" s="519" t="s">
        <v>229</v>
      </c>
      <c r="K25" s="517" t="s">
        <v>229</v>
      </c>
      <c r="L25" s="250" t="s">
        <v>229</v>
      </c>
    </row>
    <row r="26" spans="1:12" ht="13.5" thickBot="1" x14ac:dyDescent="0.25">
      <c r="A26" s="271" t="s">
        <v>1593</v>
      </c>
      <c r="B26" s="250" t="s">
        <v>229</v>
      </c>
      <c r="C26" s="354">
        <v>43700</v>
      </c>
      <c r="D26" s="403" t="s">
        <v>229</v>
      </c>
      <c r="E26" s="270">
        <v>1147.7</v>
      </c>
      <c r="F26" s="246" t="s">
        <v>229</v>
      </c>
      <c r="G26" s="482" t="s">
        <v>229</v>
      </c>
      <c r="H26" s="482" t="s">
        <v>229</v>
      </c>
      <c r="I26" s="514">
        <v>7404</v>
      </c>
      <c r="J26" s="519" t="s">
        <v>229</v>
      </c>
      <c r="K26" s="517" t="s">
        <v>229</v>
      </c>
      <c r="L26" s="250" t="s">
        <v>229</v>
      </c>
    </row>
    <row r="27" spans="1:12" ht="13.5" thickBot="1" x14ac:dyDescent="0.25">
      <c r="A27" s="271" t="s">
        <v>1594</v>
      </c>
      <c r="B27" s="250" t="s">
        <v>229</v>
      </c>
      <c r="C27" s="354">
        <v>40050</v>
      </c>
      <c r="D27" s="403" t="s">
        <v>229</v>
      </c>
      <c r="E27" s="270">
        <v>1096.5999999999999</v>
      </c>
      <c r="F27" s="246" t="s">
        <v>229</v>
      </c>
      <c r="G27" s="482" t="s">
        <v>229</v>
      </c>
      <c r="H27" s="482" t="s">
        <v>229</v>
      </c>
      <c r="I27" s="514">
        <v>7286</v>
      </c>
      <c r="J27" s="519" t="s">
        <v>229</v>
      </c>
      <c r="K27" s="517" t="s">
        <v>229</v>
      </c>
      <c r="L27" s="250" t="s">
        <v>229</v>
      </c>
    </row>
    <row r="28" spans="1:12" ht="13.5" thickBot="1" x14ac:dyDescent="0.25">
      <c r="A28" s="271" t="s">
        <v>1595</v>
      </c>
      <c r="B28" s="250" t="s">
        <v>229</v>
      </c>
      <c r="C28" s="354">
        <v>37180</v>
      </c>
      <c r="D28" s="403" t="s">
        <v>229</v>
      </c>
      <c r="E28" s="270">
        <v>1080.9000000000001</v>
      </c>
      <c r="F28" s="246" t="s">
        <v>229</v>
      </c>
      <c r="G28" s="482" t="s">
        <v>229</v>
      </c>
      <c r="H28" s="482" t="s">
        <v>229</v>
      </c>
      <c r="I28" s="514">
        <v>7512</v>
      </c>
      <c r="J28" s="519" t="s">
        <v>229</v>
      </c>
      <c r="K28" s="517" t="s">
        <v>229</v>
      </c>
      <c r="L28" s="250" t="s">
        <v>229</v>
      </c>
    </row>
    <row r="29" spans="1:12" ht="13.5" thickBot="1" x14ac:dyDescent="0.25">
      <c r="A29" s="271" t="s">
        <v>1596</v>
      </c>
      <c r="B29" s="250" t="s">
        <v>229</v>
      </c>
      <c r="C29" s="354">
        <v>34180</v>
      </c>
      <c r="D29" s="403" t="s">
        <v>229</v>
      </c>
      <c r="E29" s="270">
        <v>1029.2</v>
      </c>
      <c r="F29" s="246" t="s">
        <v>229</v>
      </c>
      <c r="G29" s="482" t="s">
        <v>229</v>
      </c>
      <c r="H29" s="482" t="s">
        <v>229</v>
      </c>
      <c r="I29" s="514">
        <v>7174</v>
      </c>
      <c r="J29" s="519" t="s">
        <v>229</v>
      </c>
      <c r="K29" s="517" t="s">
        <v>229</v>
      </c>
      <c r="L29" s="250" t="s">
        <v>229</v>
      </c>
    </row>
    <row r="30" spans="1:12" ht="13.5" thickBot="1" x14ac:dyDescent="0.25">
      <c r="A30" s="271" t="s">
        <v>1597</v>
      </c>
      <c r="B30" s="250" t="s">
        <v>229</v>
      </c>
      <c r="C30" s="354">
        <v>31400</v>
      </c>
      <c r="D30" s="403" t="s">
        <v>229</v>
      </c>
      <c r="E30" s="270">
        <v>922.3</v>
      </c>
      <c r="F30" s="246" t="s">
        <v>229</v>
      </c>
      <c r="G30" s="482" t="s">
        <v>229</v>
      </c>
      <c r="H30" s="482" t="s">
        <v>229</v>
      </c>
      <c r="I30" s="514">
        <v>6552</v>
      </c>
      <c r="J30" s="519" t="s">
        <v>229</v>
      </c>
      <c r="K30" s="517" t="s">
        <v>229</v>
      </c>
      <c r="L30" s="250" t="s">
        <v>229</v>
      </c>
    </row>
    <row r="31" spans="1:12" ht="13.5" thickBot="1" x14ac:dyDescent="0.25">
      <c r="A31" s="271" t="s">
        <v>1598</v>
      </c>
      <c r="B31" s="250" t="s">
        <v>229</v>
      </c>
      <c r="C31" s="354">
        <v>29320</v>
      </c>
      <c r="D31" s="403" t="s">
        <v>229</v>
      </c>
      <c r="E31" s="270">
        <v>878.3</v>
      </c>
      <c r="F31" s="246" t="s">
        <v>229</v>
      </c>
      <c r="G31" s="482" t="s">
        <v>229</v>
      </c>
      <c r="H31" s="482" t="s">
        <v>229</v>
      </c>
      <c r="I31" s="514">
        <v>6178</v>
      </c>
      <c r="J31" s="519" t="s">
        <v>229</v>
      </c>
      <c r="K31" s="517" t="s">
        <v>229</v>
      </c>
      <c r="L31" s="250" t="s">
        <v>229</v>
      </c>
    </row>
    <row r="32" spans="1:12" ht="13.5" thickBot="1" x14ac:dyDescent="0.25">
      <c r="A32" s="271" t="s">
        <v>1599</v>
      </c>
      <c r="B32" s="250" t="s">
        <v>229</v>
      </c>
      <c r="C32" s="354">
        <v>26630</v>
      </c>
      <c r="D32" s="403" t="s">
        <v>229</v>
      </c>
      <c r="E32" s="270">
        <v>844.7</v>
      </c>
      <c r="F32" s="246" t="s">
        <v>229</v>
      </c>
      <c r="G32" s="482" t="s">
        <v>229</v>
      </c>
      <c r="H32" s="482" t="s">
        <v>229</v>
      </c>
      <c r="I32" s="514">
        <v>5951</v>
      </c>
      <c r="J32" s="519" t="s">
        <v>229</v>
      </c>
      <c r="K32" s="517" t="s">
        <v>229</v>
      </c>
      <c r="L32" s="250" t="s">
        <v>229</v>
      </c>
    </row>
    <row r="33" spans="1:12" ht="13.5" thickBot="1" x14ac:dyDescent="0.25">
      <c r="A33" s="271" t="s">
        <v>1600</v>
      </c>
      <c r="B33" s="250" t="s">
        <v>229</v>
      </c>
      <c r="C33" s="354">
        <v>27092</v>
      </c>
      <c r="D33" s="403" t="s">
        <v>229</v>
      </c>
      <c r="E33" s="270">
        <v>792.2</v>
      </c>
      <c r="F33" s="246" t="s">
        <v>229</v>
      </c>
      <c r="G33" s="482" t="s">
        <v>229</v>
      </c>
      <c r="H33" s="482" t="s">
        <v>229</v>
      </c>
      <c r="I33" s="514">
        <v>6085</v>
      </c>
      <c r="J33" s="519" t="s">
        <v>229</v>
      </c>
      <c r="K33" s="517" t="s">
        <v>229</v>
      </c>
      <c r="L33" s="250" t="s">
        <v>229</v>
      </c>
    </row>
    <row r="34" spans="1:12" ht="13.5" thickBot="1" x14ac:dyDescent="0.25">
      <c r="A34" s="271" t="s">
        <v>1601</v>
      </c>
      <c r="B34" s="250" t="s">
        <v>229</v>
      </c>
      <c r="C34" s="354">
        <v>27230</v>
      </c>
      <c r="D34" s="403" t="s">
        <v>229</v>
      </c>
      <c r="E34" s="270">
        <v>850.4</v>
      </c>
      <c r="F34" s="246" t="s">
        <v>229</v>
      </c>
      <c r="G34" s="482" t="s">
        <v>229</v>
      </c>
      <c r="H34" s="482" t="s">
        <v>229</v>
      </c>
      <c r="I34" s="514">
        <v>7290</v>
      </c>
      <c r="J34" s="519" t="s">
        <v>229</v>
      </c>
      <c r="K34" s="517" t="s">
        <v>229</v>
      </c>
      <c r="L34" s="250" t="s">
        <v>229</v>
      </c>
    </row>
    <row r="35" spans="1:12" ht="13.5" thickBot="1" x14ac:dyDescent="0.25">
      <c r="A35" s="271" t="s">
        <v>1602</v>
      </c>
      <c r="B35" s="250" t="s">
        <v>229</v>
      </c>
      <c r="C35" s="354">
        <v>27250</v>
      </c>
      <c r="D35" s="403" t="s">
        <v>229</v>
      </c>
      <c r="E35" s="270">
        <v>978</v>
      </c>
      <c r="F35" s="246" t="s">
        <v>229</v>
      </c>
      <c r="G35" s="482" t="s">
        <v>229</v>
      </c>
      <c r="H35" s="482" t="s">
        <v>229</v>
      </c>
      <c r="I35" s="514">
        <v>9150</v>
      </c>
      <c r="J35" s="519" t="s">
        <v>229</v>
      </c>
      <c r="K35" s="517" t="s">
        <v>229</v>
      </c>
      <c r="L35" s="250" t="s">
        <v>229</v>
      </c>
    </row>
    <row r="36" spans="1:12" ht="13.5" thickBot="1" x14ac:dyDescent="0.25">
      <c r="A36" s="271" t="s">
        <v>1603</v>
      </c>
      <c r="B36" s="250" t="s">
        <v>229</v>
      </c>
      <c r="C36" s="354">
        <v>27180</v>
      </c>
      <c r="D36" s="403" t="s">
        <v>229</v>
      </c>
      <c r="E36" s="270">
        <v>977.9</v>
      </c>
      <c r="F36" s="246" t="s">
        <v>229</v>
      </c>
      <c r="G36" s="482" t="s">
        <v>229</v>
      </c>
      <c r="H36" s="482" t="s">
        <v>229</v>
      </c>
      <c r="I36" s="514">
        <v>9516</v>
      </c>
      <c r="J36" s="519" t="s">
        <v>229</v>
      </c>
      <c r="K36" s="517" t="s">
        <v>229</v>
      </c>
      <c r="L36" s="250" t="s">
        <v>229</v>
      </c>
    </row>
    <row r="37" spans="1:12" ht="13.5" thickBot="1" x14ac:dyDescent="0.25">
      <c r="A37" s="271" t="s">
        <v>1604</v>
      </c>
      <c r="B37" s="250" t="s">
        <v>229</v>
      </c>
      <c r="C37" s="354">
        <v>26680</v>
      </c>
      <c r="D37" s="403" t="s">
        <v>229</v>
      </c>
      <c r="E37" s="270">
        <v>939.8</v>
      </c>
      <c r="F37" s="246" t="s">
        <v>229</v>
      </c>
      <c r="G37" s="482" t="s">
        <v>229</v>
      </c>
      <c r="H37" s="482" t="s">
        <v>229</v>
      </c>
      <c r="I37" s="514">
        <v>9426</v>
      </c>
      <c r="J37" s="519" t="s">
        <v>229</v>
      </c>
      <c r="K37" s="517" t="s">
        <v>229</v>
      </c>
      <c r="L37" s="250" t="s">
        <v>229</v>
      </c>
    </row>
    <row r="38" spans="1:12" ht="13.5" thickBot="1" x14ac:dyDescent="0.25">
      <c r="A38" s="271" t="s">
        <v>1605</v>
      </c>
      <c r="B38" s="250" t="s">
        <v>229</v>
      </c>
      <c r="C38" s="354">
        <v>24730</v>
      </c>
      <c r="D38" s="403" t="s">
        <v>229</v>
      </c>
      <c r="E38" s="270">
        <v>894.5</v>
      </c>
      <c r="F38" s="246" t="s">
        <v>229</v>
      </c>
      <c r="G38" s="482" t="s">
        <v>229</v>
      </c>
      <c r="H38" s="482" t="s">
        <v>229</v>
      </c>
      <c r="I38" s="514">
        <v>9027</v>
      </c>
      <c r="J38" s="519" t="s">
        <v>229</v>
      </c>
      <c r="K38" s="517" t="s">
        <v>229</v>
      </c>
      <c r="L38" s="250" t="s">
        <v>229</v>
      </c>
    </row>
    <row r="39" spans="1:12" ht="13.5" thickBot="1" x14ac:dyDescent="0.25">
      <c r="A39" s="271" t="s">
        <v>1606</v>
      </c>
      <c r="B39" s="250" t="s">
        <v>229</v>
      </c>
      <c r="C39" s="354">
        <v>21607</v>
      </c>
      <c r="D39" s="403" t="s">
        <v>229</v>
      </c>
      <c r="E39" s="270">
        <v>839.3</v>
      </c>
      <c r="F39" s="246" t="s">
        <v>229</v>
      </c>
      <c r="G39" s="482" t="s">
        <v>229</v>
      </c>
      <c r="H39" s="482" t="s">
        <v>229</v>
      </c>
      <c r="I39" s="514">
        <v>8096</v>
      </c>
      <c r="J39" s="519" t="s">
        <v>229</v>
      </c>
      <c r="K39" s="517" t="s">
        <v>229</v>
      </c>
      <c r="L39" s="250" t="s">
        <v>229</v>
      </c>
    </row>
    <row r="40" spans="1:12" ht="13.5" thickBot="1" x14ac:dyDescent="0.25">
      <c r="A40" s="271" t="s">
        <v>1607</v>
      </c>
      <c r="B40" s="250" t="s">
        <v>229</v>
      </c>
      <c r="C40" s="354">
        <v>17578</v>
      </c>
      <c r="D40" s="403" t="s">
        <v>229</v>
      </c>
      <c r="E40" s="270">
        <v>699.3</v>
      </c>
      <c r="F40" s="246" t="s">
        <v>229</v>
      </c>
      <c r="G40" s="482" t="s">
        <v>229</v>
      </c>
      <c r="H40" s="482" t="s">
        <v>229</v>
      </c>
      <c r="I40" s="514">
        <v>6506</v>
      </c>
      <c r="J40" s="519" t="s">
        <v>229</v>
      </c>
      <c r="K40" s="517" t="s">
        <v>229</v>
      </c>
      <c r="L40" s="250" t="s">
        <v>229</v>
      </c>
    </row>
    <row r="41" spans="1:12" ht="13.5" thickBot="1" x14ac:dyDescent="0.25">
      <c r="A41" s="271" t="s">
        <v>1564</v>
      </c>
      <c r="B41" s="250" t="s">
        <v>229</v>
      </c>
      <c r="C41" s="354">
        <v>15505</v>
      </c>
      <c r="D41" s="403" t="s">
        <v>229</v>
      </c>
      <c r="E41" s="270">
        <v>555.4</v>
      </c>
      <c r="F41" s="246" t="s">
        <v>229</v>
      </c>
      <c r="G41" s="482" t="s">
        <v>229</v>
      </c>
      <c r="H41" s="482" t="s">
        <v>229</v>
      </c>
      <c r="I41" s="514">
        <v>4839</v>
      </c>
      <c r="J41" s="519" t="s">
        <v>229</v>
      </c>
      <c r="K41" s="517" t="s">
        <v>229</v>
      </c>
      <c r="L41" s="250" t="s">
        <v>229</v>
      </c>
    </row>
    <row r="42" spans="1:12" ht="13.5" thickBot="1" x14ac:dyDescent="0.25">
      <c r="A42" s="271" t="s">
        <v>1608</v>
      </c>
      <c r="B42" s="250" t="s">
        <v>229</v>
      </c>
      <c r="C42" s="354">
        <v>13800</v>
      </c>
      <c r="D42" s="403" t="s">
        <v>229</v>
      </c>
      <c r="E42" s="270">
        <v>463.1</v>
      </c>
      <c r="F42" s="246" t="s">
        <v>229</v>
      </c>
      <c r="G42" s="482" t="s">
        <v>229</v>
      </c>
      <c r="H42" s="482" t="s">
        <v>229</v>
      </c>
      <c r="I42" s="514">
        <v>3904</v>
      </c>
      <c r="J42" s="519" t="s">
        <v>229</v>
      </c>
      <c r="K42" s="517" t="s">
        <v>229</v>
      </c>
      <c r="L42" s="250" t="s">
        <v>229</v>
      </c>
    </row>
    <row r="43" spans="1:12" ht="13.5" thickBot="1" x14ac:dyDescent="0.25">
      <c r="A43" s="271" t="s">
        <v>1609</v>
      </c>
      <c r="B43" s="250" t="s">
        <v>229</v>
      </c>
      <c r="C43" s="354">
        <v>10960</v>
      </c>
      <c r="D43" s="403" t="s">
        <v>229</v>
      </c>
      <c r="E43" s="270">
        <v>387.6</v>
      </c>
      <c r="F43" s="246" t="s">
        <v>229</v>
      </c>
      <c r="G43" s="482" t="s">
        <v>229</v>
      </c>
      <c r="H43" s="482" t="s">
        <v>229</v>
      </c>
      <c r="I43" s="514">
        <v>3101</v>
      </c>
      <c r="J43" s="519" t="s">
        <v>229</v>
      </c>
      <c r="K43" s="517" t="s">
        <v>229</v>
      </c>
      <c r="L43" s="250" t="s">
        <v>229</v>
      </c>
    </row>
    <row r="44" spans="1:12" ht="13.5" thickBot="1" x14ac:dyDescent="0.25">
      <c r="A44" s="271" t="s">
        <v>1610</v>
      </c>
      <c r="B44" s="250" t="s">
        <v>229</v>
      </c>
      <c r="C44" s="354">
        <v>9700</v>
      </c>
      <c r="D44" s="403" t="s">
        <v>229</v>
      </c>
      <c r="E44" s="270">
        <v>321.2</v>
      </c>
      <c r="F44" s="246" t="s">
        <v>229</v>
      </c>
      <c r="G44" s="482" t="s">
        <v>229</v>
      </c>
      <c r="H44" s="482" t="s">
        <v>229</v>
      </c>
      <c r="I44" s="514">
        <v>2477</v>
      </c>
      <c r="J44" s="519" t="s">
        <v>229</v>
      </c>
      <c r="K44" s="517" t="s">
        <v>229</v>
      </c>
      <c r="L44" s="250" t="s">
        <v>229</v>
      </c>
    </row>
    <row r="45" spans="1:12" ht="13.5" thickBot="1" x14ac:dyDescent="0.25">
      <c r="A45" s="271" t="s">
        <v>1611</v>
      </c>
      <c r="B45" s="250" t="s">
        <v>229</v>
      </c>
      <c r="C45" s="354">
        <v>7990</v>
      </c>
      <c r="D45" s="403" t="s">
        <v>229</v>
      </c>
      <c r="E45" s="270">
        <v>273.7</v>
      </c>
      <c r="F45" s="246" t="s">
        <v>229</v>
      </c>
      <c r="G45" s="482" t="s">
        <v>229</v>
      </c>
      <c r="H45" s="482" t="s">
        <v>229</v>
      </c>
      <c r="I45" s="514">
        <v>2036</v>
      </c>
      <c r="J45" s="519" t="s">
        <v>229</v>
      </c>
      <c r="K45" s="517" t="s">
        <v>229</v>
      </c>
      <c r="L45" s="250" t="s">
        <v>229</v>
      </c>
    </row>
    <row r="46" spans="1:12" ht="13.5" thickBot="1" x14ac:dyDescent="0.25">
      <c r="A46" s="271" t="s">
        <v>1612</v>
      </c>
      <c r="B46" s="250" t="s">
        <v>229</v>
      </c>
      <c r="C46" s="354">
        <v>6400</v>
      </c>
      <c r="D46" s="403" t="s">
        <v>229</v>
      </c>
      <c r="E46" s="270">
        <v>215.8</v>
      </c>
      <c r="F46" s="246" t="s">
        <v>229</v>
      </c>
      <c r="G46" s="482" t="s">
        <v>229</v>
      </c>
      <c r="H46" s="482" t="s">
        <v>229</v>
      </c>
      <c r="I46" s="514">
        <v>1489</v>
      </c>
      <c r="J46" s="519" t="s">
        <v>229</v>
      </c>
      <c r="K46" s="517" t="s">
        <v>229</v>
      </c>
      <c r="L46" s="250" t="s">
        <v>229</v>
      </c>
    </row>
    <row r="47" spans="1:12" ht="13.5" thickBot="1" x14ac:dyDescent="0.25">
      <c r="A47" s="271" t="s">
        <v>1613</v>
      </c>
      <c r="B47" s="250" t="s">
        <v>229</v>
      </c>
      <c r="C47" s="354">
        <v>5300</v>
      </c>
      <c r="D47" s="403" t="s">
        <v>229</v>
      </c>
      <c r="E47" s="270">
        <v>178.3</v>
      </c>
      <c r="F47" s="246" t="s">
        <v>229</v>
      </c>
      <c r="G47" s="482" t="s">
        <v>229</v>
      </c>
      <c r="H47" s="482" t="s">
        <v>229</v>
      </c>
      <c r="I47" s="514">
        <v>1207</v>
      </c>
      <c r="J47" s="519" t="s">
        <v>229</v>
      </c>
      <c r="K47" s="517" t="s">
        <v>229</v>
      </c>
      <c r="L47" s="250" t="s">
        <v>229</v>
      </c>
    </row>
    <row r="48" spans="1:12" ht="13.5" thickBot="1" x14ac:dyDescent="0.25">
      <c r="A48" s="271" t="s">
        <v>1614</v>
      </c>
      <c r="B48" s="250" t="s">
        <v>229</v>
      </c>
      <c r="C48" s="354">
        <v>3970</v>
      </c>
      <c r="D48" s="403" t="s">
        <v>229</v>
      </c>
      <c r="E48" s="270">
        <v>132.9</v>
      </c>
      <c r="F48" s="246" t="s">
        <v>229</v>
      </c>
      <c r="G48" s="482" t="s">
        <v>229</v>
      </c>
      <c r="H48" s="482" t="s">
        <v>229</v>
      </c>
      <c r="I48" s="519">
        <v>876</v>
      </c>
      <c r="J48" s="519" t="s">
        <v>229</v>
      </c>
      <c r="K48" s="517" t="s">
        <v>229</v>
      </c>
      <c r="L48" s="250" t="s">
        <v>229</v>
      </c>
    </row>
    <row r="49" spans="1:12" ht="13.5" thickBot="1" x14ac:dyDescent="0.25">
      <c r="A49" s="271" t="s">
        <v>1615</v>
      </c>
      <c r="B49" s="250" t="s">
        <v>229</v>
      </c>
      <c r="C49" s="354">
        <v>3601</v>
      </c>
      <c r="D49" s="403" t="s">
        <v>229</v>
      </c>
      <c r="E49" s="270">
        <v>106.6</v>
      </c>
      <c r="F49" s="246" t="s">
        <v>229</v>
      </c>
      <c r="G49" s="482" t="s">
        <v>229</v>
      </c>
      <c r="H49" s="482" t="s">
        <v>229</v>
      </c>
      <c r="I49" s="519">
        <v>679</v>
      </c>
      <c r="J49" s="519" t="s">
        <v>229</v>
      </c>
      <c r="K49" s="517" t="s">
        <v>229</v>
      </c>
      <c r="L49" s="250" t="s">
        <v>229</v>
      </c>
    </row>
    <row r="50" spans="1:12" ht="13.5" thickBot="1" x14ac:dyDescent="0.25">
      <c r="A50" s="271" t="s">
        <v>1616</v>
      </c>
      <c r="B50" s="250" t="s">
        <v>229</v>
      </c>
      <c r="C50" s="354">
        <v>3108</v>
      </c>
      <c r="D50" s="403" t="s">
        <v>229</v>
      </c>
      <c r="E50" s="270">
        <v>89.9</v>
      </c>
      <c r="F50" s="246" t="s">
        <v>229</v>
      </c>
      <c r="G50" s="482" t="s">
        <v>229</v>
      </c>
      <c r="H50" s="482" t="s">
        <v>229</v>
      </c>
      <c r="I50" s="519">
        <v>572</v>
      </c>
      <c r="J50" s="519" t="s">
        <v>229</v>
      </c>
      <c r="K50" s="517" t="s">
        <v>229</v>
      </c>
      <c r="L50" s="250" t="s">
        <v>229</v>
      </c>
    </row>
    <row r="51" spans="1:12" ht="13.5" thickBot="1" x14ac:dyDescent="0.25">
      <c r="A51" s="271" t="s">
        <v>1617</v>
      </c>
      <c r="B51" s="250" t="s">
        <v>229</v>
      </c>
      <c r="C51" s="354">
        <v>2983</v>
      </c>
      <c r="D51" s="403" t="s">
        <v>229</v>
      </c>
      <c r="E51" s="270">
        <v>81.3</v>
      </c>
      <c r="F51" s="246" t="s">
        <v>229</v>
      </c>
      <c r="G51" s="482" t="s">
        <v>229</v>
      </c>
      <c r="H51" s="482" t="s">
        <v>229</v>
      </c>
      <c r="I51" s="519">
        <v>521</v>
      </c>
      <c r="J51" s="519" t="s">
        <v>229</v>
      </c>
      <c r="K51" s="517" t="s">
        <v>229</v>
      </c>
      <c r="L51" s="250" t="s">
        <v>229</v>
      </c>
    </row>
    <row r="52" spans="1:12" ht="13.5" thickBot="1" x14ac:dyDescent="0.25">
      <c r="A52" s="271" t="s">
        <v>1618</v>
      </c>
      <c r="B52" s="250" t="s">
        <v>229</v>
      </c>
      <c r="C52" s="354">
        <v>2856</v>
      </c>
      <c r="D52" s="403" t="s">
        <v>229</v>
      </c>
      <c r="E52" s="270">
        <v>74.8</v>
      </c>
      <c r="F52" s="246" t="s">
        <v>229</v>
      </c>
      <c r="G52" s="482" t="s">
        <v>229</v>
      </c>
      <c r="H52" s="482" t="s">
        <v>229</v>
      </c>
      <c r="I52" s="519">
        <v>463</v>
      </c>
      <c r="J52" s="519" t="s">
        <v>229</v>
      </c>
      <c r="K52" s="517" t="s">
        <v>229</v>
      </c>
      <c r="L52" s="250" t="s">
        <v>229</v>
      </c>
    </row>
    <row r="53" spans="1:12" ht="13.5" thickBot="1" x14ac:dyDescent="0.25">
      <c r="A53" s="271" t="s">
        <v>1619</v>
      </c>
      <c r="B53" s="250" t="s">
        <v>229</v>
      </c>
      <c r="C53" s="354">
        <v>2341</v>
      </c>
      <c r="D53" s="403" t="s">
        <v>229</v>
      </c>
      <c r="E53" s="270">
        <v>69.400000000000006</v>
      </c>
      <c r="F53" s="246" t="s">
        <v>229</v>
      </c>
      <c r="G53" s="482" t="s">
        <v>229</v>
      </c>
      <c r="H53" s="482" t="s">
        <v>229</v>
      </c>
      <c r="I53" s="519">
        <v>434</v>
      </c>
      <c r="J53" s="519" t="s">
        <v>229</v>
      </c>
      <c r="K53" s="517" t="s">
        <v>229</v>
      </c>
      <c r="L53" s="250" t="s">
        <v>229</v>
      </c>
    </row>
    <row r="54" spans="1:12" ht="13.5" thickBot="1" x14ac:dyDescent="0.25">
      <c r="A54" s="271" t="s">
        <v>1620</v>
      </c>
      <c r="B54" s="250" t="s">
        <v>229</v>
      </c>
      <c r="C54" s="354">
        <v>2219</v>
      </c>
      <c r="D54" s="403" t="s">
        <v>229</v>
      </c>
      <c r="E54" s="270">
        <v>61.5</v>
      </c>
      <c r="F54" s="246" t="s">
        <v>229</v>
      </c>
      <c r="G54" s="482" t="s">
        <v>229</v>
      </c>
      <c r="H54" s="482" t="s">
        <v>229</v>
      </c>
      <c r="I54" s="519">
        <v>393</v>
      </c>
      <c r="J54" s="519" t="s">
        <v>229</v>
      </c>
      <c r="K54" s="517" t="s">
        <v>229</v>
      </c>
      <c r="L54" s="250" t="s">
        <v>229</v>
      </c>
    </row>
    <row r="55" spans="1:12" ht="13.5" thickBot="1" x14ac:dyDescent="0.25">
      <c r="A55" s="271" t="s">
        <v>1621</v>
      </c>
      <c r="B55" s="250" t="s">
        <v>229</v>
      </c>
      <c r="C55" s="354">
        <v>1756</v>
      </c>
      <c r="D55" s="403" t="s">
        <v>229</v>
      </c>
      <c r="E55" s="270">
        <v>48.9</v>
      </c>
      <c r="F55" s="246" t="s">
        <v>229</v>
      </c>
      <c r="G55" s="482" t="s">
        <v>229</v>
      </c>
      <c r="H55" s="482" t="s">
        <v>229</v>
      </c>
      <c r="I55" s="519">
        <v>329</v>
      </c>
      <c r="J55" s="519" t="s">
        <v>229</v>
      </c>
      <c r="K55" s="517" t="s">
        <v>229</v>
      </c>
      <c r="L55" s="250" t="s">
        <v>229</v>
      </c>
    </row>
    <row r="56" spans="1:12" ht="13.5" thickBot="1" x14ac:dyDescent="0.25">
      <c r="A56" s="271" t="s">
        <v>1622</v>
      </c>
      <c r="B56" s="250" t="s">
        <v>229</v>
      </c>
      <c r="C56" s="354">
        <v>1553</v>
      </c>
      <c r="D56" s="403" t="s">
        <v>229</v>
      </c>
      <c r="E56" s="270">
        <v>42.9</v>
      </c>
      <c r="F56" s="246" t="s">
        <v>229</v>
      </c>
      <c r="G56" s="482" t="s">
        <v>229</v>
      </c>
      <c r="H56" s="482" t="s">
        <v>229</v>
      </c>
      <c r="I56" s="519">
        <v>289</v>
      </c>
      <c r="J56" s="519" t="s">
        <v>229</v>
      </c>
      <c r="K56" s="517" t="s">
        <v>229</v>
      </c>
      <c r="L56" s="250" t="s">
        <v>229</v>
      </c>
    </row>
    <row r="57" spans="1:12" ht="13.5" thickBot="1" x14ac:dyDescent="0.25">
      <c r="A57" s="271" t="s">
        <v>1623</v>
      </c>
      <c r="B57" s="250" t="s">
        <v>229</v>
      </c>
      <c r="C57" s="354">
        <v>1549</v>
      </c>
      <c r="D57" s="403" t="s">
        <v>229</v>
      </c>
      <c r="E57" s="270">
        <v>41.6</v>
      </c>
      <c r="F57" s="246" t="s">
        <v>229</v>
      </c>
      <c r="G57" s="482" t="s">
        <v>229</v>
      </c>
      <c r="H57" s="482" t="s">
        <v>229</v>
      </c>
      <c r="I57" s="519">
        <v>276</v>
      </c>
      <c r="J57" s="519" t="s">
        <v>229</v>
      </c>
      <c r="K57" s="517" t="s">
        <v>229</v>
      </c>
      <c r="L57" s="250" t="s">
        <v>229</v>
      </c>
    </row>
    <row r="58" spans="1:12" ht="13.5" thickBot="1" x14ac:dyDescent="0.25">
      <c r="A58" s="271" t="s">
        <v>1624</v>
      </c>
      <c r="B58" s="250" t="s">
        <v>229</v>
      </c>
      <c r="C58" s="354">
        <v>1407</v>
      </c>
      <c r="D58" s="403" t="s">
        <v>229</v>
      </c>
      <c r="E58" s="270">
        <v>42.9</v>
      </c>
      <c r="F58" s="246" t="s">
        <v>229</v>
      </c>
      <c r="G58" s="482" t="s">
        <v>229</v>
      </c>
      <c r="H58" s="482" t="s">
        <v>229</v>
      </c>
      <c r="I58" s="519">
        <v>282</v>
      </c>
      <c r="J58" s="519" t="s">
        <v>229</v>
      </c>
      <c r="K58" s="517" t="s">
        <v>229</v>
      </c>
      <c r="L58" s="250" t="s">
        <v>229</v>
      </c>
    </row>
    <row r="59" spans="1:12" ht="13.5" thickBot="1" x14ac:dyDescent="0.25">
      <c r="A59" s="271" t="s">
        <v>1625</v>
      </c>
      <c r="B59" s="250" t="s">
        <v>229</v>
      </c>
      <c r="C59" s="354">
        <v>1388</v>
      </c>
      <c r="D59" s="403" t="s">
        <v>229</v>
      </c>
      <c r="E59" s="270">
        <v>37.799999999999997</v>
      </c>
      <c r="F59" s="246" t="s">
        <v>229</v>
      </c>
      <c r="G59" s="482" t="s">
        <v>229</v>
      </c>
      <c r="H59" s="482" t="s">
        <v>229</v>
      </c>
      <c r="I59" s="519">
        <v>263</v>
      </c>
      <c r="J59" s="519" t="s">
        <v>229</v>
      </c>
      <c r="K59" s="517" t="s">
        <v>229</v>
      </c>
      <c r="L59" s="250" t="s">
        <v>229</v>
      </c>
    </row>
    <row r="60" spans="1:12" ht="13.5" thickBot="1" x14ac:dyDescent="0.25">
      <c r="A60" s="271" t="s">
        <v>1626</v>
      </c>
      <c r="B60" s="250" t="s">
        <v>229</v>
      </c>
      <c r="C60" s="354">
        <v>1355</v>
      </c>
      <c r="D60" s="403" t="s">
        <v>229</v>
      </c>
      <c r="E60" s="270">
        <v>37.5</v>
      </c>
      <c r="F60" s="246" t="s">
        <v>229</v>
      </c>
      <c r="G60" s="482" t="s">
        <v>229</v>
      </c>
      <c r="H60" s="482" t="s">
        <v>229</v>
      </c>
      <c r="I60" s="519">
        <v>253</v>
      </c>
      <c r="J60" s="519" t="s">
        <v>229</v>
      </c>
      <c r="K60" s="517" t="s">
        <v>229</v>
      </c>
      <c r="L60" s="250" t="s">
        <v>229</v>
      </c>
    </row>
    <row r="61" spans="1:12" ht="13.5" thickBot="1" x14ac:dyDescent="0.25">
      <c r="A61" s="271" t="s">
        <v>1627</v>
      </c>
      <c r="B61" s="250" t="s">
        <v>229</v>
      </c>
      <c r="C61" s="354">
        <v>1322</v>
      </c>
      <c r="D61" s="403" t="s">
        <v>229</v>
      </c>
      <c r="E61" s="270">
        <v>36</v>
      </c>
      <c r="F61" s="246" t="s">
        <v>229</v>
      </c>
      <c r="G61" s="482" t="s">
        <v>229</v>
      </c>
      <c r="H61" s="482" t="s">
        <v>229</v>
      </c>
      <c r="I61" s="519">
        <v>249</v>
      </c>
      <c r="J61" s="519" t="s">
        <v>229</v>
      </c>
      <c r="K61" s="517" t="s">
        <v>229</v>
      </c>
      <c r="L61" s="250" t="s">
        <v>229</v>
      </c>
    </row>
    <row r="62" spans="1:12" ht="13.5" thickBot="1" x14ac:dyDescent="0.25">
      <c r="A62" s="271" t="s">
        <v>1628</v>
      </c>
      <c r="B62" s="250" t="s">
        <v>229</v>
      </c>
      <c r="C62" s="354">
        <v>1262</v>
      </c>
      <c r="D62" s="403" t="s">
        <v>229</v>
      </c>
      <c r="E62" s="270">
        <v>33.700000000000003</v>
      </c>
      <c r="F62" s="246" t="s">
        <v>229</v>
      </c>
      <c r="G62" s="482" t="s">
        <v>229</v>
      </c>
      <c r="H62" s="482" t="s">
        <v>229</v>
      </c>
      <c r="I62" s="519">
        <v>235</v>
      </c>
      <c r="J62" s="519" t="s">
        <v>229</v>
      </c>
      <c r="K62" s="517" t="s">
        <v>229</v>
      </c>
      <c r="L62" s="250" t="s">
        <v>229</v>
      </c>
    </row>
    <row r="63" spans="1:12" ht="13.5" thickBot="1" x14ac:dyDescent="0.25">
      <c r="A63" s="271" t="s">
        <v>1629</v>
      </c>
      <c r="B63" s="250" t="s">
        <v>229</v>
      </c>
      <c r="C63" s="354">
        <v>1225</v>
      </c>
      <c r="D63" s="403" t="s">
        <v>229</v>
      </c>
      <c r="E63" s="270">
        <v>32.700000000000003</v>
      </c>
      <c r="F63" s="246" t="s">
        <v>229</v>
      </c>
      <c r="G63" s="482" t="s">
        <v>229</v>
      </c>
      <c r="H63" s="482" t="s">
        <v>229</v>
      </c>
      <c r="I63" s="519">
        <v>222</v>
      </c>
      <c r="J63" s="519" t="s">
        <v>229</v>
      </c>
      <c r="K63" s="517" t="s">
        <v>229</v>
      </c>
      <c r="L63" s="250" t="s">
        <v>229</v>
      </c>
    </row>
    <row r="64" spans="1:12" ht="13.5" thickBot="1" x14ac:dyDescent="0.25">
      <c r="A64" s="271" t="s">
        <v>1630</v>
      </c>
      <c r="B64" s="250" t="s">
        <v>229</v>
      </c>
      <c r="C64" s="354">
        <v>1176</v>
      </c>
      <c r="D64" s="403" t="s">
        <v>229</v>
      </c>
      <c r="E64" s="270">
        <v>31.6</v>
      </c>
      <c r="F64" s="246" t="s">
        <v>229</v>
      </c>
      <c r="G64" s="482" t="s">
        <v>229</v>
      </c>
      <c r="H64" s="482" t="s">
        <v>229</v>
      </c>
      <c r="I64" s="519">
        <v>211</v>
      </c>
      <c r="J64" s="519" t="s">
        <v>229</v>
      </c>
      <c r="K64" s="517" t="s">
        <v>229</v>
      </c>
      <c r="L64" s="250" t="s">
        <v>229</v>
      </c>
    </row>
    <row r="65" spans="1:12" ht="13.5" thickBot="1" x14ac:dyDescent="0.25">
      <c r="A65" s="271" t="s">
        <v>1631</v>
      </c>
      <c r="B65" s="250" t="s">
        <v>229</v>
      </c>
      <c r="C65" s="354">
        <v>1123</v>
      </c>
      <c r="D65" s="403" t="s">
        <v>229</v>
      </c>
      <c r="E65" s="270">
        <v>31.2</v>
      </c>
      <c r="F65" s="246" t="s">
        <v>229</v>
      </c>
      <c r="G65" s="482" t="s">
        <v>229</v>
      </c>
      <c r="H65" s="482" t="s">
        <v>229</v>
      </c>
      <c r="I65" s="519">
        <v>207</v>
      </c>
      <c r="J65" s="519" t="s">
        <v>229</v>
      </c>
      <c r="K65" s="517" t="s">
        <v>229</v>
      </c>
      <c r="L65" s="250" t="s">
        <v>229</v>
      </c>
    </row>
    <row r="66" spans="1:12" ht="13.5" thickBot="1" x14ac:dyDescent="0.25">
      <c r="A66" s="271" t="s">
        <v>1632</v>
      </c>
      <c r="B66" s="250" t="s">
        <v>229</v>
      </c>
      <c r="C66" s="354">
        <v>1068</v>
      </c>
      <c r="D66" s="403" t="s">
        <v>229</v>
      </c>
      <c r="E66" s="270">
        <v>26.9</v>
      </c>
      <c r="F66" s="246" t="s">
        <v>229</v>
      </c>
      <c r="G66" s="482" t="s">
        <v>229</v>
      </c>
      <c r="H66" s="482" t="s">
        <v>229</v>
      </c>
      <c r="I66" s="519">
        <v>150</v>
      </c>
      <c r="J66" s="519" t="s">
        <v>229</v>
      </c>
      <c r="K66" s="517" t="s">
        <v>229</v>
      </c>
      <c r="L66" s="250" t="s">
        <v>229</v>
      </c>
    </row>
    <row r="67" spans="1:12" ht="13.5" thickBot="1" x14ac:dyDescent="0.25">
      <c r="A67" s="271" t="s">
        <v>1373</v>
      </c>
      <c r="B67" s="250" t="s">
        <v>229</v>
      </c>
      <c r="C67" s="354">
        <v>1061</v>
      </c>
      <c r="D67" s="403" t="s">
        <v>229</v>
      </c>
      <c r="E67" s="270">
        <v>23.8</v>
      </c>
      <c r="F67" s="246" t="s">
        <v>229</v>
      </c>
      <c r="G67" s="482" t="s">
        <v>229</v>
      </c>
      <c r="H67" s="482" t="s">
        <v>229</v>
      </c>
      <c r="I67" s="519">
        <v>124</v>
      </c>
      <c r="J67" s="519" t="s">
        <v>229</v>
      </c>
      <c r="K67" s="517" t="s">
        <v>229</v>
      </c>
      <c r="L67" s="250" t="s">
        <v>229</v>
      </c>
    </row>
    <row r="68" spans="1:12" ht="13.5" thickBot="1" x14ac:dyDescent="0.25">
      <c r="A68" s="271" t="s">
        <v>1633</v>
      </c>
      <c r="B68" s="250" t="s">
        <v>229</v>
      </c>
      <c r="C68" s="250">
        <v>963</v>
      </c>
      <c r="D68" s="403" t="s">
        <v>229</v>
      </c>
      <c r="E68" s="270">
        <v>21.1</v>
      </c>
      <c r="F68" s="246" t="s">
        <v>229</v>
      </c>
      <c r="G68" s="482" t="s">
        <v>229</v>
      </c>
      <c r="H68" s="482" t="s">
        <v>229</v>
      </c>
      <c r="I68" s="519">
        <v>112</v>
      </c>
      <c r="J68" s="519" t="s">
        <v>229</v>
      </c>
      <c r="K68" s="517" t="s">
        <v>229</v>
      </c>
      <c r="L68" s="250" t="s">
        <v>229</v>
      </c>
    </row>
    <row r="69" spans="1:12" ht="13.5" thickBot="1" x14ac:dyDescent="0.25">
      <c r="A69" s="271" t="s">
        <v>1634</v>
      </c>
      <c r="B69" s="250" t="s">
        <v>229</v>
      </c>
      <c r="C69" s="250">
        <v>992</v>
      </c>
      <c r="D69" s="403" t="s">
        <v>229</v>
      </c>
      <c r="E69" s="270">
        <v>20.399999999999999</v>
      </c>
      <c r="F69" s="246" t="s">
        <v>229</v>
      </c>
      <c r="G69" s="482" t="s">
        <v>229</v>
      </c>
      <c r="H69" s="482" t="s">
        <v>229</v>
      </c>
      <c r="I69" s="519">
        <v>103</v>
      </c>
      <c r="J69" s="250">
        <v>389</v>
      </c>
      <c r="K69" s="64">
        <v>3.8</v>
      </c>
      <c r="L69" s="250" t="s">
        <v>229</v>
      </c>
    </row>
    <row r="70" spans="1:12" ht="13.5" thickBot="1" x14ac:dyDescent="0.25">
      <c r="A70" s="271" t="s">
        <v>1635</v>
      </c>
      <c r="B70" s="250" t="s">
        <v>229</v>
      </c>
      <c r="C70" s="250">
        <v>944</v>
      </c>
      <c r="D70" s="403" t="s">
        <v>229</v>
      </c>
      <c r="E70" s="270">
        <v>19.5</v>
      </c>
      <c r="F70" s="246" t="s">
        <v>229</v>
      </c>
      <c r="G70" s="482" t="s">
        <v>229</v>
      </c>
      <c r="H70" s="482" t="s">
        <v>229</v>
      </c>
      <c r="I70" s="519">
        <v>104</v>
      </c>
      <c r="J70" s="250">
        <v>392</v>
      </c>
      <c r="K70" s="64">
        <v>3.8</v>
      </c>
      <c r="L70" s="250" t="s">
        <v>229</v>
      </c>
    </row>
    <row r="71" spans="1:12" ht="13.5" thickBot="1" x14ac:dyDescent="0.25">
      <c r="A71" s="271" t="s">
        <v>1636</v>
      </c>
      <c r="B71" s="250">
        <v>9</v>
      </c>
      <c r="C71" s="250">
        <v>959</v>
      </c>
      <c r="D71" s="403" t="s">
        <v>229</v>
      </c>
      <c r="E71" s="270">
        <v>19.100000000000001</v>
      </c>
      <c r="F71" s="246" t="s">
        <v>229</v>
      </c>
      <c r="G71" s="482" t="s">
        <v>229</v>
      </c>
      <c r="H71" s="482" t="s">
        <v>229</v>
      </c>
      <c r="I71" s="519">
        <v>107</v>
      </c>
      <c r="J71" s="250">
        <v>407</v>
      </c>
      <c r="K71" s="64">
        <v>3.8</v>
      </c>
      <c r="L71" s="250" t="s">
        <v>229</v>
      </c>
    </row>
    <row r="72" spans="1:12" ht="13.5" thickBot="1" x14ac:dyDescent="0.25">
      <c r="A72" s="271" t="s">
        <v>1637</v>
      </c>
      <c r="B72" s="250">
        <v>9</v>
      </c>
      <c r="C72" s="354">
        <v>1013</v>
      </c>
      <c r="D72" s="403" t="s">
        <v>229</v>
      </c>
      <c r="E72" s="270">
        <v>17.5</v>
      </c>
      <c r="F72" s="246" t="s">
        <v>229</v>
      </c>
      <c r="G72" s="482" t="s">
        <v>229</v>
      </c>
      <c r="H72" s="482" t="s">
        <v>229</v>
      </c>
      <c r="I72" s="519">
        <v>133</v>
      </c>
      <c r="J72" s="250">
        <v>381</v>
      </c>
      <c r="K72" s="64">
        <v>2.9</v>
      </c>
      <c r="L72" s="250" t="s">
        <v>229</v>
      </c>
    </row>
    <row r="73" spans="1:12" ht="13.5" thickBot="1" x14ac:dyDescent="0.25">
      <c r="A73" s="271" t="s">
        <v>1638</v>
      </c>
      <c r="B73" s="250">
        <v>10</v>
      </c>
      <c r="C73" s="354">
        <v>1075</v>
      </c>
      <c r="D73" s="403" t="s">
        <v>229</v>
      </c>
      <c r="E73" s="270">
        <v>16.5</v>
      </c>
      <c r="F73" s="246" t="s">
        <v>229</v>
      </c>
      <c r="G73" s="482" t="s">
        <v>229</v>
      </c>
      <c r="H73" s="482" t="s">
        <v>229</v>
      </c>
      <c r="I73" s="519">
        <v>123</v>
      </c>
      <c r="J73" s="250">
        <v>346</v>
      </c>
      <c r="K73" s="64">
        <v>2.8</v>
      </c>
      <c r="L73" s="250" t="s">
        <v>229</v>
      </c>
    </row>
    <row r="74" spans="1:12" ht="13.5" thickBot="1" x14ac:dyDescent="0.25">
      <c r="A74" s="271" t="s">
        <v>1639</v>
      </c>
      <c r="B74" s="250">
        <v>11</v>
      </c>
      <c r="C74" s="354">
        <v>1016</v>
      </c>
      <c r="D74" s="403" t="s">
        <v>229</v>
      </c>
      <c r="E74" s="270">
        <v>16.100000000000001</v>
      </c>
      <c r="F74" s="246" t="s">
        <v>229</v>
      </c>
      <c r="G74" s="482" t="s">
        <v>229</v>
      </c>
      <c r="H74" s="482" t="s">
        <v>229</v>
      </c>
      <c r="I74" s="519">
        <v>136</v>
      </c>
      <c r="J74" s="250">
        <v>379</v>
      </c>
      <c r="K74" s="64">
        <v>2.8</v>
      </c>
      <c r="L74" s="250" t="s">
        <v>229</v>
      </c>
    </row>
    <row r="75" spans="1:12" ht="13.5" thickBot="1" x14ac:dyDescent="0.25">
      <c r="A75" s="271" t="s">
        <v>1640</v>
      </c>
      <c r="B75" s="250">
        <v>11</v>
      </c>
      <c r="C75" s="354">
        <v>1013</v>
      </c>
      <c r="D75" s="403" t="s">
        <v>229</v>
      </c>
      <c r="E75" s="270">
        <v>16</v>
      </c>
      <c r="F75" s="246" t="s">
        <v>229</v>
      </c>
      <c r="G75" s="482" t="s">
        <v>229</v>
      </c>
      <c r="H75" s="482" t="s">
        <v>229</v>
      </c>
      <c r="I75" s="519">
        <v>137</v>
      </c>
      <c r="J75" s="250">
        <v>391</v>
      </c>
      <c r="K75" s="64">
        <v>2.9</v>
      </c>
      <c r="L75" s="250" t="s">
        <v>229</v>
      </c>
    </row>
    <row r="76" spans="1:12" ht="13.5" thickBot="1" x14ac:dyDescent="0.25">
      <c r="A76" s="271" t="s">
        <v>321</v>
      </c>
      <c r="B76" s="250">
        <v>12</v>
      </c>
      <c r="C76" s="250">
        <v>733</v>
      </c>
      <c r="D76" s="403" t="s">
        <v>229</v>
      </c>
      <c r="E76" s="270">
        <v>16.8</v>
      </c>
      <c r="F76" s="246" t="s">
        <v>229</v>
      </c>
      <c r="G76" s="482" t="s">
        <v>229</v>
      </c>
      <c r="H76" s="482" t="s">
        <v>229</v>
      </c>
      <c r="I76" s="519">
        <v>135</v>
      </c>
      <c r="J76" s="250">
        <v>416</v>
      </c>
      <c r="K76" s="64">
        <v>3.1</v>
      </c>
      <c r="L76" s="354">
        <v>3242</v>
      </c>
    </row>
    <row r="77" spans="1:12" ht="13.5" thickBot="1" x14ac:dyDescent="0.25">
      <c r="A77" s="271" t="s">
        <v>1641</v>
      </c>
      <c r="B77" s="250">
        <v>12</v>
      </c>
      <c r="C77" s="250">
        <v>717</v>
      </c>
      <c r="D77" s="403" t="s">
        <v>229</v>
      </c>
      <c r="E77" s="270">
        <v>16.5</v>
      </c>
      <c r="F77" s="246" t="s">
        <v>229</v>
      </c>
      <c r="G77" s="482" t="s">
        <v>229</v>
      </c>
      <c r="H77" s="482" t="s">
        <v>229</v>
      </c>
      <c r="I77" s="519">
        <v>132</v>
      </c>
      <c r="J77" s="250">
        <v>350</v>
      </c>
      <c r="K77" s="64">
        <v>2.7</v>
      </c>
      <c r="L77" s="354">
        <v>2980</v>
      </c>
    </row>
    <row r="78" spans="1:12" ht="13.5" thickBot="1" x14ac:dyDescent="0.25">
      <c r="A78" s="271" t="s">
        <v>1642</v>
      </c>
      <c r="B78" s="250">
        <v>12</v>
      </c>
      <c r="C78" s="250">
        <v>697</v>
      </c>
      <c r="D78" s="403" t="s">
        <v>229</v>
      </c>
      <c r="E78" s="270">
        <v>17</v>
      </c>
      <c r="F78" s="246" t="s">
        <v>229</v>
      </c>
      <c r="G78" s="270">
        <v>1.5</v>
      </c>
      <c r="H78" s="246" t="s">
        <v>229</v>
      </c>
      <c r="I78" s="519">
        <v>130</v>
      </c>
      <c r="J78" s="250">
        <v>361</v>
      </c>
      <c r="K78" s="64">
        <v>2.8</v>
      </c>
      <c r="L78" s="354">
        <v>3511</v>
      </c>
    </row>
    <row r="79" spans="1:12" ht="13.5" thickBot="1" x14ac:dyDescent="0.25">
      <c r="A79" s="271" t="s">
        <v>1643</v>
      </c>
      <c r="B79" s="250">
        <v>14</v>
      </c>
      <c r="C79" s="250">
        <v>766</v>
      </c>
      <c r="D79" s="403" t="s">
        <v>229</v>
      </c>
      <c r="E79" s="270">
        <v>18.399999999999999</v>
      </c>
      <c r="F79" s="246" t="s">
        <v>229</v>
      </c>
      <c r="G79" s="270">
        <v>1.6</v>
      </c>
      <c r="H79" s="246" t="s">
        <v>229</v>
      </c>
      <c r="I79" s="519">
        <v>133</v>
      </c>
      <c r="J79" s="250">
        <v>405</v>
      </c>
      <c r="K79" s="64">
        <v>3</v>
      </c>
      <c r="L79" s="354">
        <v>3806</v>
      </c>
    </row>
    <row r="80" spans="1:12" ht="13.5" thickBot="1" x14ac:dyDescent="0.25">
      <c r="A80" s="271" t="s">
        <v>1644</v>
      </c>
      <c r="B80" s="250">
        <v>15</v>
      </c>
      <c r="C80" s="250">
        <v>831</v>
      </c>
      <c r="D80" s="403" t="s">
        <v>229</v>
      </c>
      <c r="E80" s="270">
        <v>20.8</v>
      </c>
      <c r="F80" s="246" t="s">
        <v>229</v>
      </c>
      <c r="G80" s="270">
        <v>1.8</v>
      </c>
      <c r="H80" s="246" t="s">
        <v>229</v>
      </c>
      <c r="I80" s="519">
        <v>154</v>
      </c>
      <c r="J80" s="250">
        <v>477</v>
      </c>
      <c r="K80" s="64">
        <v>3.1</v>
      </c>
      <c r="L80" s="354">
        <v>3922</v>
      </c>
    </row>
    <row r="81" spans="1:12" ht="13.5" thickBot="1" x14ac:dyDescent="0.25">
      <c r="A81" s="271" t="s">
        <v>1645</v>
      </c>
      <c r="B81" s="250">
        <v>17</v>
      </c>
      <c r="C81" s="250">
        <v>755</v>
      </c>
      <c r="D81" s="403" t="s">
        <v>229</v>
      </c>
      <c r="E81" s="270">
        <v>21.3</v>
      </c>
      <c r="F81" s="246" t="s">
        <v>229</v>
      </c>
      <c r="G81" s="270">
        <v>1.9</v>
      </c>
      <c r="H81" s="246" t="s">
        <v>229</v>
      </c>
      <c r="I81" s="519">
        <v>162</v>
      </c>
      <c r="J81" s="250">
        <v>509</v>
      </c>
      <c r="K81" s="64">
        <v>3.1</v>
      </c>
      <c r="L81" s="354">
        <v>3952</v>
      </c>
    </row>
    <row r="82" spans="1:12" ht="13.5" thickBot="1" x14ac:dyDescent="0.25">
      <c r="A82" s="271" t="s">
        <v>1646</v>
      </c>
      <c r="B82" s="250">
        <v>17</v>
      </c>
      <c r="C82" s="403">
        <v>910</v>
      </c>
      <c r="D82" s="403" t="s">
        <v>229</v>
      </c>
      <c r="E82" s="26">
        <v>24.2</v>
      </c>
      <c r="F82" s="246" t="s">
        <v>229</v>
      </c>
      <c r="G82" s="26">
        <v>2</v>
      </c>
      <c r="H82" s="246" t="s">
        <v>229</v>
      </c>
      <c r="I82" s="519">
        <v>175</v>
      </c>
      <c r="J82" s="403">
        <v>571</v>
      </c>
      <c r="K82" s="64">
        <v>3.3</v>
      </c>
      <c r="L82" s="354">
        <v>4066</v>
      </c>
    </row>
    <row r="83" spans="1:12" ht="13.5" thickBot="1" x14ac:dyDescent="0.25">
      <c r="A83" s="271" t="s">
        <v>1647</v>
      </c>
      <c r="B83" s="250">
        <v>18</v>
      </c>
      <c r="C83" s="331">
        <v>1092</v>
      </c>
      <c r="D83" s="403" t="s">
        <v>229</v>
      </c>
      <c r="E83" s="26">
        <v>27.6</v>
      </c>
      <c r="F83" s="246" t="s">
        <v>229</v>
      </c>
      <c r="G83" s="26">
        <v>2.2000000000000002</v>
      </c>
      <c r="H83" s="246" t="s">
        <v>229</v>
      </c>
      <c r="I83" s="519">
        <v>184</v>
      </c>
      <c r="J83" s="403">
        <v>662</v>
      </c>
      <c r="K83" s="64">
        <v>3.6</v>
      </c>
      <c r="L83" s="354">
        <v>4175</v>
      </c>
    </row>
    <row r="84" spans="1:12" ht="13.5" thickBot="1" x14ac:dyDescent="0.25">
      <c r="A84" s="271" t="s">
        <v>1648</v>
      </c>
      <c r="B84" s="250">
        <v>19</v>
      </c>
      <c r="C84" s="331">
        <v>1055</v>
      </c>
      <c r="D84" s="403" t="s">
        <v>229</v>
      </c>
      <c r="E84" s="26">
        <v>28.6</v>
      </c>
      <c r="F84" s="246" t="s">
        <v>229</v>
      </c>
      <c r="G84" s="26">
        <v>2.2000000000000002</v>
      </c>
      <c r="H84" s="246" t="s">
        <v>229</v>
      </c>
      <c r="I84" s="519">
        <v>188</v>
      </c>
      <c r="J84" s="403">
        <v>701</v>
      </c>
      <c r="K84" s="64">
        <v>3.7</v>
      </c>
      <c r="L84" s="354">
        <v>3849</v>
      </c>
    </row>
    <row r="85" spans="1:12" ht="13.5" thickBot="1" x14ac:dyDescent="0.25">
      <c r="A85" s="271" t="s">
        <v>1649</v>
      </c>
      <c r="B85" s="250">
        <v>20</v>
      </c>
      <c r="C85" s="331">
        <v>1001</v>
      </c>
      <c r="D85" s="403" t="s">
        <v>229</v>
      </c>
      <c r="E85" s="26">
        <v>27.7</v>
      </c>
      <c r="F85" s="246" t="s">
        <v>229</v>
      </c>
      <c r="G85" s="26">
        <v>2.1</v>
      </c>
      <c r="H85" s="246" t="s">
        <v>229</v>
      </c>
      <c r="I85" s="519">
        <v>188</v>
      </c>
      <c r="J85" s="403">
        <v>705</v>
      </c>
      <c r="K85" s="64">
        <v>3.8</v>
      </c>
      <c r="L85" s="354">
        <v>3920</v>
      </c>
    </row>
    <row r="86" spans="1:12" ht="13.5" thickBot="1" x14ac:dyDescent="0.25">
      <c r="A86" s="271" t="s">
        <v>1650</v>
      </c>
      <c r="B86" s="250">
        <v>22</v>
      </c>
      <c r="C86" s="331">
        <v>1051</v>
      </c>
      <c r="D86" s="403" t="s">
        <v>229</v>
      </c>
      <c r="E86" s="26">
        <v>34</v>
      </c>
      <c r="F86" s="246" t="s">
        <v>229</v>
      </c>
      <c r="G86" s="26">
        <v>2.5</v>
      </c>
      <c r="H86" s="246" t="s">
        <v>229</v>
      </c>
      <c r="I86" s="519">
        <v>284</v>
      </c>
      <c r="J86" s="403">
        <v>833</v>
      </c>
      <c r="K86" s="64">
        <v>2.9</v>
      </c>
      <c r="L86" s="354">
        <v>5140</v>
      </c>
    </row>
    <row r="87" spans="1:12" ht="13.5" thickBot="1" x14ac:dyDescent="0.25">
      <c r="A87" s="271" t="s">
        <v>1651</v>
      </c>
      <c r="B87" s="250">
        <v>22</v>
      </c>
      <c r="C87" s="331">
        <v>1048</v>
      </c>
      <c r="D87" s="403" t="s">
        <v>229</v>
      </c>
      <c r="E87" s="26">
        <v>34.6</v>
      </c>
      <c r="F87" s="26">
        <v>34</v>
      </c>
      <c r="G87" s="26">
        <v>2.5</v>
      </c>
      <c r="H87" s="26">
        <v>2.4</v>
      </c>
      <c r="I87" s="519">
        <v>251</v>
      </c>
      <c r="J87" s="403">
        <v>860</v>
      </c>
      <c r="K87" s="64">
        <v>3.4</v>
      </c>
      <c r="L87" s="331">
        <v>4935</v>
      </c>
    </row>
    <row r="88" spans="1:12" ht="13.5" thickBot="1" x14ac:dyDescent="0.25">
      <c r="A88" s="271" t="s">
        <v>1652</v>
      </c>
      <c r="B88" s="250">
        <v>22</v>
      </c>
      <c r="C88" s="331">
        <v>1114</v>
      </c>
      <c r="D88" s="403" t="s">
        <v>229</v>
      </c>
      <c r="E88" s="26">
        <v>37.6</v>
      </c>
      <c r="F88" s="26">
        <v>36.700000000000003</v>
      </c>
      <c r="G88" s="26">
        <v>2.7</v>
      </c>
      <c r="H88" s="26">
        <v>2.6</v>
      </c>
      <c r="I88" s="519">
        <v>261</v>
      </c>
      <c r="J88" s="403">
        <v>957</v>
      </c>
      <c r="K88" s="64">
        <v>3.7</v>
      </c>
      <c r="L88" s="331">
        <v>5728</v>
      </c>
    </row>
    <row r="89" spans="1:12" ht="13.5" thickBot="1" x14ac:dyDescent="0.25">
      <c r="A89" s="271" t="s">
        <v>1653</v>
      </c>
      <c r="B89" s="250">
        <v>22</v>
      </c>
      <c r="C89" s="331">
        <v>1078</v>
      </c>
      <c r="D89" s="403" t="s">
        <v>229</v>
      </c>
      <c r="E89" s="26">
        <v>41.2</v>
      </c>
      <c r="F89" s="26">
        <v>40.4</v>
      </c>
      <c r="G89" s="26">
        <v>2.8</v>
      </c>
      <c r="H89" s="26">
        <v>2.6</v>
      </c>
      <c r="I89" s="519">
        <v>262</v>
      </c>
      <c r="J89" s="331">
        <v>1035</v>
      </c>
      <c r="K89" s="64">
        <v>4</v>
      </c>
      <c r="L89" s="331">
        <v>5940</v>
      </c>
    </row>
    <row r="90" spans="1:12" ht="13.5" thickBot="1" x14ac:dyDescent="0.25">
      <c r="A90" s="271" t="s">
        <v>1654</v>
      </c>
      <c r="B90" s="250">
        <v>22</v>
      </c>
      <c r="C90" s="331">
        <v>1076</v>
      </c>
      <c r="D90" s="403" t="s">
        <v>229</v>
      </c>
      <c r="E90" s="26">
        <v>43.8</v>
      </c>
      <c r="F90" s="26">
        <v>42.5</v>
      </c>
      <c r="G90" s="26">
        <v>2.9</v>
      </c>
      <c r="H90" s="26">
        <v>2.7</v>
      </c>
      <c r="I90" s="519">
        <v>276</v>
      </c>
      <c r="J90" s="331">
        <v>1128</v>
      </c>
      <c r="K90" s="64">
        <v>4.0999999999999996</v>
      </c>
      <c r="L90" s="331">
        <v>6024</v>
      </c>
    </row>
    <row r="91" spans="1:12" ht="13.5" thickBot="1" x14ac:dyDescent="0.25">
      <c r="A91" s="271" t="s">
        <v>1655</v>
      </c>
      <c r="B91" s="250">
        <v>24</v>
      </c>
      <c r="C91" s="331">
        <v>1180</v>
      </c>
      <c r="D91" s="403" t="s">
        <v>229</v>
      </c>
      <c r="E91" s="26">
        <v>48.7</v>
      </c>
      <c r="F91" s="26">
        <v>47.8</v>
      </c>
      <c r="G91" s="26">
        <v>3.2</v>
      </c>
      <c r="H91" s="26">
        <v>3.1</v>
      </c>
      <c r="I91" s="519">
        <v>292</v>
      </c>
      <c r="J91" s="331">
        <v>1206</v>
      </c>
      <c r="K91" s="64">
        <v>4.0999999999999996</v>
      </c>
      <c r="L91" s="331">
        <v>6058</v>
      </c>
    </row>
    <row r="92" spans="1:12" ht="13.5" thickBot="1" x14ac:dyDescent="0.25">
      <c r="A92" s="271" t="s">
        <v>1656</v>
      </c>
      <c r="B92" s="250">
        <v>25</v>
      </c>
      <c r="C92" s="331">
        <v>1327</v>
      </c>
      <c r="D92" s="403" t="s">
        <v>229</v>
      </c>
      <c r="E92" s="26">
        <v>52.8</v>
      </c>
      <c r="F92" s="26">
        <v>52.1</v>
      </c>
      <c r="G92" s="26">
        <v>3.5</v>
      </c>
      <c r="H92" s="26">
        <v>3.4</v>
      </c>
      <c r="I92" s="519">
        <v>320</v>
      </c>
      <c r="J92" s="331">
        <v>1356</v>
      </c>
      <c r="K92" s="64">
        <v>4.2</v>
      </c>
      <c r="L92" s="331">
        <v>6572</v>
      </c>
    </row>
    <row r="93" spans="1:12" ht="13.5" thickBot="1" x14ac:dyDescent="0.25">
      <c r="A93" s="271" t="s">
        <v>1657</v>
      </c>
      <c r="B93" s="250">
        <v>26</v>
      </c>
      <c r="C93" s="331">
        <v>1371</v>
      </c>
      <c r="D93" s="403" t="s">
        <v>229</v>
      </c>
      <c r="E93" s="26">
        <v>54.3</v>
      </c>
      <c r="F93" s="26">
        <v>53.5</v>
      </c>
      <c r="G93" s="26">
        <v>3.6</v>
      </c>
      <c r="H93" s="26">
        <v>3.5</v>
      </c>
      <c r="I93" s="519">
        <v>336</v>
      </c>
      <c r="J93" s="331">
        <v>1437</v>
      </c>
      <c r="K93" s="64">
        <v>4.3</v>
      </c>
      <c r="L93" s="331">
        <v>7021</v>
      </c>
    </row>
    <row r="94" spans="1:12" ht="13.5" thickBot="1" x14ac:dyDescent="0.25">
      <c r="A94" s="271" t="s">
        <v>1658</v>
      </c>
      <c r="B94" s="250">
        <v>27</v>
      </c>
      <c r="C94" s="331">
        <v>1448</v>
      </c>
      <c r="D94" s="403" t="s">
        <v>229</v>
      </c>
      <c r="E94" s="26">
        <v>61</v>
      </c>
      <c r="F94" s="26">
        <v>60</v>
      </c>
      <c r="G94" s="26">
        <v>4.0999999999999996</v>
      </c>
      <c r="H94" s="26">
        <v>3.9</v>
      </c>
      <c r="I94" s="519">
        <v>337</v>
      </c>
      <c r="J94" s="331">
        <v>1432</v>
      </c>
      <c r="K94" s="64">
        <v>4.2</v>
      </c>
      <c r="L94" s="331">
        <v>7598</v>
      </c>
    </row>
    <row r="95" spans="1:12" ht="13.5" thickBot="1" x14ac:dyDescent="0.25">
      <c r="A95" s="271" t="s">
        <v>1659</v>
      </c>
      <c r="B95" s="250">
        <v>27</v>
      </c>
      <c r="C95" s="331">
        <v>1482</v>
      </c>
      <c r="D95" s="10">
        <v>1119</v>
      </c>
      <c r="E95" s="26">
        <v>64.3</v>
      </c>
      <c r="F95" s="26">
        <v>63.5</v>
      </c>
      <c r="G95" s="26">
        <v>4.2</v>
      </c>
      <c r="H95" s="26">
        <v>4</v>
      </c>
      <c r="I95" s="519">
        <v>338</v>
      </c>
      <c r="J95" s="331">
        <v>1476</v>
      </c>
      <c r="K95" s="64">
        <v>4.4000000000000004</v>
      </c>
      <c r="L95" s="331">
        <v>7619</v>
      </c>
    </row>
    <row r="96" spans="1:12" ht="13.5" thickBot="1" x14ac:dyDescent="0.25">
      <c r="A96" s="271" t="s">
        <v>1660</v>
      </c>
      <c r="B96" s="250">
        <v>29</v>
      </c>
      <c r="C96" s="331">
        <v>1622</v>
      </c>
      <c r="D96" s="10">
        <v>1254</v>
      </c>
      <c r="E96" s="26">
        <v>67.400000000000006</v>
      </c>
      <c r="F96" s="26">
        <v>66.599999999999994</v>
      </c>
      <c r="G96" s="26">
        <v>4.4000000000000004</v>
      </c>
      <c r="H96" s="26">
        <v>4.3</v>
      </c>
      <c r="I96" s="519">
        <v>350</v>
      </c>
      <c r="J96" s="331">
        <v>1576</v>
      </c>
      <c r="K96" s="64">
        <v>4.5</v>
      </c>
      <c r="L96" s="331">
        <v>8184</v>
      </c>
    </row>
    <row r="97" spans="1:12" ht="13.5" thickBot="1" x14ac:dyDescent="0.25">
      <c r="A97" s="271" t="s">
        <v>1661</v>
      </c>
      <c r="B97" s="250">
        <v>29</v>
      </c>
      <c r="C97" s="354">
        <v>1645</v>
      </c>
      <c r="D97" s="10">
        <v>1205</v>
      </c>
      <c r="E97" s="270">
        <v>69.2</v>
      </c>
      <c r="F97" s="26">
        <v>68</v>
      </c>
      <c r="G97" s="270">
        <v>4.7</v>
      </c>
      <c r="H97" s="26">
        <v>4.5999999999999996</v>
      </c>
      <c r="I97" s="512">
        <v>381</v>
      </c>
      <c r="J97" s="354">
        <v>1700</v>
      </c>
      <c r="K97" s="64">
        <v>4.5</v>
      </c>
      <c r="L97" s="331">
        <v>8181</v>
      </c>
    </row>
    <row r="98" spans="1:12" ht="13.5" thickBot="1" x14ac:dyDescent="0.25">
      <c r="A98" s="271" t="s">
        <v>1662</v>
      </c>
      <c r="B98" s="250">
        <v>33</v>
      </c>
      <c r="C98" s="354">
        <v>1801</v>
      </c>
      <c r="D98" s="10">
        <v>1269</v>
      </c>
      <c r="E98" s="270">
        <v>74.3</v>
      </c>
      <c r="F98" s="26">
        <v>73</v>
      </c>
      <c r="G98" s="270">
        <v>5.0999999999999996</v>
      </c>
      <c r="H98" s="26">
        <v>5</v>
      </c>
      <c r="I98" s="512">
        <v>407</v>
      </c>
      <c r="J98" s="354">
        <v>1866</v>
      </c>
      <c r="K98" s="64">
        <v>4.5999999999999996</v>
      </c>
      <c r="L98" s="331">
        <v>8448</v>
      </c>
    </row>
    <row r="99" spans="1:12" ht="13.5" thickBot="1" x14ac:dyDescent="0.25">
      <c r="A99" s="271" t="s">
        <v>1663</v>
      </c>
      <c r="B99" s="250">
        <v>33</v>
      </c>
      <c r="C99" s="354">
        <v>1810</v>
      </c>
      <c r="D99" s="10">
        <v>1378</v>
      </c>
      <c r="E99" s="270">
        <v>83.9</v>
      </c>
      <c r="F99" s="26">
        <v>82.7</v>
      </c>
      <c r="G99" s="270">
        <v>5.6</v>
      </c>
      <c r="H99" s="26">
        <v>5.5</v>
      </c>
      <c r="I99" s="512">
        <v>419</v>
      </c>
      <c r="J99" s="354">
        <v>1932</v>
      </c>
      <c r="K99" s="64">
        <v>4.5999999999999996</v>
      </c>
      <c r="L99" s="331">
        <v>9930</v>
      </c>
    </row>
    <row r="100" spans="1:12" ht="13.5" thickBot="1" x14ac:dyDescent="0.25">
      <c r="A100" s="271" t="s">
        <v>1675</v>
      </c>
      <c r="B100" s="250">
        <v>33</v>
      </c>
      <c r="C100" s="354">
        <v>1969</v>
      </c>
      <c r="D100" s="10">
        <v>1433</v>
      </c>
      <c r="E100" s="270">
        <v>88.5</v>
      </c>
      <c r="F100" s="26">
        <v>87.3</v>
      </c>
      <c r="G100" s="270">
        <v>5.9</v>
      </c>
      <c r="H100" s="26">
        <v>5.8</v>
      </c>
      <c r="I100" s="512">
        <v>454</v>
      </c>
      <c r="J100" s="354">
        <v>2093</v>
      </c>
      <c r="K100" s="64">
        <v>4.5999999999999996</v>
      </c>
      <c r="L100" s="331">
        <v>9939</v>
      </c>
    </row>
    <row r="101" spans="1:12" ht="13.5" thickBot="1" x14ac:dyDescent="0.25">
      <c r="A101" s="271" t="s">
        <v>1676</v>
      </c>
      <c r="B101" s="250">
        <v>35</v>
      </c>
      <c r="C101" s="354">
        <v>2068</v>
      </c>
      <c r="D101" s="10">
        <v>1465</v>
      </c>
      <c r="E101" s="270">
        <v>90.7</v>
      </c>
      <c r="F101" s="26">
        <v>89.3</v>
      </c>
      <c r="G101" s="270">
        <v>6.1</v>
      </c>
      <c r="H101" s="26">
        <v>5.9</v>
      </c>
      <c r="I101" s="512">
        <v>465</v>
      </c>
      <c r="J101" s="354">
        <v>2199</v>
      </c>
      <c r="K101" s="64">
        <v>4.7</v>
      </c>
      <c r="L101" s="331">
        <v>10558</v>
      </c>
    </row>
    <row r="102" spans="1:12" ht="13.5" thickBot="1" x14ac:dyDescent="0.25">
      <c r="A102" s="271" t="s">
        <v>1677</v>
      </c>
      <c r="B102" s="250">
        <v>35</v>
      </c>
      <c r="C102" s="354">
        <v>2104</v>
      </c>
      <c r="D102" s="10">
        <v>1494</v>
      </c>
      <c r="E102" s="270">
        <v>93.6</v>
      </c>
      <c r="F102" s="26">
        <v>92</v>
      </c>
      <c r="G102" s="270">
        <v>6.3</v>
      </c>
      <c r="H102" s="26">
        <v>6.2</v>
      </c>
      <c r="I102" s="512">
        <v>457</v>
      </c>
      <c r="J102" s="354">
        <v>2173</v>
      </c>
      <c r="K102" s="64">
        <v>4.8</v>
      </c>
      <c r="L102" s="331">
        <v>10372</v>
      </c>
    </row>
    <row r="103" spans="1:12" ht="13.5" thickBot="1" x14ac:dyDescent="0.25">
      <c r="A103" s="271">
        <v>2011</v>
      </c>
      <c r="B103" s="250">
        <v>27</v>
      </c>
      <c r="C103" s="354">
        <v>1986</v>
      </c>
      <c r="D103" s="10">
        <v>1338</v>
      </c>
      <c r="E103" s="270">
        <v>89.2</v>
      </c>
      <c r="F103" s="26">
        <v>87.5</v>
      </c>
      <c r="G103" s="270">
        <v>5.8</v>
      </c>
      <c r="H103" s="26">
        <v>5.6</v>
      </c>
      <c r="I103" s="512">
        <v>436</v>
      </c>
      <c r="J103" s="354">
        <v>2203</v>
      </c>
      <c r="K103" s="64">
        <v>5.0999999999999996</v>
      </c>
      <c r="L103" s="331">
        <v>9590</v>
      </c>
    </row>
    <row r="104" spans="1:12" ht="13.5" thickBot="1" x14ac:dyDescent="0.25">
      <c r="A104" s="271">
        <v>2012</v>
      </c>
      <c r="B104" s="250">
        <v>25</v>
      </c>
      <c r="C104" s="354">
        <v>1986</v>
      </c>
      <c r="D104" s="10">
        <v>1380</v>
      </c>
      <c r="E104" s="270">
        <v>93</v>
      </c>
      <c r="F104" s="26">
        <v>91.2</v>
      </c>
      <c r="G104" s="270">
        <v>6</v>
      </c>
      <c r="H104" s="26">
        <v>5.8</v>
      </c>
      <c r="I104" s="512">
        <v>449</v>
      </c>
      <c r="J104" s="354">
        <v>2319</v>
      </c>
      <c r="K104" s="64">
        <v>5.2</v>
      </c>
      <c r="L104" s="403">
        <v>10.074999999999999</v>
      </c>
    </row>
    <row r="105" spans="1:12" ht="13.5" thickBot="1" x14ac:dyDescent="0.25">
      <c r="A105" s="271">
        <v>2013</v>
      </c>
      <c r="B105" s="250">
        <v>24</v>
      </c>
      <c r="C105" s="354">
        <v>2054</v>
      </c>
      <c r="D105" s="10">
        <v>1451</v>
      </c>
      <c r="E105" s="270">
        <v>100.6</v>
      </c>
      <c r="F105" s="26">
        <v>98.2</v>
      </c>
      <c r="G105" s="270">
        <v>6.5</v>
      </c>
      <c r="H105" s="26">
        <v>6.3</v>
      </c>
      <c r="I105" s="512">
        <v>458</v>
      </c>
      <c r="J105" s="354">
        <v>2376</v>
      </c>
      <c r="K105" s="64">
        <v>5.2</v>
      </c>
      <c r="L105" s="331">
        <v>10456</v>
      </c>
    </row>
    <row r="106" spans="1:12" ht="13.5" thickBot="1" x14ac:dyDescent="0.25">
      <c r="A106" s="271">
        <v>2014</v>
      </c>
      <c r="B106" s="250">
        <v>23</v>
      </c>
      <c r="C106" s="354">
        <v>2057</v>
      </c>
      <c r="D106" s="10">
        <v>1495</v>
      </c>
      <c r="E106" s="270">
        <v>104.7</v>
      </c>
      <c r="F106" s="26">
        <v>102.6</v>
      </c>
      <c r="G106" s="270">
        <v>6.6</v>
      </c>
      <c r="H106" s="26">
        <v>6.4</v>
      </c>
      <c r="I106" s="519">
        <v>483</v>
      </c>
      <c r="J106" s="354">
        <v>2490</v>
      </c>
      <c r="K106" s="64">
        <v>5.2</v>
      </c>
      <c r="L106" s="331">
        <v>11963</v>
      </c>
    </row>
    <row r="107" spans="1:12" ht="13.5" thickBot="1" x14ac:dyDescent="0.25">
      <c r="A107" s="271">
        <v>2015</v>
      </c>
      <c r="B107" s="250">
        <v>22</v>
      </c>
      <c r="C107" s="354">
        <v>2083</v>
      </c>
      <c r="D107" s="10">
        <v>1530</v>
      </c>
      <c r="E107" s="270">
        <v>107.71759900000001</v>
      </c>
      <c r="F107" s="26">
        <v>105.630036</v>
      </c>
      <c r="G107" s="270">
        <v>6.9413419999999997</v>
      </c>
      <c r="H107" s="26">
        <v>6.7041300000000001</v>
      </c>
      <c r="I107" s="354">
        <v>478.68200000000002</v>
      </c>
      <c r="J107" s="354">
        <v>2427.3649999999998</v>
      </c>
      <c r="K107" s="64">
        <v>5.0709343572559646</v>
      </c>
      <c r="L107" s="331">
        <v>11384</v>
      </c>
    </row>
    <row r="108" spans="1:12" ht="13.5" thickBot="1" x14ac:dyDescent="0.25">
      <c r="A108" s="271">
        <v>2016</v>
      </c>
      <c r="B108" s="250">
        <v>22</v>
      </c>
      <c r="C108" s="354">
        <v>2137</v>
      </c>
      <c r="D108" s="10">
        <v>1602</v>
      </c>
      <c r="E108" s="270">
        <v>113.85299999999999</v>
      </c>
      <c r="F108" s="26">
        <v>111.447</v>
      </c>
      <c r="G108" s="270">
        <v>7.3570000000000002</v>
      </c>
      <c r="H108" s="26">
        <v>7.1040000000000001</v>
      </c>
      <c r="I108" s="354">
        <v>497.61399999999998</v>
      </c>
      <c r="J108" s="354">
        <v>2565.6379999999999</v>
      </c>
      <c r="K108" s="64">
        <v>5.1558798586856476</v>
      </c>
      <c r="L108" s="331">
        <v>12005.7</v>
      </c>
    </row>
    <row r="109" spans="1:12" ht="13.5" thickBot="1" x14ac:dyDescent="0.25">
      <c r="A109" s="271">
        <v>2017</v>
      </c>
      <c r="B109" s="250">
        <v>23</v>
      </c>
      <c r="C109" s="354">
        <v>2143</v>
      </c>
      <c r="D109" s="10">
        <v>1648</v>
      </c>
      <c r="E109" s="270">
        <v>120.008</v>
      </c>
      <c r="F109" s="26">
        <v>117.282</v>
      </c>
      <c r="G109" s="270">
        <v>7.7709999999999999</v>
      </c>
      <c r="H109" s="26">
        <v>7.4889999999999999</v>
      </c>
      <c r="I109" s="354">
        <v>498.11500000000001</v>
      </c>
      <c r="J109" s="354">
        <v>2577.8130000000001</v>
      </c>
      <c r="K109" s="64">
        <v>5.1749999999999998</v>
      </c>
      <c r="L109" s="331">
        <v>12014</v>
      </c>
    </row>
    <row r="110" spans="1:12" ht="13.5" thickBot="1" x14ac:dyDescent="0.25">
      <c r="A110" s="271">
        <v>2018</v>
      </c>
      <c r="B110" s="250">
        <v>23</v>
      </c>
      <c r="C110" s="354">
        <v>2283</v>
      </c>
      <c r="D110" s="10">
        <v>1695</v>
      </c>
      <c r="E110" s="270">
        <v>121.143</v>
      </c>
      <c r="F110" s="26">
        <v>118.273</v>
      </c>
      <c r="G110" s="270">
        <v>7.75</v>
      </c>
      <c r="H110" s="26">
        <v>7.4649999999999999</v>
      </c>
      <c r="I110" s="354">
        <v>487.01499999999999</v>
      </c>
      <c r="J110" s="354">
        <v>2537.6260000000002</v>
      </c>
      <c r="K110" s="64">
        <v>5.2110000000000003</v>
      </c>
      <c r="L110" s="331">
        <v>12661</v>
      </c>
    </row>
    <row r="111" spans="1:12" x14ac:dyDescent="0.2">
      <c r="A111" s="522" t="s">
        <v>1758</v>
      </c>
    </row>
    <row r="112" spans="1:12" x14ac:dyDescent="0.2">
      <c r="A112" s="522" t="s">
        <v>1759</v>
      </c>
    </row>
    <row r="113" spans="1:1" x14ac:dyDescent="0.2">
      <c r="A113" s="522" t="s">
        <v>249</v>
      </c>
    </row>
  </sheetData>
  <mergeCells count="3">
    <mergeCell ref="A1:L1"/>
    <mergeCell ref="A2:L2"/>
    <mergeCell ref="A3:L3"/>
  </mergeCells>
  <hyperlinks>
    <hyperlink ref="N4" location="TOC!A1" display="RETURN TO TABLE OF CONTENTS" xr:uid="{00000000-0004-0000-7500-000000000000}"/>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N16"/>
  <sheetViews>
    <sheetView workbookViewId="0">
      <selection activeCell="I105" sqref="I105"/>
    </sheetView>
  </sheetViews>
  <sheetFormatPr defaultRowHeight="12.75" x14ac:dyDescent="0.2"/>
  <cols>
    <col min="2" max="12" width="10"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1760</v>
      </c>
      <c r="B3" s="607"/>
      <c r="C3" s="607"/>
      <c r="D3" s="607"/>
      <c r="E3" s="607"/>
      <c r="F3" s="607"/>
      <c r="G3" s="607"/>
      <c r="H3" s="607"/>
      <c r="I3" s="607"/>
      <c r="J3" s="607"/>
      <c r="K3" s="607"/>
      <c r="L3" s="691"/>
    </row>
    <row r="4" spans="1:14" ht="57"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2011</v>
      </c>
      <c r="B5" s="250">
        <v>7</v>
      </c>
      <c r="C5" s="250">
        <v>271</v>
      </c>
      <c r="D5" s="403">
        <v>174</v>
      </c>
      <c r="E5" s="515">
        <v>5.0999999999999996</v>
      </c>
      <c r="F5" s="430">
        <v>5</v>
      </c>
      <c r="G5" s="515">
        <v>0.6</v>
      </c>
      <c r="H5" s="430">
        <v>0.6</v>
      </c>
      <c r="I5" s="331">
        <v>43</v>
      </c>
      <c r="J5" s="331">
        <v>96</v>
      </c>
      <c r="K5" s="430">
        <v>2.2000000000000002</v>
      </c>
      <c r="L5" s="331">
        <v>793</v>
      </c>
    </row>
    <row r="6" spans="1:14" ht="13.5" thickBot="1" x14ac:dyDescent="0.25">
      <c r="A6" s="271">
        <v>2012</v>
      </c>
      <c r="B6" s="250">
        <v>10</v>
      </c>
      <c r="C6" s="250">
        <v>324</v>
      </c>
      <c r="D6" s="403">
        <v>200</v>
      </c>
      <c r="E6" s="515">
        <v>5.7</v>
      </c>
      <c r="F6" s="430">
        <v>5.5</v>
      </c>
      <c r="G6" s="515">
        <v>0.7</v>
      </c>
      <c r="H6" s="430">
        <v>0.7</v>
      </c>
      <c r="I6" s="331">
        <v>49</v>
      </c>
      <c r="J6" s="331">
        <v>99</v>
      </c>
      <c r="K6" s="430">
        <v>2</v>
      </c>
      <c r="L6" s="331">
        <v>903</v>
      </c>
    </row>
    <row r="7" spans="1:14" ht="13.5" thickBot="1" x14ac:dyDescent="0.25">
      <c r="A7" s="271">
        <v>2013</v>
      </c>
      <c r="B7" s="250">
        <v>11</v>
      </c>
      <c r="C7" s="250">
        <v>333</v>
      </c>
      <c r="D7" s="403">
        <v>210</v>
      </c>
      <c r="E7" s="515">
        <v>6</v>
      </c>
      <c r="F7" s="430">
        <v>5.8</v>
      </c>
      <c r="G7" s="515">
        <v>0.8</v>
      </c>
      <c r="H7" s="430">
        <v>0.8</v>
      </c>
      <c r="I7" s="331">
        <v>52</v>
      </c>
      <c r="J7" s="331">
        <v>105</v>
      </c>
      <c r="K7" s="430">
        <v>2</v>
      </c>
      <c r="L7" s="331">
        <v>911</v>
      </c>
    </row>
    <row r="8" spans="1:14" ht="13.5" thickBot="1" x14ac:dyDescent="0.25">
      <c r="A8" s="271">
        <v>2014</v>
      </c>
      <c r="B8" s="250">
        <v>11</v>
      </c>
      <c r="C8" s="250">
        <v>337</v>
      </c>
      <c r="D8" s="403">
        <v>213</v>
      </c>
      <c r="E8" s="515">
        <v>6.1</v>
      </c>
      <c r="F8" s="430">
        <v>5.9</v>
      </c>
      <c r="G8" s="515">
        <v>0.8</v>
      </c>
      <c r="H8" s="430">
        <v>0.8</v>
      </c>
      <c r="I8" s="331">
        <v>48</v>
      </c>
      <c r="J8" s="331">
        <v>93</v>
      </c>
      <c r="K8" s="430">
        <v>1.9</v>
      </c>
      <c r="L8" s="331">
        <v>927</v>
      </c>
    </row>
    <row r="9" spans="1:14" ht="13.5" thickBot="1" x14ac:dyDescent="0.25">
      <c r="A9" s="271">
        <v>2015</v>
      </c>
      <c r="B9" s="250">
        <v>13</v>
      </c>
      <c r="C9" s="250">
        <v>340</v>
      </c>
      <c r="D9" s="403">
        <v>212</v>
      </c>
      <c r="E9" s="515">
        <v>5.8806770000000004</v>
      </c>
      <c r="F9" s="430">
        <v>5.71814</v>
      </c>
      <c r="G9" s="515">
        <v>0.82808099999999996</v>
      </c>
      <c r="H9" s="430">
        <v>0.80446300000000004</v>
      </c>
      <c r="I9" s="331">
        <v>49.985999999999997</v>
      </c>
      <c r="J9" s="331">
        <v>104.905</v>
      </c>
      <c r="K9" s="430">
        <v>2.0986876325371107</v>
      </c>
      <c r="L9" s="331">
        <v>1007.9</v>
      </c>
    </row>
    <row r="10" spans="1:14" ht="13.5" thickBot="1" x14ac:dyDescent="0.25">
      <c r="A10" s="271">
        <v>2016</v>
      </c>
      <c r="B10" s="250">
        <v>16</v>
      </c>
      <c r="C10" s="250">
        <v>361</v>
      </c>
      <c r="D10" s="403">
        <v>233</v>
      </c>
      <c r="E10" s="515">
        <v>6.48</v>
      </c>
      <c r="F10" s="430">
        <v>6.3179999999999996</v>
      </c>
      <c r="G10" s="515">
        <v>0.92184999999999995</v>
      </c>
      <c r="H10" s="430">
        <v>0.89589799999999997</v>
      </c>
      <c r="I10" s="331">
        <v>51.944000000000003</v>
      </c>
      <c r="J10" s="331">
        <v>101.559</v>
      </c>
      <c r="K10" s="430">
        <v>1.9551632527337131</v>
      </c>
      <c r="L10" s="331">
        <v>1315.6</v>
      </c>
    </row>
    <row r="11" spans="1:14" ht="13.5" thickBot="1" x14ac:dyDescent="0.25">
      <c r="A11" s="271">
        <v>2017</v>
      </c>
      <c r="B11" s="250">
        <v>19</v>
      </c>
      <c r="C11" s="250">
        <v>359</v>
      </c>
      <c r="D11" s="403">
        <v>244</v>
      </c>
      <c r="E11" s="515">
        <v>6.9059999999999997</v>
      </c>
      <c r="F11" s="430">
        <v>6.7389999999999999</v>
      </c>
      <c r="G11" s="515">
        <v>1.006</v>
      </c>
      <c r="H11" s="430">
        <v>0.97350000000000003</v>
      </c>
      <c r="I11" s="331">
        <v>56.552999999999997</v>
      </c>
      <c r="J11" s="331">
        <v>112.51</v>
      </c>
      <c r="K11" s="430">
        <v>1.9890000000000001</v>
      </c>
      <c r="L11" s="331">
        <v>1456</v>
      </c>
    </row>
    <row r="12" spans="1:14" ht="13.5" thickBot="1" x14ac:dyDescent="0.25">
      <c r="A12" s="271">
        <v>2018</v>
      </c>
      <c r="B12" s="250">
        <v>20</v>
      </c>
      <c r="C12" s="250">
        <v>380</v>
      </c>
      <c r="D12" s="403">
        <v>249</v>
      </c>
      <c r="E12" s="515">
        <v>6.851</v>
      </c>
      <c r="F12" s="430">
        <v>6.6429999999999998</v>
      </c>
      <c r="G12" s="515">
        <v>0.997</v>
      </c>
      <c r="H12" s="430">
        <v>0.96399999999999997</v>
      </c>
      <c r="I12" s="331">
        <v>55.652000000000001</v>
      </c>
      <c r="J12" s="331">
        <v>107.211</v>
      </c>
      <c r="K12" s="430">
        <v>1.9259999999999999</v>
      </c>
      <c r="L12" s="331">
        <v>1530</v>
      </c>
    </row>
    <row r="13" spans="1:14" x14ac:dyDescent="0.2">
      <c r="A13" s="199" t="s">
        <v>1682</v>
      </c>
    </row>
    <row r="14" spans="1:14" x14ac:dyDescent="0.2">
      <c r="A14" s="199" t="s">
        <v>249</v>
      </c>
    </row>
    <row r="16" spans="1:14" ht="15.75" x14ac:dyDescent="0.2">
      <c r="A16" s="127"/>
    </row>
  </sheetData>
  <mergeCells count="3">
    <mergeCell ref="A1:L1"/>
    <mergeCell ref="A2:L2"/>
    <mergeCell ref="A3:L3"/>
  </mergeCells>
  <hyperlinks>
    <hyperlink ref="N4" location="TOC!A1" display="RETURN TO TABLE OF CONTENTS" xr:uid="{00000000-0004-0000-7600-000000000000}"/>
  </hyperlinks>
  <pageMargins left="0.7" right="0.7" top="0.75" bottom="0.75" header="0.3" footer="0.3"/>
  <pageSetup orientation="portrait" verticalDpi="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N112"/>
  <sheetViews>
    <sheetView workbookViewId="0">
      <pane xSplit="1" ySplit="4" topLeftCell="B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2" width="12.14062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1761</v>
      </c>
      <c r="B3" s="607"/>
      <c r="C3" s="607"/>
      <c r="D3" s="607"/>
      <c r="E3" s="607"/>
      <c r="F3" s="607"/>
      <c r="G3" s="607"/>
      <c r="H3" s="607"/>
      <c r="I3" s="607"/>
      <c r="J3" s="607"/>
      <c r="K3" s="607"/>
      <c r="L3" s="691"/>
    </row>
    <row r="4" spans="1:14" ht="57"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1890</v>
      </c>
      <c r="B5" s="250" t="s">
        <v>229</v>
      </c>
      <c r="C5" s="250" t="s">
        <v>1762</v>
      </c>
      <c r="D5" s="403" t="s">
        <v>229</v>
      </c>
      <c r="E5" s="270" t="s">
        <v>229</v>
      </c>
      <c r="F5" s="246" t="s">
        <v>229</v>
      </c>
      <c r="G5" s="270" t="s">
        <v>229</v>
      </c>
      <c r="H5" s="246" t="s">
        <v>229</v>
      </c>
      <c r="I5" s="250" t="s">
        <v>1763</v>
      </c>
      <c r="J5" s="250" t="s">
        <v>229</v>
      </c>
      <c r="K5" s="430" t="s">
        <v>229</v>
      </c>
      <c r="L5" s="250" t="s">
        <v>1764</v>
      </c>
    </row>
    <row r="6" spans="1:14" ht="13.5" thickBot="1" x14ac:dyDescent="0.25">
      <c r="A6" s="271">
        <v>1902</v>
      </c>
      <c r="B6" s="250" t="s">
        <v>1765</v>
      </c>
      <c r="C6" s="250" t="s">
        <v>1766</v>
      </c>
      <c r="D6" s="403" t="s">
        <v>229</v>
      </c>
      <c r="E6" s="270" t="s">
        <v>1767</v>
      </c>
      <c r="F6" s="246" t="s">
        <v>229</v>
      </c>
      <c r="G6" s="270" t="s">
        <v>229</v>
      </c>
      <c r="H6" s="246" t="s">
        <v>229</v>
      </c>
      <c r="I6" s="250" t="s">
        <v>1768</v>
      </c>
      <c r="J6" s="250" t="s">
        <v>229</v>
      </c>
      <c r="K6" s="430" t="s">
        <v>229</v>
      </c>
      <c r="L6" s="250" t="s">
        <v>1769</v>
      </c>
    </row>
    <row r="7" spans="1:14" ht="13.5" thickBot="1" x14ac:dyDescent="0.25">
      <c r="A7" s="271">
        <v>1907</v>
      </c>
      <c r="B7" s="250" t="s">
        <v>1770</v>
      </c>
      <c r="C7" s="250" t="s">
        <v>1771</v>
      </c>
      <c r="D7" s="403" t="s">
        <v>229</v>
      </c>
      <c r="E7" s="270" t="s">
        <v>1772</v>
      </c>
      <c r="F7" s="246" t="s">
        <v>229</v>
      </c>
      <c r="G7" s="270" t="s">
        <v>229</v>
      </c>
      <c r="H7" s="246" t="s">
        <v>229</v>
      </c>
      <c r="I7" s="250" t="s">
        <v>1773</v>
      </c>
      <c r="J7" s="250" t="s">
        <v>229</v>
      </c>
      <c r="K7" s="430" t="s">
        <v>229</v>
      </c>
      <c r="L7" s="250" t="s">
        <v>1774</v>
      </c>
    </row>
    <row r="8" spans="1:14" ht="13.5" thickBot="1" x14ac:dyDescent="0.25">
      <c r="A8" s="271">
        <v>1912</v>
      </c>
      <c r="B8" s="250" t="s">
        <v>1775</v>
      </c>
      <c r="C8" s="250" t="s">
        <v>1776</v>
      </c>
      <c r="D8" s="403" t="s">
        <v>229</v>
      </c>
      <c r="E8" s="270" t="s">
        <v>1777</v>
      </c>
      <c r="F8" s="246" t="s">
        <v>229</v>
      </c>
      <c r="G8" s="270" t="s">
        <v>229</v>
      </c>
      <c r="H8" s="246" t="s">
        <v>229</v>
      </c>
      <c r="I8" s="250" t="s">
        <v>1778</v>
      </c>
      <c r="J8" s="250" t="s">
        <v>229</v>
      </c>
      <c r="K8" s="430" t="s">
        <v>229</v>
      </c>
      <c r="L8" s="250" t="s">
        <v>1779</v>
      </c>
    </row>
    <row r="9" spans="1:14" ht="13.5" thickBot="1" x14ac:dyDescent="0.25">
      <c r="A9" s="271">
        <v>1917</v>
      </c>
      <c r="B9" s="250" t="s">
        <v>1780</v>
      </c>
      <c r="C9" s="250" t="s">
        <v>1781</v>
      </c>
      <c r="D9" s="403" t="s">
        <v>229</v>
      </c>
      <c r="E9" s="270" t="s">
        <v>229</v>
      </c>
      <c r="F9" s="246" t="s">
        <v>229</v>
      </c>
      <c r="G9" s="270" t="s">
        <v>229</v>
      </c>
      <c r="H9" s="246" t="s">
        <v>229</v>
      </c>
      <c r="I9" s="250" t="s">
        <v>1782</v>
      </c>
      <c r="J9" s="250" t="s">
        <v>229</v>
      </c>
      <c r="K9" s="430" t="s">
        <v>229</v>
      </c>
      <c r="L9" s="250" t="s">
        <v>1783</v>
      </c>
    </row>
    <row r="10" spans="1:14" ht="13.5" thickBot="1" x14ac:dyDescent="0.25">
      <c r="A10" s="271">
        <v>1918</v>
      </c>
      <c r="B10" s="250" t="s">
        <v>229</v>
      </c>
      <c r="C10" s="250" t="s">
        <v>229</v>
      </c>
      <c r="D10" s="403" t="s">
        <v>229</v>
      </c>
      <c r="E10" s="270" t="s">
        <v>229</v>
      </c>
      <c r="F10" s="246" t="s">
        <v>229</v>
      </c>
      <c r="G10" s="270" t="s">
        <v>229</v>
      </c>
      <c r="H10" s="246" t="s">
        <v>229</v>
      </c>
      <c r="I10" s="354">
        <v>12876</v>
      </c>
      <c r="J10" s="250" t="s">
        <v>229</v>
      </c>
      <c r="K10" s="430" t="s">
        <v>229</v>
      </c>
      <c r="L10" s="250" t="s">
        <v>229</v>
      </c>
    </row>
    <row r="11" spans="1:14" ht="13.5" thickBot="1" x14ac:dyDescent="0.25">
      <c r="A11" s="271">
        <v>1919</v>
      </c>
      <c r="B11" s="250" t="s">
        <v>229</v>
      </c>
      <c r="C11" s="250" t="s">
        <v>229</v>
      </c>
      <c r="D11" s="403" t="s">
        <v>229</v>
      </c>
      <c r="E11" s="270" t="s">
        <v>229</v>
      </c>
      <c r="F11" s="246" t="s">
        <v>229</v>
      </c>
      <c r="G11" s="270" t="s">
        <v>229</v>
      </c>
      <c r="H11" s="246" t="s">
        <v>229</v>
      </c>
      <c r="I11" s="354">
        <v>13430</v>
      </c>
      <c r="J11" s="250" t="s">
        <v>229</v>
      </c>
      <c r="K11" s="430" t="s">
        <v>229</v>
      </c>
      <c r="L11" s="250" t="s">
        <v>229</v>
      </c>
    </row>
    <row r="12" spans="1:14" ht="13.5" thickBot="1" x14ac:dyDescent="0.25">
      <c r="A12" s="271">
        <v>1920</v>
      </c>
      <c r="B12" s="250" t="s">
        <v>229</v>
      </c>
      <c r="C12" s="250" t="s">
        <v>229</v>
      </c>
      <c r="D12" s="403" t="s">
        <v>229</v>
      </c>
      <c r="E12" s="270" t="s">
        <v>229</v>
      </c>
      <c r="F12" s="246" t="s">
        <v>229</v>
      </c>
      <c r="G12" s="270" t="s">
        <v>229</v>
      </c>
      <c r="H12" s="246" t="s">
        <v>229</v>
      </c>
      <c r="I12" s="354">
        <v>13770</v>
      </c>
      <c r="J12" s="250" t="s">
        <v>229</v>
      </c>
      <c r="K12" s="430" t="s">
        <v>229</v>
      </c>
      <c r="L12" s="250" t="s">
        <v>229</v>
      </c>
    </row>
    <row r="13" spans="1:14" ht="13.5" thickBot="1" x14ac:dyDescent="0.25">
      <c r="A13" s="271">
        <v>1921</v>
      </c>
      <c r="B13" s="250" t="s">
        <v>229</v>
      </c>
      <c r="C13" s="250" t="s">
        <v>229</v>
      </c>
      <c r="D13" s="403" t="s">
        <v>229</v>
      </c>
      <c r="E13" s="270" t="s">
        <v>229</v>
      </c>
      <c r="F13" s="246" t="s">
        <v>229</v>
      </c>
      <c r="G13" s="270" t="s">
        <v>229</v>
      </c>
      <c r="H13" s="246" t="s">
        <v>229</v>
      </c>
      <c r="I13" s="354">
        <v>12688</v>
      </c>
      <c r="J13" s="250" t="s">
        <v>229</v>
      </c>
      <c r="K13" s="430" t="s">
        <v>229</v>
      </c>
      <c r="L13" s="250" t="s">
        <v>229</v>
      </c>
    </row>
    <row r="14" spans="1:14" ht="13.5" thickBot="1" x14ac:dyDescent="0.25">
      <c r="A14" s="271">
        <v>1922</v>
      </c>
      <c r="B14" s="250" t="s">
        <v>1784</v>
      </c>
      <c r="C14" s="250" t="s">
        <v>1785</v>
      </c>
      <c r="D14" s="403" t="s">
        <v>229</v>
      </c>
      <c r="E14" s="270" t="s">
        <v>229</v>
      </c>
      <c r="F14" s="246" t="s">
        <v>229</v>
      </c>
      <c r="G14" s="270" t="s">
        <v>229</v>
      </c>
      <c r="H14" s="246" t="s">
        <v>229</v>
      </c>
      <c r="I14" s="354">
        <v>13413</v>
      </c>
      <c r="J14" s="250" t="s">
        <v>229</v>
      </c>
      <c r="K14" s="430" t="s">
        <v>229</v>
      </c>
      <c r="L14" s="250" t="s">
        <v>1786</v>
      </c>
    </row>
    <row r="15" spans="1:14" ht="13.5" thickBot="1" x14ac:dyDescent="0.25">
      <c r="A15" s="271">
        <v>1923</v>
      </c>
      <c r="B15" s="250" t="s">
        <v>229</v>
      </c>
      <c r="C15" s="250" t="s">
        <v>229</v>
      </c>
      <c r="D15" s="403" t="s">
        <v>229</v>
      </c>
      <c r="E15" s="270" t="s">
        <v>229</v>
      </c>
      <c r="F15" s="246" t="s">
        <v>229</v>
      </c>
      <c r="G15" s="270" t="s">
        <v>229</v>
      </c>
      <c r="H15" s="246" t="s">
        <v>229</v>
      </c>
      <c r="I15" s="354">
        <v>13593</v>
      </c>
      <c r="J15" s="250" t="s">
        <v>229</v>
      </c>
      <c r="K15" s="430" t="s">
        <v>229</v>
      </c>
      <c r="L15" s="250" t="s">
        <v>229</v>
      </c>
    </row>
    <row r="16" spans="1:14" ht="13.5" thickBot="1" x14ac:dyDescent="0.25">
      <c r="A16" s="271">
        <v>1924</v>
      </c>
      <c r="B16" s="250" t="s">
        <v>229</v>
      </c>
      <c r="C16" s="250" t="s">
        <v>229</v>
      </c>
      <c r="D16" s="403" t="s">
        <v>229</v>
      </c>
      <c r="E16" s="270" t="s">
        <v>229</v>
      </c>
      <c r="F16" s="246" t="s">
        <v>229</v>
      </c>
      <c r="G16" s="270" t="s">
        <v>229</v>
      </c>
      <c r="H16" s="246" t="s">
        <v>229</v>
      </c>
      <c r="I16" s="354">
        <v>13130</v>
      </c>
      <c r="J16" s="250" t="s">
        <v>229</v>
      </c>
      <c r="K16" s="430" t="s">
        <v>229</v>
      </c>
      <c r="L16" s="250" t="s">
        <v>229</v>
      </c>
    </row>
    <row r="17" spans="1:12" ht="13.5" thickBot="1" x14ac:dyDescent="0.25">
      <c r="A17" s="271">
        <v>1925</v>
      </c>
      <c r="B17" s="250" t="s">
        <v>229</v>
      </c>
      <c r="C17" s="250" t="s">
        <v>229</v>
      </c>
      <c r="D17" s="403" t="s">
        <v>229</v>
      </c>
      <c r="E17" s="270" t="s">
        <v>229</v>
      </c>
      <c r="F17" s="246" t="s">
        <v>229</v>
      </c>
      <c r="G17" s="270" t="s">
        <v>229</v>
      </c>
      <c r="H17" s="246" t="s">
        <v>229</v>
      </c>
      <c r="I17" s="354">
        <v>12924</v>
      </c>
      <c r="J17" s="250" t="s">
        <v>229</v>
      </c>
      <c r="K17" s="430" t="s">
        <v>229</v>
      </c>
      <c r="L17" s="250" t="s">
        <v>229</v>
      </c>
    </row>
    <row r="18" spans="1:12" ht="13.5" thickBot="1" x14ac:dyDescent="0.25">
      <c r="A18" s="271">
        <v>1926</v>
      </c>
      <c r="B18" s="250" t="s">
        <v>229</v>
      </c>
      <c r="C18" s="354">
        <v>62857</v>
      </c>
      <c r="D18" s="403" t="s">
        <v>229</v>
      </c>
      <c r="E18" s="270">
        <v>1821.9</v>
      </c>
      <c r="F18" s="246" t="s">
        <v>229</v>
      </c>
      <c r="G18" s="270" t="s">
        <v>229</v>
      </c>
      <c r="H18" s="246" t="s">
        <v>229</v>
      </c>
      <c r="I18" s="354">
        <v>12895</v>
      </c>
      <c r="J18" s="250" t="s">
        <v>229</v>
      </c>
      <c r="K18" s="430" t="s">
        <v>229</v>
      </c>
      <c r="L18" s="250" t="s">
        <v>229</v>
      </c>
    </row>
    <row r="19" spans="1:12" ht="13.5" thickBot="1" x14ac:dyDescent="0.25">
      <c r="A19" s="271">
        <v>1927</v>
      </c>
      <c r="B19" s="250" t="s">
        <v>1787</v>
      </c>
      <c r="C19" s="354">
        <v>61379</v>
      </c>
      <c r="D19" s="403" t="s">
        <v>229</v>
      </c>
      <c r="E19" s="270">
        <v>1753.6</v>
      </c>
      <c r="F19" s="246" t="s">
        <v>229</v>
      </c>
      <c r="G19" s="270" t="s">
        <v>229</v>
      </c>
      <c r="H19" s="246" t="s">
        <v>229</v>
      </c>
      <c r="I19" s="354">
        <v>12469</v>
      </c>
      <c r="J19" s="250" t="s">
        <v>229</v>
      </c>
      <c r="K19" s="430" t="s">
        <v>229</v>
      </c>
      <c r="L19" s="250" t="s">
        <v>1788</v>
      </c>
    </row>
    <row r="20" spans="1:12" ht="13.5" thickBot="1" x14ac:dyDescent="0.25">
      <c r="A20" s="271">
        <v>1928</v>
      </c>
      <c r="B20" s="250" t="s">
        <v>229</v>
      </c>
      <c r="C20" s="354">
        <v>58940</v>
      </c>
      <c r="D20" s="403" t="s">
        <v>229</v>
      </c>
      <c r="E20" s="270">
        <v>1679.1</v>
      </c>
      <c r="F20" s="246" t="s">
        <v>229</v>
      </c>
      <c r="G20" s="270" t="s">
        <v>229</v>
      </c>
      <c r="H20" s="246" t="s">
        <v>229</v>
      </c>
      <c r="I20" s="354">
        <v>12044</v>
      </c>
      <c r="J20" s="250" t="s">
        <v>229</v>
      </c>
      <c r="K20" s="430" t="s">
        <v>229</v>
      </c>
      <c r="L20" s="250" t="s">
        <v>229</v>
      </c>
    </row>
    <row r="21" spans="1:12" ht="13.5" thickBot="1" x14ac:dyDescent="0.25">
      <c r="A21" s="271">
        <v>1929</v>
      </c>
      <c r="B21" s="250" t="s">
        <v>229</v>
      </c>
      <c r="C21" s="354">
        <v>56980</v>
      </c>
      <c r="D21" s="403" t="s">
        <v>229</v>
      </c>
      <c r="E21" s="270">
        <v>1610.3</v>
      </c>
      <c r="F21" s="246" t="s">
        <v>229</v>
      </c>
      <c r="G21" s="270" t="s">
        <v>229</v>
      </c>
      <c r="H21" s="246" t="s">
        <v>229</v>
      </c>
      <c r="I21" s="354">
        <v>11804</v>
      </c>
      <c r="J21" s="250" t="s">
        <v>229</v>
      </c>
      <c r="K21" s="430" t="s">
        <v>229</v>
      </c>
      <c r="L21" s="250" t="s">
        <v>229</v>
      </c>
    </row>
    <row r="22" spans="1:12" ht="13.5" thickBot="1" x14ac:dyDescent="0.25">
      <c r="A22" s="271">
        <v>1930</v>
      </c>
      <c r="B22" s="250" t="s">
        <v>229</v>
      </c>
      <c r="C22" s="354">
        <v>55150</v>
      </c>
      <c r="D22" s="403" t="s">
        <v>229</v>
      </c>
      <c r="E22" s="270">
        <v>1540.4</v>
      </c>
      <c r="F22" s="246" t="s">
        <v>229</v>
      </c>
      <c r="G22" s="270" t="s">
        <v>229</v>
      </c>
      <c r="H22" s="246" t="s">
        <v>229</v>
      </c>
      <c r="I22" s="354">
        <v>10530</v>
      </c>
      <c r="J22" s="250" t="s">
        <v>229</v>
      </c>
      <c r="K22" s="430" t="s">
        <v>229</v>
      </c>
      <c r="L22" s="250" t="s">
        <v>229</v>
      </c>
    </row>
    <row r="23" spans="1:12" ht="13.5" thickBot="1" x14ac:dyDescent="0.25">
      <c r="A23" s="271">
        <v>1931</v>
      </c>
      <c r="B23" s="250" t="s">
        <v>229</v>
      </c>
      <c r="C23" s="354">
        <v>53120</v>
      </c>
      <c r="D23" s="403" t="s">
        <v>229</v>
      </c>
      <c r="E23" s="270">
        <v>1417.9</v>
      </c>
      <c r="F23" s="246" t="s">
        <v>229</v>
      </c>
      <c r="G23" s="270" t="s">
        <v>229</v>
      </c>
      <c r="H23" s="246" t="s">
        <v>229</v>
      </c>
      <c r="I23" s="354">
        <v>9191</v>
      </c>
      <c r="J23" s="250" t="s">
        <v>229</v>
      </c>
      <c r="K23" s="430" t="s">
        <v>229</v>
      </c>
      <c r="L23" s="250" t="s">
        <v>229</v>
      </c>
    </row>
    <row r="24" spans="1:12" ht="13.5" thickBot="1" x14ac:dyDescent="0.25">
      <c r="A24" s="271">
        <v>1932</v>
      </c>
      <c r="B24" s="250" t="s">
        <v>229</v>
      </c>
      <c r="C24" s="354">
        <v>49500</v>
      </c>
      <c r="D24" s="403" t="s">
        <v>229</v>
      </c>
      <c r="E24" s="270">
        <v>1266.7</v>
      </c>
      <c r="F24" s="246" t="s">
        <v>229</v>
      </c>
      <c r="G24" s="270" t="s">
        <v>229</v>
      </c>
      <c r="H24" s="246" t="s">
        <v>229</v>
      </c>
      <c r="I24" s="354">
        <v>7662</v>
      </c>
      <c r="J24" s="250" t="s">
        <v>229</v>
      </c>
      <c r="K24" s="430" t="s">
        <v>229</v>
      </c>
      <c r="L24" s="250" t="s">
        <v>229</v>
      </c>
    </row>
    <row r="25" spans="1:12" ht="13.5" thickBot="1" x14ac:dyDescent="0.25">
      <c r="A25" s="271">
        <v>1933</v>
      </c>
      <c r="B25" s="250" t="s">
        <v>229</v>
      </c>
      <c r="C25" s="354">
        <v>47700</v>
      </c>
      <c r="D25" s="403" t="s">
        <v>229</v>
      </c>
      <c r="E25" s="270">
        <v>1165.7</v>
      </c>
      <c r="F25" s="246" t="s">
        <v>229</v>
      </c>
      <c r="G25" s="270" t="s">
        <v>229</v>
      </c>
      <c r="H25" s="246" t="s">
        <v>229</v>
      </c>
      <c r="I25" s="354">
        <v>7086</v>
      </c>
      <c r="J25" s="250" t="s">
        <v>229</v>
      </c>
      <c r="K25" s="430" t="s">
        <v>229</v>
      </c>
      <c r="L25" s="250" t="s">
        <v>229</v>
      </c>
    </row>
    <row r="26" spans="1:12" ht="13.5" thickBot="1" x14ac:dyDescent="0.25">
      <c r="A26" s="271">
        <v>1934</v>
      </c>
      <c r="B26" s="250" t="s">
        <v>229</v>
      </c>
      <c r="C26" s="354">
        <v>43700</v>
      </c>
      <c r="D26" s="403" t="s">
        <v>229</v>
      </c>
      <c r="E26" s="270">
        <v>1147.7</v>
      </c>
      <c r="F26" s="246" t="s">
        <v>229</v>
      </c>
      <c r="G26" s="270" t="s">
        <v>229</v>
      </c>
      <c r="H26" s="246" t="s">
        <v>229</v>
      </c>
      <c r="I26" s="354">
        <v>7404</v>
      </c>
      <c r="J26" s="250" t="s">
        <v>229</v>
      </c>
      <c r="K26" s="430" t="s">
        <v>229</v>
      </c>
      <c r="L26" s="250" t="s">
        <v>229</v>
      </c>
    </row>
    <row r="27" spans="1:12" ht="13.5" thickBot="1" x14ac:dyDescent="0.25">
      <c r="A27" s="271">
        <v>1935</v>
      </c>
      <c r="B27" s="250" t="s">
        <v>229</v>
      </c>
      <c r="C27" s="354">
        <v>40050</v>
      </c>
      <c r="D27" s="403" t="s">
        <v>229</v>
      </c>
      <c r="E27" s="270">
        <v>1096.5999999999999</v>
      </c>
      <c r="F27" s="246" t="s">
        <v>229</v>
      </c>
      <c r="G27" s="270" t="s">
        <v>229</v>
      </c>
      <c r="H27" s="246" t="s">
        <v>229</v>
      </c>
      <c r="I27" s="354">
        <v>7286</v>
      </c>
      <c r="J27" s="250" t="s">
        <v>229</v>
      </c>
      <c r="K27" s="430" t="s">
        <v>229</v>
      </c>
      <c r="L27" s="250" t="s">
        <v>229</v>
      </c>
    </row>
    <row r="28" spans="1:12" ht="13.5" thickBot="1" x14ac:dyDescent="0.25">
      <c r="A28" s="271">
        <v>1936</v>
      </c>
      <c r="B28" s="250" t="s">
        <v>229</v>
      </c>
      <c r="C28" s="354">
        <v>37180</v>
      </c>
      <c r="D28" s="403" t="s">
        <v>229</v>
      </c>
      <c r="E28" s="270">
        <v>1080.9000000000001</v>
      </c>
      <c r="F28" s="246" t="s">
        <v>229</v>
      </c>
      <c r="G28" s="270" t="s">
        <v>229</v>
      </c>
      <c r="H28" s="246" t="s">
        <v>229</v>
      </c>
      <c r="I28" s="354">
        <v>7512</v>
      </c>
      <c r="J28" s="250" t="s">
        <v>229</v>
      </c>
      <c r="K28" s="430" t="s">
        <v>229</v>
      </c>
      <c r="L28" s="250" t="s">
        <v>229</v>
      </c>
    </row>
    <row r="29" spans="1:12" ht="13.5" thickBot="1" x14ac:dyDescent="0.25">
      <c r="A29" s="271">
        <v>1937</v>
      </c>
      <c r="B29" s="250" t="s">
        <v>229</v>
      </c>
      <c r="C29" s="354">
        <v>34180</v>
      </c>
      <c r="D29" s="403" t="s">
        <v>229</v>
      </c>
      <c r="E29" s="270">
        <v>1029.2</v>
      </c>
      <c r="F29" s="246" t="s">
        <v>229</v>
      </c>
      <c r="G29" s="270" t="s">
        <v>229</v>
      </c>
      <c r="H29" s="246" t="s">
        <v>229</v>
      </c>
      <c r="I29" s="354">
        <v>7174</v>
      </c>
      <c r="J29" s="250" t="s">
        <v>229</v>
      </c>
      <c r="K29" s="430" t="s">
        <v>229</v>
      </c>
      <c r="L29" s="250" t="s">
        <v>229</v>
      </c>
    </row>
    <row r="30" spans="1:12" ht="13.5" thickBot="1" x14ac:dyDescent="0.25">
      <c r="A30" s="271">
        <v>1938</v>
      </c>
      <c r="B30" s="250" t="s">
        <v>229</v>
      </c>
      <c r="C30" s="354">
        <v>31400</v>
      </c>
      <c r="D30" s="403" t="s">
        <v>229</v>
      </c>
      <c r="E30" s="270">
        <v>922.3</v>
      </c>
      <c r="F30" s="246" t="s">
        <v>229</v>
      </c>
      <c r="G30" s="270" t="s">
        <v>229</v>
      </c>
      <c r="H30" s="246" t="s">
        <v>229</v>
      </c>
      <c r="I30" s="354">
        <v>6552</v>
      </c>
      <c r="J30" s="250" t="s">
        <v>229</v>
      </c>
      <c r="K30" s="430" t="s">
        <v>229</v>
      </c>
      <c r="L30" s="250" t="s">
        <v>229</v>
      </c>
    </row>
    <row r="31" spans="1:12" ht="13.5" thickBot="1" x14ac:dyDescent="0.25">
      <c r="A31" s="271">
        <v>1939</v>
      </c>
      <c r="B31" s="250" t="s">
        <v>229</v>
      </c>
      <c r="C31" s="354">
        <v>29320</v>
      </c>
      <c r="D31" s="403" t="s">
        <v>229</v>
      </c>
      <c r="E31" s="270">
        <v>878.3</v>
      </c>
      <c r="F31" s="246" t="s">
        <v>229</v>
      </c>
      <c r="G31" s="270" t="s">
        <v>229</v>
      </c>
      <c r="H31" s="246" t="s">
        <v>229</v>
      </c>
      <c r="I31" s="354">
        <v>6178</v>
      </c>
      <c r="J31" s="250" t="s">
        <v>229</v>
      </c>
      <c r="K31" s="430" t="s">
        <v>229</v>
      </c>
      <c r="L31" s="250" t="s">
        <v>229</v>
      </c>
    </row>
    <row r="32" spans="1:12" ht="13.5" thickBot="1" x14ac:dyDescent="0.25">
      <c r="A32" s="271">
        <v>1940</v>
      </c>
      <c r="B32" s="250" t="s">
        <v>229</v>
      </c>
      <c r="C32" s="354">
        <v>26630</v>
      </c>
      <c r="D32" s="403" t="s">
        <v>229</v>
      </c>
      <c r="E32" s="270">
        <v>844.7</v>
      </c>
      <c r="F32" s="246" t="s">
        <v>229</v>
      </c>
      <c r="G32" s="270" t="s">
        <v>229</v>
      </c>
      <c r="H32" s="246" t="s">
        <v>229</v>
      </c>
      <c r="I32" s="354">
        <v>5951</v>
      </c>
      <c r="J32" s="250" t="s">
        <v>229</v>
      </c>
      <c r="K32" s="430" t="s">
        <v>229</v>
      </c>
      <c r="L32" s="250" t="s">
        <v>229</v>
      </c>
    </row>
    <row r="33" spans="1:12" ht="13.5" thickBot="1" x14ac:dyDescent="0.25">
      <c r="A33" s="271">
        <v>1941</v>
      </c>
      <c r="B33" s="250" t="s">
        <v>229</v>
      </c>
      <c r="C33" s="354">
        <v>27092</v>
      </c>
      <c r="D33" s="403" t="s">
        <v>229</v>
      </c>
      <c r="E33" s="270">
        <v>792.2</v>
      </c>
      <c r="F33" s="246" t="s">
        <v>229</v>
      </c>
      <c r="G33" s="270" t="s">
        <v>229</v>
      </c>
      <c r="H33" s="246" t="s">
        <v>229</v>
      </c>
      <c r="I33" s="354">
        <v>6085</v>
      </c>
      <c r="J33" s="250" t="s">
        <v>229</v>
      </c>
      <c r="K33" s="430" t="s">
        <v>229</v>
      </c>
      <c r="L33" s="250" t="s">
        <v>229</v>
      </c>
    </row>
    <row r="34" spans="1:12" ht="13.5" thickBot="1" x14ac:dyDescent="0.25">
      <c r="A34" s="271">
        <v>1942</v>
      </c>
      <c r="B34" s="250" t="s">
        <v>229</v>
      </c>
      <c r="C34" s="354">
        <v>27230</v>
      </c>
      <c r="D34" s="403" t="s">
        <v>229</v>
      </c>
      <c r="E34" s="270">
        <v>850.4</v>
      </c>
      <c r="F34" s="246" t="s">
        <v>229</v>
      </c>
      <c r="G34" s="270" t="s">
        <v>229</v>
      </c>
      <c r="H34" s="246" t="s">
        <v>229</v>
      </c>
      <c r="I34" s="354">
        <v>7290</v>
      </c>
      <c r="J34" s="250" t="s">
        <v>229</v>
      </c>
      <c r="K34" s="430" t="s">
        <v>229</v>
      </c>
      <c r="L34" s="250" t="s">
        <v>229</v>
      </c>
    </row>
    <row r="35" spans="1:12" ht="13.5" thickBot="1" x14ac:dyDescent="0.25">
      <c r="A35" s="271">
        <v>1943</v>
      </c>
      <c r="B35" s="250" t="s">
        <v>229</v>
      </c>
      <c r="C35" s="354">
        <v>27250</v>
      </c>
      <c r="D35" s="403" t="s">
        <v>229</v>
      </c>
      <c r="E35" s="270">
        <v>978</v>
      </c>
      <c r="F35" s="246" t="s">
        <v>229</v>
      </c>
      <c r="G35" s="270" t="s">
        <v>229</v>
      </c>
      <c r="H35" s="246" t="s">
        <v>229</v>
      </c>
      <c r="I35" s="354">
        <v>9150</v>
      </c>
      <c r="J35" s="250" t="s">
        <v>229</v>
      </c>
      <c r="K35" s="430" t="s">
        <v>229</v>
      </c>
      <c r="L35" s="250" t="s">
        <v>229</v>
      </c>
    </row>
    <row r="36" spans="1:12" ht="13.5" thickBot="1" x14ac:dyDescent="0.25">
      <c r="A36" s="271">
        <v>1944</v>
      </c>
      <c r="B36" s="250" t="s">
        <v>229</v>
      </c>
      <c r="C36" s="354">
        <v>27180</v>
      </c>
      <c r="D36" s="403" t="s">
        <v>229</v>
      </c>
      <c r="E36" s="270">
        <v>977.9</v>
      </c>
      <c r="F36" s="246" t="s">
        <v>229</v>
      </c>
      <c r="G36" s="270" t="s">
        <v>229</v>
      </c>
      <c r="H36" s="246" t="s">
        <v>229</v>
      </c>
      <c r="I36" s="354">
        <v>9516</v>
      </c>
      <c r="J36" s="250" t="s">
        <v>229</v>
      </c>
      <c r="K36" s="430" t="s">
        <v>229</v>
      </c>
      <c r="L36" s="250" t="s">
        <v>229</v>
      </c>
    </row>
    <row r="37" spans="1:12" ht="13.5" thickBot="1" x14ac:dyDescent="0.25">
      <c r="A37" s="271">
        <v>1945</v>
      </c>
      <c r="B37" s="250" t="s">
        <v>229</v>
      </c>
      <c r="C37" s="354">
        <v>26680</v>
      </c>
      <c r="D37" s="403" t="s">
        <v>229</v>
      </c>
      <c r="E37" s="270">
        <v>939.8</v>
      </c>
      <c r="F37" s="246" t="s">
        <v>229</v>
      </c>
      <c r="G37" s="270" t="s">
        <v>229</v>
      </c>
      <c r="H37" s="246" t="s">
        <v>229</v>
      </c>
      <c r="I37" s="354">
        <v>9426</v>
      </c>
      <c r="J37" s="250" t="s">
        <v>229</v>
      </c>
      <c r="K37" s="430" t="s">
        <v>229</v>
      </c>
      <c r="L37" s="250" t="s">
        <v>229</v>
      </c>
    </row>
    <row r="38" spans="1:12" ht="13.5" thickBot="1" x14ac:dyDescent="0.25">
      <c r="A38" s="271">
        <v>1946</v>
      </c>
      <c r="B38" s="250" t="s">
        <v>229</v>
      </c>
      <c r="C38" s="354">
        <v>24730</v>
      </c>
      <c r="D38" s="403" t="s">
        <v>229</v>
      </c>
      <c r="E38" s="270">
        <v>894.5</v>
      </c>
      <c r="F38" s="246" t="s">
        <v>229</v>
      </c>
      <c r="G38" s="270" t="s">
        <v>229</v>
      </c>
      <c r="H38" s="246" t="s">
        <v>229</v>
      </c>
      <c r="I38" s="354">
        <v>9027</v>
      </c>
      <c r="J38" s="250" t="s">
        <v>229</v>
      </c>
      <c r="K38" s="430" t="s">
        <v>229</v>
      </c>
      <c r="L38" s="250" t="s">
        <v>229</v>
      </c>
    </row>
    <row r="39" spans="1:12" ht="13.5" thickBot="1" x14ac:dyDescent="0.25">
      <c r="A39" s="271">
        <v>1947</v>
      </c>
      <c r="B39" s="250" t="s">
        <v>229</v>
      </c>
      <c r="C39" s="354">
        <v>21607</v>
      </c>
      <c r="D39" s="403" t="s">
        <v>229</v>
      </c>
      <c r="E39" s="270">
        <v>839.3</v>
      </c>
      <c r="F39" s="246" t="s">
        <v>229</v>
      </c>
      <c r="G39" s="270" t="s">
        <v>229</v>
      </c>
      <c r="H39" s="246" t="s">
        <v>229</v>
      </c>
      <c r="I39" s="354">
        <v>8096</v>
      </c>
      <c r="J39" s="250" t="s">
        <v>229</v>
      </c>
      <c r="K39" s="430" t="s">
        <v>229</v>
      </c>
      <c r="L39" s="250" t="s">
        <v>229</v>
      </c>
    </row>
    <row r="40" spans="1:12" ht="13.5" thickBot="1" x14ac:dyDescent="0.25">
      <c r="A40" s="271">
        <v>1948</v>
      </c>
      <c r="B40" s="250" t="s">
        <v>229</v>
      </c>
      <c r="C40" s="354">
        <v>17578</v>
      </c>
      <c r="D40" s="403" t="s">
        <v>229</v>
      </c>
      <c r="E40" s="270">
        <v>699.3</v>
      </c>
      <c r="F40" s="246" t="s">
        <v>229</v>
      </c>
      <c r="G40" s="270" t="s">
        <v>229</v>
      </c>
      <c r="H40" s="246" t="s">
        <v>229</v>
      </c>
      <c r="I40" s="354">
        <v>6506</v>
      </c>
      <c r="J40" s="250" t="s">
        <v>229</v>
      </c>
      <c r="K40" s="430" t="s">
        <v>229</v>
      </c>
      <c r="L40" s="250" t="s">
        <v>229</v>
      </c>
    </row>
    <row r="41" spans="1:12" ht="13.5" thickBot="1" x14ac:dyDescent="0.25">
      <c r="A41" s="271">
        <v>1949</v>
      </c>
      <c r="B41" s="250" t="s">
        <v>229</v>
      </c>
      <c r="C41" s="354">
        <v>15505</v>
      </c>
      <c r="D41" s="403" t="s">
        <v>229</v>
      </c>
      <c r="E41" s="270">
        <v>555.4</v>
      </c>
      <c r="F41" s="246" t="s">
        <v>229</v>
      </c>
      <c r="G41" s="270" t="s">
        <v>229</v>
      </c>
      <c r="H41" s="246" t="s">
        <v>229</v>
      </c>
      <c r="I41" s="354">
        <v>4839</v>
      </c>
      <c r="J41" s="250" t="s">
        <v>229</v>
      </c>
      <c r="K41" s="430" t="s">
        <v>229</v>
      </c>
      <c r="L41" s="250" t="s">
        <v>229</v>
      </c>
    </row>
    <row r="42" spans="1:12" ht="13.5" thickBot="1" x14ac:dyDescent="0.25">
      <c r="A42" s="271">
        <v>1950</v>
      </c>
      <c r="B42" s="250" t="s">
        <v>229</v>
      </c>
      <c r="C42" s="354">
        <v>13800</v>
      </c>
      <c r="D42" s="403" t="s">
        <v>229</v>
      </c>
      <c r="E42" s="270">
        <v>463.1</v>
      </c>
      <c r="F42" s="246" t="s">
        <v>229</v>
      </c>
      <c r="G42" s="270" t="s">
        <v>229</v>
      </c>
      <c r="H42" s="246" t="s">
        <v>229</v>
      </c>
      <c r="I42" s="354">
        <v>3904</v>
      </c>
      <c r="J42" s="250" t="s">
        <v>229</v>
      </c>
      <c r="K42" s="430" t="s">
        <v>229</v>
      </c>
      <c r="L42" s="250" t="s">
        <v>229</v>
      </c>
    </row>
    <row r="43" spans="1:12" ht="13.5" thickBot="1" x14ac:dyDescent="0.25">
      <c r="A43" s="271">
        <v>1951</v>
      </c>
      <c r="B43" s="250" t="s">
        <v>229</v>
      </c>
      <c r="C43" s="354">
        <v>10960</v>
      </c>
      <c r="D43" s="403" t="s">
        <v>229</v>
      </c>
      <c r="E43" s="270">
        <v>387.6</v>
      </c>
      <c r="F43" s="246" t="s">
        <v>229</v>
      </c>
      <c r="G43" s="270" t="s">
        <v>229</v>
      </c>
      <c r="H43" s="246" t="s">
        <v>229</v>
      </c>
      <c r="I43" s="354">
        <v>3101</v>
      </c>
      <c r="J43" s="250" t="s">
        <v>229</v>
      </c>
      <c r="K43" s="430" t="s">
        <v>229</v>
      </c>
      <c r="L43" s="250" t="s">
        <v>229</v>
      </c>
    </row>
    <row r="44" spans="1:12" ht="13.5" thickBot="1" x14ac:dyDescent="0.25">
      <c r="A44" s="271">
        <v>1952</v>
      </c>
      <c r="B44" s="250" t="s">
        <v>229</v>
      </c>
      <c r="C44" s="354">
        <v>9700</v>
      </c>
      <c r="D44" s="403" t="s">
        <v>229</v>
      </c>
      <c r="E44" s="270">
        <v>321.2</v>
      </c>
      <c r="F44" s="246" t="s">
        <v>229</v>
      </c>
      <c r="G44" s="270" t="s">
        <v>229</v>
      </c>
      <c r="H44" s="246" t="s">
        <v>229</v>
      </c>
      <c r="I44" s="354">
        <v>2477</v>
      </c>
      <c r="J44" s="250" t="s">
        <v>229</v>
      </c>
      <c r="K44" s="430" t="s">
        <v>229</v>
      </c>
      <c r="L44" s="250" t="s">
        <v>229</v>
      </c>
    </row>
    <row r="45" spans="1:12" ht="13.5" thickBot="1" x14ac:dyDescent="0.25">
      <c r="A45" s="271">
        <v>1953</v>
      </c>
      <c r="B45" s="250" t="s">
        <v>229</v>
      </c>
      <c r="C45" s="354">
        <v>7990</v>
      </c>
      <c r="D45" s="403" t="s">
        <v>229</v>
      </c>
      <c r="E45" s="270">
        <v>273.7</v>
      </c>
      <c r="F45" s="246" t="s">
        <v>229</v>
      </c>
      <c r="G45" s="270" t="s">
        <v>229</v>
      </c>
      <c r="H45" s="246" t="s">
        <v>229</v>
      </c>
      <c r="I45" s="354">
        <v>2036</v>
      </c>
      <c r="J45" s="250" t="s">
        <v>229</v>
      </c>
      <c r="K45" s="430" t="s">
        <v>229</v>
      </c>
      <c r="L45" s="250" t="s">
        <v>229</v>
      </c>
    </row>
    <row r="46" spans="1:12" ht="13.5" thickBot="1" x14ac:dyDescent="0.25">
      <c r="A46" s="271">
        <v>1954</v>
      </c>
      <c r="B46" s="250" t="s">
        <v>229</v>
      </c>
      <c r="C46" s="354">
        <v>6400</v>
      </c>
      <c r="D46" s="403" t="s">
        <v>229</v>
      </c>
      <c r="E46" s="270">
        <v>215.8</v>
      </c>
      <c r="F46" s="246" t="s">
        <v>229</v>
      </c>
      <c r="G46" s="270" t="s">
        <v>229</v>
      </c>
      <c r="H46" s="246" t="s">
        <v>229</v>
      </c>
      <c r="I46" s="354">
        <v>1489</v>
      </c>
      <c r="J46" s="250" t="s">
        <v>229</v>
      </c>
      <c r="K46" s="430" t="s">
        <v>229</v>
      </c>
      <c r="L46" s="250" t="s">
        <v>229</v>
      </c>
    </row>
    <row r="47" spans="1:12" ht="13.5" thickBot="1" x14ac:dyDescent="0.25">
      <c r="A47" s="271">
        <v>1955</v>
      </c>
      <c r="B47" s="250" t="s">
        <v>229</v>
      </c>
      <c r="C47" s="354">
        <v>5300</v>
      </c>
      <c r="D47" s="403" t="s">
        <v>229</v>
      </c>
      <c r="E47" s="270">
        <v>178.3</v>
      </c>
      <c r="F47" s="246" t="s">
        <v>229</v>
      </c>
      <c r="G47" s="270" t="s">
        <v>229</v>
      </c>
      <c r="H47" s="246" t="s">
        <v>229</v>
      </c>
      <c r="I47" s="354">
        <v>1207</v>
      </c>
      <c r="J47" s="250" t="s">
        <v>229</v>
      </c>
      <c r="K47" s="430" t="s">
        <v>229</v>
      </c>
      <c r="L47" s="250" t="s">
        <v>229</v>
      </c>
    </row>
    <row r="48" spans="1:12" ht="13.5" thickBot="1" x14ac:dyDescent="0.25">
      <c r="A48" s="271">
        <v>1956</v>
      </c>
      <c r="B48" s="250" t="s">
        <v>229</v>
      </c>
      <c r="C48" s="354">
        <v>3970</v>
      </c>
      <c r="D48" s="403" t="s">
        <v>229</v>
      </c>
      <c r="E48" s="270">
        <v>132.9</v>
      </c>
      <c r="F48" s="246" t="s">
        <v>229</v>
      </c>
      <c r="G48" s="270" t="s">
        <v>229</v>
      </c>
      <c r="H48" s="246" t="s">
        <v>229</v>
      </c>
      <c r="I48" s="250">
        <v>876</v>
      </c>
      <c r="J48" s="250" t="s">
        <v>229</v>
      </c>
      <c r="K48" s="430" t="s">
        <v>229</v>
      </c>
      <c r="L48" s="250" t="s">
        <v>229</v>
      </c>
    </row>
    <row r="49" spans="1:12" ht="13.5" thickBot="1" x14ac:dyDescent="0.25">
      <c r="A49" s="271">
        <v>1957</v>
      </c>
      <c r="B49" s="250" t="s">
        <v>229</v>
      </c>
      <c r="C49" s="354">
        <v>3601</v>
      </c>
      <c r="D49" s="403" t="s">
        <v>229</v>
      </c>
      <c r="E49" s="270">
        <v>106.6</v>
      </c>
      <c r="F49" s="246" t="s">
        <v>229</v>
      </c>
      <c r="G49" s="270" t="s">
        <v>229</v>
      </c>
      <c r="H49" s="246" t="s">
        <v>229</v>
      </c>
      <c r="I49" s="250">
        <v>679</v>
      </c>
      <c r="J49" s="250" t="s">
        <v>229</v>
      </c>
      <c r="K49" s="430" t="s">
        <v>229</v>
      </c>
      <c r="L49" s="250" t="s">
        <v>229</v>
      </c>
    </row>
    <row r="50" spans="1:12" ht="13.5" thickBot="1" x14ac:dyDescent="0.25">
      <c r="A50" s="271">
        <v>1958</v>
      </c>
      <c r="B50" s="250" t="s">
        <v>229</v>
      </c>
      <c r="C50" s="354">
        <v>3108</v>
      </c>
      <c r="D50" s="403" t="s">
        <v>229</v>
      </c>
      <c r="E50" s="270">
        <v>89.9</v>
      </c>
      <c r="F50" s="246" t="s">
        <v>229</v>
      </c>
      <c r="G50" s="270" t="s">
        <v>229</v>
      </c>
      <c r="H50" s="246" t="s">
        <v>229</v>
      </c>
      <c r="I50" s="250">
        <v>572</v>
      </c>
      <c r="J50" s="250" t="s">
        <v>229</v>
      </c>
      <c r="K50" s="430" t="s">
        <v>229</v>
      </c>
      <c r="L50" s="250" t="s">
        <v>229</v>
      </c>
    </row>
    <row r="51" spans="1:12" ht="13.5" thickBot="1" x14ac:dyDescent="0.25">
      <c r="A51" s="271">
        <v>1959</v>
      </c>
      <c r="B51" s="250" t="s">
        <v>229</v>
      </c>
      <c r="C51" s="354">
        <v>2983</v>
      </c>
      <c r="D51" s="403" t="s">
        <v>229</v>
      </c>
      <c r="E51" s="270">
        <v>81.3</v>
      </c>
      <c r="F51" s="246" t="s">
        <v>229</v>
      </c>
      <c r="G51" s="270" t="s">
        <v>229</v>
      </c>
      <c r="H51" s="246" t="s">
        <v>229</v>
      </c>
      <c r="I51" s="250">
        <v>521</v>
      </c>
      <c r="J51" s="250" t="s">
        <v>229</v>
      </c>
      <c r="K51" s="430" t="s">
        <v>229</v>
      </c>
      <c r="L51" s="250" t="s">
        <v>229</v>
      </c>
    </row>
    <row r="52" spans="1:12" ht="13.5" thickBot="1" x14ac:dyDescent="0.25">
      <c r="A52" s="271">
        <v>1960</v>
      </c>
      <c r="B52" s="250" t="s">
        <v>229</v>
      </c>
      <c r="C52" s="354">
        <v>2856</v>
      </c>
      <c r="D52" s="403" t="s">
        <v>229</v>
      </c>
      <c r="E52" s="270">
        <v>74.8</v>
      </c>
      <c r="F52" s="246" t="s">
        <v>229</v>
      </c>
      <c r="G52" s="270" t="s">
        <v>229</v>
      </c>
      <c r="H52" s="246" t="s">
        <v>229</v>
      </c>
      <c r="I52" s="250">
        <v>463</v>
      </c>
      <c r="J52" s="250" t="s">
        <v>229</v>
      </c>
      <c r="K52" s="430" t="s">
        <v>229</v>
      </c>
      <c r="L52" s="250" t="s">
        <v>229</v>
      </c>
    </row>
    <row r="53" spans="1:12" ht="13.5" thickBot="1" x14ac:dyDescent="0.25">
      <c r="A53" s="271">
        <v>1961</v>
      </c>
      <c r="B53" s="250" t="s">
        <v>229</v>
      </c>
      <c r="C53" s="354">
        <v>2341</v>
      </c>
      <c r="D53" s="403" t="s">
        <v>229</v>
      </c>
      <c r="E53" s="270">
        <v>69.400000000000006</v>
      </c>
      <c r="F53" s="246" t="s">
        <v>229</v>
      </c>
      <c r="G53" s="270" t="s">
        <v>229</v>
      </c>
      <c r="H53" s="246" t="s">
        <v>229</v>
      </c>
      <c r="I53" s="250">
        <v>434</v>
      </c>
      <c r="J53" s="250" t="s">
        <v>229</v>
      </c>
      <c r="K53" s="430" t="s">
        <v>229</v>
      </c>
      <c r="L53" s="250" t="s">
        <v>229</v>
      </c>
    </row>
    <row r="54" spans="1:12" ht="13.5" thickBot="1" x14ac:dyDescent="0.25">
      <c r="A54" s="271">
        <v>1962</v>
      </c>
      <c r="B54" s="250" t="s">
        <v>229</v>
      </c>
      <c r="C54" s="354">
        <v>2219</v>
      </c>
      <c r="D54" s="403" t="s">
        <v>229</v>
      </c>
      <c r="E54" s="270">
        <v>61.5</v>
      </c>
      <c r="F54" s="246" t="s">
        <v>229</v>
      </c>
      <c r="G54" s="270" t="s">
        <v>229</v>
      </c>
      <c r="H54" s="246" t="s">
        <v>229</v>
      </c>
      <c r="I54" s="250">
        <v>393</v>
      </c>
      <c r="J54" s="250" t="s">
        <v>229</v>
      </c>
      <c r="K54" s="430" t="s">
        <v>229</v>
      </c>
      <c r="L54" s="250" t="s">
        <v>229</v>
      </c>
    </row>
    <row r="55" spans="1:12" ht="13.5" thickBot="1" x14ac:dyDescent="0.25">
      <c r="A55" s="271">
        <v>1963</v>
      </c>
      <c r="B55" s="250" t="s">
        <v>229</v>
      </c>
      <c r="C55" s="354">
        <v>1756</v>
      </c>
      <c r="D55" s="403" t="s">
        <v>229</v>
      </c>
      <c r="E55" s="270">
        <v>48.9</v>
      </c>
      <c r="F55" s="246" t="s">
        <v>229</v>
      </c>
      <c r="G55" s="270" t="s">
        <v>229</v>
      </c>
      <c r="H55" s="246" t="s">
        <v>229</v>
      </c>
      <c r="I55" s="250">
        <v>329</v>
      </c>
      <c r="J55" s="250" t="s">
        <v>229</v>
      </c>
      <c r="K55" s="430" t="s">
        <v>229</v>
      </c>
      <c r="L55" s="250" t="s">
        <v>229</v>
      </c>
    </row>
    <row r="56" spans="1:12" ht="13.5" thickBot="1" x14ac:dyDescent="0.25">
      <c r="A56" s="271">
        <v>1964</v>
      </c>
      <c r="B56" s="250" t="s">
        <v>229</v>
      </c>
      <c r="C56" s="354">
        <v>1553</v>
      </c>
      <c r="D56" s="403" t="s">
        <v>229</v>
      </c>
      <c r="E56" s="270">
        <v>42.9</v>
      </c>
      <c r="F56" s="246" t="s">
        <v>229</v>
      </c>
      <c r="G56" s="270" t="s">
        <v>229</v>
      </c>
      <c r="H56" s="246" t="s">
        <v>229</v>
      </c>
      <c r="I56" s="250">
        <v>289</v>
      </c>
      <c r="J56" s="250" t="s">
        <v>229</v>
      </c>
      <c r="K56" s="430" t="s">
        <v>229</v>
      </c>
      <c r="L56" s="250" t="s">
        <v>229</v>
      </c>
    </row>
    <row r="57" spans="1:12" ht="13.5" thickBot="1" x14ac:dyDescent="0.25">
      <c r="A57" s="271">
        <v>1965</v>
      </c>
      <c r="B57" s="250" t="s">
        <v>229</v>
      </c>
      <c r="C57" s="354">
        <v>1549</v>
      </c>
      <c r="D57" s="403" t="s">
        <v>229</v>
      </c>
      <c r="E57" s="270">
        <v>41.6</v>
      </c>
      <c r="F57" s="246" t="s">
        <v>229</v>
      </c>
      <c r="G57" s="270" t="s">
        <v>229</v>
      </c>
      <c r="H57" s="246" t="s">
        <v>229</v>
      </c>
      <c r="I57" s="250">
        <v>276</v>
      </c>
      <c r="J57" s="250" t="s">
        <v>229</v>
      </c>
      <c r="K57" s="430" t="s">
        <v>229</v>
      </c>
      <c r="L57" s="250" t="s">
        <v>229</v>
      </c>
    </row>
    <row r="58" spans="1:12" ht="13.5" thickBot="1" x14ac:dyDescent="0.25">
      <c r="A58" s="271">
        <v>1966</v>
      </c>
      <c r="B58" s="250" t="s">
        <v>229</v>
      </c>
      <c r="C58" s="354">
        <v>1407</v>
      </c>
      <c r="D58" s="403" t="s">
        <v>229</v>
      </c>
      <c r="E58" s="270">
        <v>42.9</v>
      </c>
      <c r="F58" s="246" t="s">
        <v>229</v>
      </c>
      <c r="G58" s="270" t="s">
        <v>229</v>
      </c>
      <c r="H58" s="246" t="s">
        <v>229</v>
      </c>
      <c r="I58" s="250">
        <v>282</v>
      </c>
      <c r="J58" s="250" t="s">
        <v>229</v>
      </c>
      <c r="K58" s="430" t="s">
        <v>229</v>
      </c>
      <c r="L58" s="250" t="s">
        <v>229</v>
      </c>
    </row>
    <row r="59" spans="1:12" ht="13.5" thickBot="1" x14ac:dyDescent="0.25">
      <c r="A59" s="271">
        <v>1967</v>
      </c>
      <c r="B59" s="250" t="s">
        <v>229</v>
      </c>
      <c r="C59" s="354">
        <v>1388</v>
      </c>
      <c r="D59" s="403" t="s">
        <v>229</v>
      </c>
      <c r="E59" s="270">
        <v>37.799999999999997</v>
      </c>
      <c r="F59" s="246" t="s">
        <v>229</v>
      </c>
      <c r="G59" s="270" t="s">
        <v>229</v>
      </c>
      <c r="H59" s="246" t="s">
        <v>229</v>
      </c>
      <c r="I59" s="250">
        <v>263</v>
      </c>
      <c r="J59" s="250" t="s">
        <v>229</v>
      </c>
      <c r="K59" s="430" t="s">
        <v>229</v>
      </c>
      <c r="L59" s="250" t="s">
        <v>229</v>
      </c>
    </row>
    <row r="60" spans="1:12" ht="13.5" thickBot="1" x14ac:dyDescent="0.25">
      <c r="A60" s="271">
        <v>1968</v>
      </c>
      <c r="B60" s="250" t="s">
        <v>229</v>
      </c>
      <c r="C60" s="354">
        <v>1355</v>
      </c>
      <c r="D60" s="403" t="s">
        <v>229</v>
      </c>
      <c r="E60" s="270">
        <v>37.5</v>
      </c>
      <c r="F60" s="246" t="s">
        <v>229</v>
      </c>
      <c r="G60" s="270" t="s">
        <v>229</v>
      </c>
      <c r="H60" s="246" t="s">
        <v>229</v>
      </c>
      <c r="I60" s="250">
        <v>253</v>
      </c>
      <c r="J60" s="250" t="s">
        <v>229</v>
      </c>
      <c r="K60" s="430" t="s">
        <v>229</v>
      </c>
      <c r="L60" s="250" t="s">
        <v>229</v>
      </c>
    </row>
    <row r="61" spans="1:12" ht="13.5" thickBot="1" x14ac:dyDescent="0.25">
      <c r="A61" s="271">
        <v>1969</v>
      </c>
      <c r="B61" s="250" t="s">
        <v>229</v>
      </c>
      <c r="C61" s="354">
        <v>1322</v>
      </c>
      <c r="D61" s="403" t="s">
        <v>229</v>
      </c>
      <c r="E61" s="270">
        <v>36</v>
      </c>
      <c r="F61" s="246" t="s">
        <v>229</v>
      </c>
      <c r="G61" s="270" t="s">
        <v>229</v>
      </c>
      <c r="H61" s="246" t="s">
        <v>229</v>
      </c>
      <c r="I61" s="250">
        <v>249</v>
      </c>
      <c r="J61" s="250" t="s">
        <v>229</v>
      </c>
      <c r="K61" s="430" t="s">
        <v>229</v>
      </c>
      <c r="L61" s="250" t="s">
        <v>229</v>
      </c>
    </row>
    <row r="62" spans="1:12" ht="13.5" thickBot="1" x14ac:dyDescent="0.25">
      <c r="A62" s="271">
        <v>1970</v>
      </c>
      <c r="B62" s="250" t="s">
        <v>229</v>
      </c>
      <c r="C62" s="354">
        <v>1262</v>
      </c>
      <c r="D62" s="403" t="s">
        <v>229</v>
      </c>
      <c r="E62" s="270">
        <v>33.700000000000003</v>
      </c>
      <c r="F62" s="246" t="s">
        <v>229</v>
      </c>
      <c r="G62" s="270" t="s">
        <v>229</v>
      </c>
      <c r="H62" s="246" t="s">
        <v>229</v>
      </c>
      <c r="I62" s="250">
        <v>235</v>
      </c>
      <c r="J62" s="250" t="s">
        <v>229</v>
      </c>
      <c r="K62" s="430" t="s">
        <v>229</v>
      </c>
      <c r="L62" s="250" t="s">
        <v>229</v>
      </c>
    </row>
    <row r="63" spans="1:12" ht="13.5" thickBot="1" x14ac:dyDescent="0.25">
      <c r="A63" s="271">
        <v>1971</v>
      </c>
      <c r="B63" s="250" t="s">
        <v>229</v>
      </c>
      <c r="C63" s="354">
        <v>1225</v>
      </c>
      <c r="D63" s="403" t="s">
        <v>229</v>
      </c>
      <c r="E63" s="270">
        <v>32.700000000000003</v>
      </c>
      <c r="F63" s="246" t="s">
        <v>229</v>
      </c>
      <c r="G63" s="270" t="s">
        <v>229</v>
      </c>
      <c r="H63" s="246" t="s">
        <v>229</v>
      </c>
      <c r="I63" s="250">
        <v>222</v>
      </c>
      <c r="J63" s="250" t="s">
        <v>229</v>
      </c>
      <c r="K63" s="430" t="s">
        <v>229</v>
      </c>
      <c r="L63" s="250" t="s">
        <v>229</v>
      </c>
    </row>
    <row r="64" spans="1:12" ht="13.5" thickBot="1" x14ac:dyDescent="0.25">
      <c r="A64" s="271">
        <v>1972</v>
      </c>
      <c r="B64" s="250" t="s">
        <v>229</v>
      </c>
      <c r="C64" s="354">
        <v>1176</v>
      </c>
      <c r="D64" s="403" t="s">
        <v>229</v>
      </c>
      <c r="E64" s="270">
        <v>31.6</v>
      </c>
      <c r="F64" s="246" t="s">
        <v>229</v>
      </c>
      <c r="G64" s="270" t="s">
        <v>229</v>
      </c>
      <c r="H64" s="246" t="s">
        <v>229</v>
      </c>
      <c r="I64" s="250">
        <v>211</v>
      </c>
      <c r="J64" s="250" t="s">
        <v>229</v>
      </c>
      <c r="K64" s="430" t="s">
        <v>229</v>
      </c>
      <c r="L64" s="250" t="s">
        <v>229</v>
      </c>
    </row>
    <row r="65" spans="1:12" ht="13.5" thickBot="1" x14ac:dyDescent="0.25">
      <c r="A65" s="271">
        <v>1973</v>
      </c>
      <c r="B65" s="250" t="s">
        <v>229</v>
      </c>
      <c r="C65" s="354">
        <v>1123</v>
      </c>
      <c r="D65" s="403" t="s">
        <v>229</v>
      </c>
      <c r="E65" s="270">
        <v>31.2</v>
      </c>
      <c r="F65" s="246" t="s">
        <v>229</v>
      </c>
      <c r="G65" s="270" t="s">
        <v>229</v>
      </c>
      <c r="H65" s="246" t="s">
        <v>229</v>
      </c>
      <c r="I65" s="250">
        <v>207</v>
      </c>
      <c r="J65" s="250" t="s">
        <v>229</v>
      </c>
      <c r="K65" s="430" t="s">
        <v>229</v>
      </c>
      <c r="L65" s="250" t="s">
        <v>229</v>
      </c>
    </row>
    <row r="66" spans="1:12" ht="13.5" thickBot="1" x14ac:dyDescent="0.25">
      <c r="A66" s="271">
        <v>1974</v>
      </c>
      <c r="B66" s="250" t="s">
        <v>229</v>
      </c>
      <c r="C66" s="354">
        <v>1068</v>
      </c>
      <c r="D66" s="403" t="s">
        <v>229</v>
      </c>
      <c r="E66" s="270">
        <v>26.9</v>
      </c>
      <c r="F66" s="246" t="s">
        <v>229</v>
      </c>
      <c r="G66" s="270" t="s">
        <v>229</v>
      </c>
      <c r="H66" s="246" t="s">
        <v>229</v>
      </c>
      <c r="I66" s="250">
        <v>150</v>
      </c>
      <c r="J66" s="250" t="s">
        <v>229</v>
      </c>
      <c r="K66" s="430" t="s">
        <v>229</v>
      </c>
      <c r="L66" s="250" t="s">
        <v>229</v>
      </c>
    </row>
    <row r="67" spans="1:12" ht="13.5" thickBot="1" x14ac:dyDescent="0.25">
      <c r="A67" s="271">
        <v>1975</v>
      </c>
      <c r="B67" s="250" t="s">
        <v>229</v>
      </c>
      <c r="C67" s="354">
        <v>1061</v>
      </c>
      <c r="D67" s="403" t="s">
        <v>229</v>
      </c>
      <c r="E67" s="270">
        <v>23.8</v>
      </c>
      <c r="F67" s="246" t="s">
        <v>229</v>
      </c>
      <c r="G67" s="270" t="s">
        <v>229</v>
      </c>
      <c r="H67" s="246" t="s">
        <v>229</v>
      </c>
      <c r="I67" s="250">
        <v>124</v>
      </c>
      <c r="J67" s="250" t="s">
        <v>229</v>
      </c>
      <c r="K67" s="430" t="s">
        <v>229</v>
      </c>
      <c r="L67" s="250" t="s">
        <v>229</v>
      </c>
    </row>
    <row r="68" spans="1:12" ht="13.5" thickBot="1" x14ac:dyDescent="0.25">
      <c r="A68" s="271">
        <v>1976</v>
      </c>
      <c r="B68" s="250" t="s">
        <v>229</v>
      </c>
      <c r="C68" s="250">
        <v>963</v>
      </c>
      <c r="D68" s="403" t="s">
        <v>229</v>
      </c>
      <c r="E68" s="270">
        <v>21.1</v>
      </c>
      <c r="F68" s="246" t="s">
        <v>229</v>
      </c>
      <c r="G68" s="270" t="s">
        <v>229</v>
      </c>
      <c r="H68" s="246" t="s">
        <v>229</v>
      </c>
      <c r="I68" s="250">
        <v>112</v>
      </c>
      <c r="J68" s="250" t="s">
        <v>229</v>
      </c>
      <c r="K68" s="430" t="s">
        <v>229</v>
      </c>
      <c r="L68" s="250" t="s">
        <v>229</v>
      </c>
    </row>
    <row r="69" spans="1:12" ht="13.5" thickBot="1" x14ac:dyDescent="0.25">
      <c r="A69" s="271">
        <v>1977</v>
      </c>
      <c r="B69" s="250" t="s">
        <v>229</v>
      </c>
      <c r="C69" s="250">
        <v>992</v>
      </c>
      <c r="D69" s="403" t="s">
        <v>229</v>
      </c>
      <c r="E69" s="270">
        <v>20.399999999999999</v>
      </c>
      <c r="F69" s="246" t="s">
        <v>229</v>
      </c>
      <c r="G69" s="270" t="s">
        <v>229</v>
      </c>
      <c r="H69" s="246" t="s">
        <v>229</v>
      </c>
      <c r="I69" s="250">
        <v>103</v>
      </c>
      <c r="J69" s="250">
        <v>389</v>
      </c>
      <c r="K69" s="64">
        <v>3.8</v>
      </c>
      <c r="L69" s="250" t="s">
        <v>229</v>
      </c>
    </row>
    <row r="70" spans="1:12" ht="13.5" thickBot="1" x14ac:dyDescent="0.25">
      <c r="A70" s="271">
        <v>1978</v>
      </c>
      <c r="B70" s="250" t="s">
        <v>229</v>
      </c>
      <c r="C70" s="250">
        <v>944</v>
      </c>
      <c r="D70" s="403" t="s">
        <v>229</v>
      </c>
      <c r="E70" s="270">
        <v>19.5</v>
      </c>
      <c r="F70" s="246" t="s">
        <v>229</v>
      </c>
      <c r="G70" s="270" t="s">
        <v>229</v>
      </c>
      <c r="H70" s="246" t="s">
        <v>229</v>
      </c>
      <c r="I70" s="250">
        <v>104</v>
      </c>
      <c r="J70" s="250">
        <v>392</v>
      </c>
      <c r="K70" s="64">
        <v>3.8</v>
      </c>
      <c r="L70" s="250" t="s">
        <v>229</v>
      </c>
    </row>
    <row r="71" spans="1:12" ht="13.5" thickBot="1" x14ac:dyDescent="0.25">
      <c r="A71" s="271">
        <v>1979</v>
      </c>
      <c r="B71" s="250">
        <v>9</v>
      </c>
      <c r="C71" s="250">
        <v>959</v>
      </c>
      <c r="D71" s="403" t="s">
        <v>229</v>
      </c>
      <c r="E71" s="270">
        <v>19.100000000000001</v>
      </c>
      <c r="F71" s="246" t="s">
        <v>229</v>
      </c>
      <c r="G71" s="270" t="s">
        <v>229</v>
      </c>
      <c r="H71" s="246" t="s">
        <v>229</v>
      </c>
      <c r="I71" s="250">
        <v>107</v>
      </c>
      <c r="J71" s="250">
        <v>407</v>
      </c>
      <c r="K71" s="64">
        <v>3.8</v>
      </c>
      <c r="L71" s="250" t="s">
        <v>229</v>
      </c>
    </row>
    <row r="72" spans="1:12" ht="13.5" thickBot="1" x14ac:dyDescent="0.25">
      <c r="A72" s="271">
        <v>1980</v>
      </c>
      <c r="B72" s="250">
        <v>9</v>
      </c>
      <c r="C72" s="354">
        <v>1013</v>
      </c>
      <c r="D72" s="403" t="s">
        <v>229</v>
      </c>
      <c r="E72" s="270">
        <v>17.5</v>
      </c>
      <c r="F72" s="246" t="s">
        <v>229</v>
      </c>
      <c r="G72" s="270" t="s">
        <v>229</v>
      </c>
      <c r="H72" s="246" t="s">
        <v>229</v>
      </c>
      <c r="I72" s="250">
        <v>133</v>
      </c>
      <c r="J72" s="250">
        <v>381</v>
      </c>
      <c r="K72" s="64">
        <v>2.9</v>
      </c>
      <c r="L72" s="250" t="s">
        <v>229</v>
      </c>
    </row>
    <row r="73" spans="1:12" ht="13.5" thickBot="1" x14ac:dyDescent="0.25">
      <c r="A73" s="271">
        <v>1981</v>
      </c>
      <c r="B73" s="250">
        <v>10</v>
      </c>
      <c r="C73" s="354">
        <v>1075</v>
      </c>
      <c r="D73" s="403" t="s">
        <v>229</v>
      </c>
      <c r="E73" s="270">
        <v>16.5</v>
      </c>
      <c r="F73" s="246" t="s">
        <v>229</v>
      </c>
      <c r="G73" s="270" t="s">
        <v>229</v>
      </c>
      <c r="H73" s="246" t="s">
        <v>229</v>
      </c>
      <c r="I73" s="250">
        <v>123</v>
      </c>
      <c r="J73" s="250">
        <v>346</v>
      </c>
      <c r="K73" s="64">
        <v>2.8</v>
      </c>
      <c r="L73" s="250" t="s">
        <v>229</v>
      </c>
    </row>
    <row r="74" spans="1:12" ht="13.5" thickBot="1" x14ac:dyDescent="0.25">
      <c r="A74" s="271">
        <v>1982</v>
      </c>
      <c r="B74" s="250">
        <v>11</v>
      </c>
      <c r="C74" s="354">
        <v>1016</v>
      </c>
      <c r="D74" s="403" t="s">
        <v>229</v>
      </c>
      <c r="E74" s="270">
        <v>16.100000000000001</v>
      </c>
      <c r="F74" s="246" t="s">
        <v>229</v>
      </c>
      <c r="G74" s="270" t="s">
        <v>229</v>
      </c>
      <c r="H74" s="246" t="s">
        <v>229</v>
      </c>
      <c r="I74" s="250">
        <v>136</v>
      </c>
      <c r="J74" s="250">
        <v>379</v>
      </c>
      <c r="K74" s="64">
        <v>2.8</v>
      </c>
      <c r="L74" s="250" t="s">
        <v>229</v>
      </c>
    </row>
    <row r="75" spans="1:12" ht="13.5" thickBot="1" x14ac:dyDescent="0.25">
      <c r="A75" s="271">
        <v>1983</v>
      </c>
      <c r="B75" s="250">
        <v>11</v>
      </c>
      <c r="C75" s="354">
        <v>1013</v>
      </c>
      <c r="D75" s="403" t="s">
        <v>229</v>
      </c>
      <c r="E75" s="270">
        <v>16</v>
      </c>
      <c r="F75" s="246" t="s">
        <v>229</v>
      </c>
      <c r="G75" s="270" t="s">
        <v>229</v>
      </c>
      <c r="H75" s="246" t="s">
        <v>229</v>
      </c>
      <c r="I75" s="250">
        <v>137</v>
      </c>
      <c r="J75" s="250">
        <v>391</v>
      </c>
      <c r="K75" s="64">
        <v>2.9</v>
      </c>
      <c r="L75" s="250" t="s">
        <v>229</v>
      </c>
    </row>
    <row r="76" spans="1:12" ht="13.5" thickBot="1" x14ac:dyDescent="0.25">
      <c r="A76" s="271">
        <v>1984</v>
      </c>
      <c r="B76" s="250">
        <v>12</v>
      </c>
      <c r="C76" s="250">
        <v>733</v>
      </c>
      <c r="D76" s="403" t="s">
        <v>229</v>
      </c>
      <c r="E76" s="270">
        <v>16.8</v>
      </c>
      <c r="F76" s="246" t="s">
        <v>229</v>
      </c>
      <c r="G76" s="270" t="s">
        <v>229</v>
      </c>
      <c r="H76" s="246" t="s">
        <v>229</v>
      </c>
      <c r="I76" s="250">
        <v>135</v>
      </c>
      <c r="J76" s="250">
        <v>416</v>
      </c>
      <c r="K76" s="64">
        <v>3.1</v>
      </c>
      <c r="L76" s="354">
        <v>3242</v>
      </c>
    </row>
    <row r="77" spans="1:12" ht="13.5" thickBot="1" x14ac:dyDescent="0.25">
      <c r="A77" s="271">
        <v>1985</v>
      </c>
      <c r="B77" s="250">
        <v>12</v>
      </c>
      <c r="C77" s="250">
        <v>717</v>
      </c>
      <c r="D77" s="403" t="s">
        <v>229</v>
      </c>
      <c r="E77" s="270">
        <v>16.5</v>
      </c>
      <c r="F77" s="246" t="s">
        <v>229</v>
      </c>
      <c r="G77" s="270" t="s">
        <v>229</v>
      </c>
      <c r="H77" s="246" t="s">
        <v>229</v>
      </c>
      <c r="I77" s="250">
        <v>132</v>
      </c>
      <c r="J77" s="250">
        <v>350</v>
      </c>
      <c r="K77" s="64">
        <v>2.7</v>
      </c>
      <c r="L77" s="354">
        <v>2980</v>
      </c>
    </row>
    <row r="78" spans="1:12" ht="13.5" thickBot="1" x14ac:dyDescent="0.25">
      <c r="A78" s="271">
        <v>1986</v>
      </c>
      <c r="B78" s="250">
        <v>12</v>
      </c>
      <c r="C78" s="250">
        <v>697</v>
      </c>
      <c r="D78" s="403" t="s">
        <v>229</v>
      </c>
      <c r="E78" s="270">
        <v>17</v>
      </c>
      <c r="F78" s="246" t="s">
        <v>229</v>
      </c>
      <c r="G78" s="270">
        <v>1.5</v>
      </c>
      <c r="H78" s="246" t="s">
        <v>229</v>
      </c>
      <c r="I78" s="250">
        <v>130</v>
      </c>
      <c r="J78" s="250">
        <v>361</v>
      </c>
      <c r="K78" s="64">
        <v>2.8</v>
      </c>
      <c r="L78" s="354">
        <v>3511</v>
      </c>
    </row>
    <row r="79" spans="1:12" ht="13.5" thickBot="1" x14ac:dyDescent="0.25">
      <c r="A79" s="271">
        <v>1987</v>
      </c>
      <c r="B79" s="250">
        <v>14</v>
      </c>
      <c r="C79" s="250">
        <v>766</v>
      </c>
      <c r="D79" s="403" t="s">
        <v>229</v>
      </c>
      <c r="E79" s="270">
        <v>18.399999999999999</v>
      </c>
      <c r="F79" s="246" t="s">
        <v>229</v>
      </c>
      <c r="G79" s="270">
        <v>1.6</v>
      </c>
      <c r="H79" s="246" t="s">
        <v>229</v>
      </c>
      <c r="I79" s="250">
        <v>133</v>
      </c>
      <c r="J79" s="250">
        <v>405</v>
      </c>
      <c r="K79" s="64">
        <v>3</v>
      </c>
      <c r="L79" s="354">
        <v>3806</v>
      </c>
    </row>
    <row r="80" spans="1:12" ht="13.5" thickBot="1" x14ac:dyDescent="0.25">
      <c r="A80" s="271">
        <v>1988</v>
      </c>
      <c r="B80" s="250">
        <v>15</v>
      </c>
      <c r="C80" s="250">
        <v>831</v>
      </c>
      <c r="D80" s="403" t="s">
        <v>229</v>
      </c>
      <c r="E80" s="270">
        <v>20.8</v>
      </c>
      <c r="F80" s="246" t="s">
        <v>229</v>
      </c>
      <c r="G80" s="270">
        <v>1.8</v>
      </c>
      <c r="H80" s="246" t="s">
        <v>229</v>
      </c>
      <c r="I80" s="250">
        <v>154</v>
      </c>
      <c r="J80" s="250">
        <v>477</v>
      </c>
      <c r="K80" s="64">
        <v>3.1</v>
      </c>
      <c r="L80" s="354">
        <v>3922</v>
      </c>
    </row>
    <row r="81" spans="1:12" ht="13.5" thickBot="1" x14ac:dyDescent="0.25">
      <c r="A81" s="271">
        <v>1989</v>
      </c>
      <c r="B81" s="250">
        <v>17</v>
      </c>
      <c r="C81" s="250">
        <v>755</v>
      </c>
      <c r="D81" s="403" t="s">
        <v>229</v>
      </c>
      <c r="E81" s="270">
        <v>21.3</v>
      </c>
      <c r="F81" s="246" t="s">
        <v>229</v>
      </c>
      <c r="G81" s="270">
        <v>1.9</v>
      </c>
      <c r="H81" s="246" t="s">
        <v>229</v>
      </c>
      <c r="I81" s="250">
        <v>162</v>
      </c>
      <c r="J81" s="250">
        <v>509</v>
      </c>
      <c r="K81" s="64">
        <v>3.1</v>
      </c>
      <c r="L81" s="354">
        <v>3952</v>
      </c>
    </row>
    <row r="82" spans="1:12" ht="13.5" thickBot="1" x14ac:dyDescent="0.25">
      <c r="A82" s="271">
        <v>1990</v>
      </c>
      <c r="B82" s="250">
        <v>17</v>
      </c>
      <c r="C82" s="250">
        <v>910</v>
      </c>
      <c r="D82" s="403" t="s">
        <v>229</v>
      </c>
      <c r="E82" s="24">
        <v>24.2</v>
      </c>
      <c r="F82" s="246" t="s">
        <v>229</v>
      </c>
      <c r="G82" s="24">
        <v>2</v>
      </c>
      <c r="H82" s="246" t="s">
        <v>229</v>
      </c>
      <c r="I82" s="250">
        <v>175</v>
      </c>
      <c r="J82" s="250">
        <v>571</v>
      </c>
      <c r="K82" s="64">
        <v>3.3</v>
      </c>
      <c r="L82" s="354">
        <v>4066</v>
      </c>
    </row>
    <row r="83" spans="1:12" ht="13.5" thickBot="1" x14ac:dyDescent="0.25">
      <c r="A83" s="271">
        <v>1991</v>
      </c>
      <c r="B83" s="250">
        <v>18</v>
      </c>
      <c r="C83" s="354">
        <v>1092</v>
      </c>
      <c r="D83" s="403" t="s">
        <v>229</v>
      </c>
      <c r="E83" s="24">
        <v>27.6</v>
      </c>
      <c r="F83" s="246" t="s">
        <v>229</v>
      </c>
      <c r="G83" s="24">
        <v>2.2000000000000002</v>
      </c>
      <c r="H83" s="246" t="s">
        <v>229</v>
      </c>
      <c r="I83" s="250">
        <v>184</v>
      </c>
      <c r="J83" s="250">
        <v>662</v>
      </c>
      <c r="K83" s="64">
        <v>3.6</v>
      </c>
      <c r="L83" s="354">
        <v>4175</v>
      </c>
    </row>
    <row r="84" spans="1:12" ht="13.5" thickBot="1" x14ac:dyDescent="0.25">
      <c r="A84" s="271">
        <v>1992</v>
      </c>
      <c r="B84" s="250">
        <v>19</v>
      </c>
      <c r="C84" s="354">
        <v>1055</v>
      </c>
      <c r="D84" s="403" t="s">
        <v>229</v>
      </c>
      <c r="E84" s="24">
        <v>28.6</v>
      </c>
      <c r="F84" s="246" t="s">
        <v>229</v>
      </c>
      <c r="G84" s="24">
        <v>2.2000000000000002</v>
      </c>
      <c r="H84" s="246" t="s">
        <v>229</v>
      </c>
      <c r="I84" s="250">
        <v>188</v>
      </c>
      <c r="J84" s="250">
        <v>701</v>
      </c>
      <c r="K84" s="64">
        <v>3.7</v>
      </c>
      <c r="L84" s="354">
        <v>3849</v>
      </c>
    </row>
    <row r="85" spans="1:12" ht="13.5" thickBot="1" x14ac:dyDescent="0.25">
      <c r="A85" s="271">
        <v>1993</v>
      </c>
      <c r="B85" s="250">
        <v>20</v>
      </c>
      <c r="C85" s="354">
        <v>1001</v>
      </c>
      <c r="D85" s="403" t="s">
        <v>229</v>
      </c>
      <c r="E85" s="24">
        <v>27.7</v>
      </c>
      <c r="F85" s="246" t="s">
        <v>229</v>
      </c>
      <c r="G85" s="24">
        <v>2.1</v>
      </c>
      <c r="H85" s="246" t="s">
        <v>229</v>
      </c>
      <c r="I85" s="250">
        <v>188</v>
      </c>
      <c r="J85" s="250">
        <v>705</v>
      </c>
      <c r="K85" s="64">
        <v>3.8</v>
      </c>
      <c r="L85" s="354">
        <v>3920</v>
      </c>
    </row>
    <row r="86" spans="1:12" ht="13.5" thickBot="1" x14ac:dyDescent="0.25">
      <c r="A86" s="271">
        <v>1994</v>
      </c>
      <c r="B86" s="250">
        <v>22</v>
      </c>
      <c r="C86" s="354">
        <v>1051</v>
      </c>
      <c r="D86" s="403" t="s">
        <v>229</v>
      </c>
      <c r="E86" s="24">
        <v>34</v>
      </c>
      <c r="F86" s="246" t="s">
        <v>229</v>
      </c>
      <c r="G86" s="24">
        <v>2.5</v>
      </c>
      <c r="H86" s="246" t="s">
        <v>229</v>
      </c>
      <c r="I86" s="250">
        <v>284</v>
      </c>
      <c r="J86" s="250">
        <v>833</v>
      </c>
      <c r="K86" s="64">
        <v>2.9</v>
      </c>
      <c r="L86" s="354">
        <v>5140</v>
      </c>
    </row>
    <row r="87" spans="1:12" ht="13.5" thickBot="1" x14ac:dyDescent="0.25">
      <c r="A87" s="271">
        <v>1995</v>
      </c>
      <c r="B87" s="250">
        <v>22</v>
      </c>
      <c r="C87" s="354">
        <v>1048</v>
      </c>
      <c r="D87" s="403" t="s">
        <v>229</v>
      </c>
      <c r="E87" s="24">
        <v>34.6</v>
      </c>
      <c r="F87" s="26">
        <v>34</v>
      </c>
      <c r="G87" s="24">
        <v>2.5</v>
      </c>
      <c r="H87" s="26">
        <v>2.4</v>
      </c>
      <c r="I87" s="250">
        <v>251</v>
      </c>
      <c r="J87" s="250">
        <v>860</v>
      </c>
      <c r="K87" s="64">
        <v>3.4</v>
      </c>
      <c r="L87" s="354">
        <v>4935</v>
      </c>
    </row>
    <row r="88" spans="1:12" ht="13.5" thickBot="1" x14ac:dyDescent="0.25">
      <c r="A88" s="271">
        <v>1996</v>
      </c>
      <c r="B88" s="250">
        <v>22</v>
      </c>
      <c r="C88" s="354">
        <v>1114</v>
      </c>
      <c r="D88" s="403" t="s">
        <v>229</v>
      </c>
      <c r="E88" s="24">
        <v>37.6</v>
      </c>
      <c r="F88" s="26">
        <v>36.700000000000003</v>
      </c>
      <c r="G88" s="24">
        <v>2.7</v>
      </c>
      <c r="H88" s="26">
        <v>2.6</v>
      </c>
      <c r="I88" s="250">
        <v>261</v>
      </c>
      <c r="J88" s="250">
        <v>957</v>
      </c>
      <c r="K88" s="64">
        <v>3.7</v>
      </c>
      <c r="L88" s="354">
        <v>5728</v>
      </c>
    </row>
    <row r="89" spans="1:12" ht="13.5" thickBot="1" x14ac:dyDescent="0.25">
      <c r="A89" s="271">
        <v>1997</v>
      </c>
      <c r="B89" s="250">
        <v>22</v>
      </c>
      <c r="C89" s="354">
        <v>1078</v>
      </c>
      <c r="D89" s="403" t="s">
        <v>229</v>
      </c>
      <c r="E89" s="24">
        <v>41.2</v>
      </c>
      <c r="F89" s="26">
        <v>40.4</v>
      </c>
      <c r="G89" s="24">
        <v>2.8</v>
      </c>
      <c r="H89" s="26">
        <v>2.6</v>
      </c>
      <c r="I89" s="250">
        <v>262</v>
      </c>
      <c r="J89" s="354">
        <v>1035</v>
      </c>
      <c r="K89" s="64">
        <v>4</v>
      </c>
      <c r="L89" s="354">
        <v>5940</v>
      </c>
    </row>
    <row r="90" spans="1:12" ht="13.5" thickBot="1" x14ac:dyDescent="0.25">
      <c r="A90" s="271">
        <v>1998</v>
      </c>
      <c r="B90" s="250">
        <v>22</v>
      </c>
      <c r="C90" s="354">
        <v>1076</v>
      </c>
      <c r="D90" s="403" t="s">
        <v>229</v>
      </c>
      <c r="E90" s="24">
        <v>43.8</v>
      </c>
      <c r="F90" s="26">
        <v>42.5</v>
      </c>
      <c r="G90" s="24">
        <v>2.9</v>
      </c>
      <c r="H90" s="26">
        <v>2.7</v>
      </c>
      <c r="I90" s="250">
        <v>276</v>
      </c>
      <c r="J90" s="354">
        <v>1128</v>
      </c>
      <c r="K90" s="64">
        <v>4.0999999999999996</v>
      </c>
      <c r="L90" s="354">
        <v>6024</v>
      </c>
    </row>
    <row r="91" spans="1:12" ht="13.5" thickBot="1" x14ac:dyDescent="0.25">
      <c r="A91" s="271">
        <v>1999</v>
      </c>
      <c r="B91" s="250">
        <v>24</v>
      </c>
      <c r="C91" s="354">
        <v>1180</v>
      </c>
      <c r="D91" s="403" t="s">
        <v>229</v>
      </c>
      <c r="E91" s="24">
        <v>48.7</v>
      </c>
      <c r="F91" s="26">
        <v>47.8</v>
      </c>
      <c r="G91" s="24">
        <v>3.2</v>
      </c>
      <c r="H91" s="26">
        <v>3.1</v>
      </c>
      <c r="I91" s="250">
        <v>292</v>
      </c>
      <c r="J91" s="354">
        <v>1206</v>
      </c>
      <c r="K91" s="64">
        <v>4.0999999999999996</v>
      </c>
      <c r="L91" s="354">
        <v>6058</v>
      </c>
    </row>
    <row r="92" spans="1:12" ht="13.5" thickBot="1" x14ac:dyDescent="0.25">
      <c r="A92" s="271">
        <v>2000</v>
      </c>
      <c r="B92" s="250">
        <v>25</v>
      </c>
      <c r="C92" s="354">
        <v>1327</v>
      </c>
      <c r="D92" s="403" t="s">
        <v>229</v>
      </c>
      <c r="E92" s="24">
        <v>52.8</v>
      </c>
      <c r="F92" s="26">
        <v>52.1</v>
      </c>
      <c r="G92" s="24">
        <v>3.5</v>
      </c>
      <c r="H92" s="26">
        <v>3.4</v>
      </c>
      <c r="I92" s="354">
        <v>320</v>
      </c>
      <c r="J92" s="354">
        <v>1356</v>
      </c>
      <c r="K92" s="64">
        <v>4.2</v>
      </c>
      <c r="L92" s="354">
        <v>6572</v>
      </c>
    </row>
    <row r="93" spans="1:12" ht="13.5" thickBot="1" x14ac:dyDescent="0.25">
      <c r="A93" s="271">
        <v>2001</v>
      </c>
      <c r="B93" s="250">
        <v>26</v>
      </c>
      <c r="C93" s="354">
        <v>1371</v>
      </c>
      <c r="D93" s="403" t="s">
        <v>229</v>
      </c>
      <c r="E93" s="24">
        <v>54.3</v>
      </c>
      <c r="F93" s="26">
        <v>53.5</v>
      </c>
      <c r="G93" s="24">
        <v>3.6</v>
      </c>
      <c r="H93" s="26">
        <v>3.5</v>
      </c>
      <c r="I93" s="354">
        <v>336</v>
      </c>
      <c r="J93" s="354">
        <v>1437</v>
      </c>
      <c r="K93" s="64">
        <v>4.3</v>
      </c>
      <c r="L93" s="354">
        <v>7021</v>
      </c>
    </row>
    <row r="94" spans="1:12" ht="13.5" thickBot="1" x14ac:dyDescent="0.25">
      <c r="A94" s="271">
        <v>2002</v>
      </c>
      <c r="B94" s="250">
        <v>27</v>
      </c>
      <c r="C94" s="354">
        <v>1448</v>
      </c>
      <c r="D94" s="403" t="s">
        <v>229</v>
      </c>
      <c r="E94" s="24">
        <v>61</v>
      </c>
      <c r="F94" s="26">
        <v>60</v>
      </c>
      <c r="G94" s="24">
        <v>4.0999999999999996</v>
      </c>
      <c r="H94" s="26">
        <v>3.9</v>
      </c>
      <c r="I94" s="354">
        <v>337</v>
      </c>
      <c r="J94" s="354">
        <v>1432</v>
      </c>
      <c r="K94" s="64">
        <v>4.2</v>
      </c>
      <c r="L94" s="354">
        <v>7598</v>
      </c>
    </row>
    <row r="95" spans="1:12" ht="13.5" thickBot="1" x14ac:dyDescent="0.25">
      <c r="A95" s="271">
        <v>2003</v>
      </c>
      <c r="B95" s="250">
        <v>27</v>
      </c>
      <c r="C95" s="354">
        <v>1482</v>
      </c>
      <c r="D95" s="10">
        <v>1119</v>
      </c>
      <c r="E95" s="24">
        <v>64.3</v>
      </c>
      <c r="F95" s="26">
        <v>63.5</v>
      </c>
      <c r="G95" s="24">
        <v>4.2</v>
      </c>
      <c r="H95" s="26">
        <v>4</v>
      </c>
      <c r="I95" s="354">
        <v>338</v>
      </c>
      <c r="J95" s="354">
        <v>1476</v>
      </c>
      <c r="K95" s="64">
        <v>4.4000000000000004</v>
      </c>
      <c r="L95" s="354">
        <v>7619</v>
      </c>
    </row>
    <row r="96" spans="1:12" ht="13.5" thickBot="1" x14ac:dyDescent="0.25">
      <c r="A96" s="271">
        <v>2004</v>
      </c>
      <c r="B96" s="250">
        <v>29</v>
      </c>
      <c r="C96" s="354">
        <v>1622</v>
      </c>
      <c r="D96" s="10">
        <v>1254</v>
      </c>
      <c r="E96" s="24">
        <v>67.400000000000006</v>
      </c>
      <c r="F96" s="26">
        <v>66.599999999999994</v>
      </c>
      <c r="G96" s="24">
        <v>4.4000000000000004</v>
      </c>
      <c r="H96" s="26">
        <v>4.3</v>
      </c>
      <c r="I96" s="354">
        <v>350</v>
      </c>
      <c r="J96" s="354">
        <v>1576</v>
      </c>
      <c r="K96" s="64">
        <v>4.5</v>
      </c>
      <c r="L96" s="354">
        <v>8184</v>
      </c>
    </row>
    <row r="97" spans="1:12" ht="13.5" thickBot="1" x14ac:dyDescent="0.25">
      <c r="A97" s="271">
        <v>2005</v>
      </c>
      <c r="B97" s="250">
        <v>29</v>
      </c>
      <c r="C97" s="354">
        <v>1645</v>
      </c>
      <c r="D97" s="10">
        <v>1205</v>
      </c>
      <c r="E97" s="270">
        <v>69.2</v>
      </c>
      <c r="F97" s="26">
        <v>68</v>
      </c>
      <c r="G97" s="270">
        <v>4.7</v>
      </c>
      <c r="H97" s="26">
        <v>4.5999999999999996</v>
      </c>
      <c r="I97" s="354">
        <v>381</v>
      </c>
      <c r="J97" s="354">
        <v>1700</v>
      </c>
      <c r="K97" s="64">
        <v>4.5</v>
      </c>
      <c r="L97" s="354">
        <v>8181</v>
      </c>
    </row>
    <row r="98" spans="1:12" ht="13.5" thickBot="1" x14ac:dyDescent="0.25">
      <c r="A98" s="271">
        <v>2006</v>
      </c>
      <c r="B98" s="250">
        <v>33</v>
      </c>
      <c r="C98" s="354">
        <v>1801</v>
      </c>
      <c r="D98" s="10">
        <v>1269</v>
      </c>
      <c r="E98" s="270">
        <v>74.3</v>
      </c>
      <c r="F98" s="26">
        <v>73</v>
      </c>
      <c r="G98" s="270">
        <v>5.0999999999999996</v>
      </c>
      <c r="H98" s="26">
        <v>5</v>
      </c>
      <c r="I98" s="354">
        <v>407</v>
      </c>
      <c r="J98" s="354">
        <v>1866</v>
      </c>
      <c r="K98" s="64">
        <v>4.5999999999999996</v>
      </c>
      <c r="L98" s="354">
        <v>8448</v>
      </c>
    </row>
    <row r="99" spans="1:12" ht="13.5" thickBot="1" x14ac:dyDescent="0.25">
      <c r="A99" s="271">
        <v>2007</v>
      </c>
      <c r="B99" s="250">
        <v>33</v>
      </c>
      <c r="C99" s="354">
        <v>1810</v>
      </c>
      <c r="D99" s="10">
        <v>1378</v>
      </c>
      <c r="E99" s="270">
        <v>83.9</v>
      </c>
      <c r="F99" s="26">
        <v>82.7</v>
      </c>
      <c r="G99" s="270">
        <v>5.6</v>
      </c>
      <c r="H99" s="26">
        <v>5.5</v>
      </c>
      <c r="I99" s="354">
        <v>419</v>
      </c>
      <c r="J99" s="354">
        <v>1932</v>
      </c>
      <c r="K99" s="64">
        <v>4.5999999999999996</v>
      </c>
      <c r="L99" s="354">
        <v>9930</v>
      </c>
    </row>
    <row r="100" spans="1:12" ht="13.5" thickBot="1" x14ac:dyDescent="0.25">
      <c r="A100" s="271">
        <v>2008</v>
      </c>
      <c r="B100" s="250">
        <v>33</v>
      </c>
      <c r="C100" s="354">
        <v>1969</v>
      </c>
      <c r="D100" s="10">
        <v>1433</v>
      </c>
      <c r="E100" s="270">
        <v>88.5</v>
      </c>
      <c r="F100" s="26">
        <v>87.3</v>
      </c>
      <c r="G100" s="270">
        <v>5.9</v>
      </c>
      <c r="H100" s="26">
        <v>5.8</v>
      </c>
      <c r="I100" s="354">
        <v>454</v>
      </c>
      <c r="J100" s="354">
        <v>2093</v>
      </c>
      <c r="K100" s="64">
        <v>4.5999999999999996</v>
      </c>
      <c r="L100" s="354">
        <v>9939</v>
      </c>
    </row>
    <row r="101" spans="1:12" ht="13.5" thickBot="1" x14ac:dyDescent="0.25">
      <c r="A101" s="271">
        <v>2009</v>
      </c>
      <c r="B101" s="250">
        <v>35</v>
      </c>
      <c r="C101" s="354">
        <v>2068</v>
      </c>
      <c r="D101" s="10">
        <v>1465</v>
      </c>
      <c r="E101" s="270">
        <v>90.7</v>
      </c>
      <c r="F101" s="26">
        <v>89.3</v>
      </c>
      <c r="G101" s="270">
        <v>6.1</v>
      </c>
      <c r="H101" s="26">
        <v>5.9</v>
      </c>
      <c r="I101" s="354">
        <v>465</v>
      </c>
      <c r="J101" s="354">
        <v>2199</v>
      </c>
      <c r="K101" s="64">
        <v>4.7</v>
      </c>
      <c r="L101" s="354">
        <v>10558</v>
      </c>
    </row>
    <row r="102" spans="1:12" ht="13.5" thickBot="1" x14ac:dyDescent="0.25">
      <c r="A102" s="271">
        <v>2010</v>
      </c>
      <c r="B102" s="250">
        <v>35</v>
      </c>
      <c r="C102" s="354">
        <v>2104</v>
      </c>
      <c r="D102" s="10">
        <v>1494</v>
      </c>
      <c r="E102" s="270">
        <v>93.6</v>
      </c>
      <c r="F102" s="26">
        <v>92</v>
      </c>
      <c r="G102" s="270">
        <v>6.3</v>
      </c>
      <c r="H102" s="26">
        <v>6.2</v>
      </c>
      <c r="I102" s="354">
        <v>457</v>
      </c>
      <c r="J102" s="354">
        <v>2173</v>
      </c>
      <c r="K102" s="64">
        <v>4.8</v>
      </c>
      <c r="L102" s="354">
        <v>10372</v>
      </c>
    </row>
    <row r="103" spans="1:12" ht="13.5" thickBot="1" x14ac:dyDescent="0.25">
      <c r="A103" s="271">
        <v>2011</v>
      </c>
      <c r="B103" s="250">
        <v>34</v>
      </c>
      <c r="C103" s="354">
        <v>2257</v>
      </c>
      <c r="D103" s="10">
        <v>1512</v>
      </c>
      <c r="E103" s="270">
        <v>94.4</v>
      </c>
      <c r="F103" s="26">
        <v>92.5</v>
      </c>
      <c r="G103" s="270">
        <v>6.4</v>
      </c>
      <c r="H103" s="26">
        <v>6.2</v>
      </c>
      <c r="I103" s="354">
        <v>479</v>
      </c>
      <c r="J103" s="354">
        <v>2360</v>
      </c>
      <c r="K103" s="64">
        <v>4.9000000000000004</v>
      </c>
      <c r="L103" s="354">
        <v>10383</v>
      </c>
    </row>
    <row r="104" spans="1:12" ht="13.5" thickBot="1" x14ac:dyDescent="0.25">
      <c r="A104" s="271">
        <v>2012</v>
      </c>
      <c r="B104" s="250">
        <v>35</v>
      </c>
      <c r="C104" s="354">
        <v>2310</v>
      </c>
      <c r="D104" s="10">
        <v>1580</v>
      </c>
      <c r="E104" s="270">
        <v>98.6</v>
      </c>
      <c r="F104" s="26">
        <v>96.7</v>
      </c>
      <c r="G104" s="270">
        <v>6.7</v>
      </c>
      <c r="H104" s="26">
        <v>6.5</v>
      </c>
      <c r="I104" s="354">
        <v>498</v>
      </c>
      <c r="J104" s="354">
        <v>2418</v>
      </c>
      <c r="K104" s="64">
        <v>4.9000000000000004</v>
      </c>
      <c r="L104" s="250">
        <v>10.978</v>
      </c>
    </row>
    <row r="105" spans="1:12" ht="13.5" thickBot="1" x14ac:dyDescent="0.25">
      <c r="A105" s="271">
        <v>2013</v>
      </c>
      <c r="B105" s="250">
        <v>35</v>
      </c>
      <c r="C105" s="354">
        <v>2387</v>
      </c>
      <c r="D105" s="10">
        <v>1661</v>
      </c>
      <c r="E105" s="270">
        <v>106.6</v>
      </c>
      <c r="F105" s="26">
        <v>104</v>
      </c>
      <c r="G105" s="270">
        <v>7.3</v>
      </c>
      <c r="H105" s="26">
        <v>7.1</v>
      </c>
      <c r="I105" s="354">
        <v>510</v>
      </c>
      <c r="J105" s="354">
        <v>2482</v>
      </c>
      <c r="K105" s="64">
        <v>4.9000000000000004</v>
      </c>
      <c r="L105" s="354">
        <v>11367</v>
      </c>
    </row>
    <row r="106" spans="1:12" ht="13.5" thickBot="1" x14ac:dyDescent="0.25">
      <c r="A106" s="271">
        <v>2014</v>
      </c>
      <c r="B106" s="250">
        <v>34</v>
      </c>
      <c r="C106" s="354">
        <v>2394</v>
      </c>
      <c r="D106" s="10">
        <v>1708</v>
      </c>
      <c r="E106" s="270">
        <v>110.8</v>
      </c>
      <c r="F106" s="26">
        <v>108.5</v>
      </c>
      <c r="G106" s="270">
        <v>7.5</v>
      </c>
      <c r="H106" s="26">
        <v>7.3</v>
      </c>
      <c r="I106" s="354">
        <v>531</v>
      </c>
      <c r="J106" s="354">
        <v>2583</v>
      </c>
      <c r="K106" s="64">
        <v>4.9000000000000004</v>
      </c>
      <c r="L106" s="354">
        <v>12891</v>
      </c>
    </row>
    <row r="107" spans="1:12" ht="13.5" thickBot="1" x14ac:dyDescent="0.25">
      <c r="A107" s="271">
        <v>2015</v>
      </c>
      <c r="B107" s="250">
        <v>35</v>
      </c>
      <c r="C107" s="354">
        <v>2423</v>
      </c>
      <c r="D107" s="10">
        <v>1742</v>
      </c>
      <c r="E107" s="270">
        <v>113.59827600000001</v>
      </c>
      <c r="F107" s="26">
        <v>111.34817600000001</v>
      </c>
      <c r="G107" s="270">
        <v>7.7694229999999997</v>
      </c>
      <c r="H107" s="26">
        <v>7.5085930000000003</v>
      </c>
      <c r="I107" s="354">
        <v>528.66800000000001</v>
      </c>
      <c r="J107" s="354">
        <v>2532.27</v>
      </c>
      <c r="K107" s="64">
        <v>4.7899059523179011</v>
      </c>
      <c r="L107" s="354">
        <v>12391.9</v>
      </c>
    </row>
    <row r="108" spans="1:12" ht="13.5" thickBot="1" x14ac:dyDescent="0.25">
      <c r="A108" s="271">
        <v>2016</v>
      </c>
      <c r="B108" s="250">
        <v>39</v>
      </c>
      <c r="C108" s="354">
        <v>2498</v>
      </c>
      <c r="D108" s="10">
        <v>1835</v>
      </c>
      <c r="E108" s="270">
        <v>120.333</v>
      </c>
      <c r="F108" s="26">
        <v>117.76600000000001</v>
      </c>
      <c r="G108" s="270">
        <v>8.2789999999999999</v>
      </c>
      <c r="H108" s="26">
        <v>8.0000099999999996</v>
      </c>
      <c r="I108" s="354">
        <v>549.55799999999999</v>
      </c>
      <c r="J108" s="354">
        <v>2667.1970000000001</v>
      </c>
      <c r="K108" s="64">
        <v>4.853349418987623</v>
      </c>
      <c r="L108" s="354">
        <v>13321</v>
      </c>
    </row>
    <row r="109" spans="1:12" ht="13.5" thickBot="1" x14ac:dyDescent="0.25">
      <c r="A109" s="271">
        <v>2017</v>
      </c>
      <c r="B109" s="250">
        <v>42</v>
      </c>
      <c r="C109" s="354">
        <v>2502</v>
      </c>
      <c r="D109" s="10">
        <v>1892</v>
      </c>
      <c r="E109" s="270">
        <v>126.914</v>
      </c>
      <c r="F109" s="26">
        <v>124.021</v>
      </c>
      <c r="G109" s="270">
        <v>8.7769999999999992</v>
      </c>
      <c r="H109" s="26">
        <v>8.4619999999999997</v>
      </c>
      <c r="I109" s="354">
        <v>554.66800000000001</v>
      </c>
      <c r="J109" s="354">
        <v>2690.3229999999999</v>
      </c>
      <c r="K109" s="64">
        <v>4.8499999999999996</v>
      </c>
      <c r="L109" s="354">
        <v>13470</v>
      </c>
    </row>
    <row r="110" spans="1:12" ht="13.5" thickBot="1" x14ac:dyDescent="0.25">
      <c r="A110" s="271">
        <v>2018</v>
      </c>
      <c r="B110" s="250">
        <v>43</v>
      </c>
      <c r="C110" s="354">
        <v>2663</v>
      </c>
      <c r="D110" s="10">
        <v>1944</v>
      </c>
      <c r="E110" s="270">
        <v>127.994</v>
      </c>
      <c r="F110" s="26">
        <v>124.916</v>
      </c>
      <c r="G110" s="270">
        <v>8.7460000000000004</v>
      </c>
      <c r="H110" s="26">
        <v>8.4290000000000003</v>
      </c>
      <c r="I110" s="354">
        <v>542.66800000000001</v>
      </c>
      <c r="J110" s="354">
        <v>2644.8380000000002</v>
      </c>
      <c r="K110" s="64">
        <v>4.8739999999999997</v>
      </c>
      <c r="L110" s="354">
        <v>14191</v>
      </c>
    </row>
    <row r="111" spans="1:12" x14ac:dyDescent="0.2">
      <c r="A111" s="199" t="s">
        <v>1789</v>
      </c>
    </row>
    <row r="112" spans="1:12" x14ac:dyDescent="0.2">
      <c r="A112" s="199" t="s">
        <v>249</v>
      </c>
    </row>
  </sheetData>
  <mergeCells count="3">
    <mergeCell ref="A1:L1"/>
    <mergeCell ref="A2:L2"/>
    <mergeCell ref="A3:L3"/>
  </mergeCells>
  <hyperlinks>
    <hyperlink ref="N4" location="TOC!A1" display="RETURN TO TABLE OF CONTENTS" xr:uid="{00000000-0004-0000-7700-000000000000}"/>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N45"/>
  <sheetViews>
    <sheetView workbookViewId="0">
      <pane xSplit="1" ySplit="4" topLeftCell="B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2" width="10.14062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1790</v>
      </c>
      <c r="B3" s="607"/>
      <c r="C3" s="607"/>
      <c r="D3" s="607"/>
      <c r="E3" s="607"/>
      <c r="F3" s="607"/>
      <c r="G3" s="607"/>
      <c r="H3" s="607"/>
      <c r="I3" s="607"/>
      <c r="J3" s="607"/>
      <c r="K3" s="607"/>
      <c r="L3" s="691"/>
    </row>
    <row r="4" spans="1:14" ht="57" thickBot="1" x14ac:dyDescent="0.25">
      <c r="A4" s="271" t="s">
        <v>204</v>
      </c>
      <c r="B4" s="249" t="s">
        <v>1681</v>
      </c>
      <c r="C4" s="249" t="s">
        <v>1573</v>
      </c>
      <c r="D4" s="249" t="s">
        <v>1574</v>
      </c>
      <c r="E4" s="249" t="s">
        <v>1575</v>
      </c>
      <c r="F4" s="249" t="s">
        <v>1576</v>
      </c>
      <c r="G4" s="249" t="s">
        <v>1577</v>
      </c>
      <c r="H4" s="249" t="s">
        <v>1578</v>
      </c>
      <c r="I4" s="249" t="s">
        <v>525</v>
      </c>
      <c r="J4" s="249" t="s">
        <v>526</v>
      </c>
      <c r="K4" s="523" t="s">
        <v>1579</v>
      </c>
      <c r="L4" s="249" t="s">
        <v>1580</v>
      </c>
      <c r="N4" s="235" t="s">
        <v>228</v>
      </c>
    </row>
    <row r="5" spans="1:14" ht="13.5" thickBot="1" x14ac:dyDescent="0.25">
      <c r="A5" s="271">
        <v>1979</v>
      </c>
      <c r="B5" s="250">
        <v>16</v>
      </c>
      <c r="C5" s="250" t="s">
        <v>229</v>
      </c>
      <c r="D5" s="403" t="s">
        <v>229</v>
      </c>
      <c r="E5" s="515" t="s">
        <v>229</v>
      </c>
      <c r="F5" s="430" t="s">
        <v>229</v>
      </c>
      <c r="G5" s="515" t="s">
        <v>229</v>
      </c>
      <c r="H5" s="430" t="s">
        <v>229</v>
      </c>
      <c r="I5" s="250" t="s">
        <v>229</v>
      </c>
      <c r="J5" s="250" t="s">
        <v>229</v>
      </c>
      <c r="K5" s="430" t="s">
        <v>229</v>
      </c>
      <c r="L5" s="250" t="s">
        <v>229</v>
      </c>
    </row>
    <row r="6" spans="1:14" ht="13.5" thickBot="1" x14ac:dyDescent="0.25">
      <c r="A6" s="271">
        <v>1980</v>
      </c>
      <c r="B6" s="250">
        <v>16</v>
      </c>
      <c r="C6" s="250" t="s">
        <v>229</v>
      </c>
      <c r="D6" s="403" t="s">
        <v>229</v>
      </c>
      <c r="E6" s="515" t="s">
        <v>229</v>
      </c>
      <c r="F6" s="430" t="s">
        <v>229</v>
      </c>
      <c r="G6" s="515" t="s">
        <v>229</v>
      </c>
      <c r="H6" s="430" t="s">
        <v>229</v>
      </c>
      <c r="I6" s="250" t="s">
        <v>229</v>
      </c>
      <c r="J6" s="250" t="s">
        <v>229</v>
      </c>
      <c r="K6" s="430" t="s">
        <v>229</v>
      </c>
      <c r="L6" s="250" t="s">
        <v>229</v>
      </c>
    </row>
    <row r="7" spans="1:14" ht="13.5" thickBot="1" x14ac:dyDescent="0.25">
      <c r="A7" s="271">
        <v>1981</v>
      </c>
      <c r="B7" s="250">
        <v>11</v>
      </c>
      <c r="C7" s="250" t="s">
        <v>229</v>
      </c>
      <c r="D7" s="403" t="s">
        <v>229</v>
      </c>
      <c r="E7" s="515" t="s">
        <v>229</v>
      </c>
      <c r="F7" s="430" t="s">
        <v>229</v>
      </c>
      <c r="G7" s="515" t="s">
        <v>229</v>
      </c>
      <c r="H7" s="430" t="s">
        <v>229</v>
      </c>
      <c r="I7" s="250" t="s">
        <v>229</v>
      </c>
      <c r="J7" s="250" t="s">
        <v>229</v>
      </c>
      <c r="K7" s="430" t="s">
        <v>229</v>
      </c>
      <c r="L7" s="250" t="s">
        <v>229</v>
      </c>
    </row>
    <row r="8" spans="1:14" ht="13.5" thickBot="1" x14ac:dyDescent="0.25">
      <c r="A8" s="271">
        <v>1982</v>
      </c>
      <c r="B8" s="250">
        <v>11</v>
      </c>
      <c r="C8" s="250" t="s">
        <v>229</v>
      </c>
      <c r="D8" s="403" t="s">
        <v>229</v>
      </c>
      <c r="E8" s="515" t="s">
        <v>229</v>
      </c>
      <c r="F8" s="430" t="s">
        <v>229</v>
      </c>
      <c r="G8" s="515" t="s">
        <v>229</v>
      </c>
      <c r="H8" s="430" t="s">
        <v>229</v>
      </c>
      <c r="I8" s="250" t="s">
        <v>229</v>
      </c>
      <c r="J8" s="250" t="s">
        <v>229</v>
      </c>
      <c r="K8" s="430" t="s">
        <v>229</v>
      </c>
      <c r="L8" s="250" t="s">
        <v>229</v>
      </c>
    </row>
    <row r="9" spans="1:14" ht="13.5" thickBot="1" x14ac:dyDescent="0.25">
      <c r="A9" s="271">
        <v>1983</v>
      </c>
      <c r="B9" s="250">
        <v>13</v>
      </c>
      <c r="C9" s="250" t="s">
        <v>229</v>
      </c>
      <c r="D9" s="403" t="s">
        <v>229</v>
      </c>
      <c r="E9" s="515" t="s">
        <v>229</v>
      </c>
      <c r="F9" s="430" t="s">
        <v>229</v>
      </c>
      <c r="G9" s="515" t="s">
        <v>229</v>
      </c>
      <c r="H9" s="430" t="s">
        <v>229</v>
      </c>
      <c r="I9" s="250" t="s">
        <v>229</v>
      </c>
      <c r="J9" s="250" t="s">
        <v>229</v>
      </c>
      <c r="K9" s="430" t="s">
        <v>229</v>
      </c>
      <c r="L9" s="250" t="s">
        <v>229</v>
      </c>
    </row>
    <row r="10" spans="1:14" ht="13.5" thickBot="1" x14ac:dyDescent="0.25">
      <c r="A10" s="271">
        <v>1984</v>
      </c>
      <c r="B10" s="250">
        <v>16</v>
      </c>
      <c r="C10" s="250" t="s">
        <v>229</v>
      </c>
      <c r="D10" s="403" t="s">
        <v>229</v>
      </c>
      <c r="E10" s="515" t="s">
        <v>229</v>
      </c>
      <c r="F10" s="430" t="s">
        <v>229</v>
      </c>
      <c r="G10" s="515" t="s">
        <v>229</v>
      </c>
      <c r="H10" s="430" t="s">
        <v>229</v>
      </c>
      <c r="I10" s="250" t="s">
        <v>229</v>
      </c>
      <c r="J10" s="250" t="s">
        <v>229</v>
      </c>
      <c r="K10" s="430" t="s">
        <v>229</v>
      </c>
      <c r="L10" s="250" t="s">
        <v>229</v>
      </c>
    </row>
    <row r="11" spans="1:14" ht="13.5" thickBot="1" x14ac:dyDescent="0.25">
      <c r="A11" s="271">
        <v>1985</v>
      </c>
      <c r="B11" s="250">
        <v>17</v>
      </c>
      <c r="C11" s="250" t="s">
        <v>229</v>
      </c>
      <c r="D11" s="403" t="s">
        <v>229</v>
      </c>
      <c r="E11" s="515" t="s">
        <v>229</v>
      </c>
      <c r="F11" s="430" t="s">
        <v>229</v>
      </c>
      <c r="G11" s="515" t="s">
        <v>229</v>
      </c>
      <c r="H11" s="430" t="s">
        <v>229</v>
      </c>
      <c r="I11" s="250" t="s">
        <v>229</v>
      </c>
      <c r="J11" s="250" t="s">
        <v>229</v>
      </c>
      <c r="K11" s="430" t="s">
        <v>229</v>
      </c>
      <c r="L11" s="250" t="s">
        <v>229</v>
      </c>
    </row>
    <row r="12" spans="1:14" ht="13.5" thickBot="1" x14ac:dyDescent="0.25">
      <c r="A12" s="271">
        <v>1986</v>
      </c>
      <c r="B12" s="250">
        <v>25</v>
      </c>
      <c r="C12" s="250" t="s">
        <v>229</v>
      </c>
      <c r="D12" s="403" t="s">
        <v>229</v>
      </c>
      <c r="E12" s="515" t="s">
        <v>229</v>
      </c>
      <c r="F12" s="430" t="s">
        <v>229</v>
      </c>
      <c r="G12" s="515" t="s">
        <v>229</v>
      </c>
      <c r="H12" s="430" t="s">
        <v>229</v>
      </c>
      <c r="I12" s="250" t="s">
        <v>229</v>
      </c>
      <c r="J12" s="250" t="s">
        <v>229</v>
      </c>
      <c r="K12" s="430" t="s">
        <v>229</v>
      </c>
      <c r="L12" s="250" t="s">
        <v>229</v>
      </c>
    </row>
    <row r="13" spans="1:14" ht="13.5" thickBot="1" x14ac:dyDescent="0.25">
      <c r="A13" s="271">
        <v>1987</v>
      </c>
      <c r="B13" s="250">
        <v>25</v>
      </c>
      <c r="C13" s="250" t="s">
        <v>229</v>
      </c>
      <c r="D13" s="403" t="s">
        <v>229</v>
      </c>
      <c r="E13" s="515" t="s">
        <v>229</v>
      </c>
      <c r="F13" s="430" t="s">
        <v>229</v>
      </c>
      <c r="G13" s="515" t="s">
        <v>229</v>
      </c>
      <c r="H13" s="430" t="s">
        <v>229</v>
      </c>
      <c r="I13" s="250" t="s">
        <v>229</v>
      </c>
      <c r="J13" s="250" t="s">
        <v>229</v>
      </c>
      <c r="K13" s="430" t="s">
        <v>229</v>
      </c>
      <c r="L13" s="250" t="s">
        <v>229</v>
      </c>
    </row>
    <row r="14" spans="1:14" ht="13.5" thickBot="1" x14ac:dyDescent="0.25">
      <c r="A14" s="271">
        <v>1988</v>
      </c>
      <c r="B14" s="250">
        <v>23</v>
      </c>
      <c r="C14" s="250" t="s">
        <v>229</v>
      </c>
      <c r="D14" s="403" t="s">
        <v>229</v>
      </c>
      <c r="E14" s="515" t="s">
        <v>229</v>
      </c>
      <c r="F14" s="430" t="s">
        <v>229</v>
      </c>
      <c r="G14" s="515" t="s">
        <v>229</v>
      </c>
      <c r="H14" s="430" t="s">
        <v>229</v>
      </c>
      <c r="I14" s="250" t="s">
        <v>229</v>
      </c>
      <c r="J14" s="250" t="s">
        <v>229</v>
      </c>
      <c r="K14" s="430" t="s">
        <v>229</v>
      </c>
      <c r="L14" s="250" t="s">
        <v>229</v>
      </c>
    </row>
    <row r="15" spans="1:14" ht="13.5" thickBot="1" x14ac:dyDescent="0.25">
      <c r="A15" s="271">
        <v>1989</v>
      </c>
      <c r="B15" s="250">
        <v>26</v>
      </c>
      <c r="C15" s="250" t="s">
        <v>229</v>
      </c>
      <c r="D15" s="403" t="s">
        <v>229</v>
      </c>
      <c r="E15" s="515" t="s">
        <v>229</v>
      </c>
      <c r="F15" s="430" t="s">
        <v>229</v>
      </c>
      <c r="G15" s="515" t="s">
        <v>229</v>
      </c>
      <c r="H15" s="430" t="s">
        <v>229</v>
      </c>
      <c r="I15" s="250" t="s">
        <v>229</v>
      </c>
      <c r="J15" s="250" t="s">
        <v>229</v>
      </c>
      <c r="K15" s="430" t="s">
        <v>229</v>
      </c>
      <c r="L15" s="250" t="s">
        <v>229</v>
      </c>
    </row>
    <row r="16" spans="1:14" ht="13.5" thickBot="1" x14ac:dyDescent="0.25">
      <c r="A16" s="271">
        <v>1990</v>
      </c>
      <c r="B16" s="250">
        <v>27</v>
      </c>
      <c r="C16" s="250" t="s">
        <v>229</v>
      </c>
      <c r="D16" s="403" t="s">
        <v>229</v>
      </c>
      <c r="E16" s="515" t="s">
        <v>229</v>
      </c>
      <c r="F16" s="430" t="s">
        <v>229</v>
      </c>
      <c r="G16" s="515" t="s">
        <v>229</v>
      </c>
      <c r="H16" s="430" t="s">
        <v>229</v>
      </c>
      <c r="I16" s="250" t="s">
        <v>229</v>
      </c>
      <c r="J16" s="250" t="s">
        <v>229</v>
      </c>
      <c r="K16" s="430" t="s">
        <v>229</v>
      </c>
      <c r="L16" s="250" t="s">
        <v>229</v>
      </c>
    </row>
    <row r="17" spans="1:12" ht="13.5" thickBot="1" x14ac:dyDescent="0.25">
      <c r="A17" s="271">
        <v>1991</v>
      </c>
      <c r="B17" s="250">
        <v>27</v>
      </c>
      <c r="C17" s="250" t="s">
        <v>229</v>
      </c>
      <c r="D17" s="403" t="s">
        <v>229</v>
      </c>
      <c r="E17" s="515" t="s">
        <v>229</v>
      </c>
      <c r="F17" s="430" t="s">
        <v>229</v>
      </c>
      <c r="G17" s="515" t="s">
        <v>229</v>
      </c>
      <c r="H17" s="430" t="s">
        <v>229</v>
      </c>
      <c r="I17" s="250" t="s">
        <v>229</v>
      </c>
      <c r="J17" s="250" t="s">
        <v>229</v>
      </c>
      <c r="K17" s="430" t="s">
        <v>229</v>
      </c>
      <c r="L17" s="250" t="s">
        <v>229</v>
      </c>
    </row>
    <row r="18" spans="1:12" ht="13.5" thickBot="1" x14ac:dyDescent="0.25">
      <c r="A18" s="271">
        <v>1992</v>
      </c>
      <c r="B18" s="250">
        <v>27</v>
      </c>
      <c r="C18" s="250" t="s">
        <v>229</v>
      </c>
      <c r="D18" s="403" t="s">
        <v>229</v>
      </c>
      <c r="E18" s="515" t="s">
        <v>229</v>
      </c>
      <c r="F18" s="430" t="s">
        <v>229</v>
      </c>
      <c r="G18" s="515" t="s">
        <v>229</v>
      </c>
      <c r="H18" s="430" t="s">
        <v>229</v>
      </c>
      <c r="I18" s="250" t="s">
        <v>229</v>
      </c>
      <c r="J18" s="250" t="s">
        <v>229</v>
      </c>
      <c r="K18" s="430" t="s">
        <v>229</v>
      </c>
      <c r="L18" s="250" t="s">
        <v>229</v>
      </c>
    </row>
    <row r="19" spans="1:12" ht="13.5" thickBot="1" x14ac:dyDescent="0.25">
      <c r="A19" s="271">
        <v>1993</v>
      </c>
      <c r="B19" s="250">
        <v>27</v>
      </c>
      <c r="C19" s="250" t="s">
        <v>229</v>
      </c>
      <c r="D19" s="403" t="s">
        <v>229</v>
      </c>
      <c r="E19" s="515" t="s">
        <v>229</v>
      </c>
      <c r="F19" s="430" t="s">
        <v>229</v>
      </c>
      <c r="G19" s="515" t="s">
        <v>229</v>
      </c>
      <c r="H19" s="430" t="s">
        <v>229</v>
      </c>
      <c r="I19" s="250" t="s">
        <v>229</v>
      </c>
      <c r="J19" s="250" t="s">
        <v>229</v>
      </c>
      <c r="K19" s="430" t="s">
        <v>229</v>
      </c>
      <c r="L19" s="250" t="s">
        <v>229</v>
      </c>
    </row>
    <row r="20" spans="1:12" ht="13.5" thickBot="1" x14ac:dyDescent="0.25">
      <c r="A20" s="271">
        <v>1994</v>
      </c>
      <c r="B20" s="250">
        <v>25</v>
      </c>
      <c r="C20" s="250" t="s">
        <v>229</v>
      </c>
      <c r="D20" s="403" t="s">
        <v>229</v>
      </c>
      <c r="E20" s="515" t="s">
        <v>229</v>
      </c>
      <c r="F20" s="430" t="s">
        <v>229</v>
      </c>
      <c r="G20" s="515" t="s">
        <v>229</v>
      </c>
      <c r="H20" s="430" t="s">
        <v>229</v>
      </c>
      <c r="I20" s="250" t="s">
        <v>229</v>
      </c>
      <c r="J20" s="250" t="s">
        <v>229</v>
      </c>
      <c r="K20" s="430" t="s">
        <v>229</v>
      </c>
      <c r="L20" s="250" t="s">
        <v>229</v>
      </c>
    </row>
    <row r="21" spans="1:12" ht="13.5" thickBot="1" x14ac:dyDescent="0.25">
      <c r="A21" s="271">
        <v>1995</v>
      </c>
      <c r="B21" s="250">
        <v>25</v>
      </c>
      <c r="C21" s="250">
        <v>112</v>
      </c>
      <c r="D21" s="403" t="s">
        <v>229</v>
      </c>
      <c r="E21" s="515">
        <v>2.5</v>
      </c>
      <c r="F21" s="64">
        <v>2.5</v>
      </c>
      <c r="G21" s="515">
        <v>0.4</v>
      </c>
      <c r="H21" s="64">
        <v>0.4</v>
      </c>
      <c r="I21" s="354">
        <v>47</v>
      </c>
      <c r="J21" s="354">
        <v>260</v>
      </c>
      <c r="K21" s="64">
        <v>5.5</v>
      </c>
      <c r="L21" s="354">
        <v>2829</v>
      </c>
    </row>
    <row r="22" spans="1:12" ht="13.5" thickBot="1" x14ac:dyDescent="0.25">
      <c r="A22" s="271">
        <v>1996</v>
      </c>
      <c r="B22" s="250">
        <v>25</v>
      </c>
      <c r="C22" s="250">
        <v>109</v>
      </c>
      <c r="D22" s="403" t="s">
        <v>229</v>
      </c>
      <c r="E22" s="515">
        <v>2.6</v>
      </c>
      <c r="F22" s="64">
        <v>2.6</v>
      </c>
      <c r="G22" s="515">
        <v>0.4</v>
      </c>
      <c r="H22" s="64">
        <v>0.4</v>
      </c>
      <c r="I22" s="354">
        <v>48</v>
      </c>
      <c r="J22" s="354">
        <v>256</v>
      </c>
      <c r="K22" s="64">
        <v>5.8</v>
      </c>
      <c r="L22" s="354">
        <v>2932</v>
      </c>
    </row>
    <row r="23" spans="1:12" ht="13.5" thickBot="1" x14ac:dyDescent="0.25">
      <c r="A23" s="271">
        <v>1997</v>
      </c>
      <c r="B23" s="250">
        <v>25</v>
      </c>
      <c r="C23" s="250">
        <v>118</v>
      </c>
      <c r="D23" s="403" t="s">
        <v>229</v>
      </c>
      <c r="E23" s="515">
        <v>2.2999999999999998</v>
      </c>
      <c r="F23" s="64">
        <v>2.2999999999999998</v>
      </c>
      <c r="G23" s="515">
        <v>0.3</v>
      </c>
      <c r="H23" s="64">
        <v>0.3</v>
      </c>
      <c r="I23" s="354">
        <v>54</v>
      </c>
      <c r="J23" s="354">
        <v>349</v>
      </c>
      <c r="K23" s="64">
        <v>6.5</v>
      </c>
      <c r="L23" s="354">
        <v>3586</v>
      </c>
    </row>
    <row r="24" spans="1:12" ht="13.5" thickBot="1" x14ac:dyDescent="0.25">
      <c r="A24" s="271">
        <v>1998</v>
      </c>
      <c r="B24" s="250">
        <v>25</v>
      </c>
      <c r="C24" s="250">
        <v>124</v>
      </c>
      <c r="D24" s="403" t="s">
        <v>229</v>
      </c>
      <c r="E24" s="515">
        <v>2.4</v>
      </c>
      <c r="F24" s="64">
        <v>2.4</v>
      </c>
      <c r="G24" s="515">
        <v>0.3</v>
      </c>
      <c r="H24" s="64">
        <v>0.3</v>
      </c>
      <c r="I24" s="354">
        <v>52</v>
      </c>
      <c r="J24" s="354">
        <v>345</v>
      </c>
      <c r="K24" s="64">
        <v>6.6</v>
      </c>
      <c r="L24" s="354">
        <v>3632</v>
      </c>
    </row>
    <row r="25" spans="1:12" ht="13.5" thickBot="1" x14ac:dyDescent="0.25">
      <c r="A25" s="271">
        <v>1999</v>
      </c>
      <c r="B25" s="250">
        <v>30</v>
      </c>
      <c r="C25" s="250">
        <v>112</v>
      </c>
      <c r="D25" s="403" t="s">
        <v>229</v>
      </c>
      <c r="E25" s="515">
        <v>2.8</v>
      </c>
      <c r="F25" s="64">
        <v>2.8</v>
      </c>
      <c r="G25" s="515">
        <v>0.3</v>
      </c>
      <c r="H25" s="64">
        <v>0.3</v>
      </c>
      <c r="I25" s="354">
        <v>53</v>
      </c>
      <c r="J25" s="354">
        <v>310</v>
      </c>
      <c r="K25" s="64">
        <v>5.8</v>
      </c>
      <c r="L25" s="354">
        <v>4125</v>
      </c>
    </row>
    <row r="26" spans="1:12" ht="13.5" thickBot="1" x14ac:dyDescent="0.25">
      <c r="A26" s="271">
        <v>2000</v>
      </c>
      <c r="B26" s="250">
        <v>33</v>
      </c>
      <c r="C26" s="250">
        <v>119</v>
      </c>
      <c r="D26" s="403" t="s">
        <v>229</v>
      </c>
      <c r="E26" s="515">
        <v>3</v>
      </c>
      <c r="F26" s="64">
        <v>3</v>
      </c>
      <c r="G26" s="515">
        <v>0.4</v>
      </c>
      <c r="H26" s="64">
        <v>0.4</v>
      </c>
      <c r="I26" s="354">
        <v>53</v>
      </c>
      <c r="J26" s="354">
        <v>330</v>
      </c>
      <c r="K26" s="64">
        <v>6.2</v>
      </c>
      <c r="L26" s="250" t="s">
        <v>229</v>
      </c>
    </row>
    <row r="27" spans="1:12" ht="13.5" thickBot="1" x14ac:dyDescent="0.25">
      <c r="A27" s="271">
        <v>2001</v>
      </c>
      <c r="B27" s="250">
        <v>42</v>
      </c>
      <c r="C27" s="250">
        <v>125</v>
      </c>
      <c r="D27" s="403" t="s">
        <v>229</v>
      </c>
      <c r="E27" s="515">
        <v>2.9</v>
      </c>
      <c r="F27" s="64">
        <v>2.9</v>
      </c>
      <c r="G27" s="515">
        <v>0.4</v>
      </c>
      <c r="H27" s="64">
        <v>0.4</v>
      </c>
      <c r="I27" s="354">
        <v>54</v>
      </c>
      <c r="J27" s="354">
        <v>325</v>
      </c>
      <c r="K27" s="64">
        <v>6</v>
      </c>
      <c r="L27" s="354">
        <v>4820</v>
      </c>
    </row>
    <row r="28" spans="1:12" ht="13.5" thickBot="1" x14ac:dyDescent="0.25">
      <c r="A28" s="271">
        <v>2002</v>
      </c>
      <c r="B28" s="250">
        <v>42</v>
      </c>
      <c r="C28" s="250">
        <v>125</v>
      </c>
      <c r="D28" s="403" t="s">
        <v>229</v>
      </c>
      <c r="E28" s="515">
        <v>3.3</v>
      </c>
      <c r="F28" s="64">
        <v>3.3</v>
      </c>
      <c r="G28" s="515">
        <v>0.4</v>
      </c>
      <c r="H28" s="64">
        <v>0.4</v>
      </c>
      <c r="I28" s="354">
        <v>57</v>
      </c>
      <c r="J28" s="354">
        <v>333</v>
      </c>
      <c r="K28" s="64">
        <v>5.8</v>
      </c>
      <c r="L28" s="354">
        <v>5441</v>
      </c>
    </row>
    <row r="29" spans="1:12" ht="13.5" thickBot="1" x14ac:dyDescent="0.25">
      <c r="A29" s="271">
        <v>2003</v>
      </c>
      <c r="B29" s="250">
        <v>46</v>
      </c>
      <c r="C29" s="250">
        <v>131</v>
      </c>
      <c r="D29" s="7">
        <v>113</v>
      </c>
      <c r="E29" s="515">
        <v>3.6</v>
      </c>
      <c r="F29" s="64">
        <v>3.5</v>
      </c>
      <c r="G29" s="515">
        <v>0.4</v>
      </c>
      <c r="H29" s="64">
        <v>0.4</v>
      </c>
      <c r="I29" s="354">
        <v>66</v>
      </c>
      <c r="J29" s="354">
        <v>394</v>
      </c>
      <c r="K29" s="64">
        <v>6</v>
      </c>
      <c r="L29" s="354">
        <v>5536</v>
      </c>
    </row>
    <row r="30" spans="1:12" ht="13.5" thickBot="1" x14ac:dyDescent="0.25">
      <c r="A30" s="271">
        <v>2004</v>
      </c>
      <c r="B30" s="250">
        <v>47</v>
      </c>
      <c r="C30" s="250">
        <v>160</v>
      </c>
      <c r="D30" s="7">
        <v>146</v>
      </c>
      <c r="E30" s="515">
        <v>4</v>
      </c>
      <c r="F30" s="64">
        <v>4</v>
      </c>
      <c r="G30" s="515">
        <v>0.5</v>
      </c>
      <c r="H30" s="64">
        <v>0.5</v>
      </c>
      <c r="I30" s="354">
        <v>65</v>
      </c>
      <c r="J30" s="354">
        <v>393</v>
      </c>
      <c r="K30" s="64">
        <v>6</v>
      </c>
      <c r="L30" s="354">
        <v>5970</v>
      </c>
    </row>
    <row r="31" spans="1:12" ht="13.5" thickBot="1" x14ac:dyDescent="0.25">
      <c r="A31" s="271">
        <v>2005</v>
      </c>
      <c r="B31" s="250">
        <v>47</v>
      </c>
      <c r="C31" s="250">
        <v>171</v>
      </c>
      <c r="D31" s="7">
        <v>144</v>
      </c>
      <c r="E31" s="515">
        <v>3.6</v>
      </c>
      <c r="F31" s="64">
        <v>3.6</v>
      </c>
      <c r="G31" s="515">
        <v>0.4</v>
      </c>
      <c r="H31" s="64">
        <v>0.4</v>
      </c>
      <c r="I31" s="354">
        <v>66</v>
      </c>
      <c r="J31" s="354">
        <v>394</v>
      </c>
      <c r="K31" s="64">
        <v>6</v>
      </c>
      <c r="L31" s="354">
        <v>5871</v>
      </c>
    </row>
    <row r="32" spans="1:12" ht="13.5" thickBot="1" x14ac:dyDescent="0.25">
      <c r="A32" s="271">
        <v>2006</v>
      </c>
      <c r="B32" s="250">
        <v>47</v>
      </c>
      <c r="C32" s="250">
        <v>161</v>
      </c>
      <c r="D32" s="7">
        <v>139</v>
      </c>
      <c r="E32" s="515">
        <v>3.7</v>
      </c>
      <c r="F32" s="64">
        <v>3.6</v>
      </c>
      <c r="G32" s="515">
        <v>0.4</v>
      </c>
      <c r="H32" s="64">
        <v>0.4</v>
      </c>
      <c r="I32" s="354">
        <v>63</v>
      </c>
      <c r="J32" s="354">
        <v>400</v>
      </c>
      <c r="K32" s="64">
        <v>6.3</v>
      </c>
      <c r="L32" s="354">
        <v>4539</v>
      </c>
    </row>
    <row r="33" spans="1:12" ht="13.5" thickBot="1" x14ac:dyDescent="0.25">
      <c r="A33" s="271">
        <v>2007</v>
      </c>
      <c r="B33" s="250">
        <v>39</v>
      </c>
      <c r="C33" s="250">
        <v>162</v>
      </c>
      <c r="D33" s="7">
        <v>128</v>
      </c>
      <c r="E33" s="515">
        <v>4.2</v>
      </c>
      <c r="F33" s="64">
        <v>4.2</v>
      </c>
      <c r="G33" s="515">
        <v>0.4</v>
      </c>
      <c r="H33" s="64">
        <v>0.4</v>
      </c>
      <c r="I33" s="354">
        <v>76</v>
      </c>
      <c r="J33" s="354">
        <v>427</v>
      </c>
      <c r="K33" s="64">
        <v>5.6</v>
      </c>
      <c r="L33" s="354">
        <v>4194</v>
      </c>
    </row>
    <row r="34" spans="1:12" ht="13.5" thickBot="1" x14ac:dyDescent="0.25">
      <c r="A34" s="271">
        <v>2008</v>
      </c>
      <c r="B34" s="250">
        <v>32</v>
      </c>
      <c r="C34" s="250">
        <v>145</v>
      </c>
      <c r="D34" s="7">
        <v>145</v>
      </c>
      <c r="E34" s="515">
        <v>4.3</v>
      </c>
      <c r="F34" s="64">
        <v>4.0999999999999996</v>
      </c>
      <c r="G34" s="515">
        <v>0.4</v>
      </c>
      <c r="H34" s="64">
        <v>0.4</v>
      </c>
      <c r="I34" s="354">
        <v>75</v>
      </c>
      <c r="J34" s="354">
        <v>474</v>
      </c>
      <c r="K34" s="64">
        <v>6.3</v>
      </c>
      <c r="L34" s="354">
        <v>4165</v>
      </c>
    </row>
    <row r="35" spans="1:12" ht="13.5" thickBot="1" x14ac:dyDescent="0.25">
      <c r="A35" s="271">
        <v>2009</v>
      </c>
      <c r="B35" s="250">
        <v>32</v>
      </c>
      <c r="C35" s="250">
        <v>194</v>
      </c>
      <c r="D35" s="7">
        <v>144</v>
      </c>
      <c r="E35" s="515">
        <v>4.4000000000000004</v>
      </c>
      <c r="F35" s="64">
        <v>4.0999999999999996</v>
      </c>
      <c r="G35" s="515">
        <v>0.4</v>
      </c>
      <c r="H35" s="64">
        <v>0.4</v>
      </c>
      <c r="I35" s="354">
        <v>97</v>
      </c>
      <c r="J35" s="354">
        <v>584</v>
      </c>
      <c r="K35" s="64">
        <v>6</v>
      </c>
      <c r="L35" s="354">
        <v>4596</v>
      </c>
    </row>
    <row r="36" spans="1:12" ht="13.5" thickBot="1" x14ac:dyDescent="0.25">
      <c r="A36" s="271">
        <v>2010</v>
      </c>
      <c r="B36" s="250">
        <v>32</v>
      </c>
      <c r="C36" s="250">
        <v>196</v>
      </c>
      <c r="D36" s="7">
        <v>134</v>
      </c>
      <c r="E36" s="515">
        <v>4.5999999999999996</v>
      </c>
      <c r="F36" s="64">
        <v>4.5</v>
      </c>
      <c r="G36" s="515">
        <v>0.5</v>
      </c>
      <c r="H36" s="64">
        <v>0.5</v>
      </c>
      <c r="I36" s="354">
        <v>90</v>
      </c>
      <c r="J36" s="354">
        <v>568</v>
      </c>
      <c r="K36" s="64">
        <v>6.3</v>
      </c>
      <c r="L36" s="354">
        <v>4273</v>
      </c>
    </row>
    <row r="37" spans="1:12" ht="13.5" thickBot="1" x14ac:dyDescent="0.25">
      <c r="A37" s="271">
        <v>2011</v>
      </c>
      <c r="B37" s="250">
        <v>38</v>
      </c>
      <c r="C37" s="250">
        <v>184</v>
      </c>
      <c r="D37" s="7">
        <v>148</v>
      </c>
      <c r="E37" s="515">
        <v>4.3</v>
      </c>
      <c r="F37" s="64">
        <v>4.2</v>
      </c>
      <c r="G37" s="515">
        <v>0.4</v>
      </c>
      <c r="H37" s="64">
        <v>0.4</v>
      </c>
      <c r="I37" s="354">
        <v>80</v>
      </c>
      <c r="J37" s="354">
        <v>416</v>
      </c>
      <c r="K37" s="64">
        <v>5.2</v>
      </c>
      <c r="L37" s="354">
        <v>4186</v>
      </c>
    </row>
    <row r="38" spans="1:12" ht="13.5" thickBot="1" x14ac:dyDescent="0.25">
      <c r="A38" s="271">
        <v>2012</v>
      </c>
      <c r="B38" s="250">
        <v>43</v>
      </c>
      <c r="C38" s="250">
        <v>186</v>
      </c>
      <c r="D38" s="7">
        <v>135</v>
      </c>
      <c r="E38" s="515">
        <v>4</v>
      </c>
      <c r="F38" s="64">
        <v>4</v>
      </c>
      <c r="G38" s="515">
        <v>0.5</v>
      </c>
      <c r="H38" s="64">
        <v>0.5</v>
      </c>
      <c r="I38" s="354">
        <v>79</v>
      </c>
      <c r="J38" s="354">
        <v>431</v>
      </c>
      <c r="K38" s="64">
        <v>5.5</v>
      </c>
      <c r="L38" s="354">
        <v>4191</v>
      </c>
    </row>
    <row r="39" spans="1:12" ht="13.5" thickBot="1" x14ac:dyDescent="0.25">
      <c r="A39" s="271">
        <v>2013</v>
      </c>
      <c r="B39" s="250">
        <v>41</v>
      </c>
      <c r="C39" s="250">
        <v>189</v>
      </c>
      <c r="D39" s="7">
        <v>138</v>
      </c>
      <c r="E39" s="515">
        <v>4</v>
      </c>
      <c r="F39" s="64">
        <v>3.8</v>
      </c>
      <c r="G39" s="515">
        <v>0.5</v>
      </c>
      <c r="H39" s="64">
        <v>0.5</v>
      </c>
      <c r="I39" s="354">
        <v>78</v>
      </c>
      <c r="J39" s="354">
        <v>460</v>
      </c>
      <c r="K39" s="64">
        <v>5.9</v>
      </c>
      <c r="L39" s="354">
        <v>4209</v>
      </c>
    </row>
    <row r="40" spans="1:12" ht="13.5" thickBot="1" x14ac:dyDescent="0.25">
      <c r="A40" s="271">
        <v>2014</v>
      </c>
      <c r="B40" s="250">
        <v>41</v>
      </c>
      <c r="C40" s="250">
        <v>202</v>
      </c>
      <c r="D40" s="7">
        <v>165</v>
      </c>
      <c r="E40" s="515">
        <v>4.0999999999999996</v>
      </c>
      <c r="F40" s="64">
        <v>4</v>
      </c>
      <c r="G40" s="515">
        <v>0.5</v>
      </c>
      <c r="H40" s="64">
        <v>0.5</v>
      </c>
      <c r="I40" s="354">
        <v>79</v>
      </c>
      <c r="J40" s="354">
        <v>505</v>
      </c>
      <c r="K40" s="64">
        <v>6.4</v>
      </c>
      <c r="L40" s="354">
        <v>4757</v>
      </c>
    </row>
    <row r="41" spans="1:12" ht="13.5" thickBot="1" x14ac:dyDescent="0.25">
      <c r="A41" s="271">
        <v>2015</v>
      </c>
      <c r="B41" s="250">
        <v>41</v>
      </c>
      <c r="C41" s="250">
        <v>201</v>
      </c>
      <c r="D41" s="7">
        <v>168</v>
      </c>
      <c r="E41" s="515">
        <v>4.4320313819641486</v>
      </c>
      <c r="F41" s="64">
        <v>4.3224118767721045</v>
      </c>
      <c r="G41" s="515">
        <v>0.52525855341291738</v>
      </c>
      <c r="H41" s="64">
        <v>0.50554939474665739</v>
      </c>
      <c r="I41" s="354">
        <v>83.700999999999993</v>
      </c>
      <c r="J41" s="354">
        <v>522.625</v>
      </c>
      <c r="K41" s="64">
        <v>6.2439516851650527</v>
      </c>
      <c r="L41" s="354">
        <v>4785.6000000000004</v>
      </c>
    </row>
    <row r="42" spans="1:12" ht="13.5" thickBot="1" x14ac:dyDescent="0.25">
      <c r="A42" s="271">
        <v>2016</v>
      </c>
      <c r="B42" s="250">
        <v>42</v>
      </c>
      <c r="C42" s="250">
        <v>187</v>
      </c>
      <c r="D42" s="7">
        <v>176</v>
      </c>
      <c r="E42" s="515">
        <v>4.383</v>
      </c>
      <c r="F42" s="64">
        <v>4.4089999999999998</v>
      </c>
      <c r="G42" s="515">
        <v>0.52170000000000005</v>
      </c>
      <c r="H42" s="64">
        <v>0.50554939474665739</v>
      </c>
      <c r="I42" s="354">
        <v>83.903999999999996</v>
      </c>
      <c r="J42" s="354">
        <v>509.87599999999998</v>
      </c>
      <c r="K42" s="64">
        <v>6.076897406559878</v>
      </c>
      <c r="L42" s="354">
        <v>4825</v>
      </c>
    </row>
    <row r="43" spans="1:12" ht="13.5" thickBot="1" x14ac:dyDescent="0.25">
      <c r="A43" s="271">
        <v>2017</v>
      </c>
      <c r="B43" s="250">
        <v>47</v>
      </c>
      <c r="C43" s="250">
        <v>214</v>
      </c>
      <c r="D43" s="7">
        <v>187</v>
      </c>
      <c r="E43" s="515">
        <v>4.6269999999999998</v>
      </c>
      <c r="F43" s="64">
        <v>4.4809999999999999</v>
      </c>
      <c r="G43" s="515">
        <v>0.57299999999999995</v>
      </c>
      <c r="H43" s="64">
        <v>0.55005000000000004</v>
      </c>
      <c r="I43" s="354">
        <v>85.138999999999996</v>
      </c>
      <c r="J43" s="354">
        <v>509.774</v>
      </c>
      <c r="K43" s="64">
        <v>5.9880000000000004</v>
      </c>
      <c r="L43" s="354">
        <v>5585</v>
      </c>
    </row>
    <row r="44" spans="1:12" ht="13.5" thickBot="1" x14ac:dyDescent="0.25">
      <c r="A44" s="271">
        <v>2018</v>
      </c>
      <c r="B44" s="250">
        <v>44</v>
      </c>
      <c r="C44" s="250">
        <v>228</v>
      </c>
      <c r="D44" s="7">
        <v>196</v>
      </c>
      <c r="E44" s="515">
        <v>5.0679999999999996</v>
      </c>
      <c r="F44" s="64">
        <v>4.93</v>
      </c>
      <c r="G44" s="515">
        <v>0.58799999999999997</v>
      </c>
      <c r="H44" s="64">
        <v>0.57099999999999995</v>
      </c>
      <c r="I44" s="354">
        <v>89.628</v>
      </c>
      <c r="J44" s="354">
        <v>542.34500000000003</v>
      </c>
      <c r="K44" s="64">
        <v>6.0510000000000002</v>
      </c>
      <c r="L44" s="354">
        <v>6548</v>
      </c>
    </row>
    <row r="45" spans="1:12" x14ac:dyDescent="0.2">
      <c r="A45" s="199" t="s">
        <v>249</v>
      </c>
    </row>
  </sheetData>
  <mergeCells count="3">
    <mergeCell ref="A1:L1"/>
    <mergeCell ref="A2:L2"/>
    <mergeCell ref="A3:L3"/>
  </mergeCells>
  <hyperlinks>
    <hyperlink ref="N4" location="TOC!A1" display="RETURN TO TABLE OF CONTENTS" xr:uid="{00000000-0004-0000-7800-000000000000}"/>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N46"/>
  <sheetViews>
    <sheetView workbookViewId="0">
      <pane xSplit="1" ySplit="4" topLeftCell="B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2" width="10.4257812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3.5" thickBot="1" x14ac:dyDescent="0.25">
      <c r="A3" s="606" t="s">
        <v>141</v>
      </c>
      <c r="B3" s="607"/>
      <c r="C3" s="607"/>
      <c r="D3" s="607"/>
      <c r="E3" s="607"/>
      <c r="F3" s="607"/>
      <c r="G3" s="607"/>
      <c r="H3" s="607"/>
      <c r="I3" s="607"/>
      <c r="J3" s="607"/>
      <c r="K3" s="607"/>
      <c r="L3" s="608"/>
    </row>
    <row r="4" spans="1:14" ht="57" thickBot="1" x14ac:dyDescent="0.25">
      <c r="A4" s="271" t="s">
        <v>204</v>
      </c>
      <c r="B4" s="249" t="s">
        <v>1681</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t="s">
        <v>1637</v>
      </c>
      <c r="B5" s="250" t="s">
        <v>229</v>
      </c>
      <c r="C5" s="250" t="s">
        <v>229</v>
      </c>
      <c r="D5" s="403" t="s">
        <v>229</v>
      </c>
      <c r="E5" s="198">
        <v>15.4</v>
      </c>
      <c r="F5" s="430" t="s">
        <v>229</v>
      </c>
      <c r="G5" s="517" t="s">
        <v>229</v>
      </c>
      <c r="H5" s="517" t="s">
        <v>229</v>
      </c>
      <c r="I5" s="130">
        <v>67</v>
      </c>
      <c r="J5" s="6">
        <v>390</v>
      </c>
      <c r="K5" s="64">
        <v>5.8</v>
      </c>
      <c r="L5" s="250" t="s">
        <v>229</v>
      </c>
    </row>
    <row r="6" spans="1:14" ht="13.5" thickBot="1" x14ac:dyDescent="0.25">
      <c r="A6" s="271" t="s">
        <v>1638</v>
      </c>
      <c r="B6" s="250" t="s">
        <v>229</v>
      </c>
      <c r="C6" s="250" t="s">
        <v>229</v>
      </c>
      <c r="D6" s="403" t="s">
        <v>229</v>
      </c>
      <c r="E6" s="198">
        <v>15.4</v>
      </c>
      <c r="F6" s="430" t="s">
        <v>229</v>
      </c>
      <c r="G6" s="517" t="s">
        <v>229</v>
      </c>
      <c r="H6" s="517" t="s">
        <v>229</v>
      </c>
      <c r="I6" s="130">
        <v>67</v>
      </c>
      <c r="J6" s="6">
        <v>390</v>
      </c>
      <c r="K6" s="64">
        <v>5.8</v>
      </c>
      <c r="L6" s="250" t="s">
        <v>229</v>
      </c>
    </row>
    <row r="7" spans="1:14" ht="13.5" thickBot="1" x14ac:dyDescent="0.25">
      <c r="A7" s="271" t="s">
        <v>1639</v>
      </c>
      <c r="B7" s="250" t="s">
        <v>229</v>
      </c>
      <c r="C7" s="250" t="s">
        <v>229</v>
      </c>
      <c r="D7" s="403" t="s">
        <v>229</v>
      </c>
      <c r="E7" s="198">
        <v>15.4</v>
      </c>
      <c r="F7" s="430" t="s">
        <v>229</v>
      </c>
      <c r="G7" s="517" t="s">
        <v>229</v>
      </c>
      <c r="H7" s="517" t="s">
        <v>229</v>
      </c>
      <c r="I7" s="130">
        <v>67</v>
      </c>
      <c r="J7" s="6">
        <v>387</v>
      </c>
      <c r="K7" s="64">
        <v>5.8</v>
      </c>
      <c r="L7" s="250" t="s">
        <v>229</v>
      </c>
    </row>
    <row r="8" spans="1:14" ht="13.5" thickBot="1" x14ac:dyDescent="0.25">
      <c r="A8" s="271" t="s">
        <v>1640</v>
      </c>
      <c r="B8" s="250" t="s">
        <v>229</v>
      </c>
      <c r="C8" s="250" t="s">
        <v>229</v>
      </c>
      <c r="D8" s="403" t="s">
        <v>229</v>
      </c>
      <c r="E8" s="198">
        <v>12.6</v>
      </c>
      <c r="F8" s="430" t="s">
        <v>229</v>
      </c>
      <c r="G8" s="517" t="s">
        <v>229</v>
      </c>
      <c r="H8" s="517" t="s">
        <v>229</v>
      </c>
      <c r="I8" s="130">
        <v>55</v>
      </c>
      <c r="J8" s="6">
        <v>392</v>
      </c>
      <c r="K8" s="64">
        <v>7.1</v>
      </c>
      <c r="L8" s="250" t="s">
        <v>229</v>
      </c>
    </row>
    <row r="9" spans="1:14" ht="13.5" thickBot="1" x14ac:dyDescent="0.25">
      <c r="A9" s="271" t="s">
        <v>321</v>
      </c>
      <c r="B9" s="250" t="s">
        <v>229</v>
      </c>
      <c r="C9" s="6">
        <v>888</v>
      </c>
      <c r="D9" s="403" t="s">
        <v>229</v>
      </c>
      <c r="E9" s="198">
        <v>13</v>
      </c>
      <c r="F9" s="430" t="s">
        <v>229</v>
      </c>
      <c r="G9" s="517" t="s">
        <v>229</v>
      </c>
      <c r="H9" s="517" t="s">
        <v>229</v>
      </c>
      <c r="I9" s="130">
        <v>61</v>
      </c>
      <c r="J9" s="6">
        <v>382</v>
      </c>
      <c r="K9" s="64">
        <v>6.3</v>
      </c>
      <c r="L9" s="8">
        <v>3100</v>
      </c>
    </row>
    <row r="10" spans="1:14" ht="13.5" thickBot="1" x14ac:dyDescent="0.25">
      <c r="A10" s="271" t="s">
        <v>1641</v>
      </c>
      <c r="B10" s="250" t="s">
        <v>229</v>
      </c>
      <c r="C10" s="6">
        <v>867</v>
      </c>
      <c r="D10" s="403" t="s">
        <v>229</v>
      </c>
      <c r="E10" s="198">
        <v>14.9</v>
      </c>
      <c r="F10" s="430" t="s">
        <v>229</v>
      </c>
      <c r="G10" s="517" t="s">
        <v>229</v>
      </c>
      <c r="H10" s="517" t="s">
        <v>229</v>
      </c>
      <c r="I10" s="130">
        <v>63</v>
      </c>
      <c r="J10" s="6">
        <v>439</v>
      </c>
      <c r="K10" s="64">
        <v>7</v>
      </c>
      <c r="L10" s="8">
        <v>3217</v>
      </c>
    </row>
    <row r="11" spans="1:14" ht="13.5" thickBot="1" x14ac:dyDescent="0.25">
      <c r="A11" s="271" t="s">
        <v>1642</v>
      </c>
      <c r="B11" s="250" t="s">
        <v>229</v>
      </c>
      <c r="C11" s="6">
        <v>942</v>
      </c>
      <c r="D11" s="403" t="s">
        <v>229</v>
      </c>
      <c r="E11" s="198">
        <v>12.9</v>
      </c>
      <c r="F11" s="430" t="s">
        <v>229</v>
      </c>
      <c r="G11" s="198">
        <v>0.8</v>
      </c>
      <c r="H11" s="430" t="s">
        <v>229</v>
      </c>
      <c r="I11" s="130">
        <v>53</v>
      </c>
      <c r="J11" s="6">
        <v>369</v>
      </c>
      <c r="K11" s="64">
        <v>7</v>
      </c>
      <c r="L11" s="8">
        <v>3512</v>
      </c>
    </row>
    <row r="12" spans="1:14" ht="13.5" thickBot="1" x14ac:dyDescent="0.25">
      <c r="A12" s="271" t="s">
        <v>1643</v>
      </c>
      <c r="B12" s="250" t="s">
        <v>229</v>
      </c>
      <c r="C12" s="6">
        <v>875</v>
      </c>
      <c r="D12" s="403" t="s">
        <v>229</v>
      </c>
      <c r="E12" s="198">
        <v>13.3</v>
      </c>
      <c r="F12" s="430" t="s">
        <v>229</v>
      </c>
      <c r="G12" s="198">
        <v>1.1000000000000001</v>
      </c>
      <c r="H12" s="430" t="s">
        <v>229</v>
      </c>
      <c r="I12" s="130">
        <v>70</v>
      </c>
      <c r="J12" s="6">
        <v>360</v>
      </c>
      <c r="K12" s="64">
        <v>5.0999999999999996</v>
      </c>
      <c r="L12" s="8">
        <v>3340</v>
      </c>
    </row>
    <row r="13" spans="1:14" ht="13.5" thickBot="1" x14ac:dyDescent="0.25">
      <c r="A13" s="271" t="s">
        <v>1644</v>
      </c>
      <c r="B13" s="250" t="s">
        <v>229</v>
      </c>
      <c r="C13" s="8">
        <v>1096</v>
      </c>
      <c r="D13" s="403" t="s">
        <v>229</v>
      </c>
      <c r="E13" s="198">
        <v>16</v>
      </c>
      <c r="F13" s="430" t="s">
        <v>229</v>
      </c>
      <c r="G13" s="198">
        <v>1.2</v>
      </c>
      <c r="H13" s="430" t="s">
        <v>229</v>
      </c>
      <c r="I13" s="130">
        <v>80</v>
      </c>
      <c r="J13" s="6">
        <v>434</v>
      </c>
      <c r="K13" s="64">
        <v>5.4</v>
      </c>
      <c r="L13" s="8">
        <v>3323</v>
      </c>
    </row>
    <row r="14" spans="1:14" ht="13.5" thickBot="1" x14ac:dyDescent="0.25">
      <c r="A14" s="271" t="s">
        <v>1645</v>
      </c>
      <c r="B14" s="250" t="s">
        <v>229</v>
      </c>
      <c r="C14" s="8">
        <v>1060</v>
      </c>
      <c r="D14" s="403" t="s">
        <v>229</v>
      </c>
      <c r="E14" s="198">
        <v>15.7</v>
      </c>
      <c r="F14" s="430" t="s">
        <v>229</v>
      </c>
      <c r="G14" s="198">
        <v>1</v>
      </c>
      <c r="H14" s="430" t="s">
        <v>229</v>
      </c>
      <c r="I14" s="130">
        <v>77</v>
      </c>
      <c r="J14" s="6">
        <v>458</v>
      </c>
      <c r="K14" s="64">
        <v>5.9</v>
      </c>
      <c r="L14" s="8">
        <v>3604</v>
      </c>
    </row>
    <row r="15" spans="1:14" ht="13.5" thickBot="1" x14ac:dyDescent="0.25">
      <c r="A15" s="271" t="s">
        <v>1646</v>
      </c>
      <c r="B15" s="250" t="s">
        <v>229</v>
      </c>
      <c r="C15" s="10">
        <v>1176</v>
      </c>
      <c r="D15" s="7" t="s">
        <v>229</v>
      </c>
      <c r="E15" s="64">
        <v>18.3</v>
      </c>
      <c r="F15" s="64" t="s">
        <v>229</v>
      </c>
      <c r="G15" s="64">
        <v>1.4</v>
      </c>
      <c r="H15" s="64" t="s">
        <v>229</v>
      </c>
      <c r="I15" s="130">
        <v>79</v>
      </c>
      <c r="J15" s="7">
        <v>410</v>
      </c>
      <c r="K15" s="64">
        <v>5.2</v>
      </c>
      <c r="L15" s="8">
        <v>3711</v>
      </c>
    </row>
    <row r="16" spans="1:14" ht="13.5" thickBot="1" x14ac:dyDescent="0.25">
      <c r="A16" s="271" t="s">
        <v>1647</v>
      </c>
      <c r="B16" s="250" t="s">
        <v>229</v>
      </c>
      <c r="C16" s="10">
        <v>1568</v>
      </c>
      <c r="D16" s="7" t="s">
        <v>229</v>
      </c>
      <c r="E16" s="64">
        <v>21.5</v>
      </c>
      <c r="F16" s="64" t="s">
        <v>229</v>
      </c>
      <c r="G16" s="64">
        <v>1.4</v>
      </c>
      <c r="H16" s="64" t="s">
        <v>229</v>
      </c>
      <c r="I16" s="130">
        <v>81</v>
      </c>
      <c r="J16" s="7">
        <v>430</v>
      </c>
      <c r="K16" s="64">
        <v>5.3</v>
      </c>
      <c r="L16" s="8">
        <v>3599</v>
      </c>
    </row>
    <row r="17" spans="1:12" ht="13.5" thickBot="1" x14ac:dyDescent="0.25">
      <c r="A17" s="271" t="s">
        <v>1648</v>
      </c>
      <c r="B17" s="250" t="s">
        <v>229</v>
      </c>
      <c r="C17" s="10">
        <v>1821</v>
      </c>
      <c r="D17" s="7" t="s">
        <v>229</v>
      </c>
      <c r="E17" s="64">
        <v>26.4</v>
      </c>
      <c r="F17" s="64" t="s">
        <v>229</v>
      </c>
      <c r="G17" s="64">
        <v>1.6</v>
      </c>
      <c r="H17" s="64" t="s">
        <v>229</v>
      </c>
      <c r="I17" s="130">
        <v>77</v>
      </c>
      <c r="J17" s="7">
        <v>453</v>
      </c>
      <c r="K17" s="64">
        <v>5.9</v>
      </c>
      <c r="L17" s="8">
        <v>3668</v>
      </c>
    </row>
    <row r="18" spans="1:12" ht="13.5" thickBot="1" x14ac:dyDescent="0.25">
      <c r="A18" s="271" t="s">
        <v>1649</v>
      </c>
      <c r="B18" s="250" t="s">
        <v>229</v>
      </c>
      <c r="C18" s="10">
        <v>2268</v>
      </c>
      <c r="D18" s="7" t="s">
        <v>229</v>
      </c>
      <c r="E18" s="64">
        <v>32.200000000000003</v>
      </c>
      <c r="F18" s="64" t="s">
        <v>229</v>
      </c>
      <c r="G18" s="64">
        <v>1.8</v>
      </c>
      <c r="H18" s="64" t="s">
        <v>229</v>
      </c>
      <c r="I18" s="130">
        <v>78</v>
      </c>
      <c r="J18" s="7">
        <v>511</v>
      </c>
      <c r="K18" s="64">
        <v>6.6</v>
      </c>
      <c r="L18" s="8">
        <v>3400</v>
      </c>
    </row>
    <row r="19" spans="1:12" ht="13.5" thickBot="1" x14ac:dyDescent="0.25">
      <c r="A19" s="271" t="s">
        <v>1650</v>
      </c>
      <c r="B19" s="250" t="s">
        <v>229</v>
      </c>
      <c r="C19" s="10">
        <v>2462</v>
      </c>
      <c r="D19" s="7" t="s">
        <v>229</v>
      </c>
      <c r="E19" s="64">
        <v>31.5</v>
      </c>
      <c r="F19" s="64" t="s">
        <v>229</v>
      </c>
      <c r="G19" s="64">
        <v>1.5</v>
      </c>
      <c r="H19" s="64" t="s">
        <v>229</v>
      </c>
      <c r="I19" s="130">
        <v>80</v>
      </c>
      <c r="J19" s="7">
        <v>492</v>
      </c>
      <c r="K19" s="64">
        <v>6.2</v>
      </c>
      <c r="L19" s="8">
        <v>3618</v>
      </c>
    </row>
    <row r="20" spans="1:12" ht="13.5" thickBot="1" x14ac:dyDescent="0.25">
      <c r="A20" s="271">
        <v>1995</v>
      </c>
      <c r="B20" s="6">
        <v>14</v>
      </c>
      <c r="C20" s="7">
        <v>168</v>
      </c>
      <c r="D20" s="403" t="s">
        <v>229</v>
      </c>
      <c r="E20" s="64">
        <v>2</v>
      </c>
      <c r="F20" s="64">
        <v>1.9</v>
      </c>
      <c r="G20" s="64">
        <v>0.2</v>
      </c>
      <c r="H20" s="64">
        <v>0.3</v>
      </c>
      <c r="I20" s="130">
        <v>26</v>
      </c>
      <c r="J20" s="7">
        <v>24</v>
      </c>
      <c r="K20" s="64">
        <v>0.9</v>
      </c>
      <c r="L20" s="7">
        <v>914</v>
      </c>
    </row>
    <row r="21" spans="1:12" ht="13.5" thickBot="1" x14ac:dyDescent="0.25">
      <c r="A21" s="271">
        <v>1996</v>
      </c>
      <c r="B21" s="6">
        <v>15</v>
      </c>
      <c r="C21" s="7">
        <v>175</v>
      </c>
      <c r="D21" s="403" t="s">
        <v>229</v>
      </c>
      <c r="E21" s="64">
        <v>2.2999999999999998</v>
      </c>
      <c r="F21" s="64">
        <v>2.2000000000000002</v>
      </c>
      <c r="G21" s="64">
        <v>0.3</v>
      </c>
      <c r="H21" s="64">
        <v>0.3</v>
      </c>
      <c r="I21" s="130">
        <v>24</v>
      </c>
      <c r="J21" s="7">
        <v>22</v>
      </c>
      <c r="K21" s="64">
        <v>0.9</v>
      </c>
      <c r="L21" s="7">
        <v>909</v>
      </c>
    </row>
    <row r="22" spans="1:12" ht="13.5" thickBot="1" x14ac:dyDescent="0.25">
      <c r="A22" s="271">
        <v>1997</v>
      </c>
      <c r="B22" s="6">
        <v>12</v>
      </c>
      <c r="C22" s="7">
        <v>174</v>
      </c>
      <c r="D22" s="403" t="s">
        <v>229</v>
      </c>
      <c r="E22" s="64">
        <v>2.9</v>
      </c>
      <c r="F22" s="64">
        <v>2.9</v>
      </c>
      <c r="G22" s="64">
        <v>0.4</v>
      </c>
      <c r="H22" s="64">
        <v>0.4</v>
      </c>
      <c r="I22" s="130">
        <v>28</v>
      </c>
      <c r="J22" s="7">
        <v>29</v>
      </c>
      <c r="K22" s="64">
        <v>1</v>
      </c>
      <c r="L22" s="7">
        <v>741</v>
      </c>
    </row>
    <row r="23" spans="1:12" ht="13.5" thickBot="1" x14ac:dyDescent="0.25">
      <c r="A23" s="271">
        <v>1998</v>
      </c>
      <c r="B23" s="6">
        <v>14</v>
      </c>
      <c r="C23" s="7">
        <v>178</v>
      </c>
      <c r="D23" s="403" t="s">
        <v>229</v>
      </c>
      <c r="E23" s="64">
        <v>2.9</v>
      </c>
      <c r="F23" s="64">
        <v>2.8</v>
      </c>
      <c r="G23" s="64">
        <v>0.4</v>
      </c>
      <c r="H23" s="64">
        <v>0.4</v>
      </c>
      <c r="I23" s="130">
        <v>27</v>
      </c>
      <c r="J23" s="7">
        <v>22</v>
      </c>
      <c r="K23" s="64">
        <v>0.8</v>
      </c>
      <c r="L23" s="7">
        <v>993</v>
      </c>
    </row>
    <row r="24" spans="1:12" ht="13.5" thickBot="1" x14ac:dyDescent="0.25">
      <c r="A24" s="271">
        <v>1999</v>
      </c>
      <c r="B24" s="6">
        <v>14</v>
      </c>
      <c r="C24" s="7">
        <v>180</v>
      </c>
      <c r="D24" s="403" t="s">
        <v>229</v>
      </c>
      <c r="E24" s="64">
        <v>2.8</v>
      </c>
      <c r="F24" s="64">
        <v>2.8</v>
      </c>
      <c r="G24" s="64">
        <v>0.4</v>
      </c>
      <c r="H24" s="64">
        <v>0.4</v>
      </c>
      <c r="I24" s="130">
        <v>25</v>
      </c>
      <c r="J24" s="7">
        <v>24</v>
      </c>
      <c r="K24" s="64">
        <v>1</v>
      </c>
      <c r="L24" s="7">
        <v>845</v>
      </c>
    </row>
    <row r="25" spans="1:12" ht="13.5" thickBot="1" x14ac:dyDescent="0.25">
      <c r="A25" s="271">
        <v>2000</v>
      </c>
      <c r="B25" s="6">
        <v>16</v>
      </c>
      <c r="C25" s="7">
        <v>212</v>
      </c>
      <c r="D25" s="403" t="s">
        <v>229</v>
      </c>
      <c r="E25" s="64">
        <v>3.4</v>
      </c>
      <c r="F25" s="64">
        <v>3.3</v>
      </c>
      <c r="G25" s="64">
        <v>0.4</v>
      </c>
      <c r="H25" s="64">
        <v>0.4</v>
      </c>
      <c r="I25" s="130">
        <v>27</v>
      </c>
      <c r="J25" s="7">
        <v>27</v>
      </c>
      <c r="K25" s="64">
        <v>1</v>
      </c>
      <c r="L25" s="7">
        <v>986</v>
      </c>
    </row>
    <row r="26" spans="1:12" ht="13.5" thickBot="1" x14ac:dyDescent="0.25">
      <c r="A26" s="271">
        <v>2001</v>
      </c>
      <c r="B26" s="6">
        <v>17</v>
      </c>
      <c r="C26" s="7">
        <v>214</v>
      </c>
      <c r="D26" s="403" t="s">
        <v>229</v>
      </c>
      <c r="E26" s="64">
        <v>3.6</v>
      </c>
      <c r="F26" s="64">
        <v>3.5</v>
      </c>
      <c r="G26" s="64">
        <v>0.5</v>
      </c>
      <c r="H26" s="64">
        <v>0.4</v>
      </c>
      <c r="I26" s="130">
        <v>28</v>
      </c>
      <c r="J26" s="7">
        <v>28</v>
      </c>
      <c r="K26" s="64">
        <v>1</v>
      </c>
      <c r="L26" s="7">
        <v>988</v>
      </c>
    </row>
    <row r="27" spans="1:12" ht="13.5" thickBot="1" x14ac:dyDescent="0.25">
      <c r="A27" s="271">
        <v>2002</v>
      </c>
      <c r="B27" s="6">
        <v>14</v>
      </c>
      <c r="C27" s="7">
        <v>215</v>
      </c>
      <c r="D27" s="403" t="s">
        <v>229</v>
      </c>
      <c r="E27" s="64">
        <v>3.4</v>
      </c>
      <c r="F27" s="64">
        <v>3.4</v>
      </c>
      <c r="G27" s="64">
        <v>0.5</v>
      </c>
      <c r="H27" s="64">
        <v>0.5</v>
      </c>
      <c r="I27" s="130">
        <v>27</v>
      </c>
      <c r="J27" s="7">
        <v>27</v>
      </c>
      <c r="K27" s="64">
        <v>1</v>
      </c>
      <c r="L27" s="10">
        <v>1075</v>
      </c>
    </row>
    <row r="28" spans="1:12" ht="13.5" thickBot="1" x14ac:dyDescent="0.25">
      <c r="A28" s="271">
        <v>2003</v>
      </c>
      <c r="B28" s="6">
        <v>16</v>
      </c>
      <c r="C28" s="7">
        <v>187</v>
      </c>
      <c r="D28" s="7">
        <v>187</v>
      </c>
      <c r="E28" s="64">
        <v>3.1</v>
      </c>
      <c r="F28" s="64">
        <v>3.1</v>
      </c>
      <c r="G28" s="64">
        <v>0.4</v>
      </c>
      <c r="H28" s="64">
        <v>0.4</v>
      </c>
      <c r="I28" s="130">
        <v>25</v>
      </c>
      <c r="J28" s="7">
        <v>27</v>
      </c>
      <c r="K28" s="64">
        <v>1.1000000000000001</v>
      </c>
      <c r="L28" s="10">
        <v>1102</v>
      </c>
    </row>
    <row r="29" spans="1:12" ht="13.5" thickBot="1" x14ac:dyDescent="0.25">
      <c r="A29" s="271">
        <v>2004</v>
      </c>
      <c r="B29" s="6">
        <v>16</v>
      </c>
      <c r="C29" s="7">
        <v>331</v>
      </c>
      <c r="D29" s="7">
        <v>254</v>
      </c>
      <c r="E29" s="64">
        <v>3.3</v>
      </c>
      <c r="F29" s="64">
        <v>3.2</v>
      </c>
      <c r="G29" s="64">
        <v>0.5</v>
      </c>
      <c r="H29" s="64">
        <v>0.5</v>
      </c>
      <c r="I29" s="130">
        <v>31</v>
      </c>
      <c r="J29" s="7">
        <v>32</v>
      </c>
      <c r="K29" s="64">
        <v>1</v>
      </c>
      <c r="L29" s="10">
        <v>1344</v>
      </c>
    </row>
    <row r="30" spans="1:12" ht="13.5" thickBot="1" x14ac:dyDescent="0.25">
      <c r="A30" s="271">
        <v>2005</v>
      </c>
      <c r="B30" s="6">
        <v>18</v>
      </c>
      <c r="C30" s="6">
        <v>337</v>
      </c>
      <c r="D30" s="7">
        <v>261</v>
      </c>
      <c r="E30" s="198">
        <v>3.6</v>
      </c>
      <c r="F30" s="64">
        <v>3.5</v>
      </c>
      <c r="G30" s="198">
        <v>0.5</v>
      </c>
      <c r="H30" s="64">
        <v>0.5</v>
      </c>
      <c r="I30" s="131">
        <v>32</v>
      </c>
      <c r="J30" s="6">
        <v>32</v>
      </c>
      <c r="K30" s="64">
        <v>1</v>
      </c>
      <c r="L30" s="10">
        <v>1224</v>
      </c>
    </row>
    <row r="31" spans="1:12" ht="13.5" thickBot="1" x14ac:dyDescent="0.25">
      <c r="A31" s="271">
        <v>2006</v>
      </c>
      <c r="B31" s="6">
        <v>18</v>
      </c>
      <c r="C31" s="6">
        <v>345</v>
      </c>
      <c r="D31" s="7">
        <v>275</v>
      </c>
      <c r="E31" s="198">
        <v>3.8</v>
      </c>
      <c r="F31" s="64">
        <v>3.7</v>
      </c>
      <c r="G31" s="198">
        <v>0.5</v>
      </c>
      <c r="H31" s="64">
        <v>0.5</v>
      </c>
      <c r="I31" s="131">
        <v>38</v>
      </c>
      <c r="J31" s="6">
        <v>31</v>
      </c>
      <c r="K31" s="64">
        <v>0.8</v>
      </c>
      <c r="L31" s="10">
        <v>1211</v>
      </c>
    </row>
    <row r="32" spans="1:12" ht="13.5" thickBot="1" x14ac:dyDescent="0.25">
      <c r="A32" s="271">
        <v>2007</v>
      </c>
      <c r="B32" s="6">
        <v>16</v>
      </c>
      <c r="C32" s="6">
        <v>331</v>
      </c>
      <c r="D32" s="7">
        <v>253</v>
      </c>
      <c r="E32" s="198">
        <v>9.5</v>
      </c>
      <c r="F32" s="64">
        <v>9.5</v>
      </c>
      <c r="G32" s="198">
        <v>1</v>
      </c>
      <c r="H32" s="64">
        <v>1</v>
      </c>
      <c r="I32" s="131">
        <v>59</v>
      </c>
      <c r="J32" s="6">
        <v>54</v>
      </c>
      <c r="K32" s="64">
        <v>0.9</v>
      </c>
      <c r="L32" s="10">
        <v>2293</v>
      </c>
    </row>
    <row r="33" spans="1:12" ht="13.5" thickBot="1" x14ac:dyDescent="0.25">
      <c r="A33" s="271">
        <v>2008</v>
      </c>
      <c r="B33" s="6">
        <v>16</v>
      </c>
      <c r="C33" s="6">
        <v>335</v>
      </c>
      <c r="D33" s="7">
        <v>246</v>
      </c>
      <c r="E33" s="198">
        <v>10.199999999999999</v>
      </c>
      <c r="F33" s="64">
        <v>10.199999999999999</v>
      </c>
      <c r="G33" s="198">
        <v>1.3</v>
      </c>
      <c r="H33" s="64">
        <v>1.3</v>
      </c>
      <c r="I33" s="131">
        <v>43</v>
      </c>
      <c r="J33" s="6">
        <v>43</v>
      </c>
      <c r="K33" s="64">
        <v>1</v>
      </c>
      <c r="L33" s="10">
        <v>2123</v>
      </c>
    </row>
    <row r="34" spans="1:12" ht="13.5" thickBot="1" x14ac:dyDescent="0.25">
      <c r="A34" s="271">
        <v>2009</v>
      </c>
      <c r="B34" s="6">
        <v>16</v>
      </c>
      <c r="C34" s="6">
        <v>276</v>
      </c>
      <c r="D34" s="7">
        <v>217</v>
      </c>
      <c r="E34" s="198">
        <v>8</v>
      </c>
      <c r="F34" s="64">
        <v>7.9</v>
      </c>
      <c r="G34" s="198">
        <v>1</v>
      </c>
      <c r="H34" s="64">
        <v>1</v>
      </c>
      <c r="I34" s="131">
        <v>43</v>
      </c>
      <c r="J34" s="6">
        <v>44</v>
      </c>
      <c r="K34" s="64">
        <v>1</v>
      </c>
      <c r="L34" s="10">
        <v>1944</v>
      </c>
    </row>
    <row r="35" spans="1:12" ht="13.5" thickBot="1" x14ac:dyDescent="0.25">
      <c r="A35" s="271">
        <v>2010</v>
      </c>
      <c r="B35" s="6">
        <v>15</v>
      </c>
      <c r="C35" s="10">
        <v>259</v>
      </c>
      <c r="D35" s="10">
        <v>200</v>
      </c>
      <c r="E35" s="198">
        <v>7.4</v>
      </c>
      <c r="F35" s="64">
        <v>7.3</v>
      </c>
      <c r="G35" s="198">
        <v>0.8</v>
      </c>
      <c r="H35" s="64">
        <v>0.8</v>
      </c>
      <c r="I35" s="10">
        <v>38</v>
      </c>
      <c r="J35" s="10">
        <v>47</v>
      </c>
      <c r="K35" s="64">
        <v>1.2</v>
      </c>
      <c r="L35" s="10">
        <v>1862</v>
      </c>
    </row>
    <row r="36" spans="1:12" ht="13.5" thickBot="1" x14ac:dyDescent="0.25">
      <c r="A36" s="271">
        <v>2011</v>
      </c>
      <c r="B36" s="6">
        <v>16</v>
      </c>
      <c r="C36" s="10">
        <v>282</v>
      </c>
      <c r="D36" s="10">
        <v>185</v>
      </c>
      <c r="E36" s="198">
        <v>5</v>
      </c>
      <c r="F36" s="64">
        <v>5</v>
      </c>
      <c r="G36" s="198">
        <v>0.6</v>
      </c>
      <c r="H36" s="64">
        <v>0.6</v>
      </c>
      <c r="I36" s="10">
        <v>44</v>
      </c>
      <c r="J36" s="10">
        <v>47</v>
      </c>
      <c r="K36" s="64">
        <v>1.1000000000000001</v>
      </c>
      <c r="L36" s="10">
        <v>1623</v>
      </c>
    </row>
    <row r="37" spans="1:12" ht="13.5" thickBot="1" x14ac:dyDescent="0.25">
      <c r="A37" s="271">
        <v>2012</v>
      </c>
      <c r="B37" s="6">
        <v>16</v>
      </c>
      <c r="C37" s="10">
        <v>381</v>
      </c>
      <c r="D37" s="10">
        <v>266</v>
      </c>
      <c r="E37" s="198">
        <v>8</v>
      </c>
      <c r="F37" s="64">
        <v>8</v>
      </c>
      <c r="G37" s="198">
        <v>0.9</v>
      </c>
      <c r="H37" s="64">
        <v>0.9</v>
      </c>
      <c r="I37" s="10">
        <v>40</v>
      </c>
      <c r="J37" s="10">
        <v>46</v>
      </c>
      <c r="K37" s="64">
        <v>1.2</v>
      </c>
      <c r="L37" s="10">
        <v>1370</v>
      </c>
    </row>
    <row r="38" spans="1:12" ht="13.5" thickBot="1" x14ac:dyDescent="0.25">
      <c r="A38" s="271">
        <v>2013</v>
      </c>
      <c r="B38" s="6">
        <v>16</v>
      </c>
      <c r="C38" s="10">
        <v>382</v>
      </c>
      <c r="D38" s="10">
        <v>268</v>
      </c>
      <c r="E38" s="198">
        <v>10.6</v>
      </c>
      <c r="F38" s="64">
        <v>10.5</v>
      </c>
      <c r="G38" s="198">
        <v>1.2</v>
      </c>
      <c r="H38" s="64">
        <v>1.2</v>
      </c>
      <c r="I38" s="10">
        <v>44</v>
      </c>
      <c r="J38" s="10">
        <v>48</v>
      </c>
      <c r="K38" s="64">
        <v>1.1000000000000001</v>
      </c>
      <c r="L38" s="10">
        <v>1328</v>
      </c>
    </row>
    <row r="39" spans="1:12" ht="13.5" thickBot="1" x14ac:dyDescent="0.25">
      <c r="A39" s="271">
        <v>2014</v>
      </c>
      <c r="B39" s="6">
        <v>16</v>
      </c>
      <c r="C39" s="10">
        <v>422</v>
      </c>
      <c r="D39" s="10">
        <v>325</v>
      </c>
      <c r="E39" s="198">
        <v>10.6</v>
      </c>
      <c r="F39" s="64">
        <v>10.4</v>
      </c>
      <c r="G39" s="198">
        <v>1.2</v>
      </c>
      <c r="H39" s="64">
        <v>0.9</v>
      </c>
      <c r="I39" s="10">
        <v>47</v>
      </c>
      <c r="J39" s="10">
        <v>57</v>
      </c>
      <c r="K39" s="64">
        <v>1.2</v>
      </c>
      <c r="L39" s="10">
        <v>1593</v>
      </c>
    </row>
    <row r="40" spans="1:12" ht="13.5" thickBot="1" x14ac:dyDescent="0.25">
      <c r="A40" s="271">
        <v>2015</v>
      </c>
      <c r="B40" s="6">
        <v>17</v>
      </c>
      <c r="C40" s="10">
        <v>473</v>
      </c>
      <c r="D40" s="10">
        <v>360</v>
      </c>
      <c r="E40" s="198">
        <v>10.042981101290557</v>
      </c>
      <c r="F40" s="64">
        <v>9.9441030224067486</v>
      </c>
      <c r="G40" s="198">
        <v>1.1436595660675606</v>
      </c>
      <c r="H40" s="64">
        <v>1.1257742123140277</v>
      </c>
      <c r="I40" s="10">
        <v>48.777999999999999</v>
      </c>
      <c r="J40" s="10">
        <v>60.225999999999999</v>
      </c>
      <c r="K40" s="64">
        <v>1.2346959694944442</v>
      </c>
      <c r="L40" s="10">
        <v>1747.1</v>
      </c>
    </row>
    <row r="41" spans="1:12" ht="13.5" thickBot="1" x14ac:dyDescent="0.25">
      <c r="A41" s="271">
        <v>2016</v>
      </c>
      <c r="B41" s="6">
        <v>17</v>
      </c>
      <c r="C41" s="10">
        <v>418</v>
      </c>
      <c r="D41" s="10">
        <v>320</v>
      </c>
      <c r="E41" s="198">
        <v>10.164999999999999</v>
      </c>
      <c r="F41" s="64">
        <v>10.085000000000001</v>
      </c>
      <c r="G41" s="198">
        <v>1.087</v>
      </c>
      <c r="H41" s="64">
        <v>1.0760000000000001</v>
      </c>
      <c r="I41" s="10">
        <v>49.191000000000003</v>
      </c>
      <c r="J41" s="10">
        <v>61.412999999999997</v>
      </c>
      <c r="K41" s="64">
        <v>1.2484600841617368</v>
      </c>
      <c r="L41" s="10">
        <v>1802</v>
      </c>
    </row>
    <row r="42" spans="1:12" ht="13.5" thickBot="1" x14ac:dyDescent="0.25">
      <c r="A42" s="271">
        <v>2017</v>
      </c>
      <c r="B42" s="6">
        <v>17</v>
      </c>
      <c r="C42" s="10">
        <v>414</v>
      </c>
      <c r="D42" s="10">
        <v>311</v>
      </c>
      <c r="E42" s="198">
        <v>10.09</v>
      </c>
      <c r="F42" s="64">
        <v>10.002000000000001</v>
      </c>
      <c r="G42" s="198">
        <v>1.095</v>
      </c>
      <c r="H42" s="64">
        <v>1.085</v>
      </c>
      <c r="I42" s="10">
        <v>48.091000000000001</v>
      </c>
      <c r="J42" s="10">
        <v>61.412999999999997</v>
      </c>
      <c r="K42" s="64">
        <v>1.2769999999999999</v>
      </c>
      <c r="L42" s="10">
        <v>1943</v>
      </c>
    </row>
    <row r="43" spans="1:12" ht="13.5" thickBot="1" x14ac:dyDescent="0.25">
      <c r="A43" s="271">
        <v>2018</v>
      </c>
      <c r="B43" s="6">
        <v>17</v>
      </c>
      <c r="C43" s="7">
        <v>423</v>
      </c>
      <c r="D43" s="7">
        <v>321</v>
      </c>
      <c r="E43" s="24">
        <v>10.823</v>
      </c>
      <c r="F43" s="26">
        <v>10.714</v>
      </c>
      <c r="G43" s="24">
        <v>1.1539999999999999</v>
      </c>
      <c r="H43" s="26">
        <v>1.141</v>
      </c>
      <c r="I43" s="10">
        <v>47.420999999999999</v>
      </c>
      <c r="J43" s="10">
        <v>54.777000000000001</v>
      </c>
      <c r="K43" s="26">
        <v>1.155</v>
      </c>
      <c r="L43" s="10">
        <v>1845</v>
      </c>
    </row>
    <row r="44" spans="1:12" x14ac:dyDescent="0.2">
      <c r="A44" s="199" t="s">
        <v>1791</v>
      </c>
    </row>
    <row r="45" spans="1:12" x14ac:dyDescent="0.2">
      <c r="A45" s="199" t="s">
        <v>249</v>
      </c>
    </row>
    <row r="46" spans="1:12" ht="15.75" x14ac:dyDescent="0.2">
      <c r="A46" s="127"/>
    </row>
  </sheetData>
  <mergeCells count="3">
    <mergeCell ref="A1:L1"/>
    <mergeCell ref="A2:L2"/>
    <mergeCell ref="A3:L3"/>
  </mergeCells>
  <hyperlinks>
    <hyperlink ref="N4" location="TOC!A1" display="RETURN TO TABLE OF CONTENTS" xr:uid="{00000000-0004-0000-7900-000000000000}"/>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N114"/>
  <sheetViews>
    <sheetView workbookViewId="0">
      <pane xSplit="1" ySplit="4" topLeftCell="B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2" width="10.710937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20.25" customHeight="1" thickBot="1" x14ac:dyDescent="0.25">
      <c r="A3" s="606" t="s">
        <v>1792</v>
      </c>
      <c r="B3" s="607"/>
      <c r="C3" s="607"/>
      <c r="D3" s="607"/>
      <c r="E3" s="607"/>
      <c r="F3" s="607"/>
      <c r="G3" s="607"/>
      <c r="H3" s="607"/>
      <c r="I3" s="607"/>
      <c r="J3" s="607"/>
      <c r="K3" s="607"/>
      <c r="L3" s="608"/>
    </row>
    <row r="4" spans="1:14" ht="57" thickBot="1" x14ac:dyDescent="0.25">
      <c r="A4" s="271" t="s">
        <v>204</v>
      </c>
      <c r="B4" s="249" t="s">
        <v>1793</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1890</v>
      </c>
      <c r="B5" s="250" t="s">
        <v>229</v>
      </c>
      <c r="C5" s="519" t="s">
        <v>1723</v>
      </c>
      <c r="D5" s="519" t="s">
        <v>229</v>
      </c>
      <c r="E5" s="482" t="s">
        <v>229</v>
      </c>
      <c r="F5" s="482" t="s">
        <v>229</v>
      </c>
      <c r="G5" s="482" t="s">
        <v>229</v>
      </c>
      <c r="H5" s="482" t="s">
        <v>229</v>
      </c>
      <c r="I5" s="519" t="s">
        <v>1724</v>
      </c>
      <c r="J5" s="519" t="s">
        <v>229</v>
      </c>
      <c r="K5" s="517" t="s">
        <v>229</v>
      </c>
      <c r="L5" s="250" t="s">
        <v>1725</v>
      </c>
    </row>
    <row r="6" spans="1:14" ht="13.5" thickBot="1" x14ac:dyDescent="0.25">
      <c r="A6" s="271">
        <v>1902</v>
      </c>
      <c r="B6" s="250" t="s">
        <v>1727</v>
      </c>
      <c r="C6" s="519" t="s">
        <v>1728</v>
      </c>
      <c r="D6" s="519" t="s">
        <v>229</v>
      </c>
      <c r="E6" s="482" t="s">
        <v>1729</v>
      </c>
      <c r="F6" s="482" t="s">
        <v>229</v>
      </c>
      <c r="G6" s="482" t="s">
        <v>229</v>
      </c>
      <c r="H6" s="482" t="s">
        <v>229</v>
      </c>
      <c r="I6" s="519" t="s">
        <v>1730</v>
      </c>
      <c r="J6" s="519" t="s">
        <v>229</v>
      </c>
      <c r="K6" s="517" t="s">
        <v>229</v>
      </c>
      <c r="L6" s="250" t="s">
        <v>1731</v>
      </c>
    </row>
    <row r="7" spans="1:14" ht="13.5" thickBot="1" x14ac:dyDescent="0.25">
      <c r="A7" s="271">
        <v>1907</v>
      </c>
      <c r="B7" s="250" t="s">
        <v>1733</v>
      </c>
      <c r="C7" s="519" t="s">
        <v>1734</v>
      </c>
      <c r="D7" s="519" t="s">
        <v>229</v>
      </c>
      <c r="E7" s="482" t="s">
        <v>1735</v>
      </c>
      <c r="F7" s="482" t="s">
        <v>229</v>
      </c>
      <c r="G7" s="482" t="s">
        <v>229</v>
      </c>
      <c r="H7" s="482" t="s">
        <v>229</v>
      </c>
      <c r="I7" s="519" t="s">
        <v>1736</v>
      </c>
      <c r="J7" s="519" t="s">
        <v>229</v>
      </c>
      <c r="K7" s="517" t="s">
        <v>229</v>
      </c>
      <c r="L7" s="250" t="s">
        <v>1737</v>
      </c>
    </row>
    <row r="8" spans="1:14" ht="13.5" thickBot="1" x14ac:dyDescent="0.25">
      <c r="A8" s="271">
        <v>1912</v>
      </c>
      <c r="B8" s="250" t="s">
        <v>1739</v>
      </c>
      <c r="C8" s="519" t="s">
        <v>1740</v>
      </c>
      <c r="D8" s="519" t="s">
        <v>229</v>
      </c>
      <c r="E8" s="482" t="s">
        <v>1741</v>
      </c>
      <c r="F8" s="482" t="s">
        <v>229</v>
      </c>
      <c r="G8" s="482" t="s">
        <v>229</v>
      </c>
      <c r="H8" s="482" t="s">
        <v>229</v>
      </c>
      <c r="I8" s="519" t="s">
        <v>1742</v>
      </c>
      <c r="J8" s="519" t="s">
        <v>229</v>
      </c>
      <c r="K8" s="517" t="s">
        <v>229</v>
      </c>
      <c r="L8" s="250" t="s">
        <v>1743</v>
      </c>
    </row>
    <row r="9" spans="1:14" ht="13.5" thickBot="1" x14ac:dyDescent="0.25">
      <c r="A9" s="271">
        <v>1917</v>
      </c>
      <c r="B9" s="250" t="s">
        <v>1745</v>
      </c>
      <c r="C9" s="519" t="s">
        <v>1746</v>
      </c>
      <c r="D9" s="519" t="s">
        <v>229</v>
      </c>
      <c r="E9" s="482" t="s">
        <v>229</v>
      </c>
      <c r="F9" s="482" t="s">
        <v>229</v>
      </c>
      <c r="G9" s="482" t="s">
        <v>229</v>
      </c>
      <c r="H9" s="482" t="s">
        <v>229</v>
      </c>
      <c r="I9" s="519" t="s">
        <v>1747</v>
      </c>
      <c r="J9" s="519" t="s">
        <v>229</v>
      </c>
      <c r="K9" s="517" t="s">
        <v>229</v>
      </c>
      <c r="L9" s="250" t="s">
        <v>1748</v>
      </c>
    </row>
    <row r="10" spans="1:14" ht="13.5" thickBot="1" x14ac:dyDescent="0.25">
      <c r="A10" s="271">
        <v>1918</v>
      </c>
      <c r="B10" s="250" t="s">
        <v>229</v>
      </c>
      <c r="C10" s="519" t="s">
        <v>229</v>
      </c>
      <c r="D10" s="519" t="s">
        <v>229</v>
      </c>
      <c r="E10" s="482" t="s">
        <v>229</v>
      </c>
      <c r="F10" s="482" t="s">
        <v>229</v>
      </c>
      <c r="G10" s="482" t="s">
        <v>229</v>
      </c>
      <c r="H10" s="482" t="s">
        <v>229</v>
      </c>
      <c r="I10" s="128">
        <v>14261</v>
      </c>
      <c r="J10" s="519" t="s">
        <v>229</v>
      </c>
      <c r="K10" s="517" t="s">
        <v>229</v>
      </c>
      <c r="L10" s="250" t="s">
        <v>229</v>
      </c>
    </row>
    <row r="11" spans="1:14" ht="13.5" thickBot="1" x14ac:dyDescent="0.25">
      <c r="A11" s="271">
        <v>1919</v>
      </c>
      <c r="B11" s="250" t="s">
        <v>229</v>
      </c>
      <c r="C11" s="519" t="s">
        <v>229</v>
      </c>
      <c r="D11" s="519" t="s">
        <v>229</v>
      </c>
      <c r="E11" s="482" t="s">
        <v>229</v>
      </c>
      <c r="F11" s="482" t="s">
        <v>229</v>
      </c>
      <c r="G11" s="482" t="s">
        <v>229</v>
      </c>
      <c r="H11" s="482" t="s">
        <v>229</v>
      </c>
      <c r="I11" s="128">
        <v>14935</v>
      </c>
      <c r="J11" s="519" t="s">
        <v>229</v>
      </c>
      <c r="K11" s="517" t="s">
        <v>229</v>
      </c>
      <c r="L11" s="250" t="s">
        <v>229</v>
      </c>
    </row>
    <row r="12" spans="1:14" ht="13.5" thickBot="1" x14ac:dyDescent="0.25">
      <c r="A12" s="271">
        <v>1920</v>
      </c>
      <c r="B12" s="250" t="s">
        <v>229</v>
      </c>
      <c r="C12" s="519" t="s">
        <v>229</v>
      </c>
      <c r="D12" s="519" t="s">
        <v>229</v>
      </c>
      <c r="E12" s="482" t="s">
        <v>229</v>
      </c>
      <c r="F12" s="482" t="s">
        <v>229</v>
      </c>
      <c r="G12" s="482" t="s">
        <v>229</v>
      </c>
      <c r="H12" s="482" t="s">
        <v>229</v>
      </c>
      <c r="I12" s="128">
        <v>15562</v>
      </c>
      <c r="J12" s="519" t="s">
        <v>229</v>
      </c>
      <c r="K12" s="517" t="s">
        <v>229</v>
      </c>
      <c r="L12" s="250" t="s">
        <v>229</v>
      </c>
    </row>
    <row r="13" spans="1:14" ht="13.5" thickBot="1" x14ac:dyDescent="0.25">
      <c r="A13" s="271">
        <v>1921</v>
      </c>
      <c r="B13" s="250" t="s">
        <v>229</v>
      </c>
      <c r="C13" s="519" t="s">
        <v>229</v>
      </c>
      <c r="D13" s="519" t="s">
        <v>229</v>
      </c>
      <c r="E13" s="482" t="s">
        <v>229</v>
      </c>
      <c r="F13" s="482" t="s">
        <v>229</v>
      </c>
      <c r="G13" s="482" t="s">
        <v>229</v>
      </c>
      <c r="H13" s="482" t="s">
        <v>229</v>
      </c>
      <c r="I13" s="128">
        <v>14597</v>
      </c>
      <c r="J13" s="519" t="s">
        <v>229</v>
      </c>
      <c r="K13" s="517" t="s">
        <v>229</v>
      </c>
      <c r="L13" s="250" t="s">
        <v>229</v>
      </c>
    </row>
    <row r="14" spans="1:14" ht="13.5" thickBot="1" x14ac:dyDescent="0.25">
      <c r="A14" s="271">
        <v>1922</v>
      </c>
      <c r="B14" s="250" t="s">
        <v>229</v>
      </c>
      <c r="C14" s="519" t="s">
        <v>229</v>
      </c>
      <c r="D14" s="519" t="s">
        <v>229</v>
      </c>
      <c r="E14" s="482" t="s">
        <v>229</v>
      </c>
      <c r="F14" s="482" t="s">
        <v>229</v>
      </c>
      <c r="G14" s="482" t="s">
        <v>229</v>
      </c>
      <c r="H14" s="482" t="s">
        <v>229</v>
      </c>
      <c r="I14" s="128">
        <v>15355</v>
      </c>
      <c r="J14" s="519" t="s">
        <v>229</v>
      </c>
      <c r="K14" s="517" t="s">
        <v>229</v>
      </c>
      <c r="L14" s="250" t="s">
        <v>229</v>
      </c>
    </row>
    <row r="15" spans="1:14" ht="13.5" thickBot="1" x14ac:dyDescent="0.25">
      <c r="A15" s="271">
        <v>1923</v>
      </c>
      <c r="B15" s="250" t="s">
        <v>229</v>
      </c>
      <c r="C15" s="519" t="s">
        <v>229</v>
      </c>
      <c r="D15" s="519" t="s">
        <v>229</v>
      </c>
      <c r="E15" s="482" t="s">
        <v>229</v>
      </c>
      <c r="F15" s="482" t="s">
        <v>229</v>
      </c>
      <c r="G15" s="482" t="s">
        <v>229</v>
      </c>
      <c r="H15" s="482" t="s">
        <v>229</v>
      </c>
      <c r="I15" s="128">
        <v>15674</v>
      </c>
      <c r="J15" s="519" t="s">
        <v>229</v>
      </c>
      <c r="K15" s="517" t="s">
        <v>229</v>
      </c>
      <c r="L15" s="250" t="s">
        <v>229</v>
      </c>
    </row>
    <row r="16" spans="1:14" ht="13.5" thickBot="1" x14ac:dyDescent="0.25">
      <c r="A16" s="271">
        <v>1924</v>
      </c>
      <c r="B16" s="250" t="s">
        <v>229</v>
      </c>
      <c r="C16" s="519" t="s">
        <v>229</v>
      </c>
      <c r="D16" s="519" t="s">
        <v>229</v>
      </c>
      <c r="E16" s="482" t="s">
        <v>229</v>
      </c>
      <c r="F16" s="482" t="s">
        <v>229</v>
      </c>
      <c r="G16" s="482" t="s">
        <v>229</v>
      </c>
      <c r="H16" s="482" t="s">
        <v>229</v>
      </c>
      <c r="I16" s="128">
        <v>15337</v>
      </c>
      <c r="J16" s="519" t="s">
        <v>229</v>
      </c>
      <c r="K16" s="517" t="s">
        <v>229</v>
      </c>
      <c r="L16" s="250" t="s">
        <v>229</v>
      </c>
    </row>
    <row r="17" spans="1:12" ht="13.5" thickBot="1" x14ac:dyDescent="0.25">
      <c r="A17" s="271">
        <v>1925</v>
      </c>
      <c r="B17" s="250" t="s">
        <v>229</v>
      </c>
      <c r="C17" s="519" t="s">
        <v>229</v>
      </c>
      <c r="D17" s="519" t="s">
        <v>229</v>
      </c>
      <c r="E17" s="482" t="s">
        <v>229</v>
      </c>
      <c r="F17" s="482" t="s">
        <v>229</v>
      </c>
      <c r="G17" s="482" t="s">
        <v>229</v>
      </c>
      <c r="H17" s="482" t="s">
        <v>229</v>
      </c>
      <c r="I17" s="128">
        <v>15188</v>
      </c>
      <c r="J17" s="519" t="s">
        <v>229</v>
      </c>
      <c r="K17" s="517" t="s">
        <v>229</v>
      </c>
      <c r="L17" s="250" t="s">
        <v>229</v>
      </c>
    </row>
    <row r="18" spans="1:12" ht="13.5" thickBot="1" x14ac:dyDescent="0.25">
      <c r="A18" s="271">
        <v>1926</v>
      </c>
      <c r="B18" s="250" t="s">
        <v>229</v>
      </c>
      <c r="C18" s="8">
        <v>71766</v>
      </c>
      <c r="D18" s="403" t="s">
        <v>229</v>
      </c>
      <c r="E18" s="24">
        <v>2220</v>
      </c>
      <c r="F18" s="246" t="s">
        <v>229</v>
      </c>
      <c r="G18" s="482" t="s">
        <v>229</v>
      </c>
      <c r="H18" s="482" t="s">
        <v>229</v>
      </c>
      <c r="I18" s="128">
        <v>15245</v>
      </c>
      <c r="J18" s="519" t="s">
        <v>229</v>
      </c>
      <c r="K18" s="517" t="s">
        <v>229</v>
      </c>
      <c r="L18" s="250" t="s">
        <v>229</v>
      </c>
    </row>
    <row r="19" spans="1:12" ht="13.5" thickBot="1" x14ac:dyDescent="0.25">
      <c r="A19" s="271">
        <v>1927</v>
      </c>
      <c r="B19" s="250" t="s">
        <v>229</v>
      </c>
      <c r="C19" s="8">
        <v>70336</v>
      </c>
      <c r="D19" s="403" t="s">
        <v>229</v>
      </c>
      <c r="E19" s="24">
        <v>2163.8000000000002</v>
      </c>
      <c r="F19" s="246" t="s">
        <v>229</v>
      </c>
      <c r="G19" s="482" t="s">
        <v>229</v>
      </c>
      <c r="H19" s="482" t="s">
        <v>229</v>
      </c>
      <c r="I19" s="128">
        <v>14920</v>
      </c>
      <c r="J19" s="519" t="s">
        <v>229</v>
      </c>
      <c r="K19" s="517" t="s">
        <v>229</v>
      </c>
      <c r="L19" s="250" t="s">
        <v>229</v>
      </c>
    </row>
    <row r="20" spans="1:12" ht="13.5" thickBot="1" x14ac:dyDescent="0.25">
      <c r="A20" s="271">
        <v>1928</v>
      </c>
      <c r="B20" s="250" t="s">
        <v>229</v>
      </c>
      <c r="C20" s="8">
        <v>68551</v>
      </c>
      <c r="D20" s="403" t="s">
        <v>229</v>
      </c>
      <c r="E20" s="24">
        <v>2113.4</v>
      </c>
      <c r="F20" s="246" t="s">
        <v>229</v>
      </c>
      <c r="G20" s="482" t="s">
        <v>229</v>
      </c>
      <c r="H20" s="482" t="s">
        <v>229</v>
      </c>
      <c r="I20" s="128">
        <v>14536</v>
      </c>
      <c r="J20" s="519" t="s">
        <v>229</v>
      </c>
      <c r="K20" s="517" t="s">
        <v>229</v>
      </c>
      <c r="L20" s="250" t="s">
        <v>229</v>
      </c>
    </row>
    <row r="21" spans="1:12" ht="13.5" thickBot="1" x14ac:dyDescent="0.25">
      <c r="A21" s="271">
        <v>1929</v>
      </c>
      <c r="B21" s="250" t="s">
        <v>229</v>
      </c>
      <c r="C21" s="8">
        <v>66963</v>
      </c>
      <c r="D21" s="403" t="s">
        <v>229</v>
      </c>
      <c r="E21" s="24">
        <v>2060.6</v>
      </c>
      <c r="F21" s="246" t="s">
        <v>229</v>
      </c>
      <c r="G21" s="482" t="s">
        <v>229</v>
      </c>
      <c r="H21" s="482" t="s">
        <v>229</v>
      </c>
      <c r="I21" s="128">
        <v>14375</v>
      </c>
      <c r="J21" s="519" t="s">
        <v>229</v>
      </c>
      <c r="K21" s="517" t="s">
        <v>229</v>
      </c>
      <c r="L21" s="250" t="s">
        <v>229</v>
      </c>
    </row>
    <row r="22" spans="1:12" ht="13.5" thickBot="1" x14ac:dyDescent="0.25">
      <c r="A22" s="271">
        <v>1930</v>
      </c>
      <c r="B22" s="250" t="s">
        <v>229</v>
      </c>
      <c r="C22" s="8">
        <v>64790</v>
      </c>
      <c r="D22" s="403" t="s">
        <v>229</v>
      </c>
      <c r="E22" s="24">
        <v>1995.2</v>
      </c>
      <c r="F22" s="246" t="s">
        <v>229</v>
      </c>
      <c r="G22" s="482" t="s">
        <v>229</v>
      </c>
      <c r="H22" s="482" t="s">
        <v>229</v>
      </c>
      <c r="I22" s="128">
        <v>13089</v>
      </c>
      <c r="J22" s="519" t="s">
        <v>229</v>
      </c>
      <c r="K22" s="517" t="s">
        <v>229</v>
      </c>
      <c r="L22" s="250" t="s">
        <v>229</v>
      </c>
    </row>
    <row r="23" spans="1:12" ht="13.5" thickBot="1" x14ac:dyDescent="0.25">
      <c r="A23" s="271">
        <v>1931</v>
      </c>
      <c r="B23" s="250" t="s">
        <v>229</v>
      </c>
      <c r="C23" s="8">
        <v>62758</v>
      </c>
      <c r="D23" s="403" t="s">
        <v>229</v>
      </c>
      <c r="E23" s="24">
        <v>1858.6</v>
      </c>
      <c r="F23" s="246" t="s">
        <v>229</v>
      </c>
      <c r="G23" s="482" t="s">
        <v>229</v>
      </c>
      <c r="H23" s="482" t="s">
        <v>229</v>
      </c>
      <c r="I23" s="128">
        <v>11599</v>
      </c>
      <c r="J23" s="519" t="s">
        <v>229</v>
      </c>
      <c r="K23" s="517" t="s">
        <v>229</v>
      </c>
      <c r="L23" s="250" t="s">
        <v>229</v>
      </c>
    </row>
    <row r="24" spans="1:12" ht="13.5" thickBot="1" x14ac:dyDescent="0.25">
      <c r="A24" s="271">
        <v>1932</v>
      </c>
      <c r="B24" s="250" t="s">
        <v>229</v>
      </c>
      <c r="C24" s="8">
        <v>59934</v>
      </c>
      <c r="D24" s="403" t="s">
        <v>229</v>
      </c>
      <c r="E24" s="24">
        <v>1690.2</v>
      </c>
      <c r="F24" s="246" t="s">
        <v>229</v>
      </c>
      <c r="G24" s="482" t="s">
        <v>229</v>
      </c>
      <c r="H24" s="482" t="s">
        <v>229</v>
      </c>
      <c r="I24" s="128">
        <v>9866</v>
      </c>
      <c r="J24" s="519" t="s">
        <v>229</v>
      </c>
      <c r="K24" s="517" t="s">
        <v>229</v>
      </c>
      <c r="L24" s="250" t="s">
        <v>229</v>
      </c>
    </row>
    <row r="25" spans="1:12" ht="13.5" thickBot="1" x14ac:dyDescent="0.25">
      <c r="A25" s="271">
        <v>1933</v>
      </c>
      <c r="B25" s="250" t="s">
        <v>229</v>
      </c>
      <c r="C25" s="8">
        <v>58124</v>
      </c>
      <c r="D25" s="403" t="s">
        <v>229</v>
      </c>
      <c r="E25" s="24">
        <v>1593.4</v>
      </c>
      <c r="F25" s="246" t="s">
        <v>229</v>
      </c>
      <c r="G25" s="482" t="s">
        <v>229</v>
      </c>
      <c r="H25" s="482" t="s">
        <v>229</v>
      </c>
      <c r="I25" s="128">
        <v>9219</v>
      </c>
      <c r="J25" s="519" t="s">
        <v>229</v>
      </c>
      <c r="K25" s="517" t="s">
        <v>229</v>
      </c>
      <c r="L25" s="250" t="s">
        <v>229</v>
      </c>
    </row>
    <row r="26" spans="1:12" ht="13.5" thickBot="1" x14ac:dyDescent="0.25">
      <c r="A26" s="271">
        <v>1934</v>
      </c>
      <c r="B26" s="250" t="s">
        <v>229</v>
      </c>
      <c r="C26" s="8">
        <v>54118</v>
      </c>
      <c r="D26" s="403" t="s">
        <v>229</v>
      </c>
      <c r="E26" s="24">
        <v>1586.3</v>
      </c>
      <c r="F26" s="246" t="s">
        <v>229</v>
      </c>
      <c r="G26" s="482" t="s">
        <v>229</v>
      </c>
      <c r="H26" s="482" t="s">
        <v>229</v>
      </c>
      <c r="I26" s="128">
        <v>9610</v>
      </c>
      <c r="J26" s="519" t="s">
        <v>229</v>
      </c>
      <c r="K26" s="517" t="s">
        <v>229</v>
      </c>
      <c r="L26" s="250" t="s">
        <v>229</v>
      </c>
    </row>
    <row r="27" spans="1:12" ht="13.5" thickBot="1" x14ac:dyDescent="0.25">
      <c r="A27" s="271">
        <v>1935</v>
      </c>
      <c r="B27" s="250" t="s">
        <v>229</v>
      </c>
      <c r="C27" s="8">
        <v>50466</v>
      </c>
      <c r="D27" s="403" t="s">
        <v>229</v>
      </c>
      <c r="E27" s="24">
        <v>1544</v>
      </c>
      <c r="F27" s="246" t="s">
        <v>229</v>
      </c>
      <c r="G27" s="482" t="s">
        <v>229</v>
      </c>
      <c r="H27" s="482" t="s">
        <v>229</v>
      </c>
      <c r="I27" s="128">
        <v>9522</v>
      </c>
      <c r="J27" s="519" t="s">
        <v>229</v>
      </c>
      <c r="K27" s="517" t="s">
        <v>229</v>
      </c>
      <c r="L27" s="250" t="s">
        <v>229</v>
      </c>
    </row>
    <row r="28" spans="1:12" ht="13.5" thickBot="1" x14ac:dyDescent="0.25">
      <c r="A28" s="271">
        <v>1936</v>
      </c>
      <c r="B28" s="250" t="s">
        <v>229</v>
      </c>
      <c r="C28" s="8">
        <v>48103</v>
      </c>
      <c r="D28" s="403" t="s">
        <v>229</v>
      </c>
      <c r="E28" s="24">
        <v>1542.5</v>
      </c>
      <c r="F28" s="246" t="s">
        <v>229</v>
      </c>
      <c r="G28" s="482" t="s">
        <v>229</v>
      </c>
      <c r="H28" s="482" t="s">
        <v>229</v>
      </c>
      <c r="I28" s="128">
        <v>9835</v>
      </c>
      <c r="J28" s="519" t="s">
        <v>229</v>
      </c>
      <c r="K28" s="517" t="s">
        <v>229</v>
      </c>
      <c r="L28" s="250" t="s">
        <v>229</v>
      </c>
    </row>
    <row r="29" spans="1:12" ht="13.5" thickBot="1" x14ac:dyDescent="0.25">
      <c r="A29" s="271">
        <v>1937</v>
      </c>
      <c r="B29" s="250" t="s">
        <v>229</v>
      </c>
      <c r="C29" s="8">
        <v>45212</v>
      </c>
      <c r="D29" s="403" t="s">
        <v>229</v>
      </c>
      <c r="E29" s="24">
        <v>1498.3</v>
      </c>
      <c r="F29" s="246" t="s">
        <v>229</v>
      </c>
      <c r="G29" s="482" t="s">
        <v>229</v>
      </c>
      <c r="H29" s="482" t="s">
        <v>229</v>
      </c>
      <c r="I29" s="128">
        <v>9481</v>
      </c>
      <c r="J29" s="519" t="s">
        <v>229</v>
      </c>
      <c r="K29" s="517" t="s">
        <v>229</v>
      </c>
      <c r="L29" s="250" t="s">
        <v>229</v>
      </c>
    </row>
    <row r="30" spans="1:12" ht="13.5" thickBot="1" x14ac:dyDescent="0.25">
      <c r="A30" s="271">
        <v>1938</v>
      </c>
      <c r="B30" s="250" t="s">
        <v>229</v>
      </c>
      <c r="C30" s="8">
        <v>42605</v>
      </c>
      <c r="D30" s="403" t="s">
        <v>229</v>
      </c>
      <c r="E30" s="24">
        <v>1379.7</v>
      </c>
      <c r="F30" s="246" t="s">
        <v>229</v>
      </c>
      <c r="G30" s="482" t="s">
        <v>229</v>
      </c>
      <c r="H30" s="482" t="s">
        <v>229</v>
      </c>
      <c r="I30" s="128">
        <v>8788</v>
      </c>
      <c r="J30" s="519" t="s">
        <v>229</v>
      </c>
      <c r="K30" s="517" t="s">
        <v>229</v>
      </c>
      <c r="L30" s="250" t="s">
        <v>229</v>
      </c>
    </row>
    <row r="31" spans="1:12" ht="13.5" thickBot="1" x14ac:dyDescent="0.25">
      <c r="A31" s="271">
        <v>1939</v>
      </c>
      <c r="B31" s="250" t="s">
        <v>229</v>
      </c>
      <c r="C31" s="8">
        <v>40372</v>
      </c>
      <c r="D31" s="403" t="s">
        <v>229</v>
      </c>
      <c r="E31" s="24">
        <v>1347.7</v>
      </c>
      <c r="F31" s="246" t="s">
        <v>229</v>
      </c>
      <c r="G31" s="482" t="s">
        <v>229</v>
      </c>
      <c r="H31" s="482" t="s">
        <v>229</v>
      </c>
      <c r="I31" s="128">
        <v>8546</v>
      </c>
      <c r="J31" s="519" t="s">
        <v>229</v>
      </c>
      <c r="K31" s="517" t="s">
        <v>229</v>
      </c>
      <c r="L31" s="250" t="s">
        <v>229</v>
      </c>
    </row>
    <row r="32" spans="1:12" ht="13.5" thickBot="1" x14ac:dyDescent="0.25">
      <c r="A32" s="271">
        <v>1940</v>
      </c>
      <c r="B32" s="250" t="s">
        <v>229</v>
      </c>
      <c r="C32" s="8">
        <v>37662</v>
      </c>
      <c r="D32" s="403" t="s">
        <v>229</v>
      </c>
      <c r="E32" s="24">
        <v>1315.5</v>
      </c>
      <c r="F32" s="246" t="s">
        <v>229</v>
      </c>
      <c r="G32" s="482" t="s">
        <v>229</v>
      </c>
      <c r="H32" s="482" t="s">
        <v>229</v>
      </c>
      <c r="I32" s="128">
        <v>8333</v>
      </c>
      <c r="J32" s="519" t="s">
        <v>229</v>
      </c>
      <c r="K32" s="517" t="s">
        <v>229</v>
      </c>
      <c r="L32" s="250" t="s">
        <v>229</v>
      </c>
    </row>
    <row r="33" spans="1:12" ht="13.5" thickBot="1" x14ac:dyDescent="0.25">
      <c r="A33" s="271">
        <v>1941</v>
      </c>
      <c r="B33" s="250" t="s">
        <v>229</v>
      </c>
      <c r="C33" s="8">
        <v>37670</v>
      </c>
      <c r="D33" s="403" t="s">
        <v>229</v>
      </c>
      <c r="E33" s="24">
        <v>1265</v>
      </c>
      <c r="F33" s="246" t="s">
        <v>229</v>
      </c>
      <c r="G33" s="482" t="s">
        <v>229</v>
      </c>
      <c r="H33" s="482" t="s">
        <v>229</v>
      </c>
      <c r="I33" s="128">
        <v>8506</v>
      </c>
      <c r="J33" s="519" t="s">
        <v>229</v>
      </c>
      <c r="K33" s="517" t="s">
        <v>229</v>
      </c>
      <c r="L33" s="250" t="s">
        <v>229</v>
      </c>
    </row>
    <row r="34" spans="1:12" ht="13.5" thickBot="1" x14ac:dyDescent="0.25">
      <c r="A34" s="271">
        <v>1942</v>
      </c>
      <c r="B34" s="250" t="s">
        <v>229</v>
      </c>
      <c r="C34" s="8">
        <v>37508</v>
      </c>
      <c r="D34" s="403" t="s">
        <v>229</v>
      </c>
      <c r="E34" s="24">
        <v>1320</v>
      </c>
      <c r="F34" s="246" t="s">
        <v>229</v>
      </c>
      <c r="G34" s="482" t="s">
        <v>229</v>
      </c>
      <c r="H34" s="482" t="s">
        <v>229</v>
      </c>
      <c r="I34" s="128">
        <v>9856</v>
      </c>
      <c r="J34" s="519" t="s">
        <v>229</v>
      </c>
      <c r="K34" s="517" t="s">
        <v>229</v>
      </c>
      <c r="L34" s="250" t="s">
        <v>229</v>
      </c>
    </row>
    <row r="35" spans="1:12" ht="13.5" thickBot="1" x14ac:dyDescent="0.25">
      <c r="A35" s="271">
        <v>1943</v>
      </c>
      <c r="B35" s="250" t="s">
        <v>229</v>
      </c>
      <c r="C35" s="8">
        <v>37505</v>
      </c>
      <c r="D35" s="403" t="s">
        <v>229</v>
      </c>
      <c r="E35" s="24">
        <v>1439.7</v>
      </c>
      <c r="F35" s="246" t="s">
        <v>229</v>
      </c>
      <c r="G35" s="482" t="s">
        <v>229</v>
      </c>
      <c r="H35" s="482" t="s">
        <v>229</v>
      </c>
      <c r="I35" s="128">
        <v>11806</v>
      </c>
      <c r="J35" s="519" t="s">
        <v>229</v>
      </c>
      <c r="K35" s="517" t="s">
        <v>229</v>
      </c>
      <c r="L35" s="250" t="s">
        <v>229</v>
      </c>
    </row>
    <row r="36" spans="1:12" ht="13.5" thickBot="1" x14ac:dyDescent="0.25">
      <c r="A36" s="271">
        <v>1944</v>
      </c>
      <c r="B36" s="250" t="s">
        <v>229</v>
      </c>
      <c r="C36" s="8">
        <v>37399</v>
      </c>
      <c r="D36" s="403" t="s">
        <v>229</v>
      </c>
      <c r="E36" s="24">
        <v>1438.9</v>
      </c>
      <c r="F36" s="246" t="s">
        <v>229</v>
      </c>
      <c r="G36" s="482" t="s">
        <v>229</v>
      </c>
      <c r="H36" s="482" t="s">
        <v>229</v>
      </c>
      <c r="I36" s="128">
        <v>12137</v>
      </c>
      <c r="J36" s="519" t="s">
        <v>229</v>
      </c>
      <c r="K36" s="517" t="s">
        <v>229</v>
      </c>
      <c r="L36" s="250" t="s">
        <v>229</v>
      </c>
    </row>
    <row r="37" spans="1:12" ht="13.5" thickBot="1" x14ac:dyDescent="0.25">
      <c r="A37" s="271">
        <v>1945</v>
      </c>
      <c r="B37" s="250" t="s">
        <v>229</v>
      </c>
      <c r="C37" s="8">
        <v>36897</v>
      </c>
      <c r="D37" s="403" t="s">
        <v>229</v>
      </c>
      <c r="E37" s="24">
        <v>1398.2</v>
      </c>
      <c r="F37" s="246" t="s">
        <v>229</v>
      </c>
      <c r="G37" s="482" t="s">
        <v>229</v>
      </c>
      <c r="H37" s="482" t="s">
        <v>229</v>
      </c>
      <c r="I37" s="128">
        <v>12124</v>
      </c>
      <c r="J37" s="519" t="s">
        <v>229</v>
      </c>
      <c r="K37" s="517" t="s">
        <v>229</v>
      </c>
      <c r="L37" s="250" t="s">
        <v>229</v>
      </c>
    </row>
    <row r="38" spans="1:12" ht="13.5" thickBot="1" x14ac:dyDescent="0.25">
      <c r="A38" s="271">
        <v>1946</v>
      </c>
      <c r="B38" s="250" t="s">
        <v>229</v>
      </c>
      <c r="C38" s="8">
        <v>34159</v>
      </c>
      <c r="D38" s="403" t="s">
        <v>229</v>
      </c>
      <c r="E38" s="24">
        <v>1353.4</v>
      </c>
      <c r="F38" s="246" t="s">
        <v>229</v>
      </c>
      <c r="G38" s="482" t="s">
        <v>229</v>
      </c>
      <c r="H38" s="482" t="s">
        <v>229</v>
      </c>
      <c r="I38" s="128">
        <v>11862</v>
      </c>
      <c r="J38" s="519" t="s">
        <v>229</v>
      </c>
      <c r="K38" s="517" t="s">
        <v>229</v>
      </c>
      <c r="L38" s="250" t="s">
        <v>229</v>
      </c>
    </row>
    <row r="39" spans="1:12" ht="13.5" thickBot="1" x14ac:dyDescent="0.25">
      <c r="A39" s="271">
        <v>1947</v>
      </c>
      <c r="B39" s="250" t="s">
        <v>229</v>
      </c>
      <c r="C39" s="8">
        <v>30977</v>
      </c>
      <c r="D39" s="403" t="s">
        <v>229</v>
      </c>
      <c r="E39" s="24">
        <v>1301.5999999999999</v>
      </c>
      <c r="F39" s="246" t="s">
        <v>229</v>
      </c>
      <c r="G39" s="482" t="s">
        <v>229</v>
      </c>
      <c r="H39" s="482" t="s">
        <v>229</v>
      </c>
      <c r="I39" s="128">
        <v>10852</v>
      </c>
      <c r="J39" s="519" t="s">
        <v>229</v>
      </c>
      <c r="K39" s="517" t="s">
        <v>229</v>
      </c>
      <c r="L39" s="250" t="s">
        <v>229</v>
      </c>
    </row>
    <row r="40" spans="1:12" ht="13.5" thickBot="1" x14ac:dyDescent="0.25">
      <c r="A40" s="271">
        <v>1948</v>
      </c>
      <c r="B40" s="250" t="s">
        <v>229</v>
      </c>
      <c r="C40" s="8">
        <v>27034</v>
      </c>
      <c r="D40" s="403" t="s">
        <v>229</v>
      </c>
      <c r="E40" s="24">
        <v>1157.4000000000001</v>
      </c>
      <c r="F40" s="246" t="s">
        <v>229</v>
      </c>
      <c r="G40" s="482" t="s">
        <v>229</v>
      </c>
      <c r="H40" s="482" t="s">
        <v>229</v>
      </c>
      <c r="I40" s="128">
        <v>9112</v>
      </c>
      <c r="J40" s="519" t="s">
        <v>229</v>
      </c>
      <c r="K40" s="517" t="s">
        <v>229</v>
      </c>
      <c r="L40" s="250" t="s">
        <v>229</v>
      </c>
    </row>
    <row r="41" spans="1:12" ht="13.5" thickBot="1" x14ac:dyDescent="0.25">
      <c r="A41" s="271">
        <v>1949</v>
      </c>
      <c r="B41" s="250" t="s">
        <v>229</v>
      </c>
      <c r="C41" s="8">
        <v>25374</v>
      </c>
      <c r="D41" s="403" t="s">
        <v>229</v>
      </c>
      <c r="E41" s="24">
        <v>1015.4</v>
      </c>
      <c r="F41" s="246" t="s">
        <v>229</v>
      </c>
      <c r="G41" s="482" t="s">
        <v>229</v>
      </c>
      <c r="H41" s="482" t="s">
        <v>229</v>
      </c>
      <c r="I41" s="128">
        <v>7185</v>
      </c>
      <c r="J41" s="519" t="s">
        <v>229</v>
      </c>
      <c r="K41" s="517" t="s">
        <v>229</v>
      </c>
      <c r="L41" s="250" t="s">
        <v>229</v>
      </c>
    </row>
    <row r="42" spans="1:12" ht="13.5" thickBot="1" x14ac:dyDescent="0.25">
      <c r="A42" s="271">
        <v>1950</v>
      </c>
      <c r="B42" s="250" t="s">
        <v>229</v>
      </c>
      <c r="C42" s="8">
        <v>23543</v>
      </c>
      <c r="D42" s="403" t="s">
        <v>229</v>
      </c>
      <c r="E42" s="24">
        <v>906.5</v>
      </c>
      <c r="F42" s="246" t="s">
        <v>229</v>
      </c>
      <c r="G42" s="482" t="s">
        <v>229</v>
      </c>
      <c r="H42" s="482" t="s">
        <v>229</v>
      </c>
      <c r="I42" s="128">
        <v>6168</v>
      </c>
      <c r="J42" s="519" t="s">
        <v>229</v>
      </c>
      <c r="K42" s="517" t="s">
        <v>229</v>
      </c>
      <c r="L42" s="250" t="s">
        <v>229</v>
      </c>
    </row>
    <row r="43" spans="1:12" ht="13.5" thickBot="1" x14ac:dyDescent="0.25">
      <c r="A43" s="271">
        <v>1951</v>
      </c>
      <c r="B43" s="250" t="s">
        <v>229</v>
      </c>
      <c r="C43" s="8">
        <v>20604</v>
      </c>
      <c r="D43" s="403" t="s">
        <v>229</v>
      </c>
      <c r="E43" s="24">
        <v>811.6</v>
      </c>
      <c r="F43" s="246" t="s">
        <v>229</v>
      </c>
      <c r="G43" s="482" t="s">
        <v>229</v>
      </c>
      <c r="H43" s="482" t="s">
        <v>229</v>
      </c>
      <c r="I43" s="128">
        <v>5290</v>
      </c>
      <c r="J43" s="519" t="s">
        <v>229</v>
      </c>
      <c r="K43" s="517" t="s">
        <v>229</v>
      </c>
      <c r="L43" s="250" t="s">
        <v>229</v>
      </c>
    </row>
    <row r="44" spans="1:12" ht="13.5" thickBot="1" x14ac:dyDescent="0.25">
      <c r="A44" s="271">
        <v>1952</v>
      </c>
      <c r="B44" s="250" t="s">
        <v>229</v>
      </c>
      <c r="C44" s="8">
        <v>19176</v>
      </c>
      <c r="D44" s="403" t="s">
        <v>229</v>
      </c>
      <c r="E44" s="24">
        <v>721.6</v>
      </c>
      <c r="F44" s="246" t="s">
        <v>229</v>
      </c>
      <c r="G44" s="482" t="s">
        <v>229</v>
      </c>
      <c r="H44" s="482" t="s">
        <v>229</v>
      </c>
      <c r="I44" s="128">
        <v>4601</v>
      </c>
      <c r="J44" s="519" t="s">
        <v>229</v>
      </c>
      <c r="K44" s="517" t="s">
        <v>229</v>
      </c>
      <c r="L44" s="250" t="s">
        <v>229</v>
      </c>
    </row>
    <row r="45" spans="1:12" ht="13.5" thickBot="1" x14ac:dyDescent="0.25">
      <c r="A45" s="271">
        <v>1953</v>
      </c>
      <c r="B45" s="250" t="s">
        <v>229</v>
      </c>
      <c r="C45" s="8">
        <v>17234</v>
      </c>
      <c r="D45" s="403" t="s">
        <v>229</v>
      </c>
      <c r="E45" s="24">
        <v>664.8</v>
      </c>
      <c r="F45" s="246" t="s">
        <v>229</v>
      </c>
      <c r="G45" s="482" t="s">
        <v>229</v>
      </c>
      <c r="H45" s="482" t="s">
        <v>229</v>
      </c>
      <c r="I45" s="128">
        <v>4076</v>
      </c>
      <c r="J45" s="519" t="s">
        <v>229</v>
      </c>
      <c r="K45" s="517" t="s">
        <v>229</v>
      </c>
      <c r="L45" s="250" t="s">
        <v>229</v>
      </c>
    </row>
    <row r="46" spans="1:12" ht="13.5" thickBot="1" x14ac:dyDescent="0.25">
      <c r="A46" s="271">
        <v>1954</v>
      </c>
      <c r="B46" s="250" t="s">
        <v>229</v>
      </c>
      <c r="C46" s="8">
        <v>15600</v>
      </c>
      <c r="D46" s="403" t="s">
        <v>229</v>
      </c>
      <c r="E46" s="24">
        <v>591.4</v>
      </c>
      <c r="F46" s="246" t="s">
        <v>229</v>
      </c>
      <c r="G46" s="482" t="s">
        <v>229</v>
      </c>
      <c r="H46" s="482" t="s">
        <v>229</v>
      </c>
      <c r="I46" s="128">
        <v>3401</v>
      </c>
      <c r="J46" s="519" t="s">
        <v>229</v>
      </c>
      <c r="K46" s="517" t="s">
        <v>229</v>
      </c>
      <c r="L46" s="250" t="s">
        <v>229</v>
      </c>
    </row>
    <row r="47" spans="1:12" ht="13.5" thickBot="1" x14ac:dyDescent="0.25">
      <c r="A47" s="271">
        <v>1955</v>
      </c>
      <c r="B47" s="250" t="s">
        <v>229</v>
      </c>
      <c r="C47" s="8">
        <v>14532</v>
      </c>
      <c r="D47" s="403" t="s">
        <v>229</v>
      </c>
      <c r="E47" s="24">
        <v>561.1</v>
      </c>
      <c r="F47" s="246" t="s">
        <v>229</v>
      </c>
      <c r="G47" s="482" t="s">
        <v>229</v>
      </c>
      <c r="H47" s="482" t="s">
        <v>229</v>
      </c>
      <c r="I47" s="128">
        <v>3077</v>
      </c>
      <c r="J47" s="519" t="s">
        <v>229</v>
      </c>
      <c r="K47" s="517" t="s">
        <v>229</v>
      </c>
      <c r="L47" s="250" t="s">
        <v>229</v>
      </c>
    </row>
    <row r="48" spans="1:12" ht="13.5" thickBot="1" x14ac:dyDescent="0.25">
      <c r="A48" s="271">
        <v>1956</v>
      </c>
      <c r="B48" s="250" t="s">
        <v>229</v>
      </c>
      <c r="C48" s="8">
        <v>13225</v>
      </c>
      <c r="D48" s="403" t="s">
        <v>229</v>
      </c>
      <c r="E48" s="24">
        <v>520</v>
      </c>
      <c r="F48" s="246" t="s">
        <v>229</v>
      </c>
      <c r="G48" s="482" t="s">
        <v>229</v>
      </c>
      <c r="H48" s="482" t="s">
        <v>229</v>
      </c>
      <c r="I48" s="128">
        <v>2756</v>
      </c>
      <c r="J48" s="519" t="s">
        <v>229</v>
      </c>
      <c r="K48" s="517" t="s">
        <v>229</v>
      </c>
      <c r="L48" s="250" t="s">
        <v>229</v>
      </c>
    </row>
    <row r="49" spans="1:12" ht="13.5" thickBot="1" x14ac:dyDescent="0.25">
      <c r="A49" s="271">
        <v>1957</v>
      </c>
      <c r="B49" s="250" t="s">
        <v>229</v>
      </c>
      <c r="C49" s="8">
        <v>12759</v>
      </c>
      <c r="D49" s="403" t="s">
        <v>229</v>
      </c>
      <c r="E49" s="24">
        <v>494.6</v>
      </c>
      <c r="F49" s="246" t="s">
        <v>229</v>
      </c>
      <c r="G49" s="482" t="s">
        <v>229</v>
      </c>
      <c r="H49" s="482" t="s">
        <v>229</v>
      </c>
      <c r="I49" s="128">
        <v>2522</v>
      </c>
      <c r="J49" s="519" t="s">
        <v>229</v>
      </c>
      <c r="K49" s="517" t="s">
        <v>229</v>
      </c>
      <c r="L49" s="250" t="s">
        <v>229</v>
      </c>
    </row>
    <row r="50" spans="1:12" ht="13.5" thickBot="1" x14ac:dyDescent="0.25">
      <c r="A50" s="271">
        <v>1958</v>
      </c>
      <c r="B50" s="250" t="s">
        <v>229</v>
      </c>
      <c r="C50" s="8">
        <v>12201</v>
      </c>
      <c r="D50" s="403" t="s">
        <v>229</v>
      </c>
      <c r="E50" s="24">
        <v>476.4</v>
      </c>
      <c r="F50" s="246" t="s">
        <v>229</v>
      </c>
      <c r="G50" s="482" t="s">
        <v>229</v>
      </c>
      <c r="H50" s="482" t="s">
        <v>229</v>
      </c>
      <c r="I50" s="128">
        <v>2387</v>
      </c>
      <c r="J50" s="519" t="s">
        <v>229</v>
      </c>
      <c r="K50" s="517" t="s">
        <v>229</v>
      </c>
      <c r="L50" s="250" t="s">
        <v>229</v>
      </c>
    </row>
    <row r="51" spans="1:12" ht="13.5" thickBot="1" x14ac:dyDescent="0.25">
      <c r="A51" s="271">
        <v>1959</v>
      </c>
      <c r="B51" s="250" t="s">
        <v>229</v>
      </c>
      <c r="C51" s="8">
        <v>11983</v>
      </c>
      <c r="D51" s="403" t="s">
        <v>229</v>
      </c>
      <c r="E51" s="24">
        <v>470</v>
      </c>
      <c r="F51" s="246" t="s">
        <v>229</v>
      </c>
      <c r="G51" s="482" t="s">
        <v>229</v>
      </c>
      <c r="H51" s="482" t="s">
        <v>229</v>
      </c>
      <c r="I51" s="128">
        <v>2349</v>
      </c>
      <c r="J51" s="519" t="s">
        <v>229</v>
      </c>
      <c r="K51" s="517" t="s">
        <v>229</v>
      </c>
      <c r="L51" s="250" t="s">
        <v>229</v>
      </c>
    </row>
    <row r="52" spans="1:12" ht="13.5" thickBot="1" x14ac:dyDescent="0.25">
      <c r="A52" s="271">
        <v>1960</v>
      </c>
      <c r="B52" s="250" t="s">
        <v>229</v>
      </c>
      <c r="C52" s="8">
        <v>11866</v>
      </c>
      <c r="D52" s="403" t="s">
        <v>229</v>
      </c>
      <c r="E52" s="24">
        <v>465.7</v>
      </c>
      <c r="F52" s="246" t="s">
        <v>229</v>
      </c>
      <c r="G52" s="482" t="s">
        <v>229</v>
      </c>
      <c r="H52" s="482" t="s">
        <v>229</v>
      </c>
      <c r="I52" s="128">
        <v>2313</v>
      </c>
      <c r="J52" s="519" t="s">
        <v>229</v>
      </c>
      <c r="K52" s="517" t="s">
        <v>229</v>
      </c>
      <c r="L52" s="250" t="s">
        <v>229</v>
      </c>
    </row>
    <row r="53" spans="1:12" ht="13.5" thickBot="1" x14ac:dyDescent="0.25">
      <c r="A53" s="271">
        <v>1961</v>
      </c>
      <c r="B53" s="250" t="s">
        <v>229</v>
      </c>
      <c r="C53" s="8">
        <v>11419</v>
      </c>
      <c r="D53" s="403" t="s">
        <v>229</v>
      </c>
      <c r="E53" s="24">
        <v>454.5</v>
      </c>
      <c r="F53" s="246" t="s">
        <v>229</v>
      </c>
      <c r="G53" s="482" t="s">
        <v>229</v>
      </c>
      <c r="H53" s="482" t="s">
        <v>229</v>
      </c>
      <c r="I53" s="128">
        <v>2289</v>
      </c>
      <c r="J53" s="519" t="s">
        <v>229</v>
      </c>
      <c r="K53" s="517" t="s">
        <v>229</v>
      </c>
      <c r="L53" s="250" t="s">
        <v>229</v>
      </c>
    </row>
    <row r="54" spans="1:12" ht="13.5" thickBot="1" x14ac:dyDescent="0.25">
      <c r="A54" s="271">
        <v>1962</v>
      </c>
      <c r="B54" s="250" t="s">
        <v>229</v>
      </c>
      <c r="C54" s="8">
        <v>11084</v>
      </c>
      <c r="D54" s="403" t="s">
        <v>229</v>
      </c>
      <c r="E54" s="24">
        <v>448.2</v>
      </c>
      <c r="F54" s="246" t="s">
        <v>229</v>
      </c>
      <c r="G54" s="482" t="s">
        <v>229</v>
      </c>
      <c r="H54" s="482" t="s">
        <v>229</v>
      </c>
      <c r="I54" s="128">
        <v>2283</v>
      </c>
      <c r="J54" s="519" t="s">
        <v>229</v>
      </c>
      <c r="K54" s="517" t="s">
        <v>229</v>
      </c>
      <c r="L54" s="250" t="s">
        <v>229</v>
      </c>
    </row>
    <row r="55" spans="1:12" ht="13.5" thickBot="1" x14ac:dyDescent="0.25">
      <c r="A55" s="271">
        <v>1963</v>
      </c>
      <c r="B55" s="250" t="s">
        <v>229</v>
      </c>
      <c r="C55" s="8">
        <v>10634</v>
      </c>
      <c r="D55" s="403" t="s">
        <v>229</v>
      </c>
      <c r="E55" s="24">
        <v>436.2</v>
      </c>
      <c r="F55" s="246" t="s">
        <v>229</v>
      </c>
      <c r="G55" s="482" t="s">
        <v>229</v>
      </c>
      <c r="H55" s="482" t="s">
        <v>229</v>
      </c>
      <c r="I55" s="128">
        <v>2165</v>
      </c>
      <c r="J55" s="519" t="s">
        <v>229</v>
      </c>
      <c r="K55" s="517" t="s">
        <v>229</v>
      </c>
      <c r="L55" s="250" t="s">
        <v>229</v>
      </c>
    </row>
    <row r="56" spans="1:12" ht="13.5" thickBot="1" x14ac:dyDescent="0.25">
      <c r="A56" s="271">
        <v>1964</v>
      </c>
      <c r="B56" s="250" t="s">
        <v>229</v>
      </c>
      <c r="C56" s="8">
        <v>10614</v>
      </c>
      <c r="D56" s="403" t="s">
        <v>229</v>
      </c>
      <c r="E56" s="24">
        <v>438.7</v>
      </c>
      <c r="F56" s="246" t="s">
        <v>229</v>
      </c>
      <c r="G56" s="482" t="s">
        <v>229</v>
      </c>
      <c r="H56" s="482" t="s">
        <v>229</v>
      </c>
      <c r="I56" s="128">
        <v>2166</v>
      </c>
      <c r="J56" s="519" t="s">
        <v>229</v>
      </c>
      <c r="K56" s="517" t="s">
        <v>229</v>
      </c>
      <c r="L56" s="250" t="s">
        <v>229</v>
      </c>
    </row>
    <row r="57" spans="1:12" ht="13.5" thickBot="1" x14ac:dyDescent="0.25">
      <c r="A57" s="271">
        <v>1965</v>
      </c>
      <c r="B57" s="250" t="s">
        <v>229</v>
      </c>
      <c r="C57" s="8">
        <v>10664</v>
      </c>
      <c r="D57" s="403" t="s">
        <v>229</v>
      </c>
      <c r="E57" s="24">
        <v>436.9</v>
      </c>
      <c r="F57" s="246" t="s">
        <v>229</v>
      </c>
      <c r="G57" s="482" t="s">
        <v>229</v>
      </c>
      <c r="H57" s="482" t="s">
        <v>229</v>
      </c>
      <c r="I57" s="128">
        <v>2134</v>
      </c>
      <c r="J57" s="519" t="s">
        <v>229</v>
      </c>
      <c r="K57" s="517" t="s">
        <v>229</v>
      </c>
      <c r="L57" s="250" t="s">
        <v>229</v>
      </c>
    </row>
    <row r="58" spans="1:12" ht="13.5" thickBot="1" x14ac:dyDescent="0.25">
      <c r="A58" s="271">
        <v>1966</v>
      </c>
      <c r="B58" s="250" t="s">
        <v>229</v>
      </c>
      <c r="C58" s="8">
        <v>10680</v>
      </c>
      <c r="D58" s="403" t="s">
        <v>229</v>
      </c>
      <c r="E58" s="24">
        <v>421.8</v>
      </c>
      <c r="F58" s="246" t="s">
        <v>229</v>
      </c>
      <c r="G58" s="482" t="s">
        <v>229</v>
      </c>
      <c r="H58" s="482" t="s">
        <v>229</v>
      </c>
      <c r="I58" s="128">
        <v>2035</v>
      </c>
      <c r="J58" s="519" t="s">
        <v>229</v>
      </c>
      <c r="K58" s="517" t="s">
        <v>229</v>
      </c>
      <c r="L58" s="250" t="s">
        <v>229</v>
      </c>
    </row>
    <row r="59" spans="1:12" ht="13.5" thickBot="1" x14ac:dyDescent="0.25">
      <c r="A59" s="271">
        <v>1967</v>
      </c>
      <c r="B59" s="250" t="s">
        <v>229</v>
      </c>
      <c r="C59" s="8">
        <v>10645</v>
      </c>
      <c r="D59" s="403" t="s">
        <v>229</v>
      </c>
      <c r="E59" s="24">
        <v>434.3</v>
      </c>
      <c r="F59" s="246" t="s">
        <v>229</v>
      </c>
      <c r="G59" s="482" t="s">
        <v>229</v>
      </c>
      <c r="H59" s="482" t="s">
        <v>229</v>
      </c>
      <c r="I59" s="128">
        <v>2201</v>
      </c>
      <c r="J59" s="519" t="s">
        <v>229</v>
      </c>
      <c r="K59" s="517" t="s">
        <v>229</v>
      </c>
      <c r="L59" s="250" t="s">
        <v>229</v>
      </c>
    </row>
    <row r="60" spans="1:12" ht="13.5" thickBot="1" x14ac:dyDescent="0.25">
      <c r="A60" s="271">
        <v>1968</v>
      </c>
      <c r="B60" s="250" t="s">
        <v>229</v>
      </c>
      <c r="C60" s="8">
        <v>10745</v>
      </c>
      <c r="D60" s="403" t="s">
        <v>229</v>
      </c>
      <c r="E60" s="24">
        <v>444.3</v>
      </c>
      <c r="F60" s="246" t="s">
        <v>229</v>
      </c>
      <c r="G60" s="482" t="s">
        <v>229</v>
      </c>
      <c r="H60" s="482" t="s">
        <v>229</v>
      </c>
      <c r="I60" s="128">
        <v>2181</v>
      </c>
      <c r="J60" s="519" t="s">
        <v>229</v>
      </c>
      <c r="K60" s="517" t="s">
        <v>229</v>
      </c>
      <c r="L60" s="250" t="s">
        <v>229</v>
      </c>
    </row>
    <row r="61" spans="1:12" ht="13.5" thickBot="1" x14ac:dyDescent="0.25">
      <c r="A61" s="271">
        <v>1969</v>
      </c>
      <c r="B61" s="250" t="s">
        <v>229</v>
      </c>
      <c r="C61" s="8">
        <v>10665</v>
      </c>
      <c r="D61" s="403" t="s">
        <v>229</v>
      </c>
      <c r="E61" s="24">
        <v>452.6</v>
      </c>
      <c r="F61" s="246" t="s">
        <v>229</v>
      </c>
      <c r="G61" s="482" t="s">
        <v>229</v>
      </c>
      <c r="H61" s="482" t="s">
        <v>229</v>
      </c>
      <c r="I61" s="128">
        <v>2229</v>
      </c>
      <c r="J61" s="519" t="s">
        <v>229</v>
      </c>
      <c r="K61" s="517" t="s">
        <v>229</v>
      </c>
      <c r="L61" s="250" t="s">
        <v>229</v>
      </c>
    </row>
    <row r="62" spans="1:12" ht="13.5" thickBot="1" x14ac:dyDescent="0.25">
      <c r="A62" s="271">
        <v>1970</v>
      </c>
      <c r="B62" s="250" t="s">
        <v>229</v>
      </c>
      <c r="C62" s="8">
        <v>10600</v>
      </c>
      <c r="D62" s="403" t="s">
        <v>229</v>
      </c>
      <c r="E62" s="24">
        <v>440.8</v>
      </c>
      <c r="F62" s="246" t="s">
        <v>229</v>
      </c>
      <c r="G62" s="482" t="s">
        <v>229</v>
      </c>
      <c r="H62" s="482" t="s">
        <v>229</v>
      </c>
      <c r="I62" s="128">
        <v>2116</v>
      </c>
      <c r="J62" s="519" t="s">
        <v>229</v>
      </c>
      <c r="K62" s="517" t="s">
        <v>229</v>
      </c>
      <c r="L62" s="250" t="s">
        <v>229</v>
      </c>
    </row>
    <row r="63" spans="1:12" ht="13.5" thickBot="1" x14ac:dyDescent="0.25">
      <c r="A63" s="271">
        <v>1971</v>
      </c>
      <c r="B63" s="250" t="s">
        <v>229</v>
      </c>
      <c r="C63" s="8">
        <v>10550</v>
      </c>
      <c r="D63" s="403" t="s">
        <v>229</v>
      </c>
      <c r="E63" s="24">
        <v>440.1</v>
      </c>
      <c r="F63" s="246" t="s">
        <v>229</v>
      </c>
      <c r="G63" s="482" t="s">
        <v>229</v>
      </c>
      <c r="H63" s="482" t="s">
        <v>229</v>
      </c>
      <c r="I63" s="128">
        <v>2000</v>
      </c>
      <c r="J63" s="519" t="s">
        <v>229</v>
      </c>
      <c r="K63" s="517" t="s">
        <v>229</v>
      </c>
      <c r="L63" s="250" t="s">
        <v>229</v>
      </c>
    </row>
    <row r="64" spans="1:12" ht="13.5" thickBot="1" x14ac:dyDescent="0.25">
      <c r="A64" s="271">
        <v>1972</v>
      </c>
      <c r="B64" s="250" t="s">
        <v>229</v>
      </c>
      <c r="C64" s="8">
        <v>10599</v>
      </c>
      <c r="D64" s="403" t="s">
        <v>229</v>
      </c>
      <c r="E64" s="24">
        <v>417.8</v>
      </c>
      <c r="F64" s="246" t="s">
        <v>229</v>
      </c>
      <c r="G64" s="482" t="s">
        <v>229</v>
      </c>
      <c r="H64" s="482" t="s">
        <v>229</v>
      </c>
      <c r="I64" s="128">
        <v>1942</v>
      </c>
      <c r="J64" s="519" t="s">
        <v>229</v>
      </c>
      <c r="K64" s="517" t="s">
        <v>229</v>
      </c>
      <c r="L64" s="250" t="s">
        <v>229</v>
      </c>
    </row>
    <row r="65" spans="1:12" ht="13.5" thickBot="1" x14ac:dyDescent="0.25">
      <c r="A65" s="271">
        <v>1973</v>
      </c>
      <c r="B65" s="250" t="s">
        <v>229</v>
      </c>
      <c r="C65" s="8">
        <v>10510</v>
      </c>
      <c r="D65" s="403" t="s">
        <v>229</v>
      </c>
      <c r="E65" s="24">
        <v>438.5</v>
      </c>
      <c r="F65" s="246" t="s">
        <v>229</v>
      </c>
      <c r="G65" s="482" t="s">
        <v>229</v>
      </c>
      <c r="H65" s="482" t="s">
        <v>229</v>
      </c>
      <c r="I65" s="128">
        <v>1921</v>
      </c>
      <c r="J65" s="519" t="s">
        <v>229</v>
      </c>
      <c r="K65" s="517" t="s">
        <v>229</v>
      </c>
      <c r="L65" s="250" t="s">
        <v>229</v>
      </c>
    </row>
    <row r="66" spans="1:12" ht="13.5" thickBot="1" x14ac:dyDescent="0.25">
      <c r="A66" s="271">
        <v>1974</v>
      </c>
      <c r="B66" s="250" t="s">
        <v>229</v>
      </c>
      <c r="C66" s="8">
        <v>10471</v>
      </c>
      <c r="D66" s="403" t="s">
        <v>229</v>
      </c>
      <c r="E66" s="24">
        <v>458.8</v>
      </c>
      <c r="F66" s="246" t="s">
        <v>229</v>
      </c>
      <c r="G66" s="482" t="s">
        <v>229</v>
      </c>
      <c r="H66" s="482" t="s">
        <v>229</v>
      </c>
      <c r="I66" s="128">
        <v>2115</v>
      </c>
      <c r="J66" s="519" t="s">
        <v>229</v>
      </c>
      <c r="K66" s="517" t="s">
        <v>229</v>
      </c>
      <c r="L66" s="250" t="s">
        <v>229</v>
      </c>
    </row>
    <row r="67" spans="1:12" ht="13.5" thickBot="1" x14ac:dyDescent="0.25">
      <c r="A67" s="271">
        <v>1975</v>
      </c>
      <c r="B67" s="250" t="s">
        <v>229</v>
      </c>
      <c r="C67" s="8">
        <v>10669</v>
      </c>
      <c r="D67" s="403" t="s">
        <v>229</v>
      </c>
      <c r="E67" s="24">
        <v>634.9</v>
      </c>
      <c r="F67" s="246" t="s">
        <v>229</v>
      </c>
      <c r="G67" s="482" t="s">
        <v>229</v>
      </c>
      <c r="H67" s="482" t="s">
        <v>229</v>
      </c>
      <c r="I67" s="128">
        <v>2051</v>
      </c>
      <c r="J67" s="519" t="s">
        <v>229</v>
      </c>
      <c r="K67" s="517" t="s">
        <v>229</v>
      </c>
      <c r="L67" s="250" t="s">
        <v>229</v>
      </c>
    </row>
    <row r="68" spans="1:12" ht="13.5" thickBot="1" x14ac:dyDescent="0.25">
      <c r="A68" s="271">
        <v>1976</v>
      </c>
      <c r="B68" s="250" t="s">
        <v>229</v>
      </c>
      <c r="C68" s="8">
        <v>15115</v>
      </c>
      <c r="D68" s="403" t="s">
        <v>229</v>
      </c>
      <c r="E68" s="24">
        <v>616.5</v>
      </c>
      <c r="F68" s="246" t="s">
        <v>229</v>
      </c>
      <c r="G68" s="482" t="s">
        <v>229</v>
      </c>
      <c r="H68" s="482" t="s">
        <v>229</v>
      </c>
      <c r="I68" s="128">
        <v>2004</v>
      </c>
      <c r="J68" s="519" t="s">
        <v>229</v>
      </c>
      <c r="K68" s="517" t="s">
        <v>229</v>
      </c>
      <c r="L68" s="250" t="s">
        <v>229</v>
      </c>
    </row>
    <row r="69" spans="1:12" ht="13.5" thickBot="1" x14ac:dyDescent="0.25">
      <c r="A69" s="271">
        <v>1977</v>
      </c>
      <c r="B69" s="250" t="s">
        <v>229</v>
      </c>
      <c r="C69" s="8">
        <v>14971</v>
      </c>
      <c r="D69" s="403" t="s">
        <v>229</v>
      </c>
      <c r="E69" s="24">
        <v>572.1</v>
      </c>
      <c r="F69" s="246" t="s">
        <v>229</v>
      </c>
      <c r="G69" s="482" t="s">
        <v>229</v>
      </c>
      <c r="H69" s="482" t="s">
        <v>229</v>
      </c>
      <c r="I69" s="128">
        <v>2517</v>
      </c>
      <c r="J69" s="8">
        <v>10071</v>
      </c>
      <c r="K69" s="64">
        <v>4</v>
      </c>
      <c r="L69" s="250" t="s">
        <v>229</v>
      </c>
    </row>
    <row r="70" spans="1:12" ht="13.5" thickBot="1" x14ac:dyDescent="0.25">
      <c r="A70" s="271">
        <v>1978</v>
      </c>
      <c r="B70" s="250" t="s">
        <v>229</v>
      </c>
      <c r="C70" s="8">
        <v>14993</v>
      </c>
      <c r="D70" s="403" t="s">
        <v>229</v>
      </c>
      <c r="E70" s="24">
        <v>572.4</v>
      </c>
      <c r="F70" s="246" t="s">
        <v>229</v>
      </c>
      <c r="G70" s="482" t="s">
        <v>229</v>
      </c>
      <c r="H70" s="482" t="s">
        <v>229</v>
      </c>
      <c r="I70" s="128">
        <v>2656</v>
      </c>
      <c r="J70" s="8">
        <v>10722</v>
      </c>
      <c r="K70" s="64">
        <v>4</v>
      </c>
      <c r="L70" s="250" t="s">
        <v>229</v>
      </c>
    </row>
    <row r="71" spans="1:12" ht="13.5" thickBot="1" x14ac:dyDescent="0.25">
      <c r="A71" s="271">
        <v>1979</v>
      </c>
      <c r="B71" s="6">
        <v>54</v>
      </c>
      <c r="C71" s="8">
        <v>14831</v>
      </c>
      <c r="D71" s="403" t="s">
        <v>229</v>
      </c>
      <c r="E71" s="24">
        <v>591</v>
      </c>
      <c r="F71" s="246" t="s">
        <v>229</v>
      </c>
      <c r="G71" s="482" t="s">
        <v>229</v>
      </c>
      <c r="H71" s="482" t="s">
        <v>229</v>
      </c>
      <c r="I71" s="128">
        <v>2767</v>
      </c>
      <c r="J71" s="8">
        <v>11167</v>
      </c>
      <c r="K71" s="64">
        <v>4</v>
      </c>
      <c r="L71" s="250" t="s">
        <v>229</v>
      </c>
    </row>
    <row r="72" spans="1:12" ht="13.5" thickBot="1" x14ac:dyDescent="0.25">
      <c r="A72" s="271">
        <v>1980</v>
      </c>
      <c r="B72" s="6">
        <v>54</v>
      </c>
      <c r="C72" s="8">
        <v>15154</v>
      </c>
      <c r="D72" s="403" t="s">
        <v>229</v>
      </c>
      <c r="E72" s="24">
        <v>596.6</v>
      </c>
      <c r="F72" s="246" t="s">
        <v>229</v>
      </c>
      <c r="G72" s="482" t="s">
        <v>229</v>
      </c>
      <c r="H72" s="482" t="s">
        <v>229</v>
      </c>
      <c r="I72" s="128">
        <v>2588</v>
      </c>
      <c r="J72" s="8">
        <v>17845</v>
      </c>
      <c r="K72" s="64">
        <v>6.9</v>
      </c>
      <c r="L72" s="250" t="s">
        <v>229</v>
      </c>
    </row>
    <row r="73" spans="1:12" ht="13.5" thickBot="1" x14ac:dyDescent="0.25">
      <c r="A73" s="271">
        <v>1981</v>
      </c>
      <c r="B73" s="6">
        <v>50</v>
      </c>
      <c r="C73" s="8">
        <v>15289</v>
      </c>
      <c r="D73" s="403" t="s">
        <v>229</v>
      </c>
      <c r="E73" s="24">
        <v>628</v>
      </c>
      <c r="F73" s="246" t="s">
        <v>229</v>
      </c>
      <c r="G73" s="482" t="s">
        <v>229</v>
      </c>
      <c r="H73" s="482" t="s">
        <v>229</v>
      </c>
      <c r="I73" s="128">
        <v>2552</v>
      </c>
      <c r="J73" s="8">
        <v>17216</v>
      </c>
      <c r="K73" s="64">
        <v>6.7</v>
      </c>
      <c r="L73" s="250" t="s">
        <v>229</v>
      </c>
    </row>
    <row r="74" spans="1:12" ht="13.5" thickBot="1" x14ac:dyDescent="0.25">
      <c r="A74" s="271">
        <v>1982</v>
      </c>
      <c r="B74" s="6">
        <v>51</v>
      </c>
      <c r="C74" s="8">
        <v>15328</v>
      </c>
      <c r="D74" s="403" t="s">
        <v>229</v>
      </c>
      <c r="E74" s="24">
        <v>635.6</v>
      </c>
      <c r="F74" s="246" t="s">
        <v>229</v>
      </c>
      <c r="G74" s="482" t="s">
        <v>229</v>
      </c>
      <c r="H74" s="482" t="s">
        <v>229</v>
      </c>
      <c r="I74" s="128">
        <v>2577</v>
      </c>
      <c r="J74" s="8">
        <v>16842</v>
      </c>
      <c r="K74" s="64">
        <v>6.5</v>
      </c>
      <c r="L74" s="250" t="s">
        <v>229</v>
      </c>
    </row>
    <row r="75" spans="1:12" ht="13.5" thickBot="1" x14ac:dyDescent="0.25">
      <c r="A75" s="271">
        <v>1983</v>
      </c>
      <c r="B75" s="6">
        <v>53</v>
      </c>
      <c r="C75" s="8">
        <v>15327</v>
      </c>
      <c r="D75" s="403" t="s">
        <v>229</v>
      </c>
      <c r="E75" s="24">
        <v>613.1</v>
      </c>
      <c r="F75" s="246" t="s">
        <v>229</v>
      </c>
      <c r="G75" s="482" t="s">
        <v>229</v>
      </c>
      <c r="H75" s="482" t="s">
        <v>229</v>
      </c>
      <c r="I75" s="128">
        <v>2621</v>
      </c>
      <c r="J75" s="8">
        <v>17230</v>
      </c>
      <c r="K75" s="64">
        <v>6.6</v>
      </c>
      <c r="L75" s="250" t="s">
        <v>229</v>
      </c>
    </row>
    <row r="76" spans="1:12" ht="13.5" thickBot="1" x14ac:dyDescent="0.25">
      <c r="A76" s="271">
        <v>1984</v>
      </c>
      <c r="B76" s="6">
        <v>53</v>
      </c>
      <c r="C76" s="8">
        <v>14779</v>
      </c>
      <c r="D76" s="403" t="s">
        <v>229</v>
      </c>
      <c r="E76" s="24">
        <v>633.5</v>
      </c>
      <c r="F76" s="246" t="s">
        <v>229</v>
      </c>
      <c r="G76" s="482" t="s">
        <v>229</v>
      </c>
      <c r="H76" s="482" t="s">
        <v>229</v>
      </c>
      <c r="I76" s="128">
        <v>2694</v>
      </c>
      <c r="J76" s="8">
        <v>17116</v>
      </c>
      <c r="K76" s="64">
        <v>6.4</v>
      </c>
      <c r="L76" s="8">
        <v>75273</v>
      </c>
    </row>
    <row r="77" spans="1:12" ht="13.5" thickBot="1" x14ac:dyDescent="0.25">
      <c r="A77" s="271">
        <v>1985</v>
      </c>
      <c r="B77" s="6">
        <v>54</v>
      </c>
      <c r="C77" s="8">
        <v>14945</v>
      </c>
      <c r="D77" s="403" t="s">
        <v>229</v>
      </c>
      <c r="E77" s="24">
        <v>664.9</v>
      </c>
      <c r="F77" s="246" t="s">
        <v>229</v>
      </c>
      <c r="G77" s="482" t="s">
        <v>229</v>
      </c>
      <c r="H77" s="482" t="s">
        <v>229</v>
      </c>
      <c r="I77" s="128">
        <v>2760</v>
      </c>
      <c r="J77" s="8">
        <v>17750</v>
      </c>
      <c r="K77" s="64">
        <v>6.4</v>
      </c>
      <c r="L77" s="8">
        <v>78796</v>
      </c>
    </row>
    <row r="78" spans="1:12" ht="13.5" thickBot="1" x14ac:dyDescent="0.25">
      <c r="A78" s="271">
        <v>1986</v>
      </c>
      <c r="B78" s="6">
        <v>61</v>
      </c>
      <c r="C78" s="8">
        <v>16465</v>
      </c>
      <c r="D78" s="403" t="s">
        <v>229</v>
      </c>
      <c r="E78" s="24">
        <v>694.3</v>
      </c>
      <c r="F78" s="246" t="s">
        <v>229</v>
      </c>
      <c r="G78" s="24">
        <v>33.700000000000003</v>
      </c>
      <c r="H78" s="246" t="s">
        <v>229</v>
      </c>
      <c r="I78" s="128">
        <v>2822</v>
      </c>
      <c r="J78" s="8">
        <v>18102</v>
      </c>
      <c r="K78" s="64">
        <v>6.4</v>
      </c>
      <c r="L78" s="8">
        <v>80465</v>
      </c>
    </row>
    <row r="79" spans="1:12" ht="13.5" thickBot="1" x14ac:dyDescent="0.25">
      <c r="A79" s="271">
        <v>1987</v>
      </c>
      <c r="B79" s="6">
        <v>63</v>
      </c>
      <c r="C79" s="8">
        <v>16495</v>
      </c>
      <c r="D79" s="403" t="s">
        <v>229</v>
      </c>
      <c r="E79" s="24">
        <v>710.8</v>
      </c>
      <c r="F79" s="246" t="s">
        <v>229</v>
      </c>
      <c r="G79" s="24">
        <v>34.5</v>
      </c>
      <c r="H79" s="246" t="s">
        <v>229</v>
      </c>
      <c r="I79" s="128">
        <v>2916</v>
      </c>
      <c r="J79" s="8">
        <v>18781</v>
      </c>
      <c r="K79" s="64">
        <v>6.4</v>
      </c>
      <c r="L79" s="8">
        <v>81749</v>
      </c>
    </row>
    <row r="80" spans="1:12" ht="13.5" thickBot="1" x14ac:dyDescent="0.25">
      <c r="A80" s="271">
        <v>1988</v>
      </c>
      <c r="B80" s="6">
        <v>62</v>
      </c>
      <c r="C80" s="8">
        <v>17115</v>
      </c>
      <c r="D80" s="403" t="s">
        <v>229</v>
      </c>
      <c r="E80" s="24">
        <v>756.4</v>
      </c>
      <c r="F80" s="246" t="s">
        <v>229</v>
      </c>
      <c r="G80" s="24">
        <v>36.799999999999997</v>
      </c>
      <c r="H80" s="246" t="s">
        <v>229</v>
      </c>
      <c r="I80" s="128">
        <v>2867</v>
      </c>
      <c r="J80" s="8">
        <v>19175</v>
      </c>
      <c r="K80" s="64">
        <v>6.7</v>
      </c>
      <c r="L80" s="8">
        <v>76645</v>
      </c>
    </row>
    <row r="81" spans="1:12" ht="13.5" thickBot="1" x14ac:dyDescent="0.25">
      <c r="A81" s="271">
        <v>1989</v>
      </c>
      <c r="B81" s="6">
        <v>68</v>
      </c>
      <c r="C81" s="8">
        <v>16793</v>
      </c>
      <c r="D81" s="403" t="s">
        <v>229</v>
      </c>
      <c r="E81" s="24">
        <v>778.7</v>
      </c>
      <c r="F81" s="246" t="s">
        <v>229</v>
      </c>
      <c r="G81" s="24">
        <v>37.700000000000003</v>
      </c>
      <c r="H81" s="246" t="s">
        <v>229</v>
      </c>
      <c r="I81" s="128">
        <v>3111</v>
      </c>
      <c r="J81" s="8">
        <v>20208</v>
      </c>
      <c r="K81" s="64">
        <v>6.5</v>
      </c>
      <c r="L81" s="8">
        <v>76461</v>
      </c>
    </row>
    <row r="82" spans="1:12" ht="13.5" thickBot="1" x14ac:dyDescent="0.25">
      <c r="A82" s="271">
        <v>1990</v>
      </c>
      <c r="B82" s="6">
        <v>70</v>
      </c>
      <c r="C82" s="10">
        <v>17635</v>
      </c>
      <c r="D82" s="7" t="s">
        <v>229</v>
      </c>
      <c r="E82" s="26">
        <v>791.9</v>
      </c>
      <c r="F82" s="26" t="s">
        <v>229</v>
      </c>
      <c r="G82" s="26">
        <v>38.299999999999997</v>
      </c>
      <c r="H82" s="26" t="s">
        <v>229</v>
      </c>
      <c r="I82" s="128">
        <v>2928</v>
      </c>
      <c r="J82" s="10">
        <v>19538</v>
      </c>
      <c r="K82" s="64">
        <v>6.7</v>
      </c>
      <c r="L82" s="8">
        <v>75322</v>
      </c>
    </row>
    <row r="83" spans="1:12" ht="13.5" thickBot="1" x14ac:dyDescent="0.25">
      <c r="A83" s="271">
        <v>1991</v>
      </c>
      <c r="B83" s="6">
        <v>72</v>
      </c>
      <c r="C83" s="10">
        <v>18264</v>
      </c>
      <c r="D83" s="7" t="s">
        <v>229</v>
      </c>
      <c r="E83" s="26">
        <v>791.2</v>
      </c>
      <c r="F83" s="26" t="s">
        <v>229</v>
      </c>
      <c r="G83" s="26">
        <v>34.6</v>
      </c>
      <c r="H83" s="26" t="s">
        <v>229</v>
      </c>
      <c r="I83" s="128">
        <v>2755</v>
      </c>
      <c r="J83" s="10">
        <v>18964</v>
      </c>
      <c r="K83" s="64">
        <v>6.9</v>
      </c>
      <c r="L83" s="8">
        <v>76280</v>
      </c>
    </row>
    <row r="84" spans="1:12" ht="13.5" thickBot="1" x14ac:dyDescent="0.25">
      <c r="A84" s="271">
        <v>1992</v>
      </c>
      <c r="B84" s="6">
        <v>73</v>
      </c>
      <c r="C84" s="10">
        <v>18431</v>
      </c>
      <c r="D84" s="7" t="s">
        <v>229</v>
      </c>
      <c r="E84" s="26">
        <v>799.2</v>
      </c>
      <c r="F84" s="26" t="s">
        <v>229</v>
      </c>
      <c r="G84" s="26">
        <v>35.9</v>
      </c>
      <c r="H84" s="26" t="s">
        <v>229</v>
      </c>
      <c r="I84" s="128">
        <v>2786</v>
      </c>
      <c r="J84" s="10">
        <v>19211</v>
      </c>
      <c r="K84" s="64">
        <v>6.9</v>
      </c>
      <c r="L84" s="8">
        <v>76161</v>
      </c>
    </row>
    <row r="85" spans="1:12" ht="13.5" thickBot="1" x14ac:dyDescent="0.25">
      <c r="A85" s="271">
        <v>1993</v>
      </c>
      <c r="B85" s="6">
        <v>77</v>
      </c>
      <c r="C85" s="10">
        <v>18533</v>
      </c>
      <c r="D85" s="7" t="s">
        <v>229</v>
      </c>
      <c r="E85" s="26">
        <v>805.9</v>
      </c>
      <c r="F85" s="26" t="s">
        <v>229</v>
      </c>
      <c r="G85" s="26">
        <v>37.700000000000003</v>
      </c>
      <c r="H85" s="26" t="s">
        <v>229</v>
      </c>
      <c r="I85" s="128">
        <v>2634</v>
      </c>
      <c r="J85" s="10">
        <v>18387</v>
      </c>
      <c r="K85" s="64">
        <v>7</v>
      </c>
      <c r="L85" s="8">
        <v>80387</v>
      </c>
    </row>
    <row r="86" spans="1:12" ht="13.5" thickBot="1" x14ac:dyDescent="0.25">
      <c r="A86" s="271">
        <v>1994</v>
      </c>
      <c r="B86" s="6">
        <v>77</v>
      </c>
      <c r="C86" s="10">
        <v>18921</v>
      </c>
      <c r="D86" s="7" t="s">
        <v>229</v>
      </c>
      <c r="E86" s="26">
        <v>828.1</v>
      </c>
      <c r="F86" s="26" t="s">
        <v>229</v>
      </c>
      <c r="G86" s="26">
        <v>38.200000000000003</v>
      </c>
      <c r="H86" s="26" t="s">
        <v>229</v>
      </c>
      <c r="I86" s="128">
        <v>2872</v>
      </c>
      <c r="J86" s="10">
        <v>19989</v>
      </c>
      <c r="K86" s="64">
        <v>7</v>
      </c>
      <c r="L86" s="8">
        <v>82416</v>
      </c>
    </row>
    <row r="87" spans="1:12" ht="13.5" thickBot="1" x14ac:dyDescent="0.25">
      <c r="A87" s="271">
        <v>1995</v>
      </c>
      <c r="B87" s="6">
        <v>91</v>
      </c>
      <c r="C87" s="10">
        <v>16656</v>
      </c>
      <c r="D87" s="403" t="s">
        <v>229</v>
      </c>
      <c r="E87" s="26">
        <v>814</v>
      </c>
      <c r="F87" s="26">
        <v>778</v>
      </c>
      <c r="G87" s="26">
        <v>37.799999999999997</v>
      </c>
      <c r="H87" s="26">
        <v>34.799999999999997</v>
      </c>
      <c r="I87" s="128">
        <v>2701</v>
      </c>
      <c r="J87" s="10">
        <v>19947</v>
      </c>
      <c r="K87" s="64">
        <v>7.4</v>
      </c>
      <c r="L87" s="10">
        <v>76510</v>
      </c>
    </row>
    <row r="88" spans="1:12" ht="13.5" thickBot="1" x14ac:dyDescent="0.25">
      <c r="A88" s="271">
        <v>1996</v>
      </c>
      <c r="B88" s="6">
        <v>93</v>
      </c>
      <c r="C88" s="10">
        <v>16881</v>
      </c>
      <c r="D88" s="403" t="s">
        <v>229</v>
      </c>
      <c r="E88" s="26">
        <v>827.5</v>
      </c>
      <c r="F88" s="26">
        <v>790.8</v>
      </c>
      <c r="G88" s="26">
        <v>38.700000000000003</v>
      </c>
      <c r="H88" s="26">
        <v>35.5</v>
      </c>
      <c r="I88" s="128">
        <v>2842</v>
      </c>
      <c r="J88" s="10">
        <v>21140</v>
      </c>
      <c r="K88" s="64">
        <v>7.4</v>
      </c>
      <c r="L88" s="10">
        <v>77864</v>
      </c>
    </row>
    <row r="89" spans="1:12" ht="13.5" thickBot="1" x14ac:dyDescent="0.25">
      <c r="A89" s="271">
        <v>1997</v>
      </c>
      <c r="B89" s="6">
        <v>90</v>
      </c>
      <c r="C89" s="10">
        <v>17024</v>
      </c>
      <c r="D89" s="403" t="s">
        <v>229</v>
      </c>
      <c r="E89" s="26">
        <v>854.8</v>
      </c>
      <c r="F89" s="26">
        <v>814.8</v>
      </c>
      <c r="G89" s="26">
        <v>39.799999999999997</v>
      </c>
      <c r="H89" s="26">
        <v>36.200000000000003</v>
      </c>
      <c r="I89" s="128">
        <v>3131</v>
      </c>
      <c r="J89" s="10">
        <v>21507</v>
      </c>
      <c r="K89" s="64">
        <v>6.9</v>
      </c>
      <c r="L89" s="10">
        <v>77652</v>
      </c>
    </row>
    <row r="90" spans="1:12" ht="13.5" thickBot="1" x14ac:dyDescent="0.25">
      <c r="A90" s="271">
        <v>1998</v>
      </c>
      <c r="B90" s="6">
        <v>96</v>
      </c>
      <c r="C90" s="10">
        <v>17210</v>
      </c>
      <c r="D90" s="403" t="s">
        <v>229</v>
      </c>
      <c r="E90" s="26">
        <v>874.3</v>
      </c>
      <c r="F90" s="26">
        <v>838.9</v>
      </c>
      <c r="G90" s="26">
        <v>40.799999999999997</v>
      </c>
      <c r="H90" s="26">
        <v>37.799999999999997</v>
      </c>
      <c r="I90" s="128">
        <v>3129</v>
      </c>
      <c r="J90" s="10">
        <v>22483</v>
      </c>
      <c r="K90" s="64">
        <v>7.2</v>
      </c>
      <c r="L90" s="10">
        <v>78396</v>
      </c>
    </row>
    <row r="91" spans="1:12" ht="13.5" thickBot="1" x14ac:dyDescent="0.25">
      <c r="A91" s="271">
        <v>1999</v>
      </c>
      <c r="B91" s="6">
        <v>100</v>
      </c>
      <c r="C91" s="10">
        <v>17384</v>
      </c>
      <c r="D91" s="403" t="s">
        <v>229</v>
      </c>
      <c r="E91" s="26">
        <v>897.9</v>
      </c>
      <c r="F91" s="26">
        <v>858.1</v>
      </c>
      <c r="G91" s="26">
        <v>42.3</v>
      </c>
      <c r="H91" s="26">
        <v>38.6</v>
      </c>
      <c r="I91" s="128">
        <v>3287</v>
      </c>
      <c r="J91" s="10">
        <v>23208</v>
      </c>
      <c r="K91" s="64">
        <v>7.1</v>
      </c>
      <c r="L91" s="10">
        <v>80134</v>
      </c>
    </row>
    <row r="92" spans="1:12" ht="13.5" thickBot="1" x14ac:dyDescent="0.25">
      <c r="A92" s="271">
        <v>2000</v>
      </c>
      <c r="B92" s="6">
        <v>107</v>
      </c>
      <c r="C92" s="10">
        <v>17467</v>
      </c>
      <c r="D92" s="403" t="s">
        <v>229</v>
      </c>
      <c r="E92" s="26">
        <v>925.3</v>
      </c>
      <c r="F92" s="26">
        <v>884.5</v>
      </c>
      <c r="G92" s="26">
        <v>44.6</v>
      </c>
      <c r="H92" s="26">
        <v>41.2</v>
      </c>
      <c r="I92" s="128">
        <v>3445</v>
      </c>
      <c r="J92" s="10">
        <v>24959</v>
      </c>
      <c r="K92" s="64">
        <v>7.2</v>
      </c>
      <c r="L92" s="10">
        <v>82271</v>
      </c>
    </row>
    <row r="93" spans="1:12" ht="13.5" thickBot="1" x14ac:dyDescent="0.25">
      <c r="A93" s="271">
        <v>2001</v>
      </c>
      <c r="B93" s="6">
        <v>120</v>
      </c>
      <c r="C93" s="10">
        <v>18000</v>
      </c>
      <c r="D93" s="403" t="s">
        <v>229</v>
      </c>
      <c r="E93" s="26">
        <v>946.2</v>
      </c>
      <c r="F93" s="26">
        <v>904.2</v>
      </c>
      <c r="G93" s="26">
        <v>44.9</v>
      </c>
      <c r="H93" s="26">
        <v>41.2</v>
      </c>
      <c r="I93" s="128">
        <v>3565</v>
      </c>
      <c r="J93" s="10">
        <v>25516</v>
      </c>
      <c r="K93" s="64">
        <v>7.2</v>
      </c>
      <c r="L93" s="10">
        <v>84456</v>
      </c>
    </row>
    <row r="94" spans="1:12" ht="13.5" thickBot="1" x14ac:dyDescent="0.25">
      <c r="A94" s="271">
        <v>2002</v>
      </c>
      <c r="B94" s="6">
        <v>117</v>
      </c>
      <c r="C94" s="10">
        <v>18359</v>
      </c>
      <c r="D94" s="403" t="s">
        <v>229</v>
      </c>
      <c r="E94" s="26">
        <v>972.3</v>
      </c>
      <c r="F94" s="26">
        <v>929.5</v>
      </c>
      <c r="G94" s="26">
        <v>45.8</v>
      </c>
      <c r="H94" s="26">
        <v>42.8</v>
      </c>
      <c r="I94" s="128">
        <v>3523</v>
      </c>
      <c r="J94" s="10">
        <v>24959</v>
      </c>
      <c r="K94" s="64">
        <v>7.1</v>
      </c>
      <c r="L94" s="10">
        <v>86864</v>
      </c>
    </row>
    <row r="95" spans="1:12" ht="13.5" thickBot="1" x14ac:dyDescent="0.25">
      <c r="A95" s="271">
        <v>2003</v>
      </c>
      <c r="B95" s="6">
        <v>124</v>
      </c>
      <c r="C95" s="10">
        <v>18495</v>
      </c>
      <c r="D95" s="10">
        <v>14950</v>
      </c>
      <c r="E95" s="26">
        <v>986.9</v>
      </c>
      <c r="F95" s="26">
        <v>944.1</v>
      </c>
      <c r="G95" s="26">
        <v>45.8</v>
      </c>
      <c r="H95" s="26">
        <v>42.8</v>
      </c>
      <c r="I95" s="128">
        <v>3506</v>
      </c>
      <c r="J95" s="10">
        <v>25062</v>
      </c>
      <c r="K95" s="64">
        <v>7.1</v>
      </c>
      <c r="L95" s="10">
        <v>87295</v>
      </c>
    </row>
    <row r="96" spans="1:12" ht="13.5" thickBot="1" x14ac:dyDescent="0.25">
      <c r="A96" s="271">
        <v>2004</v>
      </c>
      <c r="B96" s="6">
        <v>127</v>
      </c>
      <c r="C96" s="10">
        <v>19199</v>
      </c>
      <c r="D96" s="10">
        <v>15632</v>
      </c>
      <c r="E96" s="26">
        <v>1011.9</v>
      </c>
      <c r="F96" s="26">
        <v>967.3</v>
      </c>
      <c r="G96" s="26">
        <v>47.4</v>
      </c>
      <c r="H96" s="26">
        <v>44.5</v>
      </c>
      <c r="I96" s="128">
        <v>3608</v>
      </c>
      <c r="J96" s="10">
        <v>26074</v>
      </c>
      <c r="K96" s="64">
        <v>7.2</v>
      </c>
      <c r="L96" s="10">
        <v>87897</v>
      </c>
    </row>
    <row r="97" spans="1:12" ht="13.5" thickBot="1" x14ac:dyDescent="0.25">
      <c r="A97" s="271">
        <v>2005</v>
      </c>
      <c r="B97" s="6">
        <v>131</v>
      </c>
      <c r="C97" s="8">
        <v>19655</v>
      </c>
      <c r="D97" s="10">
        <v>15922</v>
      </c>
      <c r="E97" s="24">
        <v>1026</v>
      </c>
      <c r="F97" s="26">
        <v>981</v>
      </c>
      <c r="G97" s="24">
        <v>48.4</v>
      </c>
      <c r="H97" s="26">
        <v>45.7</v>
      </c>
      <c r="I97" s="129">
        <v>3710</v>
      </c>
      <c r="J97" s="8">
        <v>26019</v>
      </c>
      <c r="K97" s="64">
        <v>7</v>
      </c>
      <c r="L97" s="10">
        <v>88269</v>
      </c>
    </row>
    <row r="98" spans="1:12" ht="13.5" thickBot="1" x14ac:dyDescent="0.25">
      <c r="A98" s="271">
        <v>2006</v>
      </c>
      <c r="B98" s="6">
        <v>135</v>
      </c>
      <c r="C98" s="8">
        <v>19762</v>
      </c>
      <c r="D98" s="10">
        <v>16062</v>
      </c>
      <c r="E98" s="24">
        <v>1048.7</v>
      </c>
      <c r="F98" s="26">
        <v>1001.2</v>
      </c>
      <c r="G98" s="24">
        <v>49.7</v>
      </c>
      <c r="H98" s="26">
        <v>46.7</v>
      </c>
      <c r="I98" s="129">
        <v>3876</v>
      </c>
      <c r="J98" s="8">
        <v>27379</v>
      </c>
      <c r="K98" s="64">
        <v>7.1</v>
      </c>
      <c r="L98" s="10">
        <v>87835</v>
      </c>
    </row>
    <row r="99" spans="1:12" ht="13.5" thickBot="1" x14ac:dyDescent="0.25">
      <c r="A99" s="271">
        <v>2007</v>
      </c>
      <c r="B99" s="6">
        <v>125</v>
      </c>
      <c r="C99" s="8">
        <v>19916</v>
      </c>
      <c r="D99" s="10">
        <v>16294</v>
      </c>
      <c r="E99" s="24">
        <v>1080.5999999999999</v>
      </c>
      <c r="F99" s="26">
        <v>1032.3</v>
      </c>
      <c r="G99" s="24">
        <v>51.4</v>
      </c>
      <c r="H99" s="26">
        <v>48.2</v>
      </c>
      <c r="I99" s="129">
        <v>4473</v>
      </c>
      <c r="J99" s="8">
        <v>29704</v>
      </c>
      <c r="K99" s="64">
        <v>6.6</v>
      </c>
      <c r="L99" s="10">
        <v>100449</v>
      </c>
    </row>
    <row r="100" spans="1:12" ht="13.5" thickBot="1" x14ac:dyDescent="0.25">
      <c r="A100" s="271">
        <v>2008</v>
      </c>
      <c r="B100" s="6">
        <v>119</v>
      </c>
      <c r="C100" s="8">
        <v>20467</v>
      </c>
      <c r="D100" s="10">
        <v>16657</v>
      </c>
      <c r="E100" s="24">
        <v>1116</v>
      </c>
      <c r="F100" s="26">
        <v>1067.2</v>
      </c>
      <c r="G100" s="24">
        <v>53</v>
      </c>
      <c r="H100" s="26">
        <v>49.8</v>
      </c>
      <c r="I100" s="129">
        <v>4591</v>
      </c>
      <c r="J100" s="8">
        <v>30507</v>
      </c>
      <c r="K100" s="64">
        <v>6.6</v>
      </c>
      <c r="L100" s="10">
        <v>93353</v>
      </c>
    </row>
    <row r="101" spans="1:12" ht="13.5" thickBot="1" x14ac:dyDescent="0.25">
      <c r="A101" s="271">
        <v>2009</v>
      </c>
      <c r="B101" s="6">
        <v>125</v>
      </c>
      <c r="C101" s="8">
        <v>20940</v>
      </c>
      <c r="D101" s="10">
        <v>17187</v>
      </c>
      <c r="E101" s="24">
        <v>1131.2</v>
      </c>
      <c r="F101" s="26">
        <v>1086</v>
      </c>
      <c r="G101" s="24">
        <v>53.4</v>
      </c>
      <c r="H101" s="26">
        <v>50.3</v>
      </c>
      <c r="I101" s="129">
        <v>4563</v>
      </c>
      <c r="J101" s="8">
        <v>30864</v>
      </c>
      <c r="K101" s="64">
        <v>6.8</v>
      </c>
      <c r="L101" s="10">
        <v>95117</v>
      </c>
    </row>
    <row r="102" spans="1:12" ht="13.5" thickBot="1" x14ac:dyDescent="0.25">
      <c r="A102" s="271">
        <v>2010</v>
      </c>
      <c r="B102" s="6">
        <v>125</v>
      </c>
      <c r="C102" s="8">
        <v>20996</v>
      </c>
      <c r="D102" s="10">
        <v>17169</v>
      </c>
      <c r="E102" s="24">
        <v>1116.9000000000001</v>
      </c>
      <c r="F102" s="26">
        <v>1068.8</v>
      </c>
      <c r="G102" s="24">
        <v>52.5</v>
      </c>
      <c r="H102" s="26">
        <v>49.2</v>
      </c>
      <c r="I102" s="129">
        <v>4599</v>
      </c>
      <c r="J102" s="8">
        <v>30069</v>
      </c>
      <c r="K102" s="64">
        <v>6.5</v>
      </c>
      <c r="L102" s="10">
        <v>91325</v>
      </c>
    </row>
    <row r="103" spans="1:12" ht="13.5" thickBot="1" x14ac:dyDescent="0.25">
      <c r="A103" s="271">
        <v>2011</v>
      </c>
      <c r="B103" s="250">
        <v>134</v>
      </c>
      <c r="C103" s="8">
        <v>21302</v>
      </c>
      <c r="D103" s="10">
        <v>17161</v>
      </c>
      <c r="E103" s="24">
        <v>1105.8</v>
      </c>
      <c r="F103" s="26">
        <v>1057</v>
      </c>
      <c r="G103" s="24">
        <v>52.3</v>
      </c>
      <c r="H103" s="26">
        <v>48.8</v>
      </c>
      <c r="I103" s="129">
        <v>4722</v>
      </c>
      <c r="J103" s="8">
        <v>31575</v>
      </c>
      <c r="K103" s="64">
        <v>6.7</v>
      </c>
      <c r="L103" s="10">
        <v>93373</v>
      </c>
    </row>
    <row r="104" spans="1:12" ht="13.5" thickBot="1" x14ac:dyDescent="0.25">
      <c r="A104" s="271">
        <v>2012</v>
      </c>
      <c r="B104" s="250">
        <v>140</v>
      </c>
      <c r="C104" s="8">
        <v>20449</v>
      </c>
      <c r="D104" s="10">
        <v>17384</v>
      </c>
      <c r="E104" s="24">
        <v>1115.9000000000001</v>
      </c>
      <c r="F104" s="26">
        <v>1068.7</v>
      </c>
      <c r="G104" s="24">
        <v>53.1</v>
      </c>
      <c r="H104" s="26">
        <v>49.6</v>
      </c>
      <c r="I104" s="129">
        <v>4837</v>
      </c>
      <c r="J104" s="8">
        <v>31666</v>
      </c>
      <c r="K104" s="64">
        <v>6.5</v>
      </c>
      <c r="L104" s="10">
        <v>94658</v>
      </c>
    </row>
    <row r="105" spans="1:12" ht="13.5" thickBot="1" x14ac:dyDescent="0.25">
      <c r="A105" s="271">
        <v>2013</v>
      </c>
      <c r="B105" s="250">
        <v>138</v>
      </c>
      <c r="C105" s="8">
        <v>20707</v>
      </c>
      <c r="D105" s="10">
        <v>17492</v>
      </c>
      <c r="E105" s="24">
        <v>1156.9000000000001</v>
      </c>
      <c r="F105" s="26">
        <v>1106.7</v>
      </c>
      <c r="G105" s="24">
        <v>55.5</v>
      </c>
      <c r="H105" s="26">
        <v>51.8</v>
      </c>
      <c r="I105" s="129">
        <v>4936</v>
      </c>
      <c r="J105" s="8">
        <v>32940</v>
      </c>
      <c r="K105" s="64">
        <v>6.7</v>
      </c>
      <c r="L105" s="10">
        <v>96945</v>
      </c>
    </row>
    <row r="106" spans="1:12" ht="13.5" thickBot="1" x14ac:dyDescent="0.25">
      <c r="A106" s="271">
        <v>2014</v>
      </c>
      <c r="B106" s="250">
        <v>138</v>
      </c>
      <c r="C106" s="8">
        <v>20956</v>
      </c>
      <c r="D106" s="10">
        <v>17836</v>
      </c>
      <c r="E106" s="24">
        <v>1175.5</v>
      </c>
      <c r="F106" s="26">
        <v>1125.5999999999999</v>
      </c>
      <c r="G106" s="24">
        <v>56.1</v>
      </c>
      <c r="H106" s="26">
        <v>52.2</v>
      </c>
      <c r="I106" s="128">
        <v>5082</v>
      </c>
      <c r="J106" s="8">
        <v>33294</v>
      </c>
      <c r="K106" s="64">
        <v>6.6</v>
      </c>
      <c r="L106" s="10">
        <v>101746</v>
      </c>
    </row>
    <row r="107" spans="1:12" ht="13.5" thickBot="1" x14ac:dyDescent="0.25">
      <c r="A107" s="271">
        <v>2015</v>
      </c>
      <c r="B107" s="250">
        <v>141</v>
      </c>
      <c r="C107" s="8">
        <v>21106</v>
      </c>
      <c r="D107" s="10">
        <v>18110.585146330639</v>
      </c>
      <c r="E107" s="24">
        <v>1200.473460750042</v>
      </c>
      <c r="F107" s="26">
        <v>1150.6861421673034</v>
      </c>
      <c r="G107" s="24">
        <v>57.263189887082859</v>
      </c>
      <c r="H107" s="26">
        <v>53.555712580404943</v>
      </c>
      <c r="I107" s="128">
        <v>5023.9979999999996</v>
      </c>
      <c r="J107" s="8">
        <v>33305.51</v>
      </c>
      <c r="K107" s="64">
        <v>6.6292840880908006</v>
      </c>
      <c r="L107" s="10">
        <v>101828.9</v>
      </c>
    </row>
    <row r="108" spans="1:12" ht="13.5" thickBot="1" x14ac:dyDescent="0.25">
      <c r="A108" s="271">
        <v>2016</v>
      </c>
      <c r="B108" s="250">
        <v>146</v>
      </c>
      <c r="C108" s="8">
        <v>21284</v>
      </c>
      <c r="D108" s="10">
        <v>18217</v>
      </c>
      <c r="E108" s="24">
        <v>1210.4349999999999</v>
      </c>
      <c r="F108" s="26">
        <v>1159.6890000000001</v>
      </c>
      <c r="G108" s="24">
        <v>58.177999999999997</v>
      </c>
      <c r="H108" s="26">
        <v>54.466999999999999</v>
      </c>
      <c r="I108" s="128">
        <v>5042.049</v>
      </c>
      <c r="J108" s="8">
        <v>33582.800999999999</v>
      </c>
      <c r="K108" s="64">
        <v>6.6605463374116356</v>
      </c>
      <c r="L108" s="10">
        <v>103605</v>
      </c>
    </row>
    <row r="109" spans="1:12" ht="13.5" thickBot="1" x14ac:dyDescent="0.25">
      <c r="A109" s="271">
        <v>2017</v>
      </c>
      <c r="B109" s="250">
        <v>152</v>
      </c>
      <c r="C109" s="8">
        <v>21180</v>
      </c>
      <c r="D109" s="10">
        <v>18301</v>
      </c>
      <c r="E109" s="24">
        <v>1226.509</v>
      </c>
      <c r="F109" s="26">
        <v>1175.768</v>
      </c>
      <c r="G109" s="24">
        <v>59.167999999999999</v>
      </c>
      <c r="H109" s="26">
        <v>55.377000000000002</v>
      </c>
      <c r="I109" s="128">
        <v>5013.759</v>
      </c>
      <c r="J109" s="8">
        <v>33320.784</v>
      </c>
      <c r="K109" s="64">
        <v>6.6459999999999999</v>
      </c>
      <c r="L109" s="10">
        <v>100508</v>
      </c>
    </row>
    <row r="110" spans="1:12" ht="13.5" thickBot="1" x14ac:dyDescent="0.25">
      <c r="A110" s="271">
        <v>2018</v>
      </c>
      <c r="B110" s="250">
        <v>154</v>
      </c>
      <c r="C110" s="8">
        <v>21327</v>
      </c>
      <c r="D110" s="10">
        <v>18327</v>
      </c>
      <c r="E110" s="24">
        <v>1231.7629999999999</v>
      </c>
      <c r="F110" s="26">
        <v>1181.9469999999999</v>
      </c>
      <c r="G110" s="24">
        <v>59.893000000000001</v>
      </c>
      <c r="H110" s="26">
        <v>56.298999999999999</v>
      </c>
      <c r="I110" s="128">
        <v>4916.5169999999998</v>
      </c>
      <c r="J110" s="8">
        <v>33061.161999999997</v>
      </c>
      <c r="K110" s="64">
        <v>6.7249999999999996</v>
      </c>
      <c r="L110" s="10">
        <v>103079</v>
      </c>
    </row>
    <row r="111" spans="1:12" x14ac:dyDescent="0.2">
      <c r="A111" s="199" t="s">
        <v>249</v>
      </c>
    </row>
    <row r="112" spans="1:12" x14ac:dyDescent="0.2">
      <c r="A112" s="199" t="s">
        <v>1794</v>
      </c>
    </row>
    <row r="113" spans="1:1" x14ac:dyDescent="0.2">
      <c r="A113" s="199" t="s">
        <v>1759</v>
      </c>
    </row>
    <row r="114" spans="1:1" x14ac:dyDescent="0.2">
      <c r="A114" s="55"/>
    </row>
  </sheetData>
  <mergeCells count="3">
    <mergeCell ref="A1:L1"/>
    <mergeCell ref="A2:L2"/>
    <mergeCell ref="A3:L3"/>
  </mergeCells>
  <hyperlinks>
    <hyperlink ref="N4" location="TOC!A1" display="RETURN TO TABLE OF CONTENTS" xr:uid="{00000000-0004-0000-7A00-000000000000}"/>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N114"/>
  <sheetViews>
    <sheetView workbookViewId="0">
      <pane xSplit="1" ySplit="4" topLeftCell="B9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12" width="10.42578125" customWidth="1"/>
  </cols>
  <sheetData>
    <row r="1" spans="1:14" ht="12.75" customHeight="1" x14ac:dyDescent="0.2">
      <c r="A1" s="617" t="s">
        <v>1571</v>
      </c>
      <c r="B1" s="617"/>
      <c r="C1" s="617"/>
      <c r="D1" s="617"/>
      <c r="E1" s="617"/>
      <c r="F1" s="617"/>
      <c r="G1" s="617"/>
      <c r="H1" s="617"/>
      <c r="I1" s="617"/>
      <c r="J1" s="617"/>
      <c r="K1" s="617"/>
      <c r="L1" s="617"/>
    </row>
    <row r="2" spans="1:14" ht="13.5" customHeight="1" thickBot="1" x14ac:dyDescent="0.25">
      <c r="A2" s="616" t="s">
        <v>200</v>
      </c>
      <c r="B2" s="616"/>
      <c r="C2" s="616"/>
      <c r="D2" s="616"/>
      <c r="E2" s="616"/>
      <c r="F2" s="616"/>
      <c r="G2" s="616"/>
      <c r="H2" s="616"/>
      <c r="I2" s="616"/>
      <c r="J2" s="616"/>
      <c r="K2" s="616"/>
      <c r="L2" s="616"/>
    </row>
    <row r="3" spans="1:14" ht="19.5" customHeight="1" thickBot="1" x14ac:dyDescent="0.25">
      <c r="A3" s="606" t="s">
        <v>1795</v>
      </c>
      <c r="B3" s="607"/>
      <c r="C3" s="607"/>
      <c r="D3" s="607"/>
      <c r="E3" s="607"/>
      <c r="F3" s="607"/>
      <c r="G3" s="607"/>
      <c r="H3" s="607"/>
      <c r="I3" s="607"/>
      <c r="J3" s="607"/>
      <c r="K3" s="607"/>
      <c r="L3" s="608"/>
    </row>
    <row r="4" spans="1:14" ht="57" thickBot="1" x14ac:dyDescent="0.25">
      <c r="A4" s="271" t="s">
        <v>204</v>
      </c>
      <c r="B4" s="249" t="s">
        <v>1793</v>
      </c>
      <c r="C4" s="249" t="s">
        <v>1573</v>
      </c>
      <c r="D4" s="249" t="s">
        <v>1574</v>
      </c>
      <c r="E4" s="249" t="s">
        <v>1575</v>
      </c>
      <c r="F4" s="249" t="s">
        <v>1576</v>
      </c>
      <c r="G4" s="249" t="s">
        <v>1577</v>
      </c>
      <c r="H4" s="249" t="s">
        <v>1578</v>
      </c>
      <c r="I4" s="249" t="s">
        <v>525</v>
      </c>
      <c r="J4" s="249" t="s">
        <v>526</v>
      </c>
      <c r="K4" s="249" t="s">
        <v>1579</v>
      </c>
      <c r="L4" s="249" t="s">
        <v>1580</v>
      </c>
      <c r="N4" s="235" t="s">
        <v>228</v>
      </c>
    </row>
    <row r="5" spans="1:14" ht="13.5" thickBot="1" x14ac:dyDescent="0.25">
      <c r="A5" s="271">
        <v>1890</v>
      </c>
      <c r="B5" s="250" t="s">
        <v>229</v>
      </c>
      <c r="C5" s="519" t="s">
        <v>1723</v>
      </c>
      <c r="D5" s="519" t="s">
        <v>229</v>
      </c>
      <c r="E5" s="482" t="s">
        <v>229</v>
      </c>
      <c r="F5" s="482" t="s">
        <v>229</v>
      </c>
      <c r="G5" s="482" t="s">
        <v>229</v>
      </c>
      <c r="H5" s="482" t="s">
        <v>229</v>
      </c>
      <c r="I5" s="519" t="s">
        <v>1724</v>
      </c>
      <c r="J5" s="519" t="s">
        <v>229</v>
      </c>
      <c r="K5" s="517" t="s">
        <v>229</v>
      </c>
      <c r="L5" s="250" t="s">
        <v>1725</v>
      </c>
    </row>
    <row r="6" spans="1:14" ht="13.5" thickBot="1" x14ac:dyDescent="0.25">
      <c r="A6" s="271">
        <v>1902</v>
      </c>
      <c r="B6" s="250" t="s">
        <v>1727</v>
      </c>
      <c r="C6" s="519" t="s">
        <v>1728</v>
      </c>
      <c r="D6" s="519" t="s">
        <v>229</v>
      </c>
      <c r="E6" s="482" t="s">
        <v>1729</v>
      </c>
      <c r="F6" s="482" t="s">
        <v>229</v>
      </c>
      <c r="G6" s="482" t="s">
        <v>229</v>
      </c>
      <c r="H6" s="482" t="s">
        <v>229</v>
      </c>
      <c r="I6" s="519" t="s">
        <v>1730</v>
      </c>
      <c r="J6" s="519" t="s">
        <v>229</v>
      </c>
      <c r="K6" s="517" t="s">
        <v>229</v>
      </c>
      <c r="L6" s="250" t="s">
        <v>1731</v>
      </c>
    </row>
    <row r="7" spans="1:14" ht="13.5" thickBot="1" x14ac:dyDescent="0.25">
      <c r="A7" s="271">
        <v>1907</v>
      </c>
      <c r="B7" s="250" t="s">
        <v>1733</v>
      </c>
      <c r="C7" s="519" t="s">
        <v>1734</v>
      </c>
      <c r="D7" s="519" t="s">
        <v>229</v>
      </c>
      <c r="E7" s="482" t="s">
        <v>1735</v>
      </c>
      <c r="F7" s="482" t="s">
        <v>229</v>
      </c>
      <c r="G7" s="482" t="s">
        <v>229</v>
      </c>
      <c r="H7" s="482" t="s">
        <v>229</v>
      </c>
      <c r="I7" s="519" t="s">
        <v>1736</v>
      </c>
      <c r="J7" s="519" t="s">
        <v>229</v>
      </c>
      <c r="K7" s="517" t="s">
        <v>229</v>
      </c>
      <c r="L7" s="250" t="s">
        <v>1737</v>
      </c>
    </row>
    <row r="8" spans="1:14" ht="13.5" thickBot="1" x14ac:dyDescent="0.25">
      <c r="A8" s="271">
        <v>1912</v>
      </c>
      <c r="B8" s="250" t="s">
        <v>1739</v>
      </c>
      <c r="C8" s="519" t="s">
        <v>1740</v>
      </c>
      <c r="D8" s="519" t="s">
        <v>229</v>
      </c>
      <c r="E8" s="482" t="s">
        <v>1741</v>
      </c>
      <c r="F8" s="482" t="s">
        <v>229</v>
      </c>
      <c r="G8" s="482" t="s">
        <v>229</v>
      </c>
      <c r="H8" s="482" t="s">
        <v>229</v>
      </c>
      <c r="I8" s="519" t="s">
        <v>1742</v>
      </c>
      <c r="J8" s="519" t="s">
        <v>229</v>
      </c>
      <c r="K8" s="517" t="s">
        <v>229</v>
      </c>
      <c r="L8" s="250" t="s">
        <v>1743</v>
      </c>
    </row>
    <row r="9" spans="1:14" ht="13.5" thickBot="1" x14ac:dyDescent="0.25">
      <c r="A9" s="271">
        <v>1917</v>
      </c>
      <c r="B9" s="250" t="s">
        <v>1745</v>
      </c>
      <c r="C9" s="519" t="s">
        <v>1746</v>
      </c>
      <c r="D9" s="519" t="s">
        <v>229</v>
      </c>
      <c r="E9" s="482" t="s">
        <v>229</v>
      </c>
      <c r="F9" s="482" t="s">
        <v>229</v>
      </c>
      <c r="G9" s="482" t="s">
        <v>229</v>
      </c>
      <c r="H9" s="482" t="s">
        <v>229</v>
      </c>
      <c r="I9" s="519" t="s">
        <v>1747</v>
      </c>
      <c r="J9" s="519" t="s">
        <v>229</v>
      </c>
      <c r="K9" s="517" t="s">
        <v>229</v>
      </c>
      <c r="L9" s="250" t="s">
        <v>1748</v>
      </c>
    </row>
    <row r="10" spans="1:14" ht="13.5" thickBot="1" x14ac:dyDescent="0.25">
      <c r="A10" s="271">
        <v>1918</v>
      </c>
      <c r="B10" s="250" t="s">
        <v>229</v>
      </c>
      <c r="C10" s="519" t="s">
        <v>229</v>
      </c>
      <c r="D10" s="519" t="s">
        <v>229</v>
      </c>
      <c r="E10" s="482" t="s">
        <v>229</v>
      </c>
      <c r="F10" s="482" t="s">
        <v>229</v>
      </c>
      <c r="G10" s="482" t="s">
        <v>229</v>
      </c>
      <c r="H10" s="482" t="s">
        <v>229</v>
      </c>
      <c r="I10" s="514">
        <v>14261</v>
      </c>
      <c r="J10" s="519" t="s">
        <v>229</v>
      </c>
      <c r="K10" s="517" t="s">
        <v>229</v>
      </c>
      <c r="L10" s="250" t="s">
        <v>229</v>
      </c>
    </row>
    <row r="11" spans="1:14" ht="13.5" thickBot="1" x14ac:dyDescent="0.25">
      <c r="A11" s="271">
        <v>1919</v>
      </c>
      <c r="B11" s="250" t="s">
        <v>229</v>
      </c>
      <c r="C11" s="519" t="s">
        <v>229</v>
      </c>
      <c r="D11" s="519" t="s">
        <v>229</v>
      </c>
      <c r="E11" s="482" t="s">
        <v>229</v>
      </c>
      <c r="F11" s="482" t="s">
        <v>229</v>
      </c>
      <c r="G11" s="482" t="s">
        <v>229</v>
      </c>
      <c r="H11" s="482" t="s">
        <v>229</v>
      </c>
      <c r="I11" s="514">
        <v>14935</v>
      </c>
      <c r="J11" s="519" t="s">
        <v>229</v>
      </c>
      <c r="K11" s="517" t="s">
        <v>229</v>
      </c>
      <c r="L11" s="250" t="s">
        <v>229</v>
      </c>
    </row>
    <row r="12" spans="1:14" ht="13.5" thickBot="1" x14ac:dyDescent="0.25">
      <c r="A12" s="271">
        <v>1920</v>
      </c>
      <c r="B12" s="250" t="s">
        <v>229</v>
      </c>
      <c r="C12" s="519" t="s">
        <v>229</v>
      </c>
      <c r="D12" s="519" t="s">
        <v>229</v>
      </c>
      <c r="E12" s="482" t="s">
        <v>229</v>
      </c>
      <c r="F12" s="482" t="s">
        <v>229</v>
      </c>
      <c r="G12" s="482" t="s">
        <v>229</v>
      </c>
      <c r="H12" s="482" t="s">
        <v>229</v>
      </c>
      <c r="I12" s="514">
        <v>15562</v>
      </c>
      <c r="J12" s="519" t="s">
        <v>229</v>
      </c>
      <c r="K12" s="517" t="s">
        <v>229</v>
      </c>
      <c r="L12" s="250" t="s">
        <v>229</v>
      </c>
    </row>
    <row r="13" spans="1:14" ht="13.5" thickBot="1" x14ac:dyDescent="0.25">
      <c r="A13" s="271">
        <v>1921</v>
      </c>
      <c r="B13" s="250" t="s">
        <v>229</v>
      </c>
      <c r="C13" s="519" t="s">
        <v>229</v>
      </c>
      <c r="D13" s="519" t="s">
        <v>229</v>
      </c>
      <c r="E13" s="482" t="s">
        <v>229</v>
      </c>
      <c r="F13" s="482" t="s">
        <v>229</v>
      </c>
      <c r="G13" s="482" t="s">
        <v>229</v>
      </c>
      <c r="H13" s="482" t="s">
        <v>229</v>
      </c>
      <c r="I13" s="514">
        <v>14597</v>
      </c>
      <c r="J13" s="519" t="s">
        <v>229</v>
      </c>
      <c r="K13" s="517" t="s">
        <v>229</v>
      </c>
      <c r="L13" s="250" t="s">
        <v>229</v>
      </c>
    </row>
    <row r="14" spans="1:14" ht="13.5" thickBot="1" x14ac:dyDescent="0.25">
      <c r="A14" s="271">
        <v>1922</v>
      </c>
      <c r="B14" s="250" t="s">
        <v>229</v>
      </c>
      <c r="C14" s="519" t="s">
        <v>229</v>
      </c>
      <c r="D14" s="519" t="s">
        <v>229</v>
      </c>
      <c r="E14" s="482" t="s">
        <v>229</v>
      </c>
      <c r="F14" s="482" t="s">
        <v>229</v>
      </c>
      <c r="G14" s="482" t="s">
        <v>229</v>
      </c>
      <c r="H14" s="482" t="s">
        <v>229</v>
      </c>
      <c r="I14" s="514">
        <v>15759</v>
      </c>
      <c r="J14" s="519" t="s">
        <v>229</v>
      </c>
      <c r="K14" s="517" t="s">
        <v>229</v>
      </c>
      <c r="L14" s="250" t="s">
        <v>229</v>
      </c>
    </row>
    <row r="15" spans="1:14" ht="13.5" thickBot="1" x14ac:dyDescent="0.25">
      <c r="A15" s="271">
        <v>1923</v>
      </c>
      <c r="B15" s="250" t="s">
        <v>229</v>
      </c>
      <c r="C15" s="519" t="s">
        <v>229</v>
      </c>
      <c r="D15" s="519" t="s">
        <v>229</v>
      </c>
      <c r="E15" s="482" t="s">
        <v>229</v>
      </c>
      <c r="F15" s="482" t="s">
        <v>229</v>
      </c>
      <c r="G15" s="482" t="s">
        <v>229</v>
      </c>
      <c r="H15" s="482" t="s">
        <v>229</v>
      </c>
      <c r="I15" s="514">
        <v>16335</v>
      </c>
      <c r="J15" s="519" t="s">
        <v>229</v>
      </c>
      <c r="K15" s="517" t="s">
        <v>229</v>
      </c>
      <c r="L15" s="250" t="s">
        <v>229</v>
      </c>
    </row>
    <row r="16" spans="1:14" ht="13.5" thickBot="1" x14ac:dyDescent="0.25">
      <c r="A16" s="271">
        <v>1924</v>
      </c>
      <c r="B16" s="250" t="s">
        <v>229</v>
      </c>
      <c r="C16" s="519" t="s">
        <v>229</v>
      </c>
      <c r="D16" s="519" t="s">
        <v>229</v>
      </c>
      <c r="E16" s="482" t="s">
        <v>229</v>
      </c>
      <c r="F16" s="482" t="s">
        <v>229</v>
      </c>
      <c r="G16" s="482" t="s">
        <v>229</v>
      </c>
      <c r="H16" s="482" t="s">
        <v>229</v>
      </c>
      <c r="I16" s="514">
        <v>16326</v>
      </c>
      <c r="J16" s="519" t="s">
        <v>229</v>
      </c>
      <c r="K16" s="517" t="s">
        <v>229</v>
      </c>
      <c r="L16" s="250" t="s">
        <v>229</v>
      </c>
    </row>
    <row r="17" spans="1:12" ht="13.5" thickBot="1" x14ac:dyDescent="0.25">
      <c r="A17" s="271">
        <v>1925</v>
      </c>
      <c r="B17" s="250" t="s">
        <v>229</v>
      </c>
      <c r="C17" s="519" t="s">
        <v>229</v>
      </c>
      <c r="D17" s="519" t="s">
        <v>229</v>
      </c>
      <c r="E17" s="482" t="s">
        <v>229</v>
      </c>
      <c r="F17" s="482" t="s">
        <v>229</v>
      </c>
      <c r="G17" s="482" t="s">
        <v>229</v>
      </c>
      <c r="H17" s="482" t="s">
        <v>229</v>
      </c>
      <c r="I17" s="514">
        <v>16672</v>
      </c>
      <c r="J17" s="519" t="s">
        <v>229</v>
      </c>
      <c r="K17" s="517" t="s">
        <v>229</v>
      </c>
      <c r="L17" s="250" t="s">
        <v>229</v>
      </c>
    </row>
    <row r="18" spans="1:12" ht="13.5" thickBot="1" x14ac:dyDescent="0.25">
      <c r="A18" s="271">
        <v>1926</v>
      </c>
      <c r="B18" s="250" t="s">
        <v>229</v>
      </c>
      <c r="C18" s="8">
        <v>86166</v>
      </c>
      <c r="D18" s="403" t="s">
        <v>229</v>
      </c>
      <c r="E18" s="24">
        <v>2669.7</v>
      </c>
      <c r="F18" s="246" t="s">
        <v>229</v>
      </c>
      <c r="G18" s="482" t="s">
        <v>229</v>
      </c>
      <c r="H18" s="482" t="s">
        <v>229</v>
      </c>
      <c r="I18" s="514">
        <v>17254</v>
      </c>
      <c r="J18" s="519" t="s">
        <v>229</v>
      </c>
      <c r="K18" s="517" t="s">
        <v>229</v>
      </c>
      <c r="L18" s="250" t="s">
        <v>229</v>
      </c>
    </row>
    <row r="19" spans="1:12" ht="13.5" thickBot="1" x14ac:dyDescent="0.25">
      <c r="A19" s="271">
        <v>1927</v>
      </c>
      <c r="B19" s="250" t="s">
        <v>229</v>
      </c>
      <c r="C19" s="8">
        <v>88336</v>
      </c>
      <c r="D19" s="403" t="s">
        <v>229</v>
      </c>
      <c r="E19" s="24">
        <v>2753</v>
      </c>
      <c r="F19" s="246" t="s">
        <v>229</v>
      </c>
      <c r="G19" s="482" t="s">
        <v>229</v>
      </c>
      <c r="H19" s="482" t="s">
        <v>229</v>
      </c>
      <c r="I19" s="514">
        <v>17221</v>
      </c>
      <c r="J19" s="519" t="s">
        <v>229</v>
      </c>
      <c r="K19" s="517" t="s">
        <v>229</v>
      </c>
      <c r="L19" s="250" t="s">
        <v>229</v>
      </c>
    </row>
    <row r="20" spans="1:12" ht="13.5" thickBot="1" x14ac:dyDescent="0.25">
      <c r="A20" s="271">
        <v>1928</v>
      </c>
      <c r="B20" s="250" t="s">
        <v>229</v>
      </c>
      <c r="C20" s="8">
        <v>88292</v>
      </c>
      <c r="D20" s="403" t="s">
        <v>229</v>
      </c>
      <c r="E20" s="24">
        <v>2748</v>
      </c>
      <c r="F20" s="246" t="s">
        <v>229</v>
      </c>
      <c r="G20" s="482" t="s">
        <v>229</v>
      </c>
      <c r="H20" s="482" t="s">
        <v>229</v>
      </c>
      <c r="I20" s="514">
        <v>17009</v>
      </c>
      <c r="J20" s="519" t="s">
        <v>229</v>
      </c>
      <c r="K20" s="517" t="s">
        <v>229</v>
      </c>
      <c r="L20" s="250" t="s">
        <v>229</v>
      </c>
    </row>
    <row r="21" spans="1:12" ht="13.5" thickBot="1" x14ac:dyDescent="0.25">
      <c r="A21" s="271">
        <v>1929</v>
      </c>
      <c r="B21" s="250" t="s">
        <v>229</v>
      </c>
      <c r="C21" s="8">
        <v>88120</v>
      </c>
      <c r="D21" s="403" t="s">
        <v>229</v>
      </c>
      <c r="E21" s="24">
        <v>2762.4</v>
      </c>
      <c r="F21" s="246" t="s">
        <v>229</v>
      </c>
      <c r="G21" s="482" t="s">
        <v>229</v>
      </c>
      <c r="H21" s="482" t="s">
        <v>229</v>
      </c>
      <c r="I21" s="514">
        <v>17003</v>
      </c>
      <c r="J21" s="519" t="s">
        <v>229</v>
      </c>
      <c r="K21" s="517" t="s">
        <v>229</v>
      </c>
      <c r="L21" s="250" t="s">
        <v>229</v>
      </c>
    </row>
    <row r="22" spans="1:12" ht="13.5" thickBot="1" x14ac:dyDescent="0.25">
      <c r="A22" s="271">
        <v>1930</v>
      </c>
      <c r="B22" s="250" t="s">
        <v>229</v>
      </c>
      <c r="C22" s="8">
        <v>86263</v>
      </c>
      <c r="D22" s="403" t="s">
        <v>229</v>
      </c>
      <c r="E22" s="24">
        <v>2707</v>
      </c>
      <c r="F22" s="246" t="s">
        <v>229</v>
      </c>
      <c r="G22" s="482" t="s">
        <v>229</v>
      </c>
      <c r="H22" s="482" t="s">
        <v>229</v>
      </c>
      <c r="I22" s="514">
        <v>15586</v>
      </c>
      <c r="J22" s="519" t="s">
        <v>229</v>
      </c>
      <c r="K22" s="517" t="s">
        <v>229</v>
      </c>
      <c r="L22" s="250" t="s">
        <v>229</v>
      </c>
    </row>
    <row r="23" spans="1:12" ht="13.5" thickBot="1" x14ac:dyDescent="0.25">
      <c r="A23" s="271">
        <v>1931</v>
      </c>
      <c r="B23" s="250" t="s">
        <v>229</v>
      </c>
      <c r="C23" s="8">
        <v>83683</v>
      </c>
      <c r="D23" s="403" t="s">
        <v>229</v>
      </c>
      <c r="E23" s="24">
        <v>2549</v>
      </c>
      <c r="F23" s="246" t="s">
        <v>229</v>
      </c>
      <c r="G23" s="482" t="s">
        <v>229</v>
      </c>
      <c r="H23" s="482" t="s">
        <v>229</v>
      </c>
      <c r="I23" s="514">
        <v>13942</v>
      </c>
      <c r="J23" s="519" t="s">
        <v>229</v>
      </c>
      <c r="K23" s="517" t="s">
        <v>229</v>
      </c>
      <c r="L23" s="250" t="s">
        <v>229</v>
      </c>
    </row>
    <row r="24" spans="1:12" ht="13.5" thickBot="1" x14ac:dyDescent="0.25">
      <c r="A24" s="271">
        <v>1932</v>
      </c>
      <c r="B24" s="250" t="s">
        <v>229</v>
      </c>
      <c r="C24" s="8">
        <v>80403</v>
      </c>
      <c r="D24" s="403" t="s">
        <v>229</v>
      </c>
      <c r="E24" s="24">
        <v>2363</v>
      </c>
      <c r="F24" s="246" t="s">
        <v>229</v>
      </c>
      <c r="G24" s="482" t="s">
        <v>229</v>
      </c>
      <c r="H24" s="482" t="s">
        <v>229</v>
      </c>
      <c r="I24" s="514">
        <v>12041</v>
      </c>
      <c r="J24" s="519" t="s">
        <v>229</v>
      </c>
      <c r="K24" s="517" t="s">
        <v>229</v>
      </c>
      <c r="L24" s="250" t="s">
        <v>229</v>
      </c>
    </row>
    <row r="25" spans="1:12" ht="13.5" thickBot="1" x14ac:dyDescent="0.25">
      <c r="A25" s="271">
        <v>1933</v>
      </c>
      <c r="B25" s="250" t="s">
        <v>229</v>
      </c>
      <c r="C25" s="8">
        <v>78634</v>
      </c>
      <c r="D25" s="403" t="s">
        <v>229</v>
      </c>
      <c r="E25" s="24">
        <v>2259</v>
      </c>
      <c r="F25" s="246" t="s">
        <v>229</v>
      </c>
      <c r="G25" s="482" t="s">
        <v>229</v>
      </c>
      <c r="H25" s="482" t="s">
        <v>229</v>
      </c>
      <c r="I25" s="514">
        <v>11341</v>
      </c>
      <c r="J25" s="519" t="s">
        <v>229</v>
      </c>
      <c r="K25" s="517" t="s">
        <v>229</v>
      </c>
      <c r="L25" s="250" t="s">
        <v>229</v>
      </c>
    </row>
    <row r="26" spans="1:12" ht="13.5" thickBot="1" x14ac:dyDescent="0.25">
      <c r="A26" s="271">
        <v>1934</v>
      </c>
      <c r="B26" s="250" t="s">
        <v>229</v>
      </c>
      <c r="C26" s="8">
        <v>76759</v>
      </c>
      <c r="D26" s="403" t="s">
        <v>229</v>
      </c>
      <c r="E26" s="24">
        <v>2312</v>
      </c>
      <c r="F26" s="246" t="s">
        <v>229</v>
      </c>
      <c r="G26" s="482" t="s">
        <v>229</v>
      </c>
      <c r="H26" s="482" t="s">
        <v>229</v>
      </c>
      <c r="I26" s="514">
        <v>12054</v>
      </c>
      <c r="J26" s="519" t="s">
        <v>229</v>
      </c>
      <c r="K26" s="517" t="s">
        <v>229</v>
      </c>
      <c r="L26" s="250" t="s">
        <v>229</v>
      </c>
    </row>
    <row r="27" spans="1:12" ht="13.5" thickBot="1" x14ac:dyDescent="0.25">
      <c r="A27" s="271">
        <v>1935</v>
      </c>
      <c r="B27" s="250" t="s">
        <v>229</v>
      </c>
      <c r="C27" s="8">
        <v>74844</v>
      </c>
      <c r="D27" s="403" t="s">
        <v>229</v>
      </c>
      <c r="E27" s="24">
        <v>2327</v>
      </c>
      <c r="F27" s="246" t="s">
        <v>229</v>
      </c>
      <c r="G27" s="482" t="s">
        <v>229</v>
      </c>
      <c r="H27" s="482" t="s">
        <v>229</v>
      </c>
      <c r="I27" s="514">
        <v>12243</v>
      </c>
      <c r="J27" s="519" t="s">
        <v>229</v>
      </c>
      <c r="K27" s="517" t="s">
        <v>229</v>
      </c>
      <c r="L27" s="250" t="s">
        <v>229</v>
      </c>
    </row>
    <row r="28" spans="1:12" ht="13.5" thickBot="1" x14ac:dyDescent="0.25">
      <c r="A28" s="271">
        <v>1936</v>
      </c>
      <c r="B28" s="250" t="s">
        <v>229</v>
      </c>
      <c r="C28" s="8">
        <v>76039</v>
      </c>
      <c r="D28" s="403" t="s">
        <v>229</v>
      </c>
      <c r="E28" s="24">
        <v>2433</v>
      </c>
      <c r="F28" s="246" t="s">
        <v>229</v>
      </c>
      <c r="G28" s="482" t="s">
        <v>229</v>
      </c>
      <c r="H28" s="482" t="s">
        <v>229</v>
      </c>
      <c r="I28" s="514">
        <v>13166</v>
      </c>
      <c r="J28" s="519" t="s">
        <v>229</v>
      </c>
      <c r="K28" s="517" t="s">
        <v>229</v>
      </c>
      <c r="L28" s="250" t="s">
        <v>229</v>
      </c>
    </row>
    <row r="29" spans="1:12" ht="13.5" thickBot="1" x14ac:dyDescent="0.25">
      <c r="A29" s="271">
        <v>1937</v>
      </c>
      <c r="B29" s="250" t="s">
        <v>229</v>
      </c>
      <c r="C29" s="8">
        <v>74367</v>
      </c>
      <c r="D29" s="403" t="s">
        <v>229</v>
      </c>
      <c r="E29" s="24">
        <v>2505</v>
      </c>
      <c r="F29" s="246" t="s">
        <v>229</v>
      </c>
      <c r="G29" s="482" t="s">
        <v>229</v>
      </c>
      <c r="H29" s="482" t="s">
        <v>229</v>
      </c>
      <c r="I29" s="514">
        <v>13270</v>
      </c>
      <c r="J29" s="519" t="s">
        <v>229</v>
      </c>
      <c r="K29" s="517" t="s">
        <v>229</v>
      </c>
      <c r="L29" s="250" t="s">
        <v>229</v>
      </c>
    </row>
    <row r="30" spans="1:12" ht="13.5" thickBot="1" x14ac:dyDescent="0.25">
      <c r="A30" s="271">
        <v>1938</v>
      </c>
      <c r="B30" s="250" t="s">
        <v>229</v>
      </c>
      <c r="C30" s="8">
        <v>73137</v>
      </c>
      <c r="D30" s="403" t="s">
        <v>229</v>
      </c>
      <c r="E30" s="24">
        <v>2434</v>
      </c>
      <c r="F30" s="246" t="s">
        <v>229</v>
      </c>
      <c r="G30" s="482" t="s">
        <v>229</v>
      </c>
      <c r="H30" s="482" t="s">
        <v>229</v>
      </c>
      <c r="I30" s="514">
        <v>12671</v>
      </c>
      <c r="J30" s="519" t="s">
        <v>229</v>
      </c>
      <c r="K30" s="517" t="s">
        <v>229</v>
      </c>
      <c r="L30" s="250" t="s">
        <v>229</v>
      </c>
    </row>
    <row r="31" spans="1:12" ht="13.5" thickBot="1" x14ac:dyDescent="0.25">
      <c r="A31" s="271">
        <v>1939</v>
      </c>
      <c r="B31" s="250" t="s">
        <v>229</v>
      </c>
      <c r="C31" s="8">
        <v>75156</v>
      </c>
      <c r="D31" s="403" t="s">
        <v>229</v>
      </c>
      <c r="E31" s="24">
        <v>2470</v>
      </c>
      <c r="F31" s="246" t="s">
        <v>229</v>
      </c>
      <c r="G31" s="482" t="s">
        <v>229</v>
      </c>
      <c r="H31" s="482" t="s">
        <v>229</v>
      </c>
      <c r="I31" s="514">
        <v>12864</v>
      </c>
      <c r="J31" s="519" t="s">
        <v>229</v>
      </c>
      <c r="K31" s="517" t="s">
        <v>229</v>
      </c>
      <c r="L31" s="250" t="s">
        <v>229</v>
      </c>
    </row>
    <row r="32" spans="1:12" ht="13.5" thickBot="1" x14ac:dyDescent="0.25">
      <c r="A32" s="271">
        <v>1940</v>
      </c>
      <c r="B32" s="250" t="s">
        <v>229</v>
      </c>
      <c r="C32" s="8">
        <v>75464</v>
      </c>
      <c r="D32" s="403" t="s">
        <v>229</v>
      </c>
      <c r="E32" s="24">
        <v>2596</v>
      </c>
      <c r="F32" s="246" t="s">
        <v>229</v>
      </c>
      <c r="G32" s="482" t="s">
        <v>229</v>
      </c>
      <c r="H32" s="482" t="s">
        <v>229</v>
      </c>
      <c r="I32" s="514">
        <v>13130</v>
      </c>
      <c r="J32" s="519" t="s">
        <v>229</v>
      </c>
      <c r="K32" s="517" t="s">
        <v>229</v>
      </c>
      <c r="L32" s="250" t="s">
        <v>229</v>
      </c>
    </row>
    <row r="33" spans="1:12" ht="13.5" thickBot="1" x14ac:dyDescent="0.25">
      <c r="A33" s="271">
        <v>1941</v>
      </c>
      <c r="B33" s="250" t="s">
        <v>229</v>
      </c>
      <c r="C33" s="8">
        <v>79999</v>
      </c>
      <c r="D33" s="403" t="s">
        <v>229</v>
      </c>
      <c r="E33" s="24">
        <v>2676.4</v>
      </c>
      <c r="F33" s="246" t="s">
        <v>229</v>
      </c>
      <c r="G33" s="482" t="s">
        <v>229</v>
      </c>
      <c r="H33" s="482" t="s">
        <v>229</v>
      </c>
      <c r="I33" s="514">
        <v>14123</v>
      </c>
      <c r="J33" s="519" t="s">
        <v>229</v>
      </c>
      <c r="K33" s="517" t="s">
        <v>229</v>
      </c>
      <c r="L33" s="250" t="s">
        <v>229</v>
      </c>
    </row>
    <row r="34" spans="1:12" ht="13.5" thickBot="1" x14ac:dyDescent="0.25">
      <c r="A34" s="271">
        <v>1942</v>
      </c>
      <c r="B34" s="250" t="s">
        <v>229</v>
      </c>
      <c r="C34" s="8">
        <v>86893</v>
      </c>
      <c r="D34" s="403" t="s">
        <v>229</v>
      </c>
      <c r="E34" s="24">
        <v>3047.7</v>
      </c>
      <c r="F34" s="246" t="s">
        <v>229</v>
      </c>
      <c r="G34" s="482" t="s">
        <v>229</v>
      </c>
      <c r="H34" s="482" t="s">
        <v>229</v>
      </c>
      <c r="I34" s="514">
        <v>18038</v>
      </c>
      <c r="J34" s="519" t="s">
        <v>229</v>
      </c>
      <c r="K34" s="517" t="s">
        <v>229</v>
      </c>
      <c r="L34" s="250" t="s">
        <v>229</v>
      </c>
    </row>
    <row r="35" spans="1:12" ht="13.5" thickBot="1" x14ac:dyDescent="0.25">
      <c r="A35" s="271">
        <v>1943</v>
      </c>
      <c r="B35" s="250" t="s">
        <v>229</v>
      </c>
      <c r="C35" s="8">
        <v>88106</v>
      </c>
      <c r="D35" s="403" t="s">
        <v>229</v>
      </c>
      <c r="E35" s="24">
        <v>3262.4</v>
      </c>
      <c r="F35" s="246" t="s">
        <v>229</v>
      </c>
      <c r="G35" s="482" t="s">
        <v>229</v>
      </c>
      <c r="H35" s="482" t="s">
        <v>229</v>
      </c>
      <c r="I35" s="514">
        <v>22096</v>
      </c>
      <c r="J35" s="519" t="s">
        <v>229</v>
      </c>
      <c r="K35" s="517" t="s">
        <v>229</v>
      </c>
      <c r="L35" s="250" t="s">
        <v>229</v>
      </c>
    </row>
    <row r="36" spans="1:12" ht="13.5" thickBot="1" x14ac:dyDescent="0.25">
      <c r="A36" s="271">
        <v>1944</v>
      </c>
      <c r="B36" s="250" t="s">
        <v>229</v>
      </c>
      <c r="C36" s="8">
        <v>89360</v>
      </c>
      <c r="D36" s="403" t="s">
        <v>229</v>
      </c>
      <c r="E36" s="24">
        <v>3284.5</v>
      </c>
      <c r="F36" s="246" t="s">
        <v>229</v>
      </c>
      <c r="G36" s="482" t="s">
        <v>229</v>
      </c>
      <c r="H36" s="482" t="s">
        <v>229</v>
      </c>
      <c r="I36" s="514">
        <v>23142</v>
      </c>
      <c r="J36" s="519" t="s">
        <v>229</v>
      </c>
      <c r="K36" s="517" t="s">
        <v>229</v>
      </c>
      <c r="L36" s="250" t="s">
        <v>229</v>
      </c>
    </row>
    <row r="37" spans="1:12" ht="13.5" thickBot="1" x14ac:dyDescent="0.25">
      <c r="A37" s="271">
        <v>1945</v>
      </c>
      <c r="B37" s="250" t="s">
        <v>229</v>
      </c>
      <c r="C37" s="8">
        <v>90278</v>
      </c>
      <c r="D37" s="403" t="s">
        <v>229</v>
      </c>
      <c r="E37" s="24">
        <v>3253.8</v>
      </c>
      <c r="F37" s="246" t="s">
        <v>229</v>
      </c>
      <c r="G37" s="482" t="s">
        <v>229</v>
      </c>
      <c r="H37" s="482" t="s">
        <v>229</v>
      </c>
      <c r="I37" s="514">
        <v>23368</v>
      </c>
      <c r="J37" s="519" t="s">
        <v>229</v>
      </c>
      <c r="K37" s="517" t="s">
        <v>229</v>
      </c>
      <c r="L37" s="250" t="s">
        <v>229</v>
      </c>
    </row>
    <row r="38" spans="1:12" ht="13.5" thickBot="1" x14ac:dyDescent="0.25">
      <c r="A38" s="271">
        <v>1946</v>
      </c>
      <c r="B38" s="250" t="s">
        <v>229</v>
      </c>
      <c r="C38" s="8">
        <v>90525</v>
      </c>
      <c r="D38" s="403" t="s">
        <v>229</v>
      </c>
      <c r="E38" s="24">
        <v>3304.3</v>
      </c>
      <c r="F38" s="246" t="s">
        <v>229</v>
      </c>
      <c r="G38" s="482" t="s">
        <v>229</v>
      </c>
      <c r="H38" s="482" t="s">
        <v>229</v>
      </c>
      <c r="I38" s="514">
        <v>23463</v>
      </c>
      <c r="J38" s="519" t="s">
        <v>229</v>
      </c>
      <c r="K38" s="517" t="s">
        <v>229</v>
      </c>
      <c r="L38" s="250" t="s">
        <v>229</v>
      </c>
    </row>
    <row r="39" spans="1:12" ht="13.5" thickBot="1" x14ac:dyDescent="0.25">
      <c r="A39" s="271">
        <v>1947</v>
      </c>
      <c r="B39" s="250" t="s">
        <v>229</v>
      </c>
      <c r="C39" s="8">
        <v>92601</v>
      </c>
      <c r="D39" s="403" t="s">
        <v>229</v>
      </c>
      <c r="E39" s="24">
        <v>3342.4</v>
      </c>
      <c r="F39" s="246" t="s">
        <v>229</v>
      </c>
      <c r="G39" s="482" t="s">
        <v>229</v>
      </c>
      <c r="H39" s="482" t="s">
        <v>229</v>
      </c>
      <c r="I39" s="514">
        <v>22624</v>
      </c>
      <c r="J39" s="519" t="s">
        <v>229</v>
      </c>
      <c r="K39" s="517" t="s">
        <v>229</v>
      </c>
      <c r="L39" s="250" t="s">
        <v>229</v>
      </c>
    </row>
    <row r="40" spans="1:12" ht="13.5" thickBot="1" x14ac:dyDescent="0.25">
      <c r="A40" s="271">
        <v>1948</v>
      </c>
      <c r="B40" s="250" t="s">
        <v>229</v>
      </c>
      <c r="C40" s="8">
        <v>91271</v>
      </c>
      <c r="D40" s="403" t="s">
        <v>229</v>
      </c>
      <c r="E40" s="24">
        <v>3311.1</v>
      </c>
      <c r="F40" s="246" t="s">
        <v>229</v>
      </c>
      <c r="G40" s="482" t="s">
        <v>229</v>
      </c>
      <c r="H40" s="482" t="s">
        <v>229</v>
      </c>
      <c r="I40" s="514">
        <v>21429</v>
      </c>
      <c r="J40" s="519" t="s">
        <v>229</v>
      </c>
      <c r="K40" s="517" t="s">
        <v>229</v>
      </c>
      <c r="L40" s="250" t="s">
        <v>229</v>
      </c>
    </row>
    <row r="41" spans="1:12" ht="13.5" thickBot="1" x14ac:dyDescent="0.25">
      <c r="A41" s="271">
        <v>1949</v>
      </c>
      <c r="B41" s="250" t="s">
        <v>229</v>
      </c>
      <c r="C41" s="8">
        <v>88747</v>
      </c>
      <c r="D41" s="403" t="s">
        <v>229</v>
      </c>
      <c r="E41" s="24">
        <v>3183.6</v>
      </c>
      <c r="F41" s="246" t="s">
        <v>229</v>
      </c>
      <c r="G41" s="482" t="s">
        <v>229</v>
      </c>
      <c r="H41" s="482" t="s">
        <v>229</v>
      </c>
      <c r="I41" s="514">
        <v>19069</v>
      </c>
      <c r="J41" s="519" t="s">
        <v>229</v>
      </c>
      <c r="K41" s="517" t="s">
        <v>229</v>
      </c>
      <c r="L41" s="250" t="s">
        <v>229</v>
      </c>
    </row>
    <row r="42" spans="1:12" ht="13.5" thickBot="1" x14ac:dyDescent="0.25">
      <c r="A42" s="271">
        <v>1950</v>
      </c>
      <c r="B42" s="250" t="s">
        <v>229</v>
      </c>
      <c r="C42" s="8">
        <v>86867</v>
      </c>
      <c r="D42" s="403" t="s">
        <v>229</v>
      </c>
      <c r="E42" s="24">
        <v>3007.6</v>
      </c>
      <c r="F42" s="246" t="s">
        <v>229</v>
      </c>
      <c r="G42" s="482" t="s">
        <v>229</v>
      </c>
      <c r="H42" s="482" t="s">
        <v>229</v>
      </c>
      <c r="I42" s="514">
        <v>17301</v>
      </c>
      <c r="J42" s="519" t="s">
        <v>229</v>
      </c>
      <c r="K42" s="517" t="s">
        <v>229</v>
      </c>
      <c r="L42" s="250" t="s">
        <v>229</v>
      </c>
    </row>
    <row r="43" spans="1:12" ht="13.5" thickBot="1" x14ac:dyDescent="0.25">
      <c r="A43" s="271">
        <v>1951</v>
      </c>
      <c r="B43" s="250" t="s">
        <v>229</v>
      </c>
      <c r="C43" s="8">
        <v>85335</v>
      </c>
      <c r="D43" s="403" t="s">
        <v>229</v>
      </c>
      <c r="E43" s="24">
        <v>2913.4</v>
      </c>
      <c r="F43" s="246" t="s">
        <v>229</v>
      </c>
      <c r="G43" s="482" t="s">
        <v>229</v>
      </c>
      <c r="H43" s="482" t="s">
        <v>229</v>
      </c>
      <c r="I43" s="514">
        <v>16175</v>
      </c>
      <c r="J43" s="519" t="s">
        <v>229</v>
      </c>
      <c r="K43" s="517" t="s">
        <v>229</v>
      </c>
      <c r="L43" s="250" t="s">
        <v>229</v>
      </c>
    </row>
    <row r="44" spans="1:12" ht="13.5" thickBot="1" x14ac:dyDescent="0.25">
      <c r="A44" s="271">
        <v>1952</v>
      </c>
      <c r="B44" s="250" t="s">
        <v>229</v>
      </c>
      <c r="C44" s="8">
        <v>82336</v>
      </c>
      <c r="D44" s="403" t="s">
        <v>229</v>
      </c>
      <c r="E44" s="24">
        <v>2814.5</v>
      </c>
      <c r="F44" s="246" t="s">
        <v>229</v>
      </c>
      <c r="G44" s="482" t="s">
        <v>229</v>
      </c>
      <c r="H44" s="482" t="s">
        <v>229</v>
      </c>
      <c r="I44" s="514">
        <v>15168</v>
      </c>
      <c r="J44" s="519" t="s">
        <v>229</v>
      </c>
      <c r="K44" s="517" t="s">
        <v>229</v>
      </c>
      <c r="L44" s="250" t="s">
        <v>229</v>
      </c>
    </row>
    <row r="45" spans="1:12" ht="13.5" thickBot="1" x14ac:dyDescent="0.25">
      <c r="A45" s="271">
        <v>1953</v>
      </c>
      <c r="B45" s="250" t="s">
        <v>229</v>
      </c>
      <c r="C45" s="8">
        <v>78875</v>
      </c>
      <c r="D45" s="403" t="s">
        <v>229</v>
      </c>
      <c r="E45" s="24">
        <v>2695.5</v>
      </c>
      <c r="F45" s="246" t="s">
        <v>229</v>
      </c>
      <c r="G45" s="482" t="s">
        <v>229</v>
      </c>
      <c r="H45" s="482" t="s">
        <v>229</v>
      </c>
      <c r="I45" s="514">
        <v>13943</v>
      </c>
      <c r="J45" s="519" t="s">
        <v>229</v>
      </c>
      <c r="K45" s="517" t="s">
        <v>229</v>
      </c>
      <c r="L45" s="250" t="s">
        <v>229</v>
      </c>
    </row>
    <row r="46" spans="1:12" ht="13.5" thickBot="1" x14ac:dyDescent="0.25">
      <c r="A46" s="271">
        <v>1954</v>
      </c>
      <c r="B46" s="250" t="s">
        <v>229</v>
      </c>
      <c r="C46" s="8">
        <v>76198</v>
      </c>
      <c r="D46" s="403" t="s">
        <v>229</v>
      </c>
      <c r="E46" s="24">
        <v>2548.8000000000002</v>
      </c>
      <c r="F46" s="246" t="s">
        <v>229</v>
      </c>
      <c r="G46" s="482" t="s">
        <v>229</v>
      </c>
      <c r="H46" s="482" t="s">
        <v>229</v>
      </c>
      <c r="I46" s="514">
        <v>12431</v>
      </c>
      <c r="J46" s="519" t="s">
        <v>229</v>
      </c>
      <c r="K46" s="517" t="s">
        <v>229</v>
      </c>
      <c r="L46" s="250" t="s">
        <v>229</v>
      </c>
    </row>
    <row r="47" spans="1:12" ht="13.5" thickBot="1" x14ac:dyDescent="0.25">
      <c r="A47" s="271">
        <v>1955</v>
      </c>
      <c r="B47" s="250" t="s">
        <v>229</v>
      </c>
      <c r="C47" s="8">
        <v>73089</v>
      </c>
      <c r="D47" s="403" t="s">
        <v>229</v>
      </c>
      <c r="E47" s="24">
        <v>2447.5</v>
      </c>
      <c r="F47" s="246" t="s">
        <v>229</v>
      </c>
      <c r="G47" s="482" t="s">
        <v>229</v>
      </c>
      <c r="H47" s="482" t="s">
        <v>229</v>
      </c>
      <c r="I47" s="514">
        <v>11569</v>
      </c>
      <c r="J47" s="519" t="s">
        <v>229</v>
      </c>
      <c r="K47" s="517" t="s">
        <v>229</v>
      </c>
      <c r="L47" s="250" t="s">
        <v>229</v>
      </c>
    </row>
    <row r="48" spans="1:12" ht="13.5" thickBot="1" x14ac:dyDescent="0.25">
      <c r="A48" s="271">
        <v>1956</v>
      </c>
      <c r="B48" s="250" t="s">
        <v>229</v>
      </c>
      <c r="C48" s="8">
        <v>70373</v>
      </c>
      <c r="D48" s="403" t="s">
        <v>229</v>
      </c>
      <c r="E48" s="24">
        <v>2366.6</v>
      </c>
      <c r="F48" s="246" t="s">
        <v>229</v>
      </c>
      <c r="G48" s="482" t="s">
        <v>229</v>
      </c>
      <c r="H48" s="482" t="s">
        <v>229</v>
      </c>
      <c r="I48" s="514">
        <v>10981</v>
      </c>
      <c r="J48" s="519" t="s">
        <v>229</v>
      </c>
      <c r="K48" s="517" t="s">
        <v>229</v>
      </c>
      <c r="L48" s="250" t="s">
        <v>229</v>
      </c>
    </row>
    <row r="49" spans="1:12" ht="13.5" thickBot="1" x14ac:dyDescent="0.25">
      <c r="A49" s="271">
        <v>1957</v>
      </c>
      <c r="B49" s="250" t="s">
        <v>229</v>
      </c>
      <c r="C49" s="8">
        <v>68971</v>
      </c>
      <c r="D49" s="403" t="s">
        <v>229</v>
      </c>
      <c r="E49" s="24">
        <v>2289.5</v>
      </c>
      <c r="F49" s="246" t="s">
        <v>229</v>
      </c>
      <c r="G49" s="482" t="s">
        <v>229</v>
      </c>
      <c r="H49" s="482" t="s">
        <v>229</v>
      </c>
      <c r="I49" s="514">
        <v>10428</v>
      </c>
      <c r="J49" s="519" t="s">
        <v>229</v>
      </c>
      <c r="K49" s="517" t="s">
        <v>229</v>
      </c>
      <c r="L49" s="250" t="s">
        <v>229</v>
      </c>
    </row>
    <row r="50" spans="1:12" ht="13.5" thickBot="1" x14ac:dyDescent="0.25">
      <c r="A50" s="271">
        <v>1958</v>
      </c>
      <c r="B50" s="250" t="s">
        <v>229</v>
      </c>
      <c r="C50" s="8">
        <v>67149</v>
      </c>
      <c r="D50" s="403" t="s">
        <v>229</v>
      </c>
      <c r="E50" s="24">
        <v>2201</v>
      </c>
      <c r="F50" s="246" t="s">
        <v>229</v>
      </c>
      <c r="G50" s="482" t="s">
        <v>229</v>
      </c>
      <c r="H50" s="482" t="s">
        <v>229</v>
      </c>
      <c r="I50" s="514">
        <v>9770</v>
      </c>
      <c r="J50" s="519" t="s">
        <v>229</v>
      </c>
      <c r="K50" s="517" t="s">
        <v>229</v>
      </c>
      <c r="L50" s="250" t="s">
        <v>229</v>
      </c>
    </row>
    <row r="51" spans="1:12" ht="13.5" thickBot="1" x14ac:dyDescent="0.25">
      <c r="A51" s="271">
        <v>1959</v>
      </c>
      <c r="B51" s="250" t="s">
        <v>229</v>
      </c>
      <c r="C51" s="8">
        <v>65780</v>
      </c>
      <c r="D51" s="403" t="s">
        <v>229</v>
      </c>
      <c r="E51" s="24">
        <v>2158.9</v>
      </c>
      <c r="F51" s="246" t="s">
        <v>229</v>
      </c>
      <c r="G51" s="482" t="s">
        <v>229</v>
      </c>
      <c r="H51" s="482" t="s">
        <v>229</v>
      </c>
      <c r="I51" s="514">
        <v>9596</v>
      </c>
      <c r="J51" s="519" t="s">
        <v>229</v>
      </c>
      <c r="K51" s="517" t="s">
        <v>229</v>
      </c>
      <c r="L51" s="250" t="s">
        <v>229</v>
      </c>
    </row>
    <row r="52" spans="1:12" ht="13.5" thickBot="1" x14ac:dyDescent="0.25">
      <c r="A52" s="271">
        <v>1960</v>
      </c>
      <c r="B52" s="250" t="s">
        <v>229</v>
      </c>
      <c r="C52" s="8">
        <v>65292</v>
      </c>
      <c r="D52" s="403" t="s">
        <v>229</v>
      </c>
      <c r="E52" s="24">
        <v>2142.8000000000002</v>
      </c>
      <c r="F52" s="246" t="s">
        <v>229</v>
      </c>
      <c r="G52" s="482" t="s">
        <v>229</v>
      </c>
      <c r="H52" s="482" t="s">
        <v>229</v>
      </c>
      <c r="I52" s="514">
        <v>9395</v>
      </c>
      <c r="J52" s="519" t="s">
        <v>229</v>
      </c>
      <c r="K52" s="517" t="s">
        <v>229</v>
      </c>
      <c r="L52" s="250" t="s">
        <v>229</v>
      </c>
    </row>
    <row r="53" spans="1:12" ht="13.5" thickBot="1" x14ac:dyDescent="0.25">
      <c r="A53" s="271">
        <v>1961</v>
      </c>
      <c r="B53" s="250" t="s">
        <v>229</v>
      </c>
      <c r="C53" s="8">
        <v>64012</v>
      </c>
      <c r="D53" s="403" t="s">
        <v>229</v>
      </c>
      <c r="E53" s="24">
        <v>2077.1</v>
      </c>
      <c r="F53" s="246" t="s">
        <v>229</v>
      </c>
      <c r="G53" s="482" t="s">
        <v>229</v>
      </c>
      <c r="H53" s="482" t="s">
        <v>229</v>
      </c>
      <c r="I53" s="514">
        <v>8883</v>
      </c>
      <c r="J53" s="519" t="s">
        <v>229</v>
      </c>
      <c r="K53" s="517" t="s">
        <v>229</v>
      </c>
      <c r="L53" s="250" t="s">
        <v>229</v>
      </c>
    </row>
    <row r="54" spans="1:12" ht="13.5" thickBot="1" x14ac:dyDescent="0.25">
      <c r="A54" s="271">
        <v>1962</v>
      </c>
      <c r="B54" s="250" t="s">
        <v>229</v>
      </c>
      <c r="C54" s="8">
        <v>63045</v>
      </c>
      <c r="D54" s="403" t="s">
        <v>229</v>
      </c>
      <c r="E54" s="24">
        <v>2047.4</v>
      </c>
      <c r="F54" s="246" t="s">
        <v>229</v>
      </c>
      <c r="G54" s="482" t="s">
        <v>229</v>
      </c>
      <c r="H54" s="482" t="s">
        <v>229</v>
      </c>
      <c r="I54" s="514">
        <v>8695</v>
      </c>
      <c r="J54" s="519" t="s">
        <v>229</v>
      </c>
      <c r="K54" s="517" t="s">
        <v>229</v>
      </c>
      <c r="L54" s="250" t="s">
        <v>229</v>
      </c>
    </row>
    <row r="55" spans="1:12" ht="13.5" thickBot="1" x14ac:dyDescent="0.25">
      <c r="A55" s="271">
        <v>1963</v>
      </c>
      <c r="B55" s="250" t="s">
        <v>229</v>
      </c>
      <c r="C55" s="8">
        <v>62189</v>
      </c>
      <c r="D55" s="403" t="s">
        <v>229</v>
      </c>
      <c r="E55" s="24">
        <v>2021.7</v>
      </c>
      <c r="F55" s="246" t="s">
        <v>229</v>
      </c>
      <c r="G55" s="482" t="s">
        <v>229</v>
      </c>
      <c r="H55" s="482" t="s">
        <v>229</v>
      </c>
      <c r="I55" s="514">
        <v>8400</v>
      </c>
      <c r="J55" s="519" t="s">
        <v>229</v>
      </c>
      <c r="K55" s="517" t="s">
        <v>229</v>
      </c>
      <c r="L55" s="250" t="s">
        <v>229</v>
      </c>
    </row>
    <row r="56" spans="1:12" ht="13.5" thickBot="1" x14ac:dyDescent="0.25">
      <c r="A56" s="271">
        <v>1964</v>
      </c>
      <c r="B56" s="250" t="s">
        <v>229</v>
      </c>
      <c r="C56" s="8">
        <v>61679</v>
      </c>
      <c r="D56" s="403" t="s">
        <v>229</v>
      </c>
      <c r="E56" s="24">
        <v>2015.8</v>
      </c>
      <c r="F56" s="246" t="s">
        <v>229</v>
      </c>
      <c r="G56" s="482" t="s">
        <v>229</v>
      </c>
      <c r="H56" s="482" t="s">
        <v>229</v>
      </c>
      <c r="I56" s="514">
        <v>8328</v>
      </c>
      <c r="J56" s="519" t="s">
        <v>229</v>
      </c>
      <c r="K56" s="517" t="s">
        <v>229</v>
      </c>
      <c r="L56" s="250" t="s">
        <v>229</v>
      </c>
    </row>
    <row r="57" spans="1:12" ht="13.5" thickBot="1" x14ac:dyDescent="0.25">
      <c r="A57" s="271">
        <v>1965</v>
      </c>
      <c r="B57" s="250" t="s">
        <v>229</v>
      </c>
      <c r="C57" s="8">
        <v>61717</v>
      </c>
      <c r="D57" s="403" t="s">
        <v>229</v>
      </c>
      <c r="E57" s="24">
        <v>2008.2</v>
      </c>
      <c r="F57" s="246" t="s">
        <v>229</v>
      </c>
      <c r="G57" s="482" t="s">
        <v>229</v>
      </c>
      <c r="H57" s="482" t="s">
        <v>229</v>
      </c>
      <c r="I57" s="514">
        <v>8253</v>
      </c>
      <c r="J57" s="519" t="s">
        <v>229</v>
      </c>
      <c r="K57" s="517" t="s">
        <v>229</v>
      </c>
      <c r="L57" s="250" t="s">
        <v>229</v>
      </c>
    </row>
    <row r="58" spans="1:12" ht="13.5" thickBot="1" x14ac:dyDescent="0.25">
      <c r="A58" s="271">
        <v>1966</v>
      </c>
      <c r="B58" s="250" t="s">
        <v>229</v>
      </c>
      <c r="C58" s="8">
        <v>62136</v>
      </c>
      <c r="D58" s="403" t="s">
        <v>229</v>
      </c>
      <c r="E58" s="24">
        <v>1983.6</v>
      </c>
      <c r="F58" s="246" t="s">
        <v>229</v>
      </c>
      <c r="G58" s="482" t="s">
        <v>229</v>
      </c>
      <c r="H58" s="482" t="s">
        <v>229</v>
      </c>
      <c r="I58" s="514">
        <v>8083</v>
      </c>
      <c r="J58" s="519" t="s">
        <v>229</v>
      </c>
      <c r="K58" s="517" t="s">
        <v>229</v>
      </c>
      <c r="L58" s="250" t="s">
        <v>229</v>
      </c>
    </row>
    <row r="59" spans="1:12" ht="13.5" thickBot="1" x14ac:dyDescent="0.25">
      <c r="A59" s="271">
        <v>1967</v>
      </c>
      <c r="B59" s="250" t="s">
        <v>229</v>
      </c>
      <c r="C59" s="8">
        <v>62069</v>
      </c>
      <c r="D59" s="403" t="s">
        <v>229</v>
      </c>
      <c r="E59" s="24">
        <v>1996.8</v>
      </c>
      <c r="F59" s="246" t="s">
        <v>229</v>
      </c>
      <c r="G59" s="482" t="s">
        <v>229</v>
      </c>
      <c r="H59" s="482" t="s">
        <v>229</v>
      </c>
      <c r="I59" s="514">
        <v>8172</v>
      </c>
      <c r="J59" s="519" t="s">
        <v>229</v>
      </c>
      <c r="K59" s="517" t="s">
        <v>229</v>
      </c>
      <c r="L59" s="250" t="s">
        <v>229</v>
      </c>
    </row>
    <row r="60" spans="1:12" ht="13.5" thickBot="1" x14ac:dyDescent="0.25">
      <c r="A60" s="271">
        <v>1968</v>
      </c>
      <c r="B60" s="250" t="s">
        <v>229</v>
      </c>
      <c r="C60" s="8">
        <v>61930</v>
      </c>
      <c r="D60" s="403" t="s">
        <v>229</v>
      </c>
      <c r="E60" s="24">
        <v>1988.7</v>
      </c>
      <c r="F60" s="246" t="s">
        <v>229</v>
      </c>
      <c r="G60" s="482" t="s">
        <v>229</v>
      </c>
      <c r="H60" s="482" t="s">
        <v>229</v>
      </c>
      <c r="I60" s="514">
        <v>8019</v>
      </c>
      <c r="J60" s="519" t="s">
        <v>229</v>
      </c>
      <c r="K60" s="517" t="s">
        <v>229</v>
      </c>
      <c r="L60" s="250" t="s">
        <v>229</v>
      </c>
    </row>
    <row r="61" spans="1:12" ht="13.5" thickBot="1" x14ac:dyDescent="0.25">
      <c r="A61" s="271">
        <v>1969</v>
      </c>
      <c r="B61" s="250" t="s">
        <v>229</v>
      </c>
      <c r="C61" s="8">
        <v>61347</v>
      </c>
      <c r="D61" s="403" t="s">
        <v>229</v>
      </c>
      <c r="E61" s="24">
        <v>1966.7</v>
      </c>
      <c r="F61" s="246" t="s">
        <v>229</v>
      </c>
      <c r="G61" s="482" t="s">
        <v>229</v>
      </c>
      <c r="H61" s="482" t="s">
        <v>229</v>
      </c>
      <c r="I61" s="514">
        <v>7803</v>
      </c>
      <c r="J61" s="519" t="s">
        <v>229</v>
      </c>
      <c r="K61" s="517" t="s">
        <v>229</v>
      </c>
      <c r="L61" s="250" t="s">
        <v>229</v>
      </c>
    </row>
    <row r="62" spans="1:12" ht="13.5" thickBot="1" x14ac:dyDescent="0.25">
      <c r="A62" s="271">
        <v>1970</v>
      </c>
      <c r="B62" s="250" t="s">
        <v>229</v>
      </c>
      <c r="C62" s="8">
        <v>61350</v>
      </c>
      <c r="D62" s="403" t="s">
        <v>229</v>
      </c>
      <c r="E62" s="24">
        <v>1883.1</v>
      </c>
      <c r="F62" s="246" t="s">
        <v>229</v>
      </c>
      <c r="G62" s="482" t="s">
        <v>229</v>
      </c>
      <c r="H62" s="482" t="s">
        <v>229</v>
      </c>
      <c r="I62" s="514">
        <v>7332</v>
      </c>
      <c r="J62" s="519" t="s">
        <v>229</v>
      </c>
      <c r="K62" s="517" t="s">
        <v>229</v>
      </c>
      <c r="L62" s="250" t="s">
        <v>229</v>
      </c>
    </row>
    <row r="63" spans="1:12" ht="13.5" thickBot="1" x14ac:dyDescent="0.25">
      <c r="A63" s="271">
        <v>1971</v>
      </c>
      <c r="B63" s="250" t="s">
        <v>229</v>
      </c>
      <c r="C63" s="8">
        <v>60737</v>
      </c>
      <c r="D63" s="403" t="s">
        <v>229</v>
      </c>
      <c r="E63" s="24">
        <v>1846.4</v>
      </c>
      <c r="F63" s="246" t="s">
        <v>229</v>
      </c>
      <c r="G63" s="482" t="s">
        <v>229</v>
      </c>
      <c r="H63" s="482" t="s">
        <v>229</v>
      </c>
      <c r="I63" s="514">
        <v>6847</v>
      </c>
      <c r="J63" s="519" t="s">
        <v>229</v>
      </c>
      <c r="K63" s="517" t="s">
        <v>229</v>
      </c>
      <c r="L63" s="250" t="s">
        <v>229</v>
      </c>
    </row>
    <row r="64" spans="1:12" ht="13.5" thickBot="1" x14ac:dyDescent="0.25">
      <c r="A64" s="271">
        <v>1972</v>
      </c>
      <c r="B64" s="250" t="s">
        <v>229</v>
      </c>
      <c r="C64" s="8">
        <v>60704</v>
      </c>
      <c r="D64" s="403" t="s">
        <v>229</v>
      </c>
      <c r="E64" s="24">
        <v>1755.6</v>
      </c>
      <c r="F64" s="246" t="s">
        <v>229</v>
      </c>
      <c r="G64" s="482" t="s">
        <v>229</v>
      </c>
      <c r="H64" s="482" t="s">
        <v>229</v>
      </c>
      <c r="I64" s="514">
        <v>6567</v>
      </c>
      <c r="J64" s="519" t="s">
        <v>229</v>
      </c>
      <c r="K64" s="517" t="s">
        <v>229</v>
      </c>
      <c r="L64" s="250" t="s">
        <v>229</v>
      </c>
    </row>
    <row r="65" spans="1:12" ht="13.5" thickBot="1" x14ac:dyDescent="0.25">
      <c r="A65" s="271">
        <v>1973</v>
      </c>
      <c r="B65" s="250" t="s">
        <v>229</v>
      </c>
      <c r="C65" s="8">
        <v>59590</v>
      </c>
      <c r="D65" s="403" t="s">
        <v>229</v>
      </c>
      <c r="E65" s="24">
        <v>1834.6</v>
      </c>
      <c r="F65" s="246" t="s">
        <v>229</v>
      </c>
      <c r="G65" s="482" t="s">
        <v>229</v>
      </c>
      <c r="H65" s="482" t="s">
        <v>229</v>
      </c>
      <c r="I65" s="514">
        <v>6660</v>
      </c>
      <c r="J65" s="519" t="s">
        <v>229</v>
      </c>
      <c r="K65" s="517" t="s">
        <v>229</v>
      </c>
      <c r="L65" s="250" t="s">
        <v>229</v>
      </c>
    </row>
    <row r="66" spans="1:12" ht="13.5" thickBot="1" x14ac:dyDescent="0.25">
      <c r="A66" s="271">
        <v>1974</v>
      </c>
      <c r="B66" s="250" t="s">
        <v>229</v>
      </c>
      <c r="C66" s="8">
        <v>59889</v>
      </c>
      <c r="D66" s="403" t="s">
        <v>229</v>
      </c>
      <c r="E66" s="24">
        <v>1907.4</v>
      </c>
      <c r="F66" s="246" t="s">
        <v>229</v>
      </c>
      <c r="G66" s="482" t="s">
        <v>229</v>
      </c>
      <c r="H66" s="482" t="s">
        <v>229</v>
      </c>
      <c r="I66" s="514">
        <v>7174</v>
      </c>
      <c r="J66" s="519" t="s">
        <v>229</v>
      </c>
      <c r="K66" s="517" t="s">
        <v>229</v>
      </c>
      <c r="L66" s="250" t="s">
        <v>229</v>
      </c>
    </row>
    <row r="67" spans="1:12" ht="13.5" thickBot="1" x14ac:dyDescent="0.25">
      <c r="A67" s="271">
        <v>1975</v>
      </c>
      <c r="B67" s="250" t="s">
        <v>229</v>
      </c>
      <c r="C67" s="8">
        <v>62194</v>
      </c>
      <c r="D67" s="403" t="s">
        <v>229</v>
      </c>
      <c r="E67" s="24">
        <v>2176.1999999999998</v>
      </c>
      <c r="F67" s="246" t="s">
        <v>229</v>
      </c>
      <c r="G67" s="482" t="s">
        <v>229</v>
      </c>
      <c r="H67" s="482" t="s">
        <v>229</v>
      </c>
      <c r="I67" s="514">
        <v>7213</v>
      </c>
      <c r="J67" s="519" t="s">
        <v>229</v>
      </c>
      <c r="K67" s="517" t="s">
        <v>229</v>
      </c>
      <c r="L67" s="250" t="s">
        <v>229</v>
      </c>
    </row>
    <row r="68" spans="1:12" ht="13.5" thickBot="1" x14ac:dyDescent="0.25">
      <c r="A68" s="271">
        <v>1976</v>
      </c>
      <c r="B68" s="250" t="s">
        <v>229</v>
      </c>
      <c r="C68" s="8">
        <v>68182</v>
      </c>
      <c r="D68" s="403" t="s">
        <v>229</v>
      </c>
      <c r="E68" s="24">
        <v>2213.1999999999998</v>
      </c>
      <c r="F68" s="246" t="s">
        <v>229</v>
      </c>
      <c r="G68" s="482" t="s">
        <v>229</v>
      </c>
      <c r="H68" s="482" t="s">
        <v>229</v>
      </c>
      <c r="I68" s="514">
        <v>7326</v>
      </c>
      <c r="J68" s="519" t="s">
        <v>229</v>
      </c>
      <c r="K68" s="517" t="s">
        <v>229</v>
      </c>
      <c r="L68" s="250" t="s">
        <v>229</v>
      </c>
    </row>
    <row r="69" spans="1:12" ht="13.5" thickBot="1" x14ac:dyDescent="0.25">
      <c r="A69" s="271">
        <v>1977</v>
      </c>
      <c r="B69" s="250" t="s">
        <v>229</v>
      </c>
      <c r="C69" s="8">
        <v>67584</v>
      </c>
      <c r="D69" s="403" t="s">
        <v>229</v>
      </c>
      <c r="E69" s="24">
        <v>2210.1999999999998</v>
      </c>
      <c r="F69" s="246" t="s">
        <v>229</v>
      </c>
      <c r="G69" s="482" t="s">
        <v>229</v>
      </c>
      <c r="H69" s="482" t="s">
        <v>229</v>
      </c>
      <c r="I69" s="514">
        <v>7536</v>
      </c>
      <c r="J69" s="8">
        <v>30026</v>
      </c>
      <c r="K69" s="64">
        <v>4</v>
      </c>
      <c r="L69" s="250" t="s">
        <v>229</v>
      </c>
    </row>
    <row r="70" spans="1:12" ht="13.5" thickBot="1" x14ac:dyDescent="0.25">
      <c r="A70" s="271">
        <v>1978</v>
      </c>
      <c r="B70" s="250" t="s">
        <v>229</v>
      </c>
      <c r="C70" s="8">
        <v>68452</v>
      </c>
      <c r="D70" s="403" t="s">
        <v>229</v>
      </c>
      <c r="E70" s="24">
        <v>2216.1999999999998</v>
      </c>
      <c r="F70" s="246" t="s">
        <v>229</v>
      </c>
      <c r="G70" s="482" t="s">
        <v>229</v>
      </c>
      <c r="H70" s="482" t="s">
        <v>229</v>
      </c>
      <c r="I70" s="514">
        <v>7868</v>
      </c>
      <c r="J70" s="8">
        <v>31664</v>
      </c>
      <c r="K70" s="64">
        <v>4</v>
      </c>
      <c r="L70" s="250" t="s">
        <v>229</v>
      </c>
    </row>
    <row r="71" spans="1:12" ht="13.5" thickBot="1" x14ac:dyDescent="0.25">
      <c r="A71" s="271">
        <v>1979</v>
      </c>
      <c r="B71" s="250" t="s">
        <v>229</v>
      </c>
      <c r="C71" s="8">
        <v>70046</v>
      </c>
      <c r="D71" s="403" t="s">
        <v>229</v>
      </c>
      <c r="E71" s="24">
        <v>2236.3000000000002</v>
      </c>
      <c r="F71" s="246" t="s">
        <v>229</v>
      </c>
      <c r="G71" s="482" t="s">
        <v>229</v>
      </c>
      <c r="H71" s="482" t="s">
        <v>229</v>
      </c>
      <c r="I71" s="514">
        <v>8394</v>
      </c>
      <c r="J71" s="8">
        <v>32764</v>
      </c>
      <c r="K71" s="64">
        <v>3.9</v>
      </c>
      <c r="L71" s="250" t="s">
        <v>229</v>
      </c>
    </row>
    <row r="72" spans="1:12" ht="13.5" thickBot="1" x14ac:dyDescent="0.25">
      <c r="A72" s="271">
        <v>1980</v>
      </c>
      <c r="B72" s="250" t="s">
        <v>229</v>
      </c>
      <c r="C72" s="8">
        <v>75388</v>
      </c>
      <c r="D72" s="403" t="s">
        <v>229</v>
      </c>
      <c r="E72" s="24">
        <v>2286.8000000000002</v>
      </c>
      <c r="F72" s="246" t="s">
        <v>229</v>
      </c>
      <c r="G72" s="482" t="s">
        <v>229</v>
      </c>
      <c r="H72" s="482" t="s">
        <v>229</v>
      </c>
      <c r="I72" s="514">
        <v>8567</v>
      </c>
      <c r="J72" s="8">
        <v>39854</v>
      </c>
      <c r="K72" s="64">
        <v>4.7</v>
      </c>
      <c r="L72" s="250" t="s">
        <v>229</v>
      </c>
    </row>
    <row r="73" spans="1:12" ht="13.5" thickBot="1" x14ac:dyDescent="0.25">
      <c r="A73" s="271">
        <v>1981</v>
      </c>
      <c r="B73" s="250" t="s">
        <v>229</v>
      </c>
      <c r="C73" s="8">
        <v>76433</v>
      </c>
      <c r="D73" s="403" t="s">
        <v>229</v>
      </c>
      <c r="E73" s="24">
        <v>2324.5</v>
      </c>
      <c r="F73" s="246" t="s">
        <v>229</v>
      </c>
      <c r="G73" s="482" t="s">
        <v>229</v>
      </c>
      <c r="H73" s="482" t="s">
        <v>229</v>
      </c>
      <c r="I73" s="514">
        <v>8284</v>
      </c>
      <c r="J73" s="8">
        <v>38482</v>
      </c>
      <c r="K73" s="64">
        <v>4.5999999999999996</v>
      </c>
      <c r="L73" s="250" t="s">
        <v>229</v>
      </c>
    </row>
    <row r="74" spans="1:12" ht="13.5" thickBot="1" x14ac:dyDescent="0.25">
      <c r="A74" s="271">
        <v>1982</v>
      </c>
      <c r="B74" s="250" t="s">
        <v>229</v>
      </c>
      <c r="C74" s="8">
        <v>78205</v>
      </c>
      <c r="D74" s="403" t="s">
        <v>229</v>
      </c>
      <c r="E74" s="24">
        <v>2318.1</v>
      </c>
      <c r="F74" s="246" t="s">
        <v>229</v>
      </c>
      <c r="G74" s="482" t="s">
        <v>229</v>
      </c>
      <c r="H74" s="482" t="s">
        <v>229</v>
      </c>
      <c r="I74" s="514">
        <v>8052</v>
      </c>
      <c r="J74" s="8">
        <v>37124</v>
      </c>
      <c r="K74" s="64">
        <v>4.5999999999999996</v>
      </c>
      <c r="L74" s="250" t="s">
        <v>229</v>
      </c>
    </row>
    <row r="75" spans="1:12" ht="13.5" thickBot="1" x14ac:dyDescent="0.25">
      <c r="A75" s="271">
        <v>1983</v>
      </c>
      <c r="B75" s="250" t="s">
        <v>229</v>
      </c>
      <c r="C75" s="8">
        <v>78106</v>
      </c>
      <c r="D75" s="403" t="s">
        <v>229</v>
      </c>
      <c r="E75" s="24">
        <v>2305.9</v>
      </c>
      <c r="F75" s="246" t="s">
        <v>229</v>
      </c>
      <c r="G75" s="482" t="s">
        <v>229</v>
      </c>
      <c r="H75" s="482" t="s">
        <v>229</v>
      </c>
      <c r="I75" s="514">
        <v>8203</v>
      </c>
      <c r="J75" s="8">
        <v>37602</v>
      </c>
      <c r="K75" s="64">
        <v>4.5999999999999996</v>
      </c>
      <c r="L75" s="250" t="s">
        <v>229</v>
      </c>
    </row>
    <row r="76" spans="1:12" ht="13.5" thickBot="1" x14ac:dyDescent="0.25">
      <c r="A76" s="271">
        <v>1984</v>
      </c>
      <c r="B76" s="250" t="s">
        <v>229</v>
      </c>
      <c r="C76" s="8">
        <v>96901</v>
      </c>
      <c r="D76" s="403" t="s">
        <v>229</v>
      </c>
      <c r="E76" s="24">
        <v>2749.6</v>
      </c>
      <c r="F76" s="246" t="s">
        <v>229</v>
      </c>
      <c r="G76" s="482" t="s">
        <v>229</v>
      </c>
      <c r="H76" s="482" t="s">
        <v>229</v>
      </c>
      <c r="I76" s="514">
        <v>8829</v>
      </c>
      <c r="J76" s="8">
        <v>39424</v>
      </c>
      <c r="K76" s="64">
        <v>4.5</v>
      </c>
      <c r="L76" s="8">
        <v>255409</v>
      </c>
    </row>
    <row r="77" spans="1:12" ht="13.5" thickBot="1" x14ac:dyDescent="0.25">
      <c r="A77" s="271">
        <v>1985</v>
      </c>
      <c r="B77" s="250" t="s">
        <v>229</v>
      </c>
      <c r="C77" s="8">
        <v>94369</v>
      </c>
      <c r="D77" s="403" t="s">
        <v>229</v>
      </c>
      <c r="E77" s="24">
        <v>2790.7</v>
      </c>
      <c r="F77" s="246" t="s">
        <v>229</v>
      </c>
      <c r="G77" s="482" t="s">
        <v>229</v>
      </c>
      <c r="H77" s="482" t="s">
        <v>229</v>
      </c>
      <c r="I77" s="514">
        <v>8636</v>
      </c>
      <c r="J77" s="8">
        <v>39581</v>
      </c>
      <c r="K77" s="64">
        <v>4.5999999999999996</v>
      </c>
      <c r="L77" s="8">
        <v>262037</v>
      </c>
    </row>
    <row r="78" spans="1:12" ht="13.5" thickBot="1" x14ac:dyDescent="0.25">
      <c r="A78" s="271">
        <v>1986</v>
      </c>
      <c r="B78" s="8">
        <v>5019</v>
      </c>
      <c r="C78" s="8">
        <v>98709</v>
      </c>
      <c r="D78" s="403" t="s">
        <v>229</v>
      </c>
      <c r="E78" s="24">
        <v>2985.8</v>
      </c>
      <c r="F78" s="246" t="s">
        <v>229</v>
      </c>
      <c r="G78" s="24">
        <v>211</v>
      </c>
      <c r="H78" s="246" t="s">
        <v>229</v>
      </c>
      <c r="I78" s="514">
        <v>8777</v>
      </c>
      <c r="J78" s="8">
        <v>40204</v>
      </c>
      <c r="K78" s="64">
        <v>4.5999999999999996</v>
      </c>
      <c r="L78" s="8">
        <v>269108</v>
      </c>
    </row>
    <row r="79" spans="1:12" ht="13.5" thickBot="1" x14ac:dyDescent="0.25">
      <c r="A79" s="271">
        <v>1987</v>
      </c>
      <c r="B79" s="8">
        <v>5044</v>
      </c>
      <c r="C79" s="8">
        <v>96127</v>
      </c>
      <c r="D79" s="403" t="s">
        <v>229</v>
      </c>
      <c r="E79" s="24">
        <v>3055.2</v>
      </c>
      <c r="F79" s="246" t="s">
        <v>229</v>
      </c>
      <c r="G79" s="24">
        <v>218.6</v>
      </c>
      <c r="H79" s="246" t="s">
        <v>229</v>
      </c>
      <c r="I79" s="514">
        <v>8735</v>
      </c>
      <c r="J79" s="8">
        <v>40348</v>
      </c>
      <c r="K79" s="64">
        <v>4.5999999999999996</v>
      </c>
      <c r="L79" s="8">
        <v>268083</v>
      </c>
    </row>
    <row r="80" spans="1:12" ht="13.5" thickBot="1" x14ac:dyDescent="0.25">
      <c r="A80" s="271">
        <v>1988</v>
      </c>
      <c r="B80" s="8">
        <v>5036</v>
      </c>
      <c r="C80" s="8">
        <v>97209</v>
      </c>
      <c r="D80" s="403" t="s">
        <v>229</v>
      </c>
      <c r="E80" s="24">
        <v>3157.3</v>
      </c>
      <c r="F80" s="246" t="s">
        <v>229</v>
      </c>
      <c r="G80" s="24">
        <v>222.7</v>
      </c>
      <c r="H80" s="246" t="s">
        <v>229</v>
      </c>
      <c r="I80" s="514">
        <v>8666</v>
      </c>
      <c r="J80" s="8">
        <v>40580</v>
      </c>
      <c r="K80" s="64">
        <v>4.7</v>
      </c>
      <c r="L80" s="8">
        <v>265482</v>
      </c>
    </row>
    <row r="81" spans="1:12" ht="13.5" thickBot="1" x14ac:dyDescent="0.25">
      <c r="A81" s="271">
        <v>1989</v>
      </c>
      <c r="B81" s="8">
        <v>5046</v>
      </c>
      <c r="C81" s="8">
        <v>92293</v>
      </c>
      <c r="D81" s="403" t="s">
        <v>229</v>
      </c>
      <c r="E81" s="24">
        <v>3202.9</v>
      </c>
      <c r="F81" s="246" t="s">
        <v>229</v>
      </c>
      <c r="G81" s="24">
        <v>224.9</v>
      </c>
      <c r="H81" s="246" t="s">
        <v>229</v>
      </c>
      <c r="I81" s="514">
        <v>8931</v>
      </c>
      <c r="J81" s="8">
        <v>41603</v>
      </c>
      <c r="K81" s="64">
        <v>4.7</v>
      </c>
      <c r="L81" s="8">
        <v>262917</v>
      </c>
    </row>
    <row r="82" spans="1:12" ht="13.5" thickBot="1" x14ac:dyDescent="0.25">
      <c r="A82" s="271">
        <v>1990</v>
      </c>
      <c r="B82" s="8">
        <v>5078</v>
      </c>
      <c r="C82" s="10">
        <v>93430</v>
      </c>
      <c r="D82" s="7" t="s">
        <v>229</v>
      </c>
      <c r="E82" s="26">
        <v>3241.5</v>
      </c>
      <c r="F82" s="26" t="s">
        <v>229</v>
      </c>
      <c r="G82" s="26">
        <v>227.5</v>
      </c>
      <c r="H82" s="26" t="s">
        <v>229</v>
      </c>
      <c r="I82" s="514">
        <v>8799</v>
      </c>
      <c r="J82" s="10">
        <v>41143</v>
      </c>
      <c r="K82" s="64">
        <v>4.7</v>
      </c>
      <c r="L82" s="8">
        <v>262176</v>
      </c>
    </row>
    <row r="83" spans="1:12" ht="13.5" thickBot="1" x14ac:dyDescent="0.25">
      <c r="A83" s="271">
        <v>1991</v>
      </c>
      <c r="B83" s="8">
        <v>5084</v>
      </c>
      <c r="C83" s="10">
        <v>97071</v>
      </c>
      <c r="D83" s="7" t="s">
        <v>229</v>
      </c>
      <c r="E83" s="26">
        <v>3306.4</v>
      </c>
      <c r="F83" s="26" t="s">
        <v>229</v>
      </c>
      <c r="G83" s="26">
        <v>226.5</v>
      </c>
      <c r="H83" s="26" t="s">
        <v>229</v>
      </c>
      <c r="I83" s="514">
        <v>8575</v>
      </c>
      <c r="J83" s="10">
        <v>40703</v>
      </c>
      <c r="K83" s="64">
        <v>4.7</v>
      </c>
      <c r="L83" s="8">
        <v>265857</v>
      </c>
    </row>
    <row r="84" spans="1:12" ht="13.5" thickBot="1" x14ac:dyDescent="0.25">
      <c r="A84" s="271">
        <v>1992</v>
      </c>
      <c r="B84" s="8">
        <v>5086</v>
      </c>
      <c r="C84" s="10">
        <v>102871</v>
      </c>
      <c r="D84" s="7" t="s">
        <v>229</v>
      </c>
      <c r="E84" s="26">
        <v>3354.6</v>
      </c>
      <c r="F84" s="26" t="s">
        <v>229</v>
      </c>
      <c r="G84" s="26">
        <v>231.5</v>
      </c>
      <c r="H84" s="26" t="s">
        <v>229</v>
      </c>
      <c r="I84" s="514">
        <v>8501</v>
      </c>
      <c r="J84" s="10">
        <v>40241</v>
      </c>
      <c r="K84" s="64">
        <v>4.7</v>
      </c>
      <c r="L84" s="8">
        <v>267102</v>
      </c>
    </row>
    <row r="85" spans="1:12" ht="13.5" thickBot="1" x14ac:dyDescent="0.25">
      <c r="A85" s="271">
        <v>1993</v>
      </c>
      <c r="B85" s="8">
        <v>5088</v>
      </c>
      <c r="C85" s="10">
        <v>107545</v>
      </c>
      <c r="D85" s="7" t="s">
        <v>229</v>
      </c>
      <c r="E85" s="26">
        <v>3435.1</v>
      </c>
      <c r="F85" s="26" t="s">
        <v>229</v>
      </c>
      <c r="G85" s="26">
        <v>236.2</v>
      </c>
      <c r="H85" s="26" t="s">
        <v>229</v>
      </c>
      <c r="I85" s="514">
        <v>8217</v>
      </c>
      <c r="J85" s="10">
        <v>39384</v>
      </c>
      <c r="K85" s="64">
        <v>4.8</v>
      </c>
      <c r="L85" s="8">
        <v>289519</v>
      </c>
    </row>
    <row r="86" spans="1:12" ht="13.5" thickBot="1" x14ac:dyDescent="0.25">
      <c r="A86" s="271">
        <v>1994</v>
      </c>
      <c r="B86" s="8">
        <v>5973</v>
      </c>
      <c r="C86" s="10">
        <v>116416</v>
      </c>
      <c r="D86" s="7" t="s">
        <v>229</v>
      </c>
      <c r="E86" s="26">
        <v>3467.5</v>
      </c>
      <c r="F86" s="26" t="s">
        <v>229</v>
      </c>
      <c r="G86" s="26">
        <v>234.7</v>
      </c>
      <c r="H86" s="26" t="s">
        <v>229</v>
      </c>
      <c r="I86" s="514">
        <v>7949</v>
      </c>
      <c r="J86" s="10">
        <v>39585</v>
      </c>
      <c r="K86" s="64">
        <v>5</v>
      </c>
      <c r="L86" s="8">
        <v>294087</v>
      </c>
    </row>
    <row r="87" spans="1:12" ht="13.5" thickBot="1" x14ac:dyDescent="0.25">
      <c r="A87" s="271">
        <v>1995</v>
      </c>
      <c r="B87" s="8">
        <v>5973</v>
      </c>
      <c r="C87" s="10">
        <v>116231</v>
      </c>
      <c r="D87" s="403" t="s">
        <v>229</v>
      </c>
      <c r="E87" s="26">
        <v>3550.2</v>
      </c>
      <c r="F87" s="26">
        <v>3173.1</v>
      </c>
      <c r="G87" s="26">
        <v>238.5</v>
      </c>
      <c r="H87" s="26">
        <v>213.6</v>
      </c>
      <c r="I87" s="514">
        <v>7763</v>
      </c>
      <c r="J87" s="10">
        <v>39808</v>
      </c>
      <c r="K87" s="64">
        <v>5.0999999999999996</v>
      </c>
      <c r="L87" s="10">
        <v>300491</v>
      </c>
    </row>
    <row r="88" spans="1:12" ht="13.5" thickBot="1" x14ac:dyDescent="0.25">
      <c r="A88" s="271">
        <v>1996</v>
      </c>
      <c r="B88" s="8">
        <v>5973</v>
      </c>
      <c r="C88" s="10">
        <v>122706</v>
      </c>
      <c r="D88" s="403" t="s">
        <v>229</v>
      </c>
      <c r="E88" s="26">
        <v>3650.3</v>
      </c>
      <c r="F88" s="26">
        <v>3293.5</v>
      </c>
      <c r="G88" s="26">
        <v>244.2</v>
      </c>
      <c r="H88" s="26">
        <v>221</v>
      </c>
      <c r="I88" s="514">
        <v>7948</v>
      </c>
      <c r="J88" s="10">
        <v>41378</v>
      </c>
      <c r="K88" s="64">
        <v>5.2</v>
      </c>
      <c r="L88" s="10">
        <v>314944</v>
      </c>
    </row>
    <row r="89" spans="1:12" ht="13.5" thickBot="1" x14ac:dyDescent="0.25">
      <c r="A89" s="271">
        <v>1997</v>
      </c>
      <c r="B89" s="8">
        <v>5973</v>
      </c>
      <c r="C89" s="10">
        <v>126106</v>
      </c>
      <c r="D89" s="403" t="s">
        <v>229</v>
      </c>
      <c r="E89" s="26">
        <v>3745.8</v>
      </c>
      <c r="F89" s="26">
        <v>3443.1</v>
      </c>
      <c r="G89" s="26">
        <v>249.5</v>
      </c>
      <c r="H89" s="26">
        <v>230.4</v>
      </c>
      <c r="I89" s="514">
        <v>8374</v>
      </c>
      <c r="J89" s="10">
        <v>42375</v>
      </c>
      <c r="K89" s="64">
        <v>5.0999999999999996</v>
      </c>
      <c r="L89" s="10">
        <v>320759</v>
      </c>
    </row>
    <row r="90" spans="1:12" ht="13.5" thickBot="1" x14ac:dyDescent="0.25">
      <c r="A90" s="271">
        <v>1998</v>
      </c>
      <c r="B90" s="8">
        <v>5975</v>
      </c>
      <c r="C90" s="10">
        <v>123479</v>
      </c>
      <c r="D90" s="403" t="s">
        <v>229</v>
      </c>
      <c r="E90" s="26">
        <v>3793.6</v>
      </c>
      <c r="F90" s="26">
        <v>3513.8</v>
      </c>
      <c r="G90" s="26">
        <v>252.3</v>
      </c>
      <c r="H90" s="26">
        <v>231.9</v>
      </c>
      <c r="I90" s="514">
        <v>8750</v>
      </c>
      <c r="J90" s="10">
        <v>44128</v>
      </c>
      <c r="K90" s="64">
        <v>5</v>
      </c>
      <c r="L90" s="10">
        <v>327752</v>
      </c>
    </row>
    <row r="91" spans="1:12" ht="13.5" thickBot="1" x14ac:dyDescent="0.25">
      <c r="A91" s="271">
        <v>1999</v>
      </c>
      <c r="B91" s="8">
        <v>6000</v>
      </c>
      <c r="C91" s="10">
        <v>128920</v>
      </c>
      <c r="D91" s="403" t="s">
        <v>229</v>
      </c>
      <c r="E91" s="26">
        <v>3972.2</v>
      </c>
      <c r="F91" s="26">
        <v>3516.9</v>
      </c>
      <c r="G91" s="26">
        <v>264.3</v>
      </c>
      <c r="H91" s="26">
        <v>236.3</v>
      </c>
      <c r="I91" s="514">
        <v>9168</v>
      </c>
      <c r="J91" s="10">
        <v>45857</v>
      </c>
      <c r="K91" s="64">
        <v>5</v>
      </c>
      <c r="L91" s="10">
        <v>337885</v>
      </c>
    </row>
    <row r="92" spans="1:12" ht="13.5" thickBot="1" x14ac:dyDescent="0.25">
      <c r="A92" s="271">
        <v>2000</v>
      </c>
      <c r="B92" s="8">
        <v>6000</v>
      </c>
      <c r="C92" s="10">
        <v>131089</v>
      </c>
      <c r="D92" s="403" t="s">
        <v>229</v>
      </c>
      <c r="E92" s="26">
        <v>4080.8</v>
      </c>
      <c r="F92" s="26">
        <v>3611.8</v>
      </c>
      <c r="G92" s="26">
        <v>274</v>
      </c>
      <c r="H92" s="26">
        <v>245.6</v>
      </c>
      <c r="I92" s="514">
        <v>9363</v>
      </c>
      <c r="J92" s="10">
        <v>47666</v>
      </c>
      <c r="K92" s="64">
        <v>5.0999999999999996</v>
      </c>
      <c r="L92" s="10">
        <v>347841</v>
      </c>
    </row>
    <row r="93" spans="1:12" ht="13.5" thickBot="1" x14ac:dyDescent="0.25">
      <c r="A93" s="271">
        <v>2001</v>
      </c>
      <c r="B93" s="8">
        <v>6000</v>
      </c>
      <c r="C93" s="10">
        <v>134724</v>
      </c>
      <c r="D93" s="403" t="s">
        <v>229</v>
      </c>
      <c r="E93" s="26">
        <v>4196.2</v>
      </c>
      <c r="F93" s="26">
        <v>3715.2</v>
      </c>
      <c r="G93" s="26">
        <v>281.7</v>
      </c>
      <c r="H93" s="26">
        <v>252.2</v>
      </c>
      <c r="I93" s="514">
        <v>9653</v>
      </c>
      <c r="J93" s="10">
        <v>49070</v>
      </c>
      <c r="K93" s="64">
        <v>5.0999999999999996</v>
      </c>
      <c r="L93" s="10">
        <v>357266</v>
      </c>
    </row>
    <row r="94" spans="1:12" ht="13.5" thickBot="1" x14ac:dyDescent="0.25">
      <c r="A94" s="271">
        <v>2002</v>
      </c>
      <c r="B94" s="8">
        <v>6000</v>
      </c>
      <c r="C94" s="10">
        <v>135856</v>
      </c>
      <c r="D94" s="403" t="s">
        <v>229</v>
      </c>
      <c r="E94" s="26">
        <v>4276.7</v>
      </c>
      <c r="F94" s="26">
        <v>3797.6</v>
      </c>
      <c r="G94" s="26">
        <v>286.8</v>
      </c>
      <c r="H94" s="26">
        <v>257.39999999999998</v>
      </c>
      <c r="I94" s="514">
        <v>9623</v>
      </c>
      <c r="J94" s="10">
        <v>48324</v>
      </c>
      <c r="K94" s="64">
        <v>5</v>
      </c>
      <c r="L94" s="10">
        <v>360722</v>
      </c>
    </row>
    <row r="95" spans="1:12" ht="13.5" thickBot="1" x14ac:dyDescent="0.25">
      <c r="A95" s="271">
        <v>2003</v>
      </c>
      <c r="B95" s="8">
        <v>5804</v>
      </c>
      <c r="C95" s="10">
        <v>137963</v>
      </c>
      <c r="D95" s="10">
        <v>111885</v>
      </c>
      <c r="E95" s="26">
        <v>4363.3999999999996</v>
      </c>
      <c r="F95" s="26">
        <v>3872.6</v>
      </c>
      <c r="G95" s="26">
        <v>293.5</v>
      </c>
      <c r="H95" s="26">
        <v>263</v>
      </c>
      <c r="I95" s="514">
        <v>9434</v>
      </c>
      <c r="J95" s="10">
        <v>47972</v>
      </c>
      <c r="K95" s="64">
        <v>5.0999999999999996</v>
      </c>
      <c r="L95" s="10">
        <v>337982</v>
      </c>
    </row>
    <row r="96" spans="1:12" ht="13.5" thickBot="1" x14ac:dyDescent="0.25">
      <c r="A96" s="271">
        <v>2004</v>
      </c>
      <c r="B96" s="8">
        <v>6429</v>
      </c>
      <c r="C96" s="10">
        <v>143822</v>
      </c>
      <c r="D96" s="10">
        <v>116502</v>
      </c>
      <c r="E96" s="26">
        <v>4470.8</v>
      </c>
      <c r="F96" s="26">
        <v>3981.2</v>
      </c>
      <c r="G96" s="26">
        <v>302.8</v>
      </c>
      <c r="H96" s="26">
        <v>272.10000000000002</v>
      </c>
      <c r="I96" s="514">
        <v>9575</v>
      </c>
      <c r="J96" s="10">
        <v>49073</v>
      </c>
      <c r="K96" s="64">
        <v>5.0999999999999996</v>
      </c>
      <c r="L96" s="10">
        <v>345871</v>
      </c>
    </row>
    <row r="97" spans="1:12" ht="13.5" thickBot="1" x14ac:dyDescent="0.25">
      <c r="A97" s="271">
        <v>2005</v>
      </c>
      <c r="B97" s="8">
        <v>6429</v>
      </c>
      <c r="C97" s="8">
        <v>150827</v>
      </c>
      <c r="D97" s="10">
        <v>121606</v>
      </c>
      <c r="E97" s="24">
        <v>4601.3999999999996</v>
      </c>
      <c r="F97" s="26">
        <v>4076.4</v>
      </c>
      <c r="G97" s="24">
        <v>304.8</v>
      </c>
      <c r="H97" s="26">
        <v>275.39999999999998</v>
      </c>
      <c r="I97" s="513">
        <v>9815</v>
      </c>
      <c r="J97" s="8">
        <v>49678</v>
      </c>
      <c r="K97" s="64">
        <v>5.0999999999999996</v>
      </c>
      <c r="L97" s="10">
        <v>354458</v>
      </c>
    </row>
    <row r="98" spans="1:12" ht="13.5" thickBot="1" x14ac:dyDescent="0.25">
      <c r="A98" s="271">
        <v>2006</v>
      </c>
      <c r="B98" s="8">
        <v>6435</v>
      </c>
      <c r="C98" s="8">
        <v>155195</v>
      </c>
      <c r="D98" s="10">
        <v>124822</v>
      </c>
      <c r="E98" s="24">
        <v>4684.2</v>
      </c>
      <c r="F98" s="26">
        <v>4151</v>
      </c>
      <c r="G98" s="24">
        <v>312</v>
      </c>
      <c r="H98" s="26">
        <v>281.8</v>
      </c>
      <c r="I98" s="513">
        <v>10017</v>
      </c>
      <c r="J98" s="8">
        <v>52154</v>
      </c>
      <c r="K98" s="64">
        <v>5.2</v>
      </c>
      <c r="L98" s="10">
        <v>357484</v>
      </c>
    </row>
    <row r="99" spans="1:12" ht="13.5" thickBot="1" x14ac:dyDescent="0.25">
      <c r="A99" s="271">
        <v>2007</v>
      </c>
      <c r="B99" s="8">
        <v>7700</v>
      </c>
      <c r="C99" s="8">
        <v>163973</v>
      </c>
      <c r="D99" s="10">
        <v>131291</v>
      </c>
      <c r="E99" s="24">
        <v>5038.1000000000004</v>
      </c>
      <c r="F99" s="26">
        <v>4473.2</v>
      </c>
      <c r="G99" s="24">
        <v>342.3</v>
      </c>
      <c r="H99" s="26">
        <v>318.8</v>
      </c>
      <c r="I99" s="129">
        <v>10247</v>
      </c>
      <c r="J99" s="8">
        <v>53353</v>
      </c>
      <c r="K99" s="64">
        <v>5.2</v>
      </c>
      <c r="L99" s="10">
        <v>382673</v>
      </c>
    </row>
    <row r="100" spans="1:12" ht="13.5" thickBot="1" x14ac:dyDescent="0.25">
      <c r="A100" s="271">
        <v>2008</v>
      </c>
      <c r="B100" s="8">
        <v>7700</v>
      </c>
      <c r="C100" s="8">
        <v>169436</v>
      </c>
      <c r="D100" s="10">
        <v>137047</v>
      </c>
      <c r="E100" s="24">
        <v>5204.2</v>
      </c>
      <c r="F100" s="26">
        <v>4623.7</v>
      </c>
      <c r="G100" s="24">
        <v>343.3</v>
      </c>
      <c r="H100" s="26">
        <v>309.8</v>
      </c>
      <c r="I100" s="129">
        <v>10521</v>
      </c>
      <c r="J100" s="8">
        <v>55157</v>
      </c>
      <c r="K100" s="64">
        <v>5.2</v>
      </c>
      <c r="L100" s="10">
        <v>387155</v>
      </c>
    </row>
    <row r="101" spans="1:12" ht="13.5" thickBot="1" x14ac:dyDescent="0.25">
      <c r="A101" s="271">
        <v>2009</v>
      </c>
      <c r="B101" s="8">
        <v>7200</v>
      </c>
      <c r="C101" s="8">
        <v>172893</v>
      </c>
      <c r="D101" s="10">
        <v>139995</v>
      </c>
      <c r="E101" s="24">
        <v>5219.3999999999996</v>
      </c>
      <c r="F101" s="26">
        <v>4640.8999999999996</v>
      </c>
      <c r="G101" s="24">
        <v>345.6</v>
      </c>
      <c r="H101" s="26">
        <v>312.5</v>
      </c>
      <c r="I101" s="129">
        <v>10381</v>
      </c>
      <c r="J101" s="8">
        <v>55233</v>
      </c>
      <c r="K101" s="64">
        <v>5.3</v>
      </c>
      <c r="L101" s="10">
        <v>390326</v>
      </c>
    </row>
    <row r="102" spans="1:12" ht="13.5" thickBot="1" x14ac:dyDescent="0.25">
      <c r="A102" s="271">
        <v>2010</v>
      </c>
      <c r="B102" s="8">
        <v>7300</v>
      </c>
      <c r="C102" s="8">
        <v>174425</v>
      </c>
      <c r="D102" s="10">
        <v>142018</v>
      </c>
      <c r="E102" s="24">
        <v>5455.1</v>
      </c>
      <c r="F102" s="26">
        <v>4836.6000000000004</v>
      </c>
      <c r="G102" s="24">
        <v>353.7</v>
      </c>
      <c r="H102" s="26">
        <v>317.39999999999998</v>
      </c>
      <c r="I102" s="129">
        <v>10218</v>
      </c>
      <c r="J102" s="8">
        <v>54012</v>
      </c>
      <c r="K102" s="64">
        <v>5.3</v>
      </c>
      <c r="L102" s="10">
        <v>382827</v>
      </c>
    </row>
    <row r="103" spans="1:12" ht="13.5" thickBot="1" x14ac:dyDescent="0.25">
      <c r="A103" s="271">
        <v>2011</v>
      </c>
      <c r="B103" s="354">
        <v>7200</v>
      </c>
      <c r="C103" s="8">
        <v>175258</v>
      </c>
      <c r="D103" s="10">
        <v>141448</v>
      </c>
      <c r="E103" s="24">
        <v>5377.8</v>
      </c>
      <c r="F103" s="26">
        <v>4778</v>
      </c>
      <c r="G103" s="24">
        <v>348.4</v>
      </c>
      <c r="H103" s="26">
        <v>313.39999999999998</v>
      </c>
      <c r="I103" s="129">
        <v>10319</v>
      </c>
      <c r="J103" s="8">
        <v>56077</v>
      </c>
      <c r="K103" s="64">
        <v>5.4</v>
      </c>
      <c r="L103" s="10">
        <v>387152</v>
      </c>
    </row>
    <row r="104" spans="1:12" ht="13.5" thickBot="1" x14ac:dyDescent="0.25">
      <c r="A104" s="271">
        <v>2012</v>
      </c>
      <c r="B104" s="354">
        <v>7118</v>
      </c>
      <c r="C104" s="8">
        <v>176728</v>
      </c>
      <c r="D104" s="10">
        <v>145227</v>
      </c>
      <c r="E104" s="24">
        <v>5391.5</v>
      </c>
      <c r="F104" s="26">
        <v>4814.6000000000004</v>
      </c>
      <c r="G104" s="24">
        <v>344.2</v>
      </c>
      <c r="H104" s="26">
        <v>311.5</v>
      </c>
      <c r="I104" s="129">
        <v>10584</v>
      </c>
      <c r="J104" s="8">
        <v>57117</v>
      </c>
      <c r="K104" s="64">
        <v>5.4</v>
      </c>
      <c r="L104" s="10">
        <v>388880</v>
      </c>
    </row>
    <row r="105" spans="1:12" ht="13.5" thickBot="1" x14ac:dyDescent="0.25">
      <c r="A105" s="271">
        <v>2013</v>
      </c>
      <c r="B105" s="354">
        <v>6804</v>
      </c>
      <c r="C105" s="8">
        <v>178613</v>
      </c>
      <c r="D105" s="10">
        <v>144467</v>
      </c>
      <c r="E105" s="24">
        <v>5391.7</v>
      </c>
      <c r="F105" s="26">
        <v>4802.3</v>
      </c>
      <c r="G105" s="24">
        <v>349.5</v>
      </c>
      <c r="H105" s="26">
        <v>314.10000000000002</v>
      </c>
      <c r="I105" s="129">
        <v>10650</v>
      </c>
      <c r="J105" s="8">
        <v>58859</v>
      </c>
      <c r="K105" s="64">
        <v>5.5</v>
      </c>
      <c r="L105" s="10">
        <v>386878</v>
      </c>
    </row>
    <row r="106" spans="1:12" ht="13.5" thickBot="1" x14ac:dyDescent="0.25">
      <c r="A106" s="271">
        <v>2014</v>
      </c>
      <c r="B106" s="354">
        <v>6817</v>
      </c>
      <c r="C106" s="8">
        <v>181847</v>
      </c>
      <c r="D106" s="10">
        <v>146049</v>
      </c>
      <c r="E106" s="24">
        <v>5467.7</v>
      </c>
      <c r="F106" s="26">
        <v>4853.8999999999996</v>
      </c>
      <c r="G106" s="24">
        <v>353.7</v>
      </c>
      <c r="H106" s="26">
        <v>317.60000000000002</v>
      </c>
      <c r="I106" s="128">
        <v>10750</v>
      </c>
      <c r="J106" s="8">
        <v>59644</v>
      </c>
      <c r="K106" s="64">
        <v>5.5</v>
      </c>
      <c r="L106" s="10">
        <v>402977</v>
      </c>
    </row>
    <row r="107" spans="1:12" ht="13.5" thickBot="1" x14ac:dyDescent="0.25">
      <c r="A107" s="271">
        <v>2015</v>
      </c>
      <c r="B107" s="354">
        <v>6752</v>
      </c>
      <c r="C107" s="8">
        <v>183601</v>
      </c>
      <c r="D107" s="10">
        <v>147185.70361692781</v>
      </c>
      <c r="E107" s="24">
        <v>5509.4822550643685</v>
      </c>
      <c r="F107" s="26">
        <v>4889.5999562768366</v>
      </c>
      <c r="G107" s="24">
        <v>360.19047232730776</v>
      </c>
      <c r="H107" s="26">
        <v>323.11235235905298</v>
      </c>
      <c r="I107" s="128">
        <v>10598.692999999999</v>
      </c>
      <c r="J107" s="8">
        <v>58645.976000000002</v>
      </c>
      <c r="K107" s="64">
        <v>5.5333215142659578</v>
      </c>
      <c r="L107" s="10">
        <v>421335.6</v>
      </c>
    </row>
    <row r="108" spans="1:12" ht="13.5" thickBot="1" x14ac:dyDescent="0.25">
      <c r="A108" s="271">
        <v>2016</v>
      </c>
      <c r="B108" s="354">
        <v>6802</v>
      </c>
      <c r="C108" s="8">
        <v>179021</v>
      </c>
      <c r="D108" s="10">
        <v>148879</v>
      </c>
      <c r="E108" s="24">
        <v>5654.4260000000004</v>
      </c>
      <c r="F108" s="26">
        <v>5021.1540000000005</v>
      </c>
      <c r="G108" s="24">
        <v>368.34300000000002</v>
      </c>
      <c r="H108" s="26">
        <v>332.173</v>
      </c>
      <c r="I108" s="128">
        <v>10459.457</v>
      </c>
      <c r="J108" s="8">
        <v>58435.413999999997</v>
      </c>
      <c r="K108" s="64">
        <v>5.5868496806287355</v>
      </c>
      <c r="L108" s="10">
        <v>423364</v>
      </c>
    </row>
    <row r="109" spans="1:12" ht="13.5" thickBot="1" x14ac:dyDescent="0.25">
      <c r="A109" s="271">
        <v>2017</v>
      </c>
      <c r="B109" s="354">
        <v>6770</v>
      </c>
      <c r="C109" s="8">
        <v>181652</v>
      </c>
      <c r="D109" s="10">
        <v>149104</v>
      </c>
      <c r="E109" s="24">
        <v>5696.1589999999997</v>
      </c>
      <c r="F109" s="26">
        <v>5056.1270000000004</v>
      </c>
      <c r="G109" s="24">
        <v>372.44600000000003</v>
      </c>
      <c r="H109" s="26">
        <v>334.54</v>
      </c>
      <c r="I109" s="128">
        <v>10151.609</v>
      </c>
      <c r="J109" s="8">
        <v>56952.851000000002</v>
      </c>
      <c r="K109" s="64">
        <v>5.61</v>
      </c>
      <c r="L109" s="10">
        <v>415948</v>
      </c>
    </row>
    <row r="110" spans="1:12" ht="13.5" thickBot="1" x14ac:dyDescent="0.25">
      <c r="A110" s="271">
        <v>2018</v>
      </c>
      <c r="B110" s="354">
        <v>6704</v>
      </c>
      <c r="C110" s="8">
        <v>181541</v>
      </c>
      <c r="D110" s="10">
        <v>149096</v>
      </c>
      <c r="E110" s="24">
        <v>5718.6170000000002</v>
      </c>
      <c r="F110" s="26">
        <v>5067.0370000000003</v>
      </c>
      <c r="G110" s="24">
        <v>375.428</v>
      </c>
      <c r="H110" s="26">
        <v>336.58499999999998</v>
      </c>
      <c r="I110" s="128">
        <v>9952.5480000000007</v>
      </c>
      <c r="J110" s="8">
        <v>55792.673000000003</v>
      </c>
      <c r="K110" s="64">
        <v>5.6059999999999999</v>
      </c>
      <c r="L110" s="10">
        <v>418000</v>
      </c>
    </row>
    <row r="111" spans="1:12" x14ac:dyDescent="0.2">
      <c r="A111" s="199" t="s">
        <v>249</v>
      </c>
    </row>
    <row r="112" spans="1:12" x14ac:dyDescent="0.2">
      <c r="A112" s="199" t="s">
        <v>1794</v>
      </c>
    </row>
    <row r="113" spans="1:1" x14ac:dyDescent="0.2">
      <c r="A113" s="199" t="s">
        <v>1759</v>
      </c>
    </row>
    <row r="114" spans="1:1" ht="15.75" x14ac:dyDescent="0.2">
      <c r="A114" s="127"/>
    </row>
  </sheetData>
  <mergeCells count="3">
    <mergeCell ref="A1:L1"/>
    <mergeCell ref="A2:L2"/>
    <mergeCell ref="A3:L3"/>
  </mergeCells>
  <hyperlinks>
    <hyperlink ref="N4" location="TOC!A1" display="RETURN TO TABLE OF CONTENTS" xr:uid="{00000000-0004-0000-7B00-000000000000}"/>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X671"/>
  <sheetViews>
    <sheetView workbookViewId="0">
      <pane xSplit="2" ySplit="5" topLeftCell="C6"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1" max="1" width="11.7109375" customWidth="1"/>
    <col min="2" max="12" width="9.7109375" customWidth="1"/>
    <col min="13" max="13" width="11.7109375" customWidth="1"/>
    <col min="14" max="22" width="9.7109375" customWidth="1"/>
  </cols>
  <sheetData>
    <row r="1" spans="1:24" x14ac:dyDescent="0.2">
      <c r="A1" s="617" t="s">
        <v>1796</v>
      </c>
      <c r="B1" s="617"/>
      <c r="C1" s="617"/>
      <c r="D1" s="617"/>
      <c r="E1" s="617"/>
      <c r="F1" s="617"/>
      <c r="G1" s="617"/>
      <c r="H1" s="617"/>
      <c r="I1" s="617"/>
      <c r="J1" s="617"/>
      <c r="K1" s="617"/>
      <c r="L1" s="617"/>
      <c r="M1" s="617" t="s">
        <v>1796</v>
      </c>
      <c r="N1" s="617"/>
      <c r="O1" s="617"/>
      <c r="P1" s="617"/>
      <c r="Q1" s="617"/>
      <c r="R1" s="617"/>
      <c r="S1" s="617"/>
      <c r="T1" s="617"/>
      <c r="U1" s="617"/>
      <c r="V1" s="617"/>
    </row>
    <row r="2" spans="1:24" ht="13.5" thickBot="1" x14ac:dyDescent="0.25">
      <c r="A2" s="616" t="s">
        <v>506</v>
      </c>
      <c r="B2" s="616"/>
      <c r="C2" s="616"/>
      <c r="D2" s="616"/>
      <c r="E2" s="616"/>
      <c r="F2" s="616"/>
      <c r="G2" s="616"/>
      <c r="H2" s="616"/>
      <c r="I2" s="616"/>
      <c r="J2" s="616"/>
      <c r="K2" s="616"/>
      <c r="L2" s="616"/>
      <c r="M2" s="616" t="s">
        <v>506</v>
      </c>
      <c r="N2" s="616"/>
      <c r="O2" s="616"/>
      <c r="P2" s="616"/>
      <c r="Q2" s="616"/>
      <c r="R2" s="616"/>
      <c r="S2" s="616"/>
      <c r="T2" s="616"/>
      <c r="U2" s="616"/>
      <c r="V2" s="616"/>
    </row>
    <row r="3" spans="1:24" x14ac:dyDescent="0.2">
      <c r="A3" s="601" t="s">
        <v>1797</v>
      </c>
      <c r="B3" s="602"/>
      <c r="C3" s="602"/>
      <c r="D3" s="602"/>
      <c r="E3" s="602"/>
      <c r="F3" s="602"/>
      <c r="G3" s="602"/>
      <c r="H3" s="602"/>
      <c r="I3" s="602"/>
      <c r="J3" s="602"/>
      <c r="K3" s="602"/>
      <c r="L3" s="603"/>
      <c r="M3" s="601" t="s">
        <v>1797</v>
      </c>
      <c r="N3" s="602"/>
      <c r="O3" s="602"/>
      <c r="P3" s="602"/>
      <c r="Q3" s="602"/>
      <c r="R3" s="602"/>
      <c r="S3" s="602"/>
      <c r="T3" s="602"/>
      <c r="U3" s="602"/>
      <c r="V3" s="603"/>
    </row>
    <row r="4" spans="1:24" ht="13.5" thickBot="1" x14ac:dyDescent="0.25">
      <c r="A4" s="672" t="s">
        <v>1798</v>
      </c>
      <c r="B4" s="673"/>
      <c r="C4" s="673"/>
      <c r="D4" s="673"/>
      <c r="E4" s="673"/>
      <c r="F4" s="673"/>
      <c r="G4" s="673"/>
      <c r="H4" s="673"/>
      <c r="I4" s="673"/>
      <c r="J4" s="673"/>
      <c r="K4" s="673"/>
      <c r="L4" s="674"/>
      <c r="M4" s="672" t="s">
        <v>1799</v>
      </c>
      <c r="N4" s="673"/>
      <c r="O4" s="673"/>
      <c r="P4" s="673"/>
      <c r="Q4" s="673"/>
      <c r="R4" s="673"/>
      <c r="S4" s="673"/>
      <c r="T4" s="673"/>
      <c r="U4" s="673"/>
      <c r="V4" s="674"/>
    </row>
    <row r="5" spans="1:24" ht="57" thickBot="1" x14ac:dyDescent="0.25">
      <c r="A5" s="417" t="s">
        <v>1800</v>
      </c>
      <c r="B5" s="458" t="s">
        <v>204</v>
      </c>
      <c r="C5" s="458" t="s">
        <v>1801</v>
      </c>
      <c r="D5" s="458" t="s">
        <v>1802</v>
      </c>
      <c r="E5" s="458" t="s">
        <v>1803</v>
      </c>
      <c r="F5" s="458" t="s">
        <v>1804</v>
      </c>
      <c r="G5" s="458" t="s">
        <v>1805</v>
      </c>
      <c r="H5" s="458" t="s">
        <v>1806</v>
      </c>
      <c r="I5" s="458" t="s">
        <v>1807</v>
      </c>
      <c r="J5" s="458" t="s">
        <v>1808</v>
      </c>
      <c r="K5" s="458" t="s">
        <v>1809</v>
      </c>
      <c r="L5" s="458" t="s">
        <v>1810</v>
      </c>
      <c r="M5" s="417" t="s">
        <v>1811</v>
      </c>
      <c r="N5" s="458" t="s">
        <v>204</v>
      </c>
      <c r="O5" s="458" t="s">
        <v>1812</v>
      </c>
      <c r="P5" s="458" t="s">
        <v>1813</v>
      </c>
      <c r="Q5" s="458" t="s">
        <v>1814</v>
      </c>
      <c r="R5" s="458" t="s">
        <v>1815</v>
      </c>
      <c r="S5" s="458" t="s">
        <v>1816</v>
      </c>
      <c r="T5" s="458" t="s">
        <v>1817</v>
      </c>
      <c r="U5" s="458" t="s">
        <v>1818</v>
      </c>
      <c r="V5" s="458" t="s">
        <v>1819</v>
      </c>
      <c r="X5" s="235" t="s">
        <v>228</v>
      </c>
    </row>
    <row r="6" spans="1:24" ht="14.25" thickTop="1" thickBot="1" x14ac:dyDescent="0.25">
      <c r="A6" s="906" t="s">
        <v>1820</v>
      </c>
      <c r="B6" s="524">
        <v>2007</v>
      </c>
      <c r="C6" s="429" t="s">
        <v>229</v>
      </c>
      <c r="D6" s="429">
        <v>2</v>
      </c>
      <c r="E6" s="429" t="s">
        <v>229</v>
      </c>
      <c r="F6" s="429" t="s">
        <v>229</v>
      </c>
      <c r="G6" s="429" t="s">
        <v>229</v>
      </c>
      <c r="H6" s="429">
        <v>21</v>
      </c>
      <c r="I6" s="429" t="s">
        <v>229</v>
      </c>
      <c r="J6" s="429" t="s">
        <v>229</v>
      </c>
      <c r="K6" s="429">
        <v>1</v>
      </c>
      <c r="L6" s="429">
        <v>23</v>
      </c>
      <c r="M6" s="906" t="s">
        <v>1820</v>
      </c>
      <c r="N6" s="524">
        <v>2007</v>
      </c>
      <c r="O6" s="429">
        <v>1507</v>
      </c>
      <c r="P6" s="111">
        <v>331</v>
      </c>
      <c r="Q6" s="429">
        <v>4509</v>
      </c>
      <c r="R6" s="429">
        <v>216</v>
      </c>
      <c r="S6" s="111">
        <v>1359</v>
      </c>
      <c r="T6" s="111">
        <v>1697</v>
      </c>
      <c r="U6" s="111">
        <v>2464</v>
      </c>
      <c r="V6" s="343">
        <v>6370</v>
      </c>
    </row>
    <row r="7" spans="1:24" ht="13.5" thickBot="1" x14ac:dyDescent="0.25">
      <c r="A7" s="693"/>
      <c r="B7" s="525">
        <v>2008</v>
      </c>
      <c r="C7" s="415" t="s">
        <v>229</v>
      </c>
      <c r="D7" s="415">
        <v>0</v>
      </c>
      <c r="E7" s="415" t="s">
        <v>229</v>
      </c>
      <c r="F7" s="415" t="s">
        <v>229</v>
      </c>
      <c r="G7" s="415" t="s">
        <v>229</v>
      </c>
      <c r="H7" s="415">
        <v>24</v>
      </c>
      <c r="I7" s="415" t="s">
        <v>229</v>
      </c>
      <c r="J7" s="415" t="s">
        <v>229</v>
      </c>
      <c r="K7" s="415">
        <v>0</v>
      </c>
      <c r="L7" s="415">
        <v>24</v>
      </c>
      <c r="M7" s="693"/>
      <c r="N7" s="525">
        <v>2008</v>
      </c>
      <c r="O7" s="415">
        <v>1601</v>
      </c>
      <c r="P7" s="108">
        <v>364</v>
      </c>
      <c r="Q7" s="415">
        <v>6264</v>
      </c>
      <c r="R7" s="415">
        <v>360</v>
      </c>
      <c r="S7" s="108">
        <v>1328</v>
      </c>
      <c r="T7" s="108">
        <v>1631</v>
      </c>
      <c r="U7" s="108">
        <v>3876</v>
      </c>
      <c r="V7" s="319">
        <v>8984</v>
      </c>
    </row>
    <row r="8" spans="1:24" ht="13.5" thickBot="1" x14ac:dyDescent="0.25">
      <c r="A8" s="693"/>
      <c r="B8" s="525">
        <v>2009</v>
      </c>
      <c r="C8" s="415" t="s">
        <v>229</v>
      </c>
      <c r="D8" s="415">
        <v>0</v>
      </c>
      <c r="E8" s="415" t="s">
        <v>229</v>
      </c>
      <c r="F8" s="415" t="s">
        <v>229</v>
      </c>
      <c r="G8" s="415" t="s">
        <v>229</v>
      </c>
      <c r="H8" s="415">
        <v>25</v>
      </c>
      <c r="I8" s="415" t="s">
        <v>229</v>
      </c>
      <c r="J8" s="415" t="s">
        <v>229</v>
      </c>
      <c r="K8" s="415">
        <v>0</v>
      </c>
      <c r="L8" s="415">
        <v>25</v>
      </c>
      <c r="M8" s="693"/>
      <c r="N8" s="525">
        <v>2009</v>
      </c>
      <c r="O8" s="415">
        <v>1776</v>
      </c>
      <c r="P8" s="415">
        <v>405</v>
      </c>
      <c r="Q8" s="415">
        <v>6347</v>
      </c>
      <c r="R8" s="415">
        <v>364</v>
      </c>
      <c r="S8" s="415">
        <v>93</v>
      </c>
      <c r="T8" s="415">
        <v>231</v>
      </c>
      <c r="U8" s="415">
        <v>3745</v>
      </c>
      <c r="V8" s="526">
        <v>7472</v>
      </c>
    </row>
    <row r="9" spans="1:24" ht="13.5" thickBot="1" x14ac:dyDescent="0.25">
      <c r="A9" s="693"/>
      <c r="B9" s="525">
        <v>2010</v>
      </c>
      <c r="C9" s="415" t="s">
        <v>229</v>
      </c>
      <c r="D9" s="415">
        <v>1</v>
      </c>
      <c r="E9" s="415" t="s">
        <v>229</v>
      </c>
      <c r="F9" s="415" t="s">
        <v>229</v>
      </c>
      <c r="G9" s="415" t="s">
        <v>229</v>
      </c>
      <c r="H9" s="415">
        <v>25</v>
      </c>
      <c r="I9" s="415" t="s">
        <v>229</v>
      </c>
      <c r="J9" s="415" t="s">
        <v>229</v>
      </c>
      <c r="K9" s="415">
        <v>0</v>
      </c>
      <c r="L9" s="415">
        <v>26</v>
      </c>
      <c r="M9" s="693"/>
      <c r="N9" s="525">
        <v>2010</v>
      </c>
      <c r="O9" s="415">
        <v>1755</v>
      </c>
      <c r="P9" s="415">
        <v>341</v>
      </c>
      <c r="Q9" s="415">
        <v>5877</v>
      </c>
      <c r="R9" s="415">
        <v>350</v>
      </c>
      <c r="S9" s="415">
        <v>598</v>
      </c>
      <c r="T9" s="415">
        <v>598</v>
      </c>
      <c r="U9" s="415">
        <v>3685</v>
      </c>
      <c r="V9" s="526">
        <v>8729</v>
      </c>
    </row>
    <row r="10" spans="1:24" ht="13.5" thickBot="1" x14ac:dyDescent="0.25">
      <c r="A10" s="693"/>
      <c r="B10" s="525">
        <v>2011</v>
      </c>
      <c r="C10" s="108">
        <v>0</v>
      </c>
      <c r="D10" s="108">
        <v>0</v>
      </c>
      <c r="E10" s="108">
        <v>0</v>
      </c>
      <c r="F10" s="108">
        <v>0</v>
      </c>
      <c r="G10" s="415" t="s">
        <v>229</v>
      </c>
      <c r="H10" s="108">
        <v>26</v>
      </c>
      <c r="I10" s="108">
        <v>0</v>
      </c>
      <c r="J10" s="108">
        <v>0</v>
      </c>
      <c r="K10" s="108">
        <v>0</v>
      </c>
      <c r="L10" s="108">
        <v>26</v>
      </c>
      <c r="M10" s="693"/>
      <c r="N10" s="525">
        <v>2011</v>
      </c>
      <c r="O10" s="108">
        <v>1622</v>
      </c>
      <c r="P10" s="108">
        <v>383</v>
      </c>
      <c r="Q10" s="108">
        <v>5326</v>
      </c>
      <c r="R10" s="108">
        <v>343</v>
      </c>
      <c r="S10" s="108">
        <v>5289</v>
      </c>
      <c r="T10" s="108">
        <v>5289</v>
      </c>
      <c r="U10" s="108">
        <v>4401</v>
      </c>
      <c r="V10" s="319">
        <v>10290</v>
      </c>
    </row>
    <row r="11" spans="1:24" ht="13.5" thickBot="1" x14ac:dyDescent="0.25">
      <c r="A11" s="693"/>
      <c r="B11" s="525">
        <v>2012</v>
      </c>
      <c r="C11" s="108">
        <v>0</v>
      </c>
      <c r="D11" s="108">
        <v>2</v>
      </c>
      <c r="E11" s="108">
        <v>0</v>
      </c>
      <c r="F11" s="108">
        <v>0</v>
      </c>
      <c r="G11" s="415" t="s">
        <v>229</v>
      </c>
      <c r="H11" s="108">
        <v>24</v>
      </c>
      <c r="I11" s="108">
        <v>0</v>
      </c>
      <c r="J11" s="108">
        <v>0</v>
      </c>
      <c r="K11" s="108">
        <v>0</v>
      </c>
      <c r="L11" s="108">
        <v>25</v>
      </c>
      <c r="M11" s="693"/>
      <c r="N11" s="525">
        <v>2012</v>
      </c>
      <c r="O11" s="108">
        <v>1448</v>
      </c>
      <c r="P11" s="108">
        <v>324</v>
      </c>
      <c r="Q11" s="108">
        <v>4840</v>
      </c>
      <c r="R11" s="108">
        <v>305</v>
      </c>
      <c r="S11" s="108">
        <v>1943</v>
      </c>
      <c r="T11" s="108">
        <v>1943</v>
      </c>
      <c r="U11" s="108">
        <v>6045</v>
      </c>
      <c r="V11" s="319">
        <v>13386</v>
      </c>
    </row>
    <row r="12" spans="1:24" ht="13.5" thickBot="1" x14ac:dyDescent="0.25">
      <c r="A12" s="693"/>
      <c r="B12" s="525">
        <v>2013</v>
      </c>
      <c r="C12" s="108">
        <v>0</v>
      </c>
      <c r="D12" s="108">
        <v>2</v>
      </c>
      <c r="E12" s="108">
        <v>0</v>
      </c>
      <c r="F12" s="108">
        <v>0</v>
      </c>
      <c r="G12" s="415" t="s">
        <v>229</v>
      </c>
      <c r="H12" s="108">
        <v>24</v>
      </c>
      <c r="I12" s="108">
        <v>0</v>
      </c>
      <c r="J12" s="108">
        <v>0</v>
      </c>
      <c r="K12" s="108">
        <v>0</v>
      </c>
      <c r="L12" s="108">
        <v>25</v>
      </c>
      <c r="M12" s="693"/>
      <c r="N12" s="525">
        <v>2013</v>
      </c>
      <c r="O12" s="108">
        <v>1425</v>
      </c>
      <c r="P12" s="108">
        <v>313</v>
      </c>
      <c r="Q12" s="108">
        <v>4918</v>
      </c>
      <c r="R12" s="108">
        <v>281</v>
      </c>
      <c r="S12" s="108">
        <v>4121</v>
      </c>
      <c r="T12" s="108">
        <v>4121</v>
      </c>
      <c r="U12" s="108">
        <v>9635</v>
      </c>
      <c r="V12" s="319">
        <v>17119</v>
      </c>
    </row>
    <row r="13" spans="1:24" ht="13.5" thickBot="1" x14ac:dyDescent="0.25">
      <c r="A13" s="693"/>
      <c r="B13" s="525">
        <v>2014</v>
      </c>
      <c r="C13" s="108">
        <v>0</v>
      </c>
      <c r="D13" s="108">
        <v>0</v>
      </c>
      <c r="E13" s="108">
        <v>0</v>
      </c>
      <c r="F13" s="108">
        <v>0</v>
      </c>
      <c r="G13" s="415">
        <v>3</v>
      </c>
      <c r="H13" s="108">
        <v>23</v>
      </c>
      <c r="I13" s="108">
        <v>0</v>
      </c>
      <c r="J13" s="108">
        <v>0</v>
      </c>
      <c r="K13" s="108">
        <v>0</v>
      </c>
      <c r="L13" s="108">
        <v>26</v>
      </c>
      <c r="M13" s="693"/>
      <c r="N13" s="525">
        <v>2014</v>
      </c>
      <c r="O13" s="108">
        <v>1441</v>
      </c>
      <c r="P13" s="108">
        <v>313</v>
      </c>
      <c r="Q13" s="108">
        <v>5553</v>
      </c>
      <c r="R13" s="108">
        <v>276</v>
      </c>
      <c r="S13" s="108">
        <v>1278</v>
      </c>
      <c r="T13" s="108">
        <v>1417</v>
      </c>
      <c r="U13" s="108">
        <v>7878</v>
      </c>
      <c r="V13" s="319">
        <v>13750</v>
      </c>
    </row>
    <row r="14" spans="1:24" ht="13.5" thickBot="1" x14ac:dyDescent="0.25">
      <c r="A14" s="693"/>
      <c r="B14" s="525">
        <v>2015</v>
      </c>
      <c r="C14" s="108">
        <v>0</v>
      </c>
      <c r="D14" s="108">
        <v>0</v>
      </c>
      <c r="E14" s="108">
        <v>0</v>
      </c>
      <c r="F14" s="108">
        <v>0</v>
      </c>
      <c r="G14" s="415">
        <v>2</v>
      </c>
      <c r="H14" s="108">
        <v>24</v>
      </c>
      <c r="I14" s="108">
        <v>0</v>
      </c>
      <c r="J14" s="108">
        <v>0</v>
      </c>
      <c r="K14" s="108">
        <v>0</v>
      </c>
      <c r="L14" s="108">
        <v>26</v>
      </c>
      <c r="M14" s="693"/>
      <c r="N14" s="525">
        <v>2015</v>
      </c>
      <c r="O14" s="108">
        <v>1365.7860000000001</v>
      </c>
      <c r="P14" s="108">
        <v>289</v>
      </c>
      <c r="Q14" s="108">
        <v>4909.1229999999996</v>
      </c>
      <c r="R14" s="108">
        <v>266.06099999999998</v>
      </c>
      <c r="S14" s="108">
        <v>1082.134</v>
      </c>
      <c r="T14" s="108">
        <v>1346.3219999999999</v>
      </c>
      <c r="U14" s="108">
        <v>6074.5730000000003</v>
      </c>
      <c r="V14" s="319">
        <v>11746.831</v>
      </c>
    </row>
    <row r="15" spans="1:24" ht="13.5" thickBot="1" x14ac:dyDescent="0.25">
      <c r="A15" s="693"/>
      <c r="B15" s="525">
        <v>2016</v>
      </c>
      <c r="C15" s="108">
        <v>0</v>
      </c>
      <c r="D15" s="108">
        <v>0</v>
      </c>
      <c r="E15" s="108">
        <v>0</v>
      </c>
      <c r="F15" s="108">
        <v>0</v>
      </c>
      <c r="G15" s="415">
        <v>2</v>
      </c>
      <c r="H15" s="108">
        <v>23</v>
      </c>
      <c r="I15" s="108">
        <v>0</v>
      </c>
      <c r="J15" s="108">
        <v>0</v>
      </c>
      <c r="K15" s="108">
        <v>0</v>
      </c>
      <c r="L15" s="108">
        <v>25</v>
      </c>
      <c r="M15" s="693"/>
      <c r="N15" s="525">
        <v>2016</v>
      </c>
      <c r="O15" s="108">
        <v>1098.847</v>
      </c>
      <c r="P15" s="108">
        <v>239</v>
      </c>
      <c r="Q15" s="108">
        <v>4230.567</v>
      </c>
      <c r="R15" s="108">
        <v>226.57400000000001</v>
      </c>
      <c r="S15" s="108">
        <v>311.53100000000001</v>
      </c>
      <c r="T15" s="108">
        <v>389.41500000000002</v>
      </c>
      <c r="U15" s="108">
        <v>4927.2820000000002</v>
      </c>
      <c r="V15" s="319">
        <v>8910.0589999999993</v>
      </c>
    </row>
    <row r="16" spans="1:24" ht="13.5" thickBot="1" x14ac:dyDescent="0.25">
      <c r="A16" s="693"/>
      <c r="B16" s="525">
        <v>2017</v>
      </c>
      <c r="C16" s="108">
        <v>0</v>
      </c>
      <c r="D16" s="108">
        <v>2</v>
      </c>
      <c r="E16" s="108">
        <v>0</v>
      </c>
      <c r="F16" s="108">
        <v>0</v>
      </c>
      <c r="G16" s="108">
        <v>0</v>
      </c>
      <c r="H16" s="108">
        <v>22</v>
      </c>
      <c r="I16" s="108">
        <v>0</v>
      </c>
      <c r="J16" s="108">
        <v>0</v>
      </c>
      <c r="K16" s="108">
        <v>0</v>
      </c>
      <c r="L16" s="108">
        <v>23</v>
      </c>
      <c r="M16" s="693"/>
      <c r="N16" s="525">
        <v>2017</v>
      </c>
      <c r="O16" s="108">
        <v>1037.375</v>
      </c>
      <c r="P16" s="415">
        <v>221</v>
      </c>
      <c r="Q16" s="108">
        <v>3843.2170000000001</v>
      </c>
      <c r="R16" s="108">
        <v>205.36</v>
      </c>
      <c r="S16" s="108">
        <v>559.755</v>
      </c>
      <c r="T16" s="108">
        <v>663.25699999999995</v>
      </c>
      <c r="U16" s="108">
        <v>4835.2979999999998</v>
      </c>
      <c r="V16" s="319">
        <v>9804.4240000000009</v>
      </c>
    </row>
    <row r="17" spans="1:22" ht="13.5" thickBot="1" x14ac:dyDescent="0.25">
      <c r="A17" s="907"/>
      <c r="B17" s="527">
        <v>2018</v>
      </c>
      <c r="C17" s="109">
        <v>0</v>
      </c>
      <c r="D17" s="109">
        <v>2</v>
      </c>
      <c r="E17" s="109">
        <v>0</v>
      </c>
      <c r="F17" s="109">
        <v>0</v>
      </c>
      <c r="G17" s="109">
        <v>0</v>
      </c>
      <c r="H17" s="109">
        <v>22</v>
      </c>
      <c r="I17" s="109">
        <v>0</v>
      </c>
      <c r="J17" s="109">
        <v>0</v>
      </c>
      <c r="K17" s="109">
        <v>0</v>
      </c>
      <c r="L17" s="109">
        <v>22</v>
      </c>
      <c r="M17" s="907"/>
      <c r="N17" s="527">
        <v>2018</v>
      </c>
      <c r="O17" s="109">
        <v>1018.48</v>
      </c>
      <c r="P17" s="428">
        <v>253</v>
      </c>
      <c r="Q17" s="109">
        <v>3685.067</v>
      </c>
      <c r="R17" s="109">
        <v>200.56800000000001</v>
      </c>
      <c r="S17" s="109">
        <v>928.77</v>
      </c>
      <c r="T17" s="109">
        <v>1290.866</v>
      </c>
      <c r="U17" s="109">
        <v>5326.4579999999996</v>
      </c>
      <c r="V17" s="320">
        <v>10466.146000000001</v>
      </c>
    </row>
    <row r="18" spans="1:22" ht="14.25" thickTop="1" thickBot="1" x14ac:dyDescent="0.25">
      <c r="A18" s="906" t="s">
        <v>716</v>
      </c>
      <c r="B18" s="524">
        <v>2007</v>
      </c>
      <c r="C18" s="429" t="s">
        <v>229</v>
      </c>
      <c r="D18" s="429">
        <v>5</v>
      </c>
      <c r="E18" s="429" t="s">
        <v>229</v>
      </c>
      <c r="F18" s="429" t="s">
        <v>229</v>
      </c>
      <c r="G18" s="429" t="s">
        <v>229</v>
      </c>
      <c r="H18" s="429">
        <v>6</v>
      </c>
      <c r="I18" s="429" t="s">
        <v>229</v>
      </c>
      <c r="J18" s="429" t="s">
        <v>229</v>
      </c>
      <c r="K18" s="429">
        <v>0</v>
      </c>
      <c r="L18" s="429">
        <v>7</v>
      </c>
      <c r="M18" s="906" t="s">
        <v>716</v>
      </c>
      <c r="N18" s="524">
        <v>2007</v>
      </c>
      <c r="O18" s="429">
        <v>1618</v>
      </c>
      <c r="P18" s="111">
        <v>59</v>
      </c>
      <c r="Q18" s="429">
        <v>2179</v>
      </c>
      <c r="R18" s="429">
        <v>103</v>
      </c>
      <c r="S18" s="111">
        <v>82</v>
      </c>
      <c r="T18" s="111">
        <v>162</v>
      </c>
      <c r="U18" s="111">
        <v>3069</v>
      </c>
      <c r="V18" s="343">
        <v>8547</v>
      </c>
    </row>
    <row r="19" spans="1:22" ht="13.5" thickBot="1" x14ac:dyDescent="0.25">
      <c r="A19" s="693"/>
      <c r="B19" s="525">
        <v>2008</v>
      </c>
      <c r="C19" s="415" t="s">
        <v>229</v>
      </c>
      <c r="D19" s="415">
        <v>7</v>
      </c>
      <c r="E19" s="415" t="s">
        <v>229</v>
      </c>
      <c r="F19" s="415" t="s">
        <v>229</v>
      </c>
      <c r="G19" s="415" t="s">
        <v>229</v>
      </c>
      <c r="H19" s="415">
        <v>6</v>
      </c>
      <c r="I19" s="415" t="s">
        <v>229</v>
      </c>
      <c r="J19" s="415" t="s">
        <v>229</v>
      </c>
      <c r="K19" s="415">
        <v>0</v>
      </c>
      <c r="L19" s="415">
        <v>9</v>
      </c>
      <c r="M19" s="693"/>
      <c r="N19" s="525">
        <v>2008</v>
      </c>
      <c r="O19" s="415">
        <v>1813</v>
      </c>
      <c r="P19" s="108">
        <v>81</v>
      </c>
      <c r="Q19" s="415">
        <v>2487</v>
      </c>
      <c r="R19" s="415">
        <v>148</v>
      </c>
      <c r="S19" s="108">
        <v>1763</v>
      </c>
      <c r="T19" s="108">
        <v>1893</v>
      </c>
      <c r="U19" s="108">
        <v>3769</v>
      </c>
      <c r="V19" s="319">
        <v>9848</v>
      </c>
    </row>
    <row r="20" spans="1:22" ht="13.5" thickBot="1" x14ac:dyDescent="0.25">
      <c r="A20" s="693"/>
      <c r="B20" s="525">
        <v>2009</v>
      </c>
      <c r="C20" s="415" t="s">
        <v>229</v>
      </c>
      <c r="D20" s="415">
        <v>7</v>
      </c>
      <c r="E20" s="415" t="s">
        <v>229</v>
      </c>
      <c r="F20" s="415" t="s">
        <v>229</v>
      </c>
      <c r="G20" s="415" t="s">
        <v>229</v>
      </c>
      <c r="H20" s="415">
        <v>6</v>
      </c>
      <c r="I20" s="415" t="s">
        <v>229</v>
      </c>
      <c r="J20" s="415" t="s">
        <v>229</v>
      </c>
      <c r="K20" s="415">
        <v>0</v>
      </c>
      <c r="L20" s="415">
        <v>9</v>
      </c>
      <c r="M20" s="693"/>
      <c r="N20" s="525">
        <v>2009</v>
      </c>
      <c r="O20" s="415">
        <v>1835</v>
      </c>
      <c r="P20" s="415">
        <v>67</v>
      </c>
      <c r="Q20" s="415">
        <v>2547</v>
      </c>
      <c r="R20" s="415">
        <v>137</v>
      </c>
      <c r="S20" s="415">
        <v>1871</v>
      </c>
      <c r="T20" s="415">
        <v>4753</v>
      </c>
      <c r="U20" s="415">
        <v>3626</v>
      </c>
      <c r="V20" s="526">
        <v>11342</v>
      </c>
    </row>
    <row r="21" spans="1:22" ht="13.5" thickBot="1" x14ac:dyDescent="0.25">
      <c r="A21" s="693"/>
      <c r="B21" s="525">
        <v>2010</v>
      </c>
      <c r="C21" s="415" t="s">
        <v>229</v>
      </c>
      <c r="D21" s="415">
        <v>10</v>
      </c>
      <c r="E21" s="415" t="s">
        <v>229</v>
      </c>
      <c r="F21" s="415" t="s">
        <v>229</v>
      </c>
      <c r="G21" s="415" t="s">
        <v>229</v>
      </c>
      <c r="H21" s="415">
        <v>9</v>
      </c>
      <c r="I21" s="415" t="s">
        <v>229</v>
      </c>
      <c r="J21" s="415" t="s">
        <v>229</v>
      </c>
      <c r="K21" s="415">
        <v>0</v>
      </c>
      <c r="L21" s="415">
        <v>13</v>
      </c>
      <c r="M21" s="693"/>
      <c r="N21" s="525">
        <v>2010</v>
      </c>
      <c r="O21" s="415">
        <v>1855</v>
      </c>
      <c r="P21" s="415">
        <v>103</v>
      </c>
      <c r="Q21" s="415">
        <v>2433</v>
      </c>
      <c r="R21" s="415">
        <v>138</v>
      </c>
      <c r="S21" s="415">
        <v>2471</v>
      </c>
      <c r="T21" s="415">
        <v>3484</v>
      </c>
      <c r="U21" s="415">
        <v>4593</v>
      </c>
      <c r="V21" s="526">
        <v>13968</v>
      </c>
    </row>
    <row r="22" spans="1:22" ht="13.5" thickBot="1" x14ac:dyDescent="0.25">
      <c r="A22" s="693"/>
      <c r="B22" s="525">
        <v>2011</v>
      </c>
      <c r="C22" s="108">
        <v>0</v>
      </c>
      <c r="D22" s="108">
        <v>11</v>
      </c>
      <c r="E22" s="108">
        <v>0</v>
      </c>
      <c r="F22" s="108">
        <v>0</v>
      </c>
      <c r="G22" s="415" t="s">
        <v>229</v>
      </c>
      <c r="H22" s="108">
        <v>9</v>
      </c>
      <c r="I22" s="108">
        <v>2</v>
      </c>
      <c r="J22" s="108">
        <v>1</v>
      </c>
      <c r="K22" s="108">
        <v>0</v>
      </c>
      <c r="L22" s="108">
        <v>18</v>
      </c>
      <c r="M22" s="693"/>
      <c r="N22" s="525">
        <v>2011</v>
      </c>
      <c r="O22" s="108">
        <v>2010</v>
      </c>
      <c r="P22" s="108">
        <v>119</v>
      </c>
      <c r="Q22" s="108">
        <v>3275</v>
      </c>
      <c r="R22" s="108">
        <v>193</v>
      </c>
      <c r="S22" s="108">
        <v>2274</v>
      </c>
      <c r="T22" s="108">
        <v>2298</v>
      </c>
      <c r="U22" s="108">
        <v>7327</v>
      </c>
      <c r="V22" s="319">
        <v>17669</v>
      </c>
    </row>
    <row r="23" spans="1:22" ht="13.5" thickBot="1" x14ac:dyDescent="0.25">
      <c r="A23" s="693"/>
      <c r="B23" s="525">
        <v>2012</v>
      </c>
      <c r="C23" s="108">
        <v>0</v>
      </c>
      <c r="D23" s="108">
        <v>14</v>
      </c>
      <c r="E23" s="108">
        <v>0</v>
      </c>
      <c r="F23" s="108">
        <v>0</v>
      </c>
      <c r="G23" s="415" t="s">
        <v>229</v>
      </c>
      <c r="H23" s="108">
        <v>9</v>
      </c>
      <c r="I23" s="108">
        <v>2</v>
      </c>
      <c r="J23" s="108">
        <v>2</v>
      </c>
      <c r="K23" s="108">
        <v>0</v>
      </c>
      <c r="L23" s="108">
        <v>22</v>
      </c>
      <c r="M23" s="693"/>
      <c r="N23" s="525">
        <v>2012</v>
      </c>
      <c r="O23" s="108">
        <v>2172</v>
      </c>
      <c r="P23" s="108">
        <v>122</v>
      </c>
      <c r="Q23" s="108">
        <v>3005</v>
      </c>
      <c r="R23" s="108">
        <v>175</v>
      </c>
      <c r="S23" s="108">
        <v>2685</v>
      </c>
      <c r="T23" s="108">
        <v>2766</v>
      </c>
      <c r="U23" s="108">
        <v>7266</v>
      </c>
      <c r="V23" s="319">
        <v>19353</v>
      </c>
    </row>
    <row r="24" spans="1:22" ht="13.5" thickBot="1" x14ac:dyDescent="0.25">
      <c r="A24" s="693"/>
      <c r="B24" s="525">
        <v>2013</v>
      </c>
      <c r="C24" s="108">
        <v>0</v>
      </c>
      <c r="D24" s="108">
        <v>14</v>
      </c>
      <c r="E24" s="108">
        <v>0</v>
      </c>
      <c r="F24" s="108">
        <v>1</v>
      </c>
      <c r="G24" s="415" t="s">
        <v>229</v>
      </c>
      <c r="H24" s="108">
        <v>10</v>
      </c>
      <c r="I24" s="108">
        <v>1</v>
      </c>
      <c r="J24" s="108">
        <v>2</v>
      </c>
      <c r="K24" s="108">
        <v>1</v>
      </c>
      <c r="L24" s="108">
        <v>22</v>
      </c>
      <c r="M24" s="693"/>
      <c r="N24" s="525">
        <v>2013</v>
      </c>
      <c r="O24" s="108">
        <v>2199</v>
      </c>
      <c r="P24" s="108">
        <v>134</v>
      </c>
      <c r="Q24" s="108">
        <v>3267</v>
      </c>
      <c r="R24" s="108">
        <v>182</v>
      </c>
      <c r="S24" s="108">
        <v>441</v>
      </c>
      <c r="T24" s="108">
        <v>455</v>
      </c>
      <c r="U24" s="108">
        <v>7554</v>
      </c>
      <c r="V24" s="319">
        <v>19780</v>
      </c>
    </row>
    <row r="25" spans="1:22" ht="13.5" thickBot="1" x14ac:dyDescent="0.25">
      <c r="A25" s="693"/>
      <c r="B25" s="525">
        <v>2014</v>
      </c>
      <c r="C25" s="108">
        <v>0</v>
      </c>
      <c r="D25" s="108">
        <v>8</v>
      </c>
      <c r="E25" s="108">
        <v>0</v>
      </c>
      <c r="F25" s="108">
        <v>1</v>
      </c>
      <c r="G25" s="415">
        <v>1</v>
      </c>
      <c r="H25" s="108">
        <v>6</v>
      </c>
      <c r="I25" s="108">
        <v>0</v>
      </c>
      <c r="J25" s="108">
        <v>1</v>
      </c>
      <c r="K25" s="108">
        <v>0</v>
      </c>
      <c r="L25" s="108">
        <v>15</v>
      </c>
      <c r="M25" s="693"/>
      <c r="N25" s="525">
        <v>2014</v>
      </c>
      <c r="O25" s="108">
        <v>1955</v>
      </c>
      <c r="P25" s="108">
        <v>115</v>
      </c>
      <c r="Q25" s="108">
        <v>2882</v>
      </c>
      <c r="R25" s="108">
        <v>174</v>
      </c>
      <c r="S25" s="108">
        <v>278</v>
      </c>
      <c r="T25" s="108">
        <v>317</v>
      </c>
      <c r="U25" s="108">
        <v>5998</v>
      </c>
      <c r="V25" s="319">
        <v>17841</v>
      </c>
    </row>
    <row r="26" spans="1:22" ht="13.5" thickBot="1" x14ac:dyDescent="0.25">
      <c r="A26" s="693"/>
      <c r="B26" s="525">
        <v>2015</v>
      </c>
      <c r="C26" s="108">
        <v>0</v>
      </c>
      <c r="D26" s="108">
        <v>14</v>
      </c>
      <c r="E26" s="108">
        <v>0</v>
      </c>
      <c r="F26" s="108">
        <v>1</v>
      </c>
      <c r="G26" s="415">
        <v>1</v>
      </c>
      <c r="H26" s="108">
        <v>11</v>
      </c>
      <c r="I26" s="108">
        <v>2</v>
      </c>
      <c r="J26" s="108">
        <v>2</v>
      </c>
      <c r="K26" s="108">
        <v>0</v>
      </c>
      <c r="L26" s="108">
        <v>23</v>
      </c>
      <c r="M26" s="693"/>
      <c r="N26" s="525">
        <v>2015</v>
      </c>
      <c r="O26" s="108">
        <v>2058.7890000000002</v>
      </c>
      <c r="P26" s="108">
        <v>122</v>
      </c>
      <c r="Q26" s="108">
        <v>3449.8809999999999</v>
      </c>
      <c r="R26" s="108">
        <v>208.19499999999999</v>
      </c>
      <c r="S26" s="108">
        <v>460.54199999999997</v>
      </c>
      <c r="T26" s="108">
        <v>612.40200000000004</v>
      </c>
      <c r="U26" s="108">
        <v>6758.8289999999997</v>
      </c>
      <c r="V26" s="319">
        <v>18786.526999999998</v>
      </c>
    </row>
    <row r="27" spans="1:22" ht="13.5" thickBot="1" x14ac:dyDescent="0.25">
      <c r="A27" s="693"/>
      <c r="B27" s="525">
        <v>2016</v>
      </c>
      <c r="C27" s="108">
        <v>0</v>
      </c>
      <c r="D27" s="108">
        <v>14</v>
      </c>
      <c r="E27" s="108">
        <v>0</v>
      </c>
      <c r="F27" s="108">
        <v>1</v>
      </c>
      <c r="G27" s="415">
        <v>1</v>
      </c>
      <c r="H27" s="108">
        <v>11</v>
      </c>
      <c r="I27" s="108">
        <v>2</v>
      </c>
      <c r="J27" s="108">
        <v>2</v>
      </c>
      <c r="K27" s="108">
        <v>0</v>
      </c>
      <c r="L27" s="108">
        <v>23</v>
      </c>
      <c r="M27" s="693"/>
      <c r="N27" s="525">
        <v>2016</v>
      </c>
      <c r="O27" s="108">
        <v>1993.633</v>
      </c>
      <c r="P27" s="108">
        <v>121</v>
      </c>
      <c r="Q27" s="108">
        <v>3368.1590000000001</v>
      </c>
      <c r="R27" s="108">
        <v>204.499</v>
      </c>
      <c r="S27" s="108">
        <v>135.85499999999999</v>
      </c>
      <c r="T27" s="108">
        <v>217.61199999999999</v>
      </c>
      <c r="U27" s="108">
        <v>7372.308</v>
      </c>
      <c r="V27" s="319">
        <v>20844.007000000001</v>
      </c>
    </row>
    <row r="28" spans="1:22" ht="13.5" thickBot="1" x14ac:dyDescent="0.25">
      <c r="A28" s="693"/>
      <c r="B28" s="525">
        <v>2017</v>
      </c>
      <c r="C28" s="108">
        <v>0</v>
      </c>
      <c r="D28" s="108">
        <v>14</v>
      </c>
      <c r="E28" s="108">
        <v>0</v>
      </c>
      <c r="F28" s="108">
        <v>1</v>
      </c>
      <c r="G28" s="108">
        <v>0</v>
      </c>
      <c r="H28" s="108">
        <v>11</v>
      </c>
      <c r="I28" s="108">
        <v>1</v>
      </c>
      <c r="J28" s="108">
        <v>2</v>
      </c>
      <c r="K28" s="108">
        <v>0</v>
      </c>
      <c r="L28" s="108">
        <v>24</v>
      </c>
      <c r="M28" s="693"/>
      <c r="N28" s="525">
        <v>2017</v>
      </c>
      <c r="O28" s="108">
        <v>1901.6669999999999</v>
      </c>
      <c r="P28" s="415">
        <v>111</v>
      </c>
      <c r="Q28" s="108">
        <v>3149.645</v>
      </c>
      <c r="R28" s="108">
        <v>173.79599999999999</v>
      </c>
      <c r="S28" s="108">
        <v>2180.67</v>
      </c>
      <c r="T28" s="108">
        <v>2513.2829999999999</v>
      </c>
      <c r="U28" s="108">
        <v>7385.2110000000002</v>
      </c>
      <c r="V28" s="319">
        <v>18798.368999999999</v>
      </c>
    </row>
    <row r="29" spans="1:22" ht="13.5" thickBot="1" x14ac:dyDescent="0.25">
      <c r="A29" s="907"/>
      <c r="B29" s="527">
        <v>2018</v>
      </c>
      <c r="C29" s="109">
        <v>0</v>
      </c>
      <c r="D29" s="109">
        <v>14</v>
      </c>
      <c r="E29" s="109">
        <v>0</v>
      </c>
      <c r="F29" s="109">
        <v>0</v>
      </c>
      <c r="G29" s="109">
        <v>0</v>
      </c>
      <c r="H29" s="109">
        <v>12</v>
      </c>
      <c r="I29" s="109">
        <v>1</v>
      </c>
      <c r="J29" s="109">
        <v>2</v>
      </c>
      <c r="K29" s="109">
        <v>0</v>
      </c>
      <c r="L29" s="109">
        <v>23</v>
      </c>
      <c r="M29" s="907"/>
      <c r="N29" s="527">
        <v>2018</v>
      </c>
      <c r="O29" s="109">
        <v>1862.3240000000001</v>
      </c>
      <c r="P29" s="428">
        <v>180</v>
      </c>
      <c r="Q29" s="109">
        <v>2911.12</v>
      </c>
      <c r="R29" s="109">
        <v>177.078</v>
      </c>
      <c r="S29" s="109">
        <v>4006.6610000000001</v>
      </c>
      <c r="T29" s="109">
        <v>4654.7870000000003</v>
      </c>
      <c r="U29" s="109">
        <v>7685.3440000000001</v>
      </c>
      <c r="V29" s="320">
        <v>19673.738000000001</v>
      </c>
    </row>
    <row r="30" spans="1:22" ht="14.25" customHeight="1" thickTop="1" thickBot="1" x14ac:dyDescent="0.25">
      <c r="A30" s="906" t="s">
        <v>1821</v>
      </c>
      <c r="B30" s="524">
        <v>2007</v>
      </c>
      <c r="C30" s="429" t="s">
        <v>229</v>
      </c>
      <c r="D30" s="429" t="s">
        <v>229</v>
      </c>
      <c r="E30" s="429" t="s">
        <v>229</v>
      </c>
      <c r="F30" s="429" t="s">
        <v>229</v>
      </c>
      <c r="G30" s="429" t="s">
        <v>229</v>
      </c>
      <c r="H30" s="429" t="s">
        <v>229</v>
      </c>
      <c r="I30" s="429" t="s">
        <v>229</v>
      </c>
      <c r="J30" s="429" t="s">
        <v>229</v>
      </c>
      <c r="K30" s="429" t="s">
        <v>229</v>
      </c>
      <c r="L30" s="429" t="s">
        <v>229</v>
      </c>
      <c r="M30" s="906" t="s">
        <v>1821</v>
      </c>
      <c r="N30" s="524">
        <v>2007</v>
      </c>
      <c r="O30" s="429">
        <v>0</v>
      </c>
      <c r="P30" s="111">
        <v>0</v>
      </c>
      <c r="Q30" s="429">
        <v>0</v>
      </c>
      <c r="R30" s="429">
        <v>0</v>
      </c>
      <c r="S30" s="111">
        <v>0</v>
      </c>
      <c r="T30" s="111">
        <v>0</v>
      </c>
      <c r="U30" s="111">
        <v>0</v>
      </c>
      <c r="V30" s="343">
        <v>0</v>
      </c>
    </row>
    <row r="31" spans="1:22" ht="13.5" thickBot="1" x14ac:dyDescent="0.25">
      <c r="A31" s="693"/>
      <c r="B31" s="525">
        <v>2008</v>
      </c>
      <c r="C31" s="415" t="s">
        <v>229</v>
      </c>
      <c r="D31" s="415">
        <v>1</v>
      </c>
      <c r="E31" s="415" t="s">
        <v>229</v>
      </c>
      <c r="F31" s="415" t="s">
        <v>229</v>
      </c>
      <c r="G31" s="415" t="s">
        <v>229</v>
      </c>
      <c r="H31" s="415">
        <v>1</v>
      </c>
      <c r="I31" s="415" t="s">
        <v>229</v>
      </c>
      <c r="J31" s="415" t="s">
        <v>229</v>
      </c>
      <c r="K31" s="415">
        <v>0</v>
      </c>
      <c r="L31" s="415">
        <v>1</v>
      </c>
      <c r="M31" s="693"/>
      <c r="N31" s="525">
        <v>2008</v>
      </c>
      <c r="O31" s="415">
        <v>0</v>
      </c>
      <c r="P31" s="108">
        <v>0</v>
      </c>
      <c r="Q31" s="415">
        <v>0</v>
      </c>
      <c r="R31" s="415">
        <v>0</v>
      </c>
      <c r="S31" s="108">
        <v>59</v>
      </c>
      <c r="T31" s="108">
        <v>59</v>
      </c>
      <c r="U31" s="108">
        <v>0</v>
      </c>
      <c r="V31" s="319">
        <v>0</v>
      </c>
    </row>
    <row r="32" spans="1:22" ht="13.5" thickBot="1" x14ac:dyDescent="0.25">
      <c r="A32" s="693"/>
      <c r="B32" s="525">
        <v>2009</v>
      </c>
      <c r="C32" s="415" t="s">
        <v>229</v>
      </c>
      <c r="D32" s="415">
        <v>1</v>
      </c>
      <c r="E32" s="415" t="s">
        <v>229</v>
      </c>
      <c r="F32" s="415" t="s">
        <v>229</v>
      </c>
      <c r="G32" s="415" t="s">
        <v>229</v>
      </c>
      <c r="H32" s="415">
        <v>1</v>
      </c>
      <c r="I32" s="415" t="s">
        <v>229</v>
      </c>
      <c r="J32" s="415" t="s">
        <v>229</v>
      </c>
      <c r="K32" s="415">
        <v>0</v>
      </c>
      <c r="L32" s="415">
        <v>1</v>
      </c>
      <c r="M32" s="693"/>
      <c r="N32" s="525">
        <v>2009</v>
      </c>
      <c r="O32" s="415">
        <v>0</v>
      </c>
      <c r="P32" s="415">
        <v>0</v>
      </c>
      <c r="Q32" s="415">
        <v>0</v>
      </c>
      <c r="R32" s="415">
        <v>0</v>
      </c>
      <c r="S32" s="415">
        <v>197</v>
      </c>
      <c r="T32" s="415">
        <v>394</v>
      </c>
      <c r="U32" s="415">
        <v>0</v>
      </c>
      <c r="V32" s="526">
        <v>0</v>
      </c>
    </row>
    <row r="33" spans="1:22" ht="13.5" thickBot="1" x14ac:dyDescent="0.25">
      <c r="A33" s="693"/>
      <c r="B33" s="525">
        <v>2010</v>
      </c>
      <c r="C33" s="415" t="s">
        <v>229</v>
      </c>
      <c r="D33" s="415">
        <v>0</v>
      </c>
      <c r="E33" s="415" t="s">
        <v>229</v>
      </c>
      <c r="F33" s="415" t="s">
        <v>229</v>
      </c>
      <c r="G33" s="415" t="s">
        <v>229</v>
      </c>
      <c r="H33" s="415">
        <v>0</v>
      </c>
      <c r="I33" s="415" t="s">
        <v>229</v>
      </c>
      <c r="J33" s="415" t="s">
        <v>229</v>
      </c>
      <c r="K33" s="415">
        <v>0</v>
      </c>
      <c r="L33" s="415">
        <v>0</v>
      </c>
      <c r="M33" s="693"/>
      <c r="N33" s="525">
        <v>2010</v>
      </c>
      <c r="O33" s="415">
        <v>0</v>
      </c>
      <c r="P33" s="415">
        <v>0</v>
      </c>
      <c r="Q33" s="415">
        <v>0</v>
      </c>
      <c r="R33" s="415">
        <v>0</v>
      </c>
      <c r="S33" s="415">
        <v>0</v>
      </c>
      <c r="T33" s="415">
        <v>0</v>
      </c>
      <c r="U33" s="415">
        <v>0</v>
      </c>
      <c r="V33" s="526">
        <v>0</v>
      </c>
    </row>
    <row r="34" spans="1:22" ht="13.5" thickBot="1" x14ac:dyDescent="0.25">
      <c r="A34" s="693"/>
      <c r="B34" s="525">
        <v>2011</v>
      </c>
      <c r="C34" s="108">
        <v>0</v>
      </c>
      <c r="D34" s="108">
        <v>1</v>
      </c>
      <c r="E34" s="108">
        <v>0</v>
      </c>
      <c r="F34" s="108">
        <v>0</v>
      </c>
      <c r="G34" s="415" t="s">
        <v>229</v>
      </c>
      <c r="H34" s="108">
        <v>1</v>
      </c>
      <c r="I34" s="108">
        <v>0</v>
      </c>
      <c r="J34" s="108">
        <v>0</v>
      </c>
      <c r="K34" s="108">
        <v>0</v>
      </c>
      <c r="L34" s="108">
        <v>1</v>
      </c>
      <c r="M34" s="693"/>
      <c r="N34" s="525">
        <v>2011</v>
      </c>
      <c r="O34" s="108">
        <v>0</v>
      </c>
      <c r="P34" s="108">
        <v>0</v>
      </c>
      <c r="Q34" s="108">
        <v>0</v>
      </c>
      <c r="R34" s="108">
        <v>0</v>
      </c>
      <c r="S34" s="108">
        <v>457</v>
      </c>
      <c r="T34" s="108">
        <v>457</v>
      </c>
      <c r="U34" s="108">
        <v>0</v>
      </c>
      <c r="V34" s="319">
        <v>0</v>
      </c>
    </row>
    <row r="35" spans="1:22" ht="13.5" thickBot="1" x14ac:dyDescent="0.25">
      <c r="A35" s="693"/>
      <c r="B35" s="525">
        <v>2012</v>
      </c>
      <c r="C35" s="108">
        <v>0</v>
      </c>
      <c r="D35" s="108">
        <v>0</v>
      </c>
      <c r="E35" s="108">
        <v>0</v>
      </c>
      <c r="F35" s="108">
        <v>0</v>
      </c>
      <c r="G35" s="415" t="s">
        <v>229</v>
      </c>
      <c r="H35" s="108">
        <v>0</v>
      </c>
      <c r="I35" s="108">
        <v>0</v>
      </c>
      <c r="J35" s="108">
        <v>0</v>
      </c>
      <c r="K35" s="108">
        <v>0</v>
      </c>
      <c r="L35" s="108">
        <v>0</v>
      </c>
      <c r="M35" s="693"/>
      <c r="N35" s="525">
        <v>2012</v>
      </c>
      <c r="O35" s="108">
        <v>0</v>
      </c>
      <c r="P35" s="108">
        <v>0</v>
      </c>
      <c r="Q35" s="108">
        <v>0</v>
      </c>
      <c r="R35" s="108">
        <v>0</v>
      </c>
      <c r="S35" s="108">
        <v>0</v>
      </c>
      <c r="T35" s="108">
        <v>0</v>
      </c>
      <c r="U35" s="108">
        <v>0</v>
      </c>
      <c r="V35" s="319">
        <v>0</v>
      </c>
    </row>
    <row r="36" spans="1:22" ht="13.5" thickBot="1" x14ac:dyDescent="0.25">
      <c r="A36" s="693"/>
      <c r="B36" s="525">
        <v>2013</v>
      </c>
      <c r="C36" s="108">
        <v>0</v>
      </c>
      <c r="D36" s="108">
        <v>0</v>
      </c>
      <c r="E36" s="108">
        <v>0</v>
      </c>
      <c r="F36" s="108">
        <v>0</v>
      </c>
      <c r="G36" s="415" t="s">
        <v>229</v>
      </c>
      <c r="H36" s="108">
        <v>0</v>
      </c>
      <c r="I36" s="108">
        <v>0</v>
      </c>
      <c r="J36" s="108">
        <v>0</v>
      </c>
      <c r="K36" s="108">
        <v>0</v>
      </c>
      <c r="L36" s="108">
        <v>0</v>
      </c>
      <c r="M36" s="693"/>
      <c r="N36" s="525">
        <v>2013</v>
      </c>
      <c r="O36" s="108">
        <v>0</v>
      </c>
      <c r="P36" s="108">
        <v>0</v>
      </c>
      <c r="Q36" s="108">
        <v>0</v>
      </c>
      <c r="R36" s="108">
        <v>0</v>
      </c>
      <c r="S36" s="108">
        <v>0</v>
      </c>
      <c r="T36" s="108">
        <v>0</v>
      </c>
      <c r="U36" s="108">
        <v>0</v>
      </c>
      <c r="V36" s="319">
        <v>0</v>
      </c>
    </row>
    <row r="37" spans="1:22" ht="13.5" thickBot="1" x14ac:dyDescent="0.25">
      <c r="A37" s="693"/>
      <c r="B37" s="525">
        <v>2014</v>
      </c>
      <c r="C37" s="108">
        <v>0</v>
      </c>
      <c r="D37" s="108">
        <v>0</v>
      </c>
      <c r="E37" s="108">
        <v>0</v>
      </c>
      <c r="F37" s="108">
        <v>0</v>
      </c>
      <c r="G37" s="415">
        <v>0</v>
      </c>
      <c r="H37" s="108">
        <v>0</v>
      </c>
      <c r="I37" s="108">
        <v>0</v>
      </c>
      <c r="J37" s="108">
        <v>0</v>
      </c>
      <c r="K37" s="108">
        <v>0</v>
      </c>
      <c r="L37" s="108">
        <v>0</v>
      </c>
      <c r="M37" s="693"/>
      <c r="N37" s="525">
        <v>2014</v>
      </c>
      <c r="O37" s="108">
        <v>0</v>
      </c>
      <c r="P37" s="108">
        <v>0</v>
      </c>
      <c r="Q37" s="108">
        <v>0</v>
      </c>
      <c r="R37" s="108">
        <v>0</v>
      </c>
      <c r="S37" s="108">
        <v>0</v>
      </c>
      <c r="T37" s="108">
        <v>0</v>
      </c>
      <c r="U37" s="108">
        <v>0</v>
      </c>
      <c r="V37" s="319">
        <v>0</v>
      </c>
    </row>
    <row r="38" spans="1:22" ht="13.5" thickBot="1" x14ac:dyDescent="0.25">
      <c r="A38" s="693"/>
      <c r="B38" s="525">
        <v>2015</v>
      </c>
      <c r="C38" s="108">
        <v>0</v>
      </c>
      <c r="D38" s="108">
        <v>0</v>
      </c>
      <c r="E38" s="108">
        <v>0</v>
      </c>
      <c r="F38" s="108">
        <v>0</v>
      </c>
      <c r="G38" s="415">
        <v>0</v>
      </c>
      <c r="H38" s="108">
        <v>0</v>
      </c>
      <c r="I38" s="108">
        <v>0</v>
      </c>
      <c r="J38" s="108">
        <v>1</v>
      </c>
      <c r="K38" s="108">
        <v>0</v>
      </c>
      <c r="L38" s="108">
        <v>1</v>
      </c>
      <c r="M38" s="693"/>
      <c r="N38" s="525">
        <v>2015</v>
      </c>
      <c r="O38" s="108">
        <v>0.82099999999999995</v>
      </c>
      <c r="P38" s="108">
        <v>1</v>
      </c>
      <c r="Q38" s="108">
        <v>2.2400000000000002</v>
      </c>
      <c r="R38" s="108">
        <v>0.161</v>
      </c>
      <c r="S38" s="108">
        <v>0</v>
      </c>
      <c r="T38" s="108">
        <v>0</v>
      </c>
      <c r="U38" s="108">
        <v>66.465000000000003</v>
      </c>
      <c r="V38" s="319">
        <v>66.465000000000003</v>
      </c>
    </row>
    <row r="39" spans="1:22" ht="13.5" thickBot="1" x14ac:dyDescent="0.25">
      <c r="A39" s="693"/>
      <c r="B39" s="525">
        <v>2016</v>
      </c>
      <c r="C39" s="108">
        <v>0</v>
      </c>
      <c r="D39" s="108">
        <v>0</v>
      </c>
      <c r="E39" s="108">
        <v>0</v>
      </c>
      <c r="F39" s="108">
        <v>0</v>
      </c>
      <c r="G39" s="415">
        <v>0</v>
      </c>
      <c r="H39" s="108">
        <v>1</v>
      </c>
      <c r="I39" s="108">
        <v>0</v>
      </c>
      <c r="J39" s="108">
        <v>1</v>
      </c>
      <c r="K39" s="108">
        <v>0</v>
      </c>
      <c r="L39" s="108">
        <v>2</v>
      </c>
      <c r="M39" s="693"/>
      <c r="N39" s="525">
        <v>2016</v>
      </c>
      <c r="O39" s="108">
        <v>10.756</v>
      </c>
      <c r="P39" s="108">
        <v>8</v>
      </c>
      <c r="Q39" s="108">
        <v>59.05</v>
      </c>
      <c r="R39" s="108">
        <v>6.1669999999999998</v>
      </c>
      <c r="S39" s="108">
        <v>0</v>
      </c>
      <c r="T39" s="108">
        <v>0</v>
      </c>
      <c r="U39" s="108">
        <v>426.41500000000002</v>
      </c>
      <c r="V39" s="319">
        <v>451.02800000000002</v>
      </c>
    </row>
    <row r="40" spans="1:22" ht="13.5" thickBot="1" x14ac:dyDescent="0.25">
      <c r="A40" s="693"/>
      <c r="B40" s="525">
        <v>2017</v>
      </c>
      <c r="C40" s="108">
        <v>0</v>
      </c>
      <c r="D40" s="108">
        <v>0</v>
      </c>
      <c r="E40" s="108">
        <v>0</v>
      </c>
      <c r="F40" s="108">
        <v>0</v>
      </c>
      <c r="G40" s="108">
        <v>0</v>
      </c>
      <c r="H40" s="108">
        <v>1</v>
      </c>
      <c r="I40" s="108">
        <v>0</v>
      </c>
      <c r="J40" s="108">
        <v>1</v>
      </c>
      <c r="K40" s="108">
        <v>0</v>
      </c>
      <c r="L40" s="108">
        <v>2</v>
      </c>
      <c r="M40" s="693"/>
      <c r="N40" s="525">
        <v>2017</v>
      </c>
      <c r="O40" s="108">
        <v>29.358000000000001</v>
      </c>
      <c r="P40" s="415">
        <v>8</v>
      </c>
      <c r="Q40" s="108">
        <v>138.773</v>
      </c>
      <c r="R40" s="108">
        <v>14.789</v>
      </c>
      <c r="S40" s="108">
        <v>0</v>
      </c>
      <c r="T40" s="108">
        <v>0</v>
      </c>
      <c r="U40" s="108">
        <v>414.435</v>
      </c>
      <c r="V40" s="319">
        <v>607.97299999999996</v>
      </c>
    </row>
    <row r="41" spans="1:22" ht="13.5" thickBot="1" x14ac:dyDescent="0.25">
      <c r="A41" s="907"/>
      <c r="B41" s="527">
        <v>2018</v>
      </c>
      <c r="C41" s="109">
        <v>0</v>
      </c>
      <c r="D41" s="109">
        <v>0</v>
      </c>
      <c r="E41" s="109">
        <v>0</v>
      </c>
      <c r="F41" s="109">
        <v>0</v>
      </c>
      <c r="G41" s="109">
        <v>0</v>
      </c>
      <c r="H41" s="109">
        <v>1</v>
      </c>
      <c r="I41" s="109">
        <v>0</v>
      </c>
      <c r="J41" s="109">
        <v>1</v>
      </c>
      <c r="K41" s="109">
        <v>0</v>
      </c>
      <c r="L41" s="109">
        <v>2</v>
      </c>
      <c r="M41" s="907"/>
      <c r="N41" s="527">
        <v>2018</v>
      </c>
      <c r="O41" s="109">
        <v>26.358000000000001</v>
      </c>
      <c r="P41" s="428">
        <v>10</v>
      </c>
      <c r="Q41" s="109">
        <v>147.00700000000001</v>
      </c>
      <c r="R41" s="109">
        <v>13.625</v>
      </c>
      <c r="S41" s="109">
        <v>0</v>
      </c>
      <c r="T41" s="109">
        <v>0</v>
      </c>
      <c r="U41" s="109">
        <v>300.512</v>
      </c>
      <c r="V41" s="320">
        <v>654.28300000000002</v>
      </c>
    </row>
    <row r="42" spans="1:22" ht="14.25" thickTop="1" thickBot="1" x14ac:dyDescent="0.25">
      <c r="A42" s="906" t="s">
        <v>612</v>
      </c>
      <c r="B42" s="524">
        <v>2007</v>
      </c>
      <c r="C42" s="429" t="s">
        <v>229</v>
      </c>
      <c r="D42" s="429">
        <v>14</v>
      </c>
      <c r="E42" s="429" t="s">
        <v>229</v>
      </c>
      <c r="F42" s="429" t="s">
        <v>229</v>
      </c>
      <c r="G42" s="429" t="s">
        <v>229</v>
      </c>
      <c r="H42" s="429">
        <v>8</v>
      </c>
      <c r="I42" s="429" t="s">
        <v>229</v>
      </c>
      <c r="J42" s="429" t="s">
        <v>229</v>
      </c>
      <c r="K42" s="429">
        <v>0</v>
      </c>
      <c r="L42" s="429">
        <v>16</v>
      </c>
      <c r="M42" s="906" t="s">
        <v>612</v>
      </c>
      <c r="N42" s="524">
        <v>2007</v>
      </c>
      <c r="O42" s="429">
        <v>868</v>
      </c>
      <c r="P42" s="111">
        <v>117</v>
      </c>
      <c r="Q42" s="429">
        <v>3147</v>
      </c>
      <c r="R42" s="429">
        <v>185</v>
      </c>
      <c r="S42" s="111">
        <v>3012</v>
      </c>
      <c r="T42" s="111">
        <v>3542</v>
      </c>
      <c r="U42" s="111">
        <v>3780</v>
      </c>
      <c r="V42" s="343">
        <v>8692</v>
      </c>
    </row>
    <row r="43" spans="1:22" ht="13.5" thickBot="1" x14ac:dyDescent="0.25">
      <c r="A43" s="693"/>
      <c r="B43" s="525">
        <v>2008</v>
      </c>
      <c r="C43" s="415" t="s">
        <v>229</v>
      </c>
      <c r="D43" s="415">
        <v>12</v>
      </c>
      <c r="E43" s="415" t="s">
        <v>229</v>
      </c>
      <c r="F43" s="415" t="s">
        <v>229</v>
      </c>
      <c r="G43" s="415" t="s">
        <v>229</v>
      </c>
      <c r="H43" s="415">
        <v>7</v>
      </c>
      <c r="I43" s="415" t="s">
        <v>229</v>
      </c>
      <c r="J43" s="415" t="s">
        <v>229</v>
      </c>
      <c r="K43" s="415">
        <v>0</v>
      </c>
      <c r="L43" s="415">
        <v>14</v>
      </c>
      <c r="M43" s="693"/>
      <c r="N43" s="525">
        <v>2008</v>
      </c>
      <c r="O43" s="415">
        <v>873</v>
      </c>
      <c r="P43" s="108">
        <v>103</v>
      </c>
      <c r="Q43" s="415">
        <v>2741</v>
      </c>
      <c r="R43" s="415">
        <v>163</v>
      </c>
      <c r="S43" s="108">
        <v>2008</v>
      </c>
      <c r="T43" s="108">
        <v>2327</v>
      </c>
      <c r="U43" s="108">
        <v>4442</v>
      </c>
      <c r="V43" s="319">
        <v>8499</v>
      </c>
    </row>
    <row r="44" spans="1:22" ht="13.5" thickBot="1" x14ac:dyDescent="0.25">
      <c r="A44" s="693"/>
      <c r="B44" s="525">
        <v>2009</v>
      </c>
      <c r="C44" s="415" t="s">
        <v>229</v>
      </c>
      <c r="D44" s="415">
        <v>12</v>
      </c>
      <c r="E44" s="415" t="s">
        <v>229</v>
      </c>
      <c r="F44" s="415" t="s">
        <v>229</v>
      </c>
      <c r="G44" s="415" t="s">
        <v>229</v>
      </c>
      <c r="H44" s="415">
        <v>6</v>
      </c>
      <c r="I44" s="415" t="s">
        <v>229</v>
      </c>
      <c r="J44" s="415" t="s">
        <v>229</v>
      </c>
      <c r="K44" s="415">
        <v>0</v>
      </c>
      <c r="L44" s="415">
        <v>14</v>
      </c>
      <c r="M44" s="693"/>
      <c r="N44" s="525">
        <v>2009</v>
      </c>
      <c r="O44" s="415">
        <v>982</v>
      </c>
      <c r="P44" s="415">
        <v>139</v>
      </c>
      <c r="Q44" s="415">
        <v>2780</v>
      </c>
      <c r="R44" s="415">
        <v>160</v>
      </c>
      <c r="S44" s="415">
        <v>1548</v>
      </c>
      <c r="T44" s="415">
        <v>3676</v>
      </c>
      <c r="U44" s="415">
        <v>4975</v>
      </c>
      <c r="V44" s="526">
        <v>10800</v>
      </c>
    </row>
    <row r="45" spans="1:22" ht="13.5" thickBot="1" x14ac:dyDescent="0.25">
      <c r="A45" s="693"/>
      <c r="B45" s="525">
        <v>2010</v>
      </c>
      <c r="C45" s="415" t="s">
        <v>229</v>
      </c>
      <c r="D45" s="415">
        <v>16</v>
      </c>
      <c r="E45" s="415" t="s">
        <v>229</v>
      </c>
      <c r="F45" s="415" t="s">
        <v>229</v>
      </c>
      <c r="G45" s="415" t="s">
        <v>229</v>
      </c>
      <c r="H45" s="415">
        <v>8</v>
      </c>
      <c r="I45" s="415" t="s">
        <v>229</v>
      </c>
      <c r="J45" s="415" t="s">
        <v>229</v>
      </c>
      <c r="K45" s="415">
        <v>0</v>
      </c>
      <c r="L45" s="415">
        <v>20</v>
      </c>
      <c r="M45" s="693"/>
      <c r="N45" s="525">
        <v>2010</v>
      </c>
      <c r="O45" s="415">
        <v>1314</v>
      </c>
      <c r="P45" s="415">
        <v>159</v>
      </c>
      <c r="Q45" s="415">
        <v>3961</v>
      </c>
      <c r="R45" s="415">
        <v>217</v>
      </c>
      <c r="S45" s="415">
        <v>7284</v>
      </c>
      <c r="T45" s="415">
        <v>7640</v>
      </c>
      <c r="U45" s="415">
        <v>7570</v>
      </c>
      <c r="V45" s="526">
        <v>13186</v>
      </c>
    </row>
    <row r="46" spans="1:22" ht="13.5" thickBot="1" x14ac:dyDescent="0.25">
      <c r="A46" s="693"/>
      <c r="B46" s="525">
        <v>2011</v>
      </c>
      <c r="C46" s="108">
        <v>0</v>
      </c>
      <c r="D46" s="108">
        <v>17</v>
      </c>
      <c r="E46" s="108">
        <v>0</v>
      </c>
      <c r="F46" s="108">
        <v>4</v>
      </c>
      <c r="G46" s="415" t="s">
        <v>229</v>
      </c>
      <c r="H46" s="108">
        <v>11</v>
      </c>
      <c r="I46" s="108">
        <v>0</v>
      </c>
      <c r="J46" s="108">
        <v>0</v>
      </c>
      <c r="K46" s="108">
        <v>0</v>
      </c>
      <c r="L46" s="108">
        <v>21</v>
      </c>
      <c r="M46" s="693"/>
      <c r="N46" s="525">
        <v>2011</v>
      </c>
      <c r="O46" s="108">
        <v>1577</v>
      </c>
      <c r="P46" s="108">
        <v>174</v>
      </c>
      <c r="Q46" s="108">
        <v>4471</v>
      </c>
      <c r="R46" s="108">
        <v>315</v>
      </c>
      <c r="S46" s="108">
        <v>9885</v>
      </c>
      <c r="T46" s="108">
        <v>10118</v>
      </c>
      <c r="U46" s="108">
        <v>9123</v>
      </c>
      <c r="V46" s="319">
        <v>15661</v>
      </c>
    </row>
    <row r="47" spans="1:22" ht="13.5" thickBot="1" x14ac:dyDescent="0.25">
      <c r="A47" s="693"/>
      <c r="B47" s="525">
        <v>2012</v>
      </c>
      <c r="C47" s="108">
        <v>0</v>
      </c>
      <c r="D47" s="108">
        <v>15</v>
      </c>
      <c r="E47" s="108">
        <v>0</v>
      </c>
      <c r="F47" s="108">
        <v>2</v>
      </c>
      <c r="G47" s="415" t="s">
        <v>229</v>
      </c>
      <c r="H47" s="108">
        <v>9</v>
      </c>
      <c r="I47" s="108">
        <v>0</v>
      </c>
      <c r="J47" s="108">
        <v>0</v>
      </c>
      <c r="K47" s="108">
        <v>0</v>
      </c>
      <c r="L47" s="108">
        <v>20</v>
      </c>
      <c r="M47" s="693"/>
      <c r="N47" s="525">
        <v>2012</v>
      </c>
      <c r="O47" s="108">
        <v>1160</v>
      </c>
      <c r="P47" s="108">
        <v>138</v>
      </c>
      <c r="Q47" s="108">
        <v>3648</v>
      </c>
      <c r="R47" s="108">
        <v>197</v>
      </c>
      <c r="S47" s="108">
        <v>5613</v>
      </c>
      <c r="T47" s="108">
        <v>5675</v>
      </c>
      <c r="U47" s="108">
        <v>8489</v>
      </c>
      <c r="V47" s="319">
        <v>14485</v>
      </c>
    </row>
    <row r="48" spans="1:22" ht="13.5" thickBot="1" x14ac:dyDescent="0.25">
      <c r="A48" s="693"/>
      <c r="B48" s="525">
        <v>2013</v>
      </c>
      <c r="C48" s="108">
        <v>0</v>
      </c>
      <c r="D48" s="108">
        <v>16</v>
      </c>
      <c r="E48" s="108">
        <v>0</v>
      </c>
      <c r="F48" s="108">
        <v>2</v>
      </c>
      <c r="G48" s="415" t="s">
        <v>229</v>
      </c>
      <c r="H48" s="108">
        <v>8</v>
      </c>
      <c r="I48" s="108">
        <v>0</v>
      </c>
      <c r="J48" s="108">
        <v>0</v>
      </c>
      <c r="K48" s="108">
        <v>0</v>
      </c>
      <c r="L48" s="108">
        <v>20</v>
      </c>
      <c r="M48" s="693"/>
      <c r="N48" s="525">
        <v>2013</v>
      </c>
      <c r="O48" s="108">
        <v>1364</v>
      </c>
      <c r="P48" s="108">
        <v>153</v>
      </c>
      <c r="Q48" s="108">
        <v>4356</v>
      </c>
      <c r="R48" s="108">
        <v>204</v>
      </c>
      <c r="S48" s="108">
        <v>2679</v>
      </c>
      <c r="T48" s="108">
        <v>2949</v>
      </c>
      <c r="U48" s="108">
        <v>10247</v>
      </c>
      <c r="V48" s="319">
        <v>18454</v>
      </c>
    </row>
    <row r="49" spans="1:22" ht="13.5" thickBot="1" x14ac:dyDescent="0.25">
      <c r="A49" s="693"/>
      <c r="B49" s="525">
        <v>2014</v>
      </c>
      <c r="C49" s="108">
        <v>0</v>
      </c>
      <c r="D49" s="108">
        <v>12</v>
      </c>
      <c r="E49" s="108">
        <v>0</v>
      </c>
      <c r="F49" s="108">
        <v>3</v>
      </c>
      <c r="G49" s="415">
        <v>0</v>
      </c>
      <c r="H49" s="108">
        <v>5</v>
      </c>
      <c r="I49" s="108">
        <v>0</v>
      </c>
      <c r="J49" s="108">
        <v>0</v>
      </c>
      <c r="K49" s="108">
        <v>0</v>
      </c>
      <c r="L49" s="108">
        <v>13</v>
      </c>
      <c r="M49" s="693"/>
      <c r="N49" s="525">
        <v>2014</v>
      </c>
      <c r="O49" s="108">
        <v>952</v>
      </c>
      <c r="P49" s="108">
        <v>85</v>
      </c>
      <c r="Q49" s="108">
        <v>2424</v>
      </c>
      <c r="R49" s="108">
        <v>147</v>
      </c>
      <c r="S49" s="108">
        <v>1237</v>
      </c>
      <c r="T49" s="108">
        <v>1303</v>
      </c>
      <c r="U49" s="108">
        <v>8170</v>
      </c>
      <c r="V49" s="319">
        <v>12377</v>
      </c>
    </row>
    <row r="50" spans="1:22" ht="13.5" thickBot="1" x14ac:dyDescent="0.25">
      <c r="A50" s="693"/>
      <c r="B50" s="525">
        <v>2015</v>
      </c>
      <c r="C50" s="108">
        <v>0</v>
      </c>
      <c r="D50" s="108">
        <v>15</v>
      </c>
      <c r="E50" s="108">
        <v>0</v>
      </c>
      <c r="F50" s="108">
        <v>4</v>
      </c>
      <c r="G50" s="415">
        <v>0</v>
      </c>
      <c r="H50" s="108">
        <v>8</v>
      </c>
      <c r="I50" s="108">
        <v>0</v>
      </c>
      <c r="J50" s="108">
        <v>0</v>
      </c>
      <c r="K50" s="108">
        <v>0</v>
      </c>
      <c r="L50" s="108">
        <v>20</v>
      </c>
      <c r="M50" s="693"/>
      <c r="N50" s="525">
        <v>2015</v>
      </c>
      <c r="O50" s="108">
        <v>1292.942</v>
      </c>
      <c r="P50" s="108">
        <v>133</v>
      </c>
      <c r="Q50" s="108">
        <v>4220.7060000000001</v>
      </c>
      <c r="R50" s="108">
        <v>208.065</v>
      </c>
      <c r="S50" s="108">
        <v>2813.0250000000001</v>
      </c>
      <c r="T50" s="108">
        <v>3123.07</v>
      </c>
      <c r="U50" s="108">
        <v>7852.0990000000002</v>
      </c>
      <c r="V50" s="319">
        <v>13556.550999999999</v>
      </c>
    </row>
    <row r="51" spans="1:22" ht="13.5" thickBot="1" x14ac:dyDescent="0.25">
      <c r="A51" s="693"/>
      <c r="B51" s="525">
        <v>2016</v>
      </c>
      <c r="C51" s="108">
        <v>0</v>
      </c>
      <c r="D51" s="108">
        <v>15</v>
      </c>
      <c r="E51" s="108">
        <v>0</v>
      </c>
      <c r="F51" s="108">
        <v>4</v>
      </c>
      <c r="G51" s="415">
        <v>0</v>
      </c>
      <c r="H51" s="108">
        <v>8</v>
      </c>
      <c r="I51" s="108">
        <v>0</v>
      </c>
      <c r="J51" s="108">
        <v>0</v>
      </c>
      <c r="K51" s="108">
        <v>0</v>
      </c>
      <c r="L51" s="108">
        <v>21</v>
      </c>
      <c r="M51" s="693"/>
      <c r="N51" s="525">
        <v>2016</v>
      </c>
      <c r="O51" s="108">
        <v>1275.7819999999999</v>
      </c>
      <c r="P51" s="108">
        <v>133</v>
      </c>
      <c r="Q51" s="108">
        <v>4311.6289999999999</v>
      </c>
      <c r="R51" s="108">
        <v>213.755</v>
      </c>
      <c r="S51" s="108">
        <v>2164.23</v>
      </c>
      <c r="T51" s="108">
        <v>2545.7919999999999</v>
      </c>
      <c r="U51" s="108">
        <v>8316.9480000000003</v>
      </c>
      <c r="V51" s="319">
        <v>13952.161</v>
      </c>
    </row>
    <row r="52" spans="1:22" ht="13.5" thickBot="1" x14ac:dyDescent="0.25">
      <c r="A52" s="693"/>
      <c r="B52" s="525">
        <v>2017</v>
      </c>
      <c r="C52" s="108">
        <v>0</v>
      </c>
      <c r="D52" s="108">
        <v>20</v>
      </c>
      <c r="E52" s="108">
        <v>0</v>
      </c>
      <c r="F52" s="108">
        <v>4</v>
      </c>
      <c r="G52" s="108">
        <v>1</v>
      </c>
      <c r="H52" s="108">
        <v>13</v>
      </c>
      <c r="I52" s="108">
        <v>0</v>
      </c>
      <c r="J52" s="108">
        <v>0</v>
      </c>
      <c r="K52" s="108">
        <v>0</v>
      </c>
      <c r="L52" s="108">
        <v>25</v>
      </c>
      <c r="M52" s="693"/>
      <c r="N52" s="525">
        <v>2017</v>
      </c>
      <c r="O52" s="108">
        <v>1289.3579999999999</v>
      </c>
      <c r="P52" s="415">
        <v>161</v>
      </c>
      <c r="Q52" s="108">
        <v>4867.9960000000001</v>
      </c>
      <c r="R52" s="108">
        <v>244.065</v>
      </c>
      <c r="S52" s="108">
        <v>1483.934</v>
      </c>
      <c r="T52" s="108">
        <v>1597.5229999999999</v>
      </c>
      <c r="U52" s="108">
        <v>10439.719999999999</v>
      </c>
      <c r="V52" s="319">
        <v>16292.678</v>
      </c>
    </row>
    <row r="53" spans="1:22" ht="13.5" thickBot="1" x14ac:dyDescent="0.25">
      <c r="A53" s="907"/>
      <c r="B53" s="527">
        <v>2018</v>
      </c>
      <c r="C53" s="109">
        <v>0</v>
      </c>
      <c r="D53" s="109">
        <v>20</v>
      </c>
      <c r="E53" s="109">
        <v>0</v>
      </c>
      <c r="F53" s="109">
        <v>4</v>
      </c>
      <c r="G53" s="109">
        <v>0</v>
      </c>
      <c r="H53" s="109">
        <v>14</v>
      </c>
      <c r="I53" s="109">
        <v>0</v>
      </c>
      <c r="J53" s="109">
        <v>0</v>
      </c>
      <c r="K53" s="109">
        <v>0</v>
      </c>
      <c r="L53" s="109">
        <v>24</v>
      </c>
      <c r="M53" s="907"/>
      <c r="N53" s="527">
        <v>2018</v>
      </c>
      <c r="O53" s="109">
        <v>1279.8399999999999</v>
      </c>
      <c r="P53" s="428">
        <v>235</v>
      </c>
      <c r="Q53" s="109">
        <v>5163.7979999999998</v>
      </c>
      <c r="R53" s="109">
        <v>259.76900000000001</v>
      </c>
      <c r="S53" s="109">
        <v>1648.7070000000001</v>
      </c>
      <c r="T53" s="109">
        <v>1847.502</v>
      </c>
      <c r="U53" s="109">
        <v>12747.178</v>
      </c>
      <c r="V53" s="320">
        <v>18931.643</v>
      </c>
    </row>
    <row r="54" spans="1:22" ht="14.25" thickTop="1" thickBot="1" x14ac:dyDescent="0.25">
      <c r="A54" s="906" t="s">
        <v>859</v>
      </c>
      <c r="B54" s="524">
        <v>2007</v>
      </c>
      <c r="C54" s="429" t="s">
        <v>229</v>
      </c>
      <c r="D54" s="429">
        <v>2</v>
      </c>
      <c r="E54" s="429" t="s">
        <v>229</v>
      </c>
      <c r="F54" s="429" t="s">
        <v>229</v>
      </c>
      <c r="G54" s="429" t="s">
        <v>229</v>
      </c>
      <c r="H54" s="429">
        <v>5</v>
      </c>
      <c r="I54" s="429" t="s">
        <v>229</v>
      </c>
      <c r="J54" s="429" t="s">
        <v>229</v>
      </c>
      <c r="K54" s="429">
        <v>0</v>
      </c>
      <c r="L54" s="429">
        <v>7</v>
      </c>
      <c r="M54" s="906" t="s">
        <v>859</v>
      </c>
      <c r="N54" s="524">
        <v>2007</v>
      </c>
      <c r="O54" s="429">
        <v>1033</v>
      </c>
      <c r="P54" s="111">
        <v>300</v>
      </c>
      <c r="Q54" s="429">
        <v>6943</v>
      </c>
      <c r="R54" s="429">
        <v>309</v>
      </c>
      <c r="S54" s="111">
        <v>583</v>
      </c>
      <c r="T54" s="111">
        <v>728</v>
      </c>
      <c r="U54" s="111">
        <v>3955</v>
      </c>
      <c r="V54" s="343">
        <v>10643</v>
      </c>
    </row>
    <row r="55" spans="1:22" ht="13.5" thickBot="1" x14ac:dyDescent="0.25">
      <c r="A55" s="693"/>
      <c r="B55" s="525">
        <v>2008</v>
      </c>
      <c r="C55" s="415" t="s">
        <v>229</v>
      </c>
      <c r="D55" s="415">
        <v>2</v>
      </c>
      <c r="E55" s="415" t="s">
        <v>229</v>
      </c>
      <c r="F55" s="415" t="s">
        <v>229</v>
      </c>
      <c r="G55" s="415" t="s">
        <v>229</v>
      </c>
      <c r="H55" s="415">
        <v>5</v>
      </c>
      <c r="I55" s="415" t="s">
        <v>229</v>
      </c>
      <c r="J55" s="415" t="s">
        <v>229</v>
      </c>
      <c r="K55" s="415">
        <v>0</v>
      </c>
      <c r="L55" s="415">
        <v>7</v>
      </c>
      <c r="M55" s="693"/>
      <c r="N55" s="525">
        <v>2008</v>
      </c>
      <c r="O55" s="415">
        <v>980</v>
      </c>
      <c r="P55" s="108">
        <v>342</v>
      </c>
      <c r="Q55" s="415">
        <v>7688</v>
      </c>
      <c r="R55" s="415">
        <v>285</v>
      </c>
      <c r="S55" s="108">
        <v>2069</v>
      </c>
      <c r="T55" s="108">
        <v>2578</v>
      </c>
      <c r="U55" s="108">
        <v>5074</v>
      </c>
      <c r="V55" s="319">
        <v>11927</v>
      </c>
    </row>
    <row r="56" spans="1:22" ht="13.5" thickBot="1" x14ac:dyDescent="0.25">
      <c r="A56" s="693"/>
      <c r="B56" s="525">
        <v>2009</v>
      </c>
      <c r="C56" s="415" t="s">
        <v>229</v>
      </c>
      <c r="D56" s="415">
        <v>2</v>
      </c>
      <c r="E56" s="415" t="s">
        <v>229</v>
      </c>
      <c r="F56" s="415" t="s">
        <v>229</v>
      </c>
      <c r="G56" s="415" t="s">
        <v>229</v>
      </c>
      <c r="H56" s="415">
        <v>6</v>
      </c>
      <c r="I56" s="415" t="s">
        <v>229</v>
      </c>
      <c r="J56" s="415" t="s">
        <v>229</v>
      </c>
      <c r="K56" s="415">
        <v>0</v>
      </c>
      <c r="L56" s="415">
        <v>8</v>
      </c>
      <c r="M56" s="693"/>
      <c r="N56" s="525">
        <v>2009</v>
      </c>
      <c r="O56" s="415">
        <v>1064</v>
      </c>
      <c r="P56" s="415">
        <v>348</v>
      </c>
      <c r="Q56" s="415">
        <v>8302</v>
      </c>
      <c r="R56" s="415">
        <v>304</v>
      </c>
      <c r="S56" s="415">
        <v>1813</v>
      </c>
      <c r="T56" s="415">
        <v>4396</v>
      </c>
      <c r="U56" s="415">
        <v>6496</v>
      </c>
      <c r="V56" s="526">
        <v>13275</v>
      </c>
    </row>
    <row r="57" spans="1:22" ht="13.5" thickBot="1" x14ac:dyDescent="0.25">
      <c r="A57" s="693"/>
      <c r="B57" s="525">
        <v>2010</v>
      </c>
      <c r="C57" s="415" t="s">
        <v>229</v>
      </c>
      <c r="D57" s="415">
        <v>0</v>
      </c>
      <c r="E57" s="415" t="s">
        <v>229</v>
      </c>
      <c r="F57" s="415" t="s">
        <v>229</v>
      </c>
      <c r="G57" s="415" t="s">
        <v>229</v>
      </c>
      <c r="H57" s="415">
        <v>6</v>
      </c>
      <c r="I57" s="415" t="s">
        <v>229</v>
      </c>
      <c r="J57" s="415" t="s">
        <v>229</v>
      </c>
      <c r="K57" s="415">
        <v>0</v>
      </c>
      <c r="L57" s="415">
        <v>6</v>
      </c>
      <c r="M57" s="693"/>
      <c r="N57" s="525">
        <v>2010</v>
      </c>
      <c r="O57" s="415">
        <v>984</v>
      </c>
      <c r="P57" s="415">
        <v>388</v>
      </c>
      <c r="Q57" s="415">
        <v>8108</v>
      </c>
      <c r="R57" s="415">
        <v>359</v>
      </c>
      <c r="S57" s="415">
        <v>8345</v>
      </c>
      <c r="T57" s="415">
        <v>8354</v>
      </c>
      <c r="U57" s="415">
        <v>6014</v>
      </c>
      <c r="V57" s="526">
        <v>13410</v>
      </c>
    </row>
    <row r="58" spans="1:22" ht="13.5" thickBot="1" x14ac:dyDescent="0.25">
      <c r="A58" s="693"/>
      <c r="B58" s="525">
        <v>2011</v>
      </c>
      <c r="C58" s="108">
        <v>0</v>
      </c>
      <c r="D58" s="108">
        <v>1</v>
      </c>
      <c r="E58" s="108">
        <v>0</v>
      </c>
      <c r="F58" s="108">
        <v>0</v>
      </c>
      <c r="G58" s="415" t="s">
        <v>229</v>
      </c>
      <c r="H58" s="108">
        <v>6</v>
      </c>
      <c r="I58" s="108">
        <v>0</v>
      </c>
      <c r="J58" s="108">
        <v>0</v>
      </c>
      <c r="K58" s="108">
        <v>0</v>
      </c>
      <c r="L58" s="108">
        <v>6</v>
      </c>
      <c r="M58" s="693"/>
      <c r="N58" s="525">
        <v>2011</v>
      </c>
      <c r="O58" s="108">
        <v>1000</v>
      </c>
      <c r="P58" s="108">
        <v>404</v>
      </c>
      <c r="Q58" s="108">
        <v>8092</v>
      </c>
      <c r="R58" s="108">
        <v>447</v>
      </c>
      <c r="S58" s="108">
        <v>4344</v>
      </c>
      <c r="T58" s="108">
        <v>4462</v>
      </c>
      <c r="U58" s="108">
        <v>6461</v>
      </c>
      <c r="V58" s="319">
        <v>13828</v>
      </c>
    </row>
    <row r="59" spans="1:22" ht="13.5" thickBot="1" x14ac:dyDescent="0.25">
      <c r="A59" s="693"/>
      <c r="B59" s="525">
        <v>2012</v>
      </c>
      <c r="C59" s="108">
        <v>0</v>
      </c>
      <c r="D59" s="108">
        <v>1</v>
      </c>
      <c r="E59" s="108">
        <v>0</v>
      </c>
      <c r="F59" s="108">
        <v>0</v>
      </c>
      <c r="G59" s="415" t="s">
        <v>229</v>
      </c>
      <c r="H59" s="108">
        <v>7</v>
      </c>
      <c r="I59" s="108">
        <v>0</v>
      </c>
      <c r="J59" s="108">
        <v>0</v>
      </c>
      <c r="K59" s="108">
        <v>0</v>
      </c>
      <c r="L59" s="108">
        <v>7</v>
      </c>
      <c r="M59" s="693"/>
      <c r="N59" s="525">
        <v>2012</v>
      </c>
      <c r="O59" s="108">
        <v>1007</v>
      </c>
      <c r="P59" s="108">
        <v>399</v>
      </c>
      <c r="Q59" s="108">
        <v>8727</v>
      </c>
      <c r="R59" s="108">
        <v>525</v>
      </c>
      <c r="S59" s="108">
        <v>1629</v>
      </c>
      <c r="T59" s="108">
        <v>1792</v>
      </c>
      <c r="U59" s="108">
        <v>7178</v>
      </c>
      <c r="V59" s="319">
        <v>16166</v>
      </c>
    </row>
    <row r="60" spans="1:22" ht="13.5" thickBot="1" x14ac:dyDescent="0.25">
      <c r="A60" s="693"/>
      <c r="B60" s="525">
        <v>2013</v>
      </c>
      <c r="C60" s="108">
        <v>0</v>
      </c>
      <c r="D60" s="108">
        <v>2</v>
      </c>
      <c r="E60" s="108">
        <v>0</v>
      </c>
      <c r="F60" s="108">
        <v>0</v>
      </c>
      <c r="G60" s="415" t="s">
        <v>229</v>
      </c>
      <c r="H60" s="108">
        <v>8</v>
      </c>
      <c r="I60" s="108">
        <v>0</v>
      </c>
      <c r="J60" s="108">
        <v>0</v>
      </c>
      <c r="K60" s="108">
        <v>0</v>
      </c>
      <c r="L60" s="108">
        <v>8</v>
      </c>
      <c r="M60" s="693"/>
      <c r="N60" s="525">
        <v>2013</v>
      </c>
      <c r="O60" s="108">
        <v>1030</v>
      </c>
      <c r="P60" s="108">
        <v>431</v>
      </c>
      <c r="Q60" s="108">
        <v>9118</v>
      </c>
      <c r="R60" s="108">
        <v>569</v>
      </c>
      <c r="S60" s="108">
        <v>1774</v>
      </c>
      <c r="T60" s="108">
        <v>2116</v>
      </c>
      <c r="U60" s="108">
        <v>7319</v>
      </c>
      <c r="V60" s="319">
        <v>16847</v>
      </c>
    </row>
    <row r="61" spans="1:22" ht="13.5" thickBot="1" x14ac:dyDescent="0.25">
      <c r="A61" s="693"/>
      <c r="B61" s="525">
        <v>2014</v>
      </c>
      <c r="C61" s="108">
        <v>0</v>
      </c>
      <c r="D61" s="108">
        <v>2</v>
      </c>
      <c r="E61" s="108">
        <v>0</v>
      </c>
      <c r="F61" s="108">
        <v>0</v>
      </c>
      <c r="G61" s="415">
        <v>2</v>
      </c>
      <c r="H61" s="108">
        <v>8</v>
      </c>
      <c r="I61" s="108">
        <v>0</v>
      </c>
      <c r="J61" s="108">
        <v>0</v>
      </c>
      <c r="K61" s="108">
        <v>0</v>
      </c>
      <c r="L61" s="108">
        <v>10</v>
      </c>
      <c r="M61" s="693"/>
      <c r="N61" s="525">
        <v>2014</v>
      </c>
      <c r="O61" s="108">
        <v>1471</v>
      </c>
      <c r="P61" s="108">
        <v>434</v>
      </c>
      <c r="Q61" s="108">
        <v>11611</v>
      </c>
      <c r="R61" s="108">
        <v>619</v>
      </c>
      <c r="S61" s="108">
        <v>1049</v>
      </c>
      <c r="T61" s="108">
        <v>1311</v>
      </c>
      <c r="U61" s="108">
        <v>8355</v>
      </c>
      <c r="V61" s="319">
        <v>18213</v>
      </c>
    </row>
    <row r="62" spans="1:22" ht="13.5" thickBot="1" x14ac:dyDescent="0.25">
      <c r="A62" s="693"/>
      <c r="B62" s="525">
        <v>2015</v>
      </c>
      <c r="C62" s="108">
        <v>0</v>
      </c>
      <c r="D62" s="108">
        <v>2</v>
      </c>
      <c r="E62" s="108">
        <v>0</v>
      </c>
      <c r="F62" s="108">
        <v>0</v>
      </c>
      <c r="G62" s="415">
        <v>0</v>
      </c>
      <c r="H62" s="108">
        <v>8</v>
      </c>
      <c r="I62" s="108">
        <v>0</v>
      </c>
      <c r="J62" s="108">
        <v>0</v>
      </c>
      <c r="K62" s="108">
        <v>0</v>
      </c>
      <c r="L62" s="108">
        <v>8</v>
      </c>
      <c r="M62" s="693"/>
      <c r="N62" s="525">
        <v>2015</v>
      </c>
      <c r="O62" s="108">
        <v>1042.3710000000001</v>
      </c>
      <c r="P62" s="108">
        <v>349</v>
      </c>
      <c r="Q62" s="108">
        <v>10270.512000000001</v>
      </c>
      <c r="R62" s="108">
        <v>610.90700000000004</v>
      </c>
      <c r="S62" s="108">
        <v>1050.8520000000001</v>
      </c>
      <c r="T62" s="108">
        <v>1313.566</v>
      </c>
      <c r="U62" s="108">
        <v>8130.9629999999997</v>
      </c>
      <c r="V62" s="319">
        <v>18095.635999999999</v>
      </c>
    </row>
    <row r="63" spans="1:22" ht="13.5" thickBot="1" x14ac:dyDescent="0.25">
      <c r="A63" s="693"/>
      <c r="B63" s="525">
        <v>2016</v>
      </c>
      <c r="C63" s="108">
        <v>0</v>
      </c>
      <c r="D63" s="108">
        <v>2</v>
      </c>
      <c r="E63" s="108">
        <v>0</v>
      </c>
      <c r="F63" s="108">
        <v>0</v>
      </c>
      <c r="G63" s="415">
        <v>0</v>
      </c>
      <c r="H63" s="108">
        <v>8</v>
      </c>
      <c r="I63" s="108">
        <v>0</v>
      </c>
      <c r="J63" s="108">
        <v>0</v>
      </c>
      <c r="K63" s="108">
        <v>0</v>
      </c>
      <c r="L63" s="108">
        <v>8</v>
      </c>
      <c r="M63" s="693"/>
      <c r="N63" s="525">
        <v>2016</v>
      </c>
      <c r="O63" s="108">
        <v>1032.011</v>
      </c>
      <c r="P63" s="108">
        <v>391</v>
      </c>
      <c r="Q63" s="108">
        <v>11156.034</v>
      </c>
      <c r="R63" s="108">
        <v>634.548</v>
      </c>
      <c r="S63" s="108">
        <v>892.14599999999996</v>
      </c>
      <c r="T63" s="108">
        <v>1115.18</v>
      </c>
      <c r="U63" s="108">
        <v>7985.1279999999997</v>
      </c>
      <c r="V63" s="319">
        <v>17667.236000000001</v>
      </c>
    </row>
    <row r="64" spans="1:22" ht="13.5" thickBot="1" x14ac:dyDescent="0.25">
      <c r="A64" s="693"/>
      <c r="B64" s="525">
        <v>2017</v>
      </c>
      <c r="C64" s="108">
        <v>0</v>
      </c>
      <c r="D64" s="108">
        <v>2</v>
      </c>
      <c r="E64" s="108">
        <v>0</v>
      </c>
      <c r="F64" s="108">
        <v>0</v>
      </c>
      <c r="G64" s="108">
        <v>0</v>
      </c>
      <c r="H64" s="108">
        <v>8</v>
      </c>
      <c r="I64" s="108">
        <v>0</v>
      </c>
      <c r="J64" s="108">
        <v>0</v>
      </c>
      <c r="K64" s="108">
        <v>0</v>
      </c>
      <c r="L64" s="108">
        <v>8</v>
      </c>
      <c r="M64" s="693"/>
      <c r="N64" s="525">
        <v>2017</v>
      </c>
      <c r="O64" s="108">
        <v>1015.145</v>
      </c>
      <c r="P64" s="415">
        <v>410</v>
      </c>
      <c r="Q64" s="108">
        <v>11363.691999999999</v>
      </c>
      <c r="R64" s="108">
        <v>633.98299999999995</v>
      </c>
      <c r="S64" s="108">
        <v>2522.8330000000001</v>
      </c>
      <c r="T64" s="108">
        <v>3153.5410000000002</v>
      </c>
      <c r="U64" s="108">
        <v>8915.6869999999999</v>
      </c>
      <c r="V64" s="319">
        <v>18660.246999999999</v>
      </c>
    </row>
    <row r="65" spans="1:22" ht="13.5" thickBot="1" x14ac:dyDescent="0.25">
      <c r="A65" s="907"/>
      <c r="B65" s="527">
        <v>2018</v>
      </c>
      <c r="C65" s="109">
        <v>0</v>
      </c>
      <c r="D65" s="109">
        <v>2</v>
      </c>
      <c r="E65" s="109">
        <v>0</v>
      </c>
      <c r="F65" s="109">
        <v>0</v>
      </c>
      <c r="G65" s="109">
        <v>0</v>
      </c>
      <c r="H65" s="109">
        <v>8</v>
      </c>
      <c r="I65" s="109">
        <v>0</v>
      </c>
      <c r="J65" s="109">
        <v>0</v>
      </c>
      <c r="K65" s="109">
        <v>0</v>
      </c>
      <c r="L65" s="109">
        <v>8</v>
      </c>
      <c r="M65" s="907"/>
      <c r="N65" s="527">
        <v>2018</v>
      </c>
      <c r="O65" s="109">
        <v>997.73</v>
      </c>
      <c r="P65" s="428">
        <v>491</v>
      </c>
      <c r="Q65" s="109">
        <v>12310.641</v>
      </c>
      <c r="R65" s="109">
        <v>650.10299999999995</v>
      </c>
      <c r="S65" s="109">
        <v>2954.489</v>
      </c>
      <c r="T65" s="109">
        <v>3693.1129999999998</v>
      </c>
      <c r="U65" s="109">
        <v>11238.407999999999</v>
      </c>
      <c r="V65" s="320">
        <v>20472.109</v>
      </c>
    </row>
    <row r="66" spans="1:22" ht="14.25" thickTop="1" thickBot="1" x14ac:dyDescent="0.25">
      <c r="A66" s="906" t="s">
        <v>616</v>
      </c>
      <c r="B66" s="524">
        <v>2007</v>
      </c>
      <c r="C66" s="429" t="s">
        <v>229</v>
      </c>
      <c r="D66" s="429">
        <v>43</v>
      </c>
      <c r="E66" s="429" t="s">
        <v>229</v>
      </c>
      <c r="F66" s="429" t="s">
        <v>229</v>
      </c>
      <c r="G66" s="429" t="s">
        <v>229</v>
      </c>
      <c r="H66" s="429">
        <v>43</v>
      </c>
      <c r="I66" s="429" t="s">
        <v>229</v>
      </c>
      <c r="J66" s="429" t="s">
        <v>229</v>
      </c>
      <c r="K66" s="429">
        <v>0</v>
      </c>
      <c r="L66" s="429" t="s">
        <v>1822</v>
      </c>
      <c r="M66" s="906" t="s">
        <v>616</v>
      </c>
      <c r="N66" s="524">
        <v>2007</v>
      </c>
      <c r="O66" s="429">
        <v>6396</v>
      </c>
      <c r="P66" s="111">
        <v>585</v>
      </c>
      <c r="Q66" s="429">
        <v>16300</v>
      </c>
      <c r="R66" s="429">
        <v>798</v>
      </c>
      <c r="S66" s="111">
        <v>2382</v>
      </c>
      <c r="T66" s="111">
        <v>8779</v>
      </c>
      <c r="U66" s="111">
        <v>9441</v>
      </c>
      <c r="V66" s="343">
        <v>58651</v>
      </c>
    </row>
    <row r="67" spans="1:22" ht="13.5" thickBot="1" x14ac:dyDescent="0.25">
      <c r="A67" s="693"/>
      <c r="B67" s="525">
        <v>2008</v>
      </c>
      <c r="C67" s="415" t="s">
        <v>229</v>
      </c>
      <c r="D67" s="415">
        <v>49</v>
      </c>
      <c r="E67" s="415" t="s">
        <v>229</v>
      </c>
      <c r="F67" s="415" t="s">
        <v>229</v>
      </c>
      <c r="G67" s="415" t="s">
        <v>229</v>
      </c>
      <c r="H67" s="415">
        <v>44</v>
      </c>
      <c r="I67" s="415" t="s">
        <v>229</v>
      </c>
      <c r="J67" s="415" t="s">
        <v>229</v>
      </c>
      <c r="K67" s="415">
        <v>0</v>
      </c>
      <c r="L67" s="415" t="s">
        <v>1823</v>
      </c>
      <c r="M67" s="693"/>
      <c r="N67" s="525">
        <v>2008</v>
      </c>
      <c r="O67" s="415">
        <v>7845</v>
      </c>
      <c r="P67" s="108">
        <v>839</v>
      </c>
      <c r="Q67" s="415">
        <v>18979</v>
      </c>
      <c r="R67" s="415">
        <v>1009</v>
      </c>
      <c r="S67" s="108">
        <v>6033</v>
      </c>
      <c r="T67" s="108">
        <v>15326</v>
      </c>
      <c r="U67" s="108">
        <v>10364</v>
      </c>
      <c r="V67" s="319">
        <v>70661</v>
      </c>
    </row>
    <row r="68" spans="1:22" ht="13.5" thickBot="1" x14ac:dyDescent="0.25">
      <c r="A68" s="693"/>
      <c r="B68" s="525">
        <v>2009</v>
      </c>
      <c r="C68" s="415" t="s">
        <v>229</v>
      </c>
      <c r="D68" s="415">
        <v>47</v>
      </c>
      <c r="E68" s="415" t="s">
        <v>229</v>
      </c>
      <c r="F68" s="415" t="s">
        <v>229</v>
      </c>
      <c r="G68" s="415" t="s">
        <v>229</v>
      </c>
      <c r="H68" s="415">
        <v>40</v>
      </c>
      <c r="I68" s="415" t="s">
        <v>229</v>
      </c>
      <c r="J68" s="415" t="s">
        <v>229</v>
      </c>
      <c r="K68" s="415">
        <v>0</v>
      </c>
      <c r="L68" s="415">
        <v>56</v>
      </c>
      <c r="M68" s="693"/>
      <c r="N68" s="525">
        <v>2009</v>
      </c>
      <c r="O68" s="415">
        <v>6893</v>
      </c>
      <c r="P68" s="415">
        <v>768</v>
      </c>
      <c r="Q68" s="415">
        <v>17765</v>
      </c>
      <c r="R68" s="415">
        <v>1046</v>
      </c>
      <c r="S68" s="415">
        <v>5452</v>
      </c>
      <c r="T68" s="415">
        <v>36563</v>
      </c>
      <c r="U68" s="415">
        <v>11020</v>
      </c>
      <c r="V68" s="526">
        <v>70089</v>
      </c>
    </row>
    <row r="69" spans="1:22" ht="13.5" thickBot="1" x14ac:dyDescent="0.25">
      <c r="A69" s="693"/>
      <c r="B69" s="525">
        <v>2010</v>
      </c>
      <c r="C69" s="415" t="s">
        <v>229</v>
      </c>
      <c r="D69" s="415">
        <v>50</v>
      </c>
      <c r="E69" s="415" t="s">
        <v>229</v>
      </c>
      <c r="F69" s="415" t="s">
        <v>229</v>
      </c>
      <c r="G69" s="415" t="s">
        <v>229</v>
      </c>
      <c r="H69" s="415">
        <v>45</v>
      </c>
      <c r="I69" s="415" t="s">
        <v>229</v>
      </c>
      <c r="J69" s="415" t="s">
        <v>229</v>
      </c>
      <c r="K69" s="415">
        <v>0</v>
      </c>
      <c r="L69" s="415">
        <v>64</v>
      </c>
      <c r="M69" s="693"/>
      <c r="N69" s="525">
        <v>2010</v>
      </c>
      <c r="O69" s="415">
        <v>7261</v>
      </c>
      <c r="P69" s="415">
        <v>769</v>
      </c>
      <c r="Q69" s="415">
        <v>19261</v>
      </c>
      <c r="R69" s="415">
        <v>1083</v>
      </c>
      <c r="S69" s="415">
        <v>9964</v>
      </c>
      <c r="T69" s="415">
        <v>18625</v>
      </c>
      <c r="U69" s="415">
        <v>15574</v>
      </c>
      <c r="V69" s="526">
        <v>81457</v>
      </c>
    </row>
    <row r="70" spans="1:22" ht="13.5" thickBot="1" x14ac:dyDescent="0.25">
      <c r="A70" s="693"/>
      <c r="B70" s="525">
        <v>2011</v>
      </c>
      <c r="C70" s="108">
        <v>0</v>
      </c>
      <c r="D70" s="108">
        <v>44</v>
      </c>
      <c r="E70" s="108">
        <v>0</v>
      </c>
      <c r="F70" s="108">
        <v>10</v>
      </c>
      <c r="G70" s="415" t="s">
        <v>229</v>
      </c>
      <c r="H70" s="108">
        <v>45</v>
      </c>
      <c r="I70" s="108">
        <v>1</v>
      </c>
      <c r="J70" s="108">
        <v>0</v>
      </c>
      <c r="K70" s="108">
        <v>1</v>
      </c>
      <c r="L70" s="108">
        <v>61</v>
      </c>
      <c r="M70" s="693"/>
      <c r="N70" s="525">
        <v>2011</v>
      </c>
      <c r="O70" s="108">
        <v>7662</v>
      </c>
      <c r="P70" s="108">
        <v>769</v>
      </c>
      <c r="Q70" s="108">
        <v>18670</v>
      </c>
      <c r="R70" s="108">
        <v>987</v>
      </c>
      <c r="S70" s="108">
        <v>6719</v>
      </c>
      <c r="T70" s="108">
        <v>12798</v>
      </c>
      <c r="U70" s="108">
        <v>15291</v>
      </c>
      <c r="V70" s="319">
        <v>76747</v>
      </c>
    </row>
    <row r="71" spans="1:22" ht="13.5" thickBot="1" x14ac:dyDescent="0.25">
      <c r="A71" s="693"/>
      <c r="B71" s="525">
        <v>2012</v>
      </c>
      <c r="C71" s="108">
        <v>0</v>
      </c>
      <c r="D71" s="108">
        <v>44</v>
      </c>
      <c r="E71" s="108">
        <v>0</v>
      </c>
      <c r="F71" s="108">
        <v>9</v>
      </c>
      <c r="G71" s="415" t="s">
        <v>229</v>
      </c>
      <c r="H71" s="108">
        <v>41</v>
      </c>
      <c r="I71" s="108">
        <v>1</v>
      </c>
      <c r="J71" s="108">
        <v>1</v>
      </c>
      <c r="K71" s="108">
        <v>1</v>
      </c>
      <c r="L71" s="108">
        <v>61</v>
      </c>
      <c r="M71" s="693"/>
      <c r="N71" s="525">
        <v>2012</v>
      </c>
      <c r="O71" s="108">
        <v>7745</v>
      </c>
      <c r="P71" s="108">
        <v>708</v>
      </c>
      <c r="Q71" s="108">
        <v>17311</v>
      </c>
      <c r="R71" s="108">
        <v>932</v>
      </c>
      <c r="S71" s="108">
        <v>17889</v>
      </c>
      <c r="T71" s="108">
        <v>27040</v>
      </c>
      <c r="U71" s="108">
        <v>11334</v>
      </c>
      <c r="V71" s="319">
        <v>75285</v>
      </c>
    </row>
    <row r="72" spans="1:22" ht="13.5" thickBot="1" x14ac:dyDescent="0.25">
      <c r="A72" s="693"/>
      <c r="B72" s="525">
        <v>2013</v>
      </c>
      <c r="C72" s="108">
        <v>0</v>
      </c>
      <c r="D72" s="108">
        <v>45</v>
      </c>
      <c r="E72" s="108">
        <v>0</v>
      </c>
      <c r="F72" s="108">
        <v>8</v>
      </c>
      <c r="G72" s="415" t="s">
        <v>229</v>
      </c>
      <c r="H72" s="108">
        <v>40</v>
      </c>
      <c r="I72" s="108">
        <v>0</v>
      </c>
      <c r="J72" s="108">
        <v>1</v>
      </c>
      <c r="K72" s="108">
        <v>1</v>
      </c>
      <c r="L72" s="108">
        <v>59</v>
      </c>
      <c r="M72" s="693"/>
      <c r="N72" s="525">
        <v>2013</v>
      </c>
      <c r="O72" s="108">
        <v>7595</v>
      </c>
      <c r="P72" s="108">
        <v>731</v>
      </c>
      <c r="Q72" s="108">
        <v>16561</v>
      </c>
      <c r="R72" s="108">
        <v>885</v>
      </c>
      <c r="S72" s="108">
        <v>5577</v>
      </c>
      <c r="T72" s="108">
        <v>18193</v>
      </c>
      <c r="U72" s="108">
        <v>23737</v>
      </c>
      <c r="V72" s="319">
        <v>87865</v>
      </c>
    </row>
    <row r="73" spans="1:22" ht="13.5" thickBot="1" x14ac:dyDescent="0.25">
      <c r="A73" s="693"/>
      <c r="B73" s="525">
        <v>2014</v>
      </c>
      <c r="C73" s="108">
        <v>0</v>
      </c>
      <c r="D73" s="108">
        <v>38</v>
      </c>
      <c r="E73" s="108">
        <v>0</v>
      </c>
      <c r="F73" s="108">
        <v>12</v>
      </c>
      <c r="G73" s="415">
        <v>1</v>
      </c>
      <c r="H73" s="108">
        <v>38</v>
      </c>
      <c r="I73" s="108">
        <v>0</v>
      </c>
      <c r="J73" s="108">
        <v>0</v>
      </c>
      <c r="K73" s="108">
        <v>1</v>
      </c>
      <c r="L73" s="108">
        <v>54</v>
      </c>
      <c r="M73" s="693"/>
      <c r="N73" s="525">
        <v>2014</v>
      </c>
      <c r="O73" s="108">
        <v>5955</v>
      </c>
      <c r="P73" s="108">
        <v>930</v>
      </c>
      <c r="Q73" s="108">
        <v>14275</v>
      </c>
      <c r="R73" s="108">
        <v>754</v>
      </c>
      <c r="S73" s="108">
        <v>4808</v>
      </c>
      <c r="T73" s="108">
        <v>20696</v>
      </c>
      <c r="U73" s="108">
        <v>24162</v>
      </c>
      <c r="V73" s="319">
        <v>76809</v>
      </c>
    </row>
    <row r="74" spans="1:22" ht="13.5" thickBot="1" x14ac:dyDescent="0.25">
      <c r="A74" s="693"/>
      <c r="B74" s="525">
        <v>2015</v>
      </c>
      <c r="C74" s="108">
        <v>0</v>
      </c>
      <c r="D74" s="108">
        <v>41</v>
      </c>
      <c r="E74" s="108">
        <v>0</v>
      </c>
      <c r="F74" s="108">
        <v>8</v>
      </c>
      <c r="G74" s="415">
        <v>1</v>
      </c>
      <c r="H74" s="108">
        <v>41</v>
      </c>
      <c r="I74" s="108">
        <v>0</v>
      </c>
      <c r="J74" s="108">
        <v>1</v>
      </c>
      <c r="K74" s="108">
        <v>0</v>
      </c>
      <c r="L74" s="108">
        <v>58</v>
      </c>
      <c r="M74" s="693"/>
      <c r="N74" s="525">
        <v>2015</v>
      </c>
      <c r="O74" s="108">
        <v>7219.6009999999997</v>
      </c>
      <c r="P74" s="108">
        <v>552</v>
      </c>
      <c r="Q74" s="108">
        <v>16659.055</v>
      </c>
      <c r="R74" s="108">
        <v>868.04100000000005</v>
      </c>
      <c r="S74" s="108">
        <v>3168.7170000000001</v>
      </c>
      <c r="T74" s="108">
        <v>14349.205</v>
      </c>
      <c r="U74" s="108">
        <v>21281.741000000002</v>
      </c>
      <c r="V74" s="319">
        <v>77744.892000000007</v>
      </c>
    </row>
    <row r="75" spans="1:22" ht="13.5" thickBot="1" x14ac:dyDescent="0.25">
      <c r="A75" s="693"/>
      <c r="B75" s="525">
        <v>2016</v>
      </c>
      <c r="C75" s="108">
        <v>0</v>
      </c>
      <c r="D75" s="108">
        <v>42</v>
      </c>
      <c r="E75" s="108">
        <v>0</v>
      </c>
      <c r="F75" s="108">
        <v>8</v>
      </c>
      <c r="G75" s="415">
        <v>1</v>
      </c>
      <c r="H75" s="108">
        <v>43</v>
      </c>
      <c r="I75" s="108">
        <v>0</v>
      </c>
      <c r="J75" s="108">
        <v>2</v>
      </c>
      <c r="K75" s="108">
        <v>0</v>
      </c>
      <c r="L75" s="108">
        <v>60</v>
      </c>
      <c r="M75" s="693"/>
      <c r="N75" s="525">
        <v>2016</v>
      </c>
      <c r="O75" s="108">
        <v>7433.54</v>
      </c>
      <c r="P75" s="108">
        <v>597</v>
      </c>
      <c r="Q75" s="108">
        <v>17786.183000000001</v>
      </c>
      <c r="R75" s="108">
        <v>909.65200000000004</v>
      </c>
      <c r="S75" s="108">
        <v>2195.1089999999999</v>
      </c>
      <c r="T75" s="108">
        <v>13872.409</v>
      </c>
      <c r="U75" s="108">
        <v>18006.043000000001</v>
      </c>
      <c r="V75" s="319">
        <v>76737.773000000001</v>
      </c>
    </row>
    <row r="76" spans="1:22" ht="13.5" thickBot="1" x14ac:dyDescent="0.25">
      <c r="A76" s="693"/>
      <c r="B76" s="525">
        <v>2017</v>
      </c>
      <c r="C76" s="108">
        <v>0</v>
      </c>
      <c r="D76" s="108">
        <v>41</v>
      </c>
      <c r="E76" s="108">
        <v>0</v>
      </c>
      <c r="F76" s="108">
        <v>9</v>
      </c>
      <c r="G76" s="108">
        <v>0</v>
      </c>
      <c r="H76" s="108">
        <v>42</v>
      </c>
      <c r="I76" s="108">
        <v>0</v>
      </c>
      <c r="J76" s="108">
        <v>1</v>
      </c>
      <c r="K76" s="108">
        <v>0</v>
      </c>
      <c r="L76" s="108">
        <v>59</v>
      </c>
      <c r="M76" s="693"/>
      <c r="N76" s="525">
        <v>2017</v>
      </c>
      <c r="O76" s="108">
        <v>7010.4470000000001</v>
      </c>
      <c r="P76" s="415">
        <v>587</v>
      </c>
      <c r="Q76" s="108">
        <v>17420.383000000002</v>
      </c>
      <c r="R76" s="108">
        <v>911.96</v>
      </c>
      <c r="S76" s="108">
        <v>4136.4780000000001</v>
      </c>
      <c r="T76" s="108">
        <v>10534.948</v>
      </c>
      <c r="U76" s="108">
        <v>15486.727999999999</v>
      </c>
      <c r="V76" s="319">
        <v>79136.096000000005</v>
      </c>
    </row>
    <row r="77" spans="1:22" ht="13.5" thickBot="1" x14ac:dyDescent="0.25">
      <c r="A77" s="907"/>
      <c r="B77" s="527">
        <v>2018</v>
      </c>
      <c r="C77" s="109">
        <v>0</v>
      </c>
      <c r="D77" s="109">
        <v>40</v>
      </c>
      <c r="E77" s="109">
        <v>0</v>
      </c>
      <c r="F77" s="109">
        <v>9</v>
      </c>
      <c r="G77" s="109">
        <v>0</v>
      </c>
      <c r="H77" s="109">
        <v>43</v>
      </c>
      <c r="I77" s="109">
        <v>0</v>
      </c>
      <c r="J77" s="109">
        <v>2</v>
      </c>
      <c r="K77" s="109">
        <v>0</v>
      </c>
      <c r="L77" s="109">
        <v>59</v>
      </c>
      <c r="M77" s="907"/>
      <c r="N77" s="527">
        <v>2018</v>
      </c>
      <c r="O77" s="109">
        <v>6735.0730000000003</v>
      </c>
      <c r="P77" s="428">
        <v>804</v>
      </c>
      <c r="Q77" s="109">
        <v>17308.38</v>
      </c>
      <c r="R77" s="109">
        <v>899.18299999999999</v>
      </c>
      <c r="S77" s="109">
        <v>1925.527</v>
      </c>
      <c r="T77" s="109">
        <v>9527.5550000000003</v>
      </c>
      <c r="U77" s="109">
        <v>17451.731</v>
      </c>
      <c r="V77" s="320">
        <v>80537.062999999995</v>
      </c>
    </row>
    <row r="78" spans="1:22" ht="14.25" thickTop="1" thickBot="1" x14ac:dyDescent="0.25">
      <c r="A78" s="906" t="s">
        <v>598</v>
      </c>
      <c r="B78" s="524">
        <v>2007</v>
      </c>
      <c r="C78" s="429" t="s">
        <v>229</v>
      </c>
      <c r="D78" s="429">
        <v>17</v>
      </c>
      <c r="E78" s="429" t="s">
        <v>229</v>
      </c>
      <c r="F78" s="429" t="s">
        <v>229</v>
      </c>
      <c r="G78" s="429" t="s">
        <v>229</v>
      </c>
      <c r="H78" s="429">
        <v>22</v>
      </c>
      <c r="I78" s="429" t="s">
        <v>229</v>
      </c>
      <c r="J78" s="429" t="s">
        <v>229</v>
      </c>
      <c r="K78" s="429">
        <v>0</v>
      </c>
      <c r="L78" s="429">
        <v>30</v>
      </c>
      <c r="M78" s="906" t="s">
        <v>598</v>
      </c>
      <c r="N78" s="524">
        <v>2007</v>
      </c>
      <c r="O78" s="429">
        <v>11059</v>
      </c>
      <c r="P78" s="111">
        <v>533</v>
      </c>
      <c r="Q78" s="429">
        <v>10866</v>
      </c>
      <c r="R78" s="429">
        <v>690</v>
      </c>
      <c r="S78" s="111">
        <v>5841</v>
      </c>
      <c r="T78" s="111">
        <v>16306</v>
      </c>
      <c r="U78" s="111">
        <v>9297</v>
      </c>
      <c r="V78" s="343">
        <v>61257</v>
      </c>
    </row>
    <row r="79" spans="1:22" ht="13.5" thickBot="1" x14ac:dyDescent="0.25">
      <c r="A79" s="693"/>
      <c r="B79" s="525">
        <v>2008</v>
      </c>
      <c r="C79" s="415" t="s">
        <v>229</v>
      </c>
      <c r="D79" s="415">
        <v>21</v>
      </c>
      <c r="E79" s="415" t="s">
        <v>229</v>
      </c>
      <c r="F79" s="415" t="s">
        <v>229</v>
      </c>
      <c r="G79" s="415" t="s">
        <v>229</v>
      </c>
      <c r="H79" s="415">
        <v>15</v>
      </c>
      <c r="I79" s="415" t="s">
        <v>229</v>
      </c>
      <c r="J79" s="415" t="s">
        <v>229</v>
      </c>
      <c r="K79" s="415">
        <v>0</v>
      </c>
      <c r="L79" s="415" t="s">
        <v>1824</v>
      </c>
      <c r="M79" s="693"/>
      <c r="N79" s="525">
        <v>2008</v>
      </c>
      <c r="O79" s="415">
        <v>12917</v>
      </c>
      <c r="P79" s="108">
        <v>517</v>
      </c>
      <c r="Q79" s="415">
        <v>11157</v>
      </c>
      <c r="R79" s="415">
        <v>668</v>
      </c>
      <c r="S79" s="108">
        <v>5588</v>
      </c>
      <c r="T79" s="108">
        <v>14845</v>
      </c>
      <c r="U79" s="108">
        <v>4884</v>
      </c>
      <c r="V79" s="319">
        <v>57902</v>
      </c>
    </row>
    <row r="80" spans="1:22" ht="13.5" thickBot="1" x14ac:dyDescent="0.25">
      <c r="A80" s="693"/>
      <c r="B80" s="525">
        <v>2009</v>
      </c>
      <c r="C80" s="415" t="s">
        <v>229</v>
      </c>
      <c r="D80" s="415">
        <v>18</v>
      </c>
      <c r="E80" s="415" t="s">
        <v>229</v>
      </c>
      <c r="F80" s="415" t="s">
        <v>229</v>
      </c>
      <c r="G80" s="415" t="s">
        <v>229</v>
      </c>
      <c r="H80" s="415">
        <v>20</v>
      </c>
      <c r="I80" s="415" t="s">
        <v>229</v>
      </c>
      <c r="J80" s="415" t="s">
        <v>229</v>
      </c>
      <c r="K80" s="415">
        <v>1</v>
      </c>
      <c r="L80" s="415">
        <v>32</v>
      </c>
      <c r="M80" s="693"/>
      <c r="N80" s="525">
        <v>2009</v>
      </c>
      <c r="O80" s="415">
        <v>11161</v>
      </c>
      <c r="P80" s="415">
        <v>498</v>
      </c>
      <c r="Q80" s="415">
        <v>11567</v>
      </c>
      <c r="R80" s="415">
        <v>648</v>
      </c>
      <c r="S80" s="415">
        <v>4862</v>
      </c>
      <c r="T80" s="415">
        <v>25441</v>
      </c>
      <c r="U80" s="415">
        <v>9275</v>
      </c>
      <c r="V80" s="526">
        <v>56463</v>
      </c>
    </row>
    <row r="81" spans="1:22" ht="13.5" thickBot="1" x14ac:dyDescent="0.25">
      <c r="A81" s="693"/>
      <c r="B81" s="525">
        <v>2010</v>
      </c>
      <c r="C81" s="415" t="s">
        <v>229</v>
      </c>
      <c r="D81" s="415">
        <v>19</v>
      </c>
      <c r="E81" s="415" t="s">
        <v>229</v>
      </c>
      <c r="F81" s="415" t="s">
        <v>229</v>
      </c>
      <c r="G81" s="415" t="s">
        <v>229</v>
      </c>
      <c r="H81" s="415">
        <v>19</v>
      </c>
      <c r="I81" s="415" t="s">
        <v>229</v>
      </c>
      <c r="J81" s="415" t="s">
        <v>229</v>
      </c>
      <c r="K81" s="415">
        <v>0</v>
      </c>
      <c r="L81" s="415">
        <v>28</v>
      </c>
      <c r="M81" s="693"/>
      <c r="N81" s="525">
        <v>2010</v>
      </c>
      <c r="O81" s="415">
        <v>10023</v>
      </c>
      <c r="P81" s="415">
        <v>536</v>
      </c>
      <c r="Q81" s="415">
        <v>11195</v>
      </c>
      <c r="R81" s="415">
        <v>710</v>
      </c>
      <c r="S81" s="415">
        <v>14155</v>
      </c>
      <c r="T81" s="415">
        <v>16023</v>
      </c>
      <c r="U81" s="415">
        <v>11313</v>
      </c>
      <c r="V81" s="526">
        <v>58395</v>
      </c>
    </row>
    <row r="82" spans="1:22" ht="13.5" thickBot="1" x14ac:dyDescent="0.25">
      <c r="A82" s="693"/>
      <c r="B82" s="525">
        <v>2011</v>
      </c>
      <c r="C82" s="108">
        <v>0</v>
      </c>
      <c r="D82" s="108">
        <v>16</v>
      </c>
      <c r="E82" s="108">
        <v>0</v>
      </c>
      <c r="F82" s="108">
        <v>2</v>
      </c>
      <c r="G82" s="415" t="s">
        <v>229</v>
      </c>
      <c r="H82" s="108">
        <v>19</v>
      </c>
      <c r="I82" s="108">
        <v>2</v>
      </c>
      <c r="J82" s="108">
        <v>0</v>
      </c>
      <c r="K82" s="108">
        <v>0</v>
      </c>
      <c r="L82" s="108">
        <v>27</v>
      </c>
      <c r="M82" s="693"/>
      <c r="N82" s="525">
        <v>2011</v>
      </c>
      <c r="O82" s="108">
        <v>10424</v>
      </c>
      <c r="P82" s="108">
        <v>496</v>
      </c>
      <c r="Q82" s="108">
        <v>10693</v>
      </c>
      <c r="R82" s="108">
        <v>697</v>
      </c>
      <c r="S82" s="108">
        <v>2223</v>
      </c>
      <c r="T82" s="108">
        <v>7467</v>
      </c>
      <c r="U82" s="108">
        <v>8924</v>
      </c>
      <c r="V82" s="319">
        <v>57481</v>
      </c>
    </row>
    <row r="83" spans="1:22" ht="13.5" thickBot="1" x14ac:dyDescent="0.25">
      <c r="A83" s="693"/>
      <c r="B83" s="525">
        <v>2012</v>
      </c>
      <c r="C83" s="108">
        <v>0</v>
      </c>
      <c r="D83" s="108">
        <v>14</v>
      </c>
      <c r="E83" s="108">
        <v>0</v>
      </c>
      <c r="F83" s="108">
        <v>3</v>
      </c>
      <c r="G83" s="415" t="s">
        <v>229</v>
      </c>
      <c r="H83" s="108">
        <v>24</v>
      </c>
      <c r="I83" s="108">
        <v>0</v>
      </c>
      <c r="J83" s="108">
        <v>0</v>
      </c>
      <c r="K83" s="108">
        <v>1</v>
      </c>
      <c r="L83" s="108">
        <v>28</v>
      </c>
      <c r="M83" s="693"/>
      <c r="N83" s="525">
        <v>2012</v>
      </c>
      <c r="O83" s="108">
        <v>10430</v>
      </c>
      <c r="P83" s="108">
        <v>509</v>
      </c>
      <c r="Q83" s="108">
        <v>11176</v>
      </c>
      <c r="R83" s="108">
        <v>744</v>
      </c>
      <c r="S83" s="108">
        <v>761</v>
      </c>
      <c r="T83" s="108">
        <v>6828</v>
      </c>
      <c r="U83" s="108">
        <v>10136</v>
      </c>
      <c r="V83" s="319">
        <v>62818</v>
      </c>
    </row>
    <row r="84" spans="1:22" ht="13.5" thickBot="1" x14ac:dyDescent="0.25">
      <c r="A84" s="693"/>
      <c r="B84" s="525">
        <v>2013</v>
      </c>
      <c r="C84" s="108">
        <v>1</v>
      </c>
      <c r="D84" s="108">
        <v>15</v>
      </c>
      <c r="E84" s="108">
        <v>1</v>
      </c>
      <c r="F84" s="108">
        <v>3</v>
      </c>
      <c r="G84" s="415" t="s">
        <v>229</v>
      </c>
      <c r="H84" s="108">
        <v>21</v>
      </c>
      <c r="I84" s="108">
        <v>0</v>
      </c>
      <c r="J84" s="108">
        <v>0</v>
      </c>
      <c r="K84" s="108">
        <v>1</v>
      </c>
      <c r="L84" s="108">
        <v>28</v>
      </c>
      <c r="M84" s="693"/>
      <c r="N84" s="525">
        <v>2013</v>
      </c>
      <c r="O84" s="108">
        <v>13231</v>
      </c>
      <c r="P84" s="108">
        <v>581</v>
      </c>
      <c r="Q84" s="108">
        <v>14549</v>
      </c>
      <c r="R84" s="108">
        <v>1024</v>
      </c>
      <c r="S84" s="108">
        <v>18819</v>
      </c>
      <c r="T84" s="108">
        <v>41106</v>
      </c>
      <c r="U84" s="108">
        <v>13426</v>
      </c>
      <c r="V84" s="319">
        <v>65280</v>
      </c>
    </row>
    <row r="85" spans="1:22" ht="13.5" thickBot="1" x14ac:dyDescent="0.25">
      <c r="A85" s="693"/>
      <c r="B85" s="525">
        <v>2014</v>
      </c>
      <c r="C85" s="108">
        <v>1</v>
      </c>
      <c r="D85" s="108">
        <v>14</v>
      </c>
      <c r="E85" s="108">
        <v>1</v>
      </c>
      <c r="F85" s="108">
        <v>4</v>
      </c>
      <c r="G85" s="415">
        <v>3</v>
      </c>
      <c r="H85" s="108">
        <v>20</v>
      </c>
      <c r="I85" s="108">
        <v>0</v>
      </c>
      <c r="J85" s="108">
        <v>0</v>
      </c>
      <c r="K85" s="108">
        <v>1</v>
      </c>
      <c r="L85" s="108">
        <v>32</v>
      </c>
      <c r="M85" s="693"/>
      <c r="N85" s="525">
        <v>2014</v>
      </c>
      <c r="O85" s="108">
        <v>14446</v>
      </c>
      <c r="P85" s="108">
        <v>609</v>
      </c>
      <c r="Q85" s="108">
        <v>17047</v>
      </c>
      <c r="R85" s="108">
        <v>1121</v>
      </c>
      <c r="S85" s="108">
        <v>4237</v>
      </c>
      <c r="T85" s="108">
        <v>12634</v>
      </c>
      <c r="U85" s="108">
        <v>9229</v>
      </c>
      <c r="V85" s="319">
        <v>74811</v>
      </c>
    </row>
    <row r="86" spans="1:22" ht="13.5" thickBot="1" x14ac:dyDescent="0.25">
      <c r="A86" s="693"/>
      <c r="B86" s="525">
        <v>2015</v>
      </c>
      <c r="C86" s="108">
        <v>1</v>
      </c>
      <c r="D86" s="108">
        <v>14</v>
      </c>
      <c r="E86" s="108">
        <v>1</v>
      </c>
      <c r="F86" s="108">
        <v>5</v>
      </c>
      <c r="G86" s="415">
        <v>0</v>
      </c>
      <c r="H86" s="108">
        <v>21</v>
      </c>
      <c r="I86" s="108">
        <v>0</v>
      </c>
      <c r="J86" s="108">
        <v>0</v>
      </c>
      <c r="K86" s="108">
        <v>2</v>
      </c>
      <c r="L86" s="108">
        <v>29</v>
      </c>
      <c r="M86" s="693"/>
      <c r="N86" s="525">
        <v>2015</v>
      </c>
      <c r="O86" s="108">
        <v>13826.977999999999</v>
      </c>
      <c r="P86" s="108">
        <v>544</v>
      </c>
      <c r="Q86" s="108">
        <v>17204.896000000001</v>
      </c>
      <c r="R86" s="108">
        <v>1139.8230000000001</v>
      </c>
      <c r="S86" s="108">
        <v>6208.8010000000004</v>
      </c>
      <c r="T86" s="108">
        <v>20222.014999999999</v>
      </c>
      <c r="U86" s="108">
        <v>9039.6640000000007</v>
      </c>
      <c r="V86" s="319">
        <v>77903.428</v>
      </c>
    </row>
    <row r="87" spans="1:22" ht="13.5" thickBot="1" x14ac:dyDescent="0.25">
      <c r="A87" s="693"/>
      <c r="B87" s="525">
        <v>2016</v>
      </c>
      <c r="C87" s="108">
        <v>1</v>
      </c>
      <c r="D87" s="108">
        <v>16</v>
      </c>
      <c r="E87" s="108">
        <v>1</v>
      </c>
      <c r="F87" s="108">
        <v>6</v>
      </c>
      <c r="G87" s="415">
        <v>0</v>
      </c>
      <c r="H87" s="108">
        <v>21</v>
      </c>
      <c r="I87" s="108">
        <v>0</v>
      </c>
      <c r="J87" s="108">
        <v>0</v>
      </c>
      <c r="K87" s="108">
        <v>2</v>
      </c>
      <c r="L87" s="108">
        <v>30</v>
      </c>
      <c r="M87" s="693"/>
      <c r="N87" s="525">
        <v>2016</v>
      </c>
      <c r="O87" s="108">
        <v>15267.626</v>
      </c>
      <c r="P87" s="108">
        <v>561</v>
      </c>
      <c r="Q87" s="108">
        <v>18368.355</v>
      </c>
      <c r="R87" s="108">
        <v>1208.2260000000001</v>
      </c>
      <c r="S87" s="108">
        <v>10968.053</v>
      </c>
      <c r="T87" s="108">
        <v>28752.933000000001</v>
      </c>
      <c r="U87" s="108">
        <v>9273.3469999999998</v>
      </c>
      <c r="V87" s="319">
        <v>83625.205000000002</v>
      </c>
    </row>
    <row r="88" spans="1:22" ht="13.5" thickBot="1" x14ac:dyDescent="0.25">
      <c r="A88" s="693"/>
      <c r="B88" s="525">
        <v>2017</v>
      </c>
      <c r="C88" s="108">
        <v>1</v>
      </c>
      <c r="D88" s="108">
        <v>22</v>
      </c>
      <c r="E88" s="108">
        <v>1</v>
      </c>
      <c r="F88" s="108">
        <v>7</v>
      </c>
      <c r="G88" s="108">
        <v>0</v>
      </c>
      <c r="H88" s="108">
        <v>26</v>
      </c>
      <c r="I88" s="108">
        <v>0</v>
      </c>
      <c r="J88" s="108">
        <v>0</v>
      </c>
      <c r="K88" s="108">
        <v>2</v>
      </c>
      <c r="L88" s="108">
        <v>37</v>
      </c>
      <c r="M88" s="693"/>
      <c r="N88" s="525">
        <v>2017</v>
      </c>
      <c r="O88" s="108">
        <v>16722.151000000002</v>
      </c>
      <c r="P88" s="415">
        <v>576</v>
      </c>
      <c r="Q88" s="108">
        <v>19141.228999999999</v>
      </c>
      <c r="R88" s="108">
        <v>1288.1420000000001</v>
      </c>
      <c r="S88" s="108">
        <v>4831.3069999999998</v>
      </c>
      <c r="T88" s="108">
        <v>15374.787</v>
      </c>
      <c r="U88" s="108">
        <v>10317.843000000001</v>
      </c>
      <c r="V88" s="319">
        <v>90024.37</v>
      </c>
    </row>
    <row r="89" spans="1:22" ht="13.5" thickBot="1" x14ac:dyDescent="0.25">
      <c r="A89" s="907"/>
      <c r="B89" s="527">
        <v>2018</v>
      </c>
      <c r="C89" s="109">
        <v>1</v>
      </c>
      <c r="D89" s="109">
        <v>24</v>
      </c>
      <c r="E89" s="109">
        <v>1</v>
      </c>
      <c r="F89" s="109">
        <v>7</v>
      </c>
      <c r="G89" s="109">
        <v>0</v>
      </c>
      <c r="H89" s="109">
        <v>25</v>
      </c>
      <c r="I89" s="109">
        <v>0</v>
      </c>
      <c r="J89" s="109">
        <v>0</v>
      </c>
      <c r="K89" s="109">
        <v>1</v>
      </c>
      <c r="L89" s="109">
        <v>35</v>
      </c>
      <c r="M89" s="907"/>
      <c r="N89" s="527">
        <v>2018</v>
      </c>
      <c r="O89" s="109">
        <v>17256.273000000001</v>
      </c>
      <c r="P89" s="428">
        <v>850</v>
      </c>
      <c r="Q89" s="109">
        <v>20044.004000000001</v>
      </c>
      <c r="R89" s="109">
        <v>1340.624</v>
      </c>
      <c r="S89" s="109">
        <v>4103.9709999999995</v>
      </c>
      <c r="T89" s="109">
        <v>17047.68</v>
      </c>
      <c r="U89" s="109">
        <v>10812.475</v>
      </c>
      <c r="V89" s="320">
        <v>93437.820999999996</v>
      </c>
    </row>
    <row r="90" spans="1:22" ht="14.25" thickTop="1" thickBot="1" x14ac:dyDescent="0.25">
      <c r="A90" s="906" t="s">
        <v>656</v>
      </c>
      <c r="B90" s="524">
        <v>2007</v>
      </c>
      <c r="C90" s="429" t="s">
        <v>229</v>
      </c>
      <c r="D90" s="429">
        <v>2</v>
      </c>
      <c r="E90" s="429" t="s">
        <v>229</v>
      </c>
      <c r="F90" s="429" t="s">
        <v>229</v>
      </c>
      <c r="G90" s="429" t="s">
        <v>229</v>
      </c>
      <c r="H90" s="429">
        <v>3</v>
      </c>
      <c r="I90" s="429" t="s">
        <v>229</v>
      </c>
      <c r="J90" s="429" t="s">
        <v>229</v>
      </c>
      <c r="K90" s="429">
        <v>0</v>
      </c>
      <c r="L90" s="429">
        <v>4</v>
      </c>
      <c r="M90" s="906" t="s">
        <v>656</v>
      </c>
      <c r="N90" s="524">
        <v>2007</v>
      </c>
      <c r="O90" s="429">
        <v>338</v>
      </c>
      <c r="P90" s="111">
        <v>66</v>
      </c>
      <c r="Q90" s="429">
        <v>1227</v>
      </c>
      <c r="R90" s="429">
        <v>83</v>
      </c>
      <c r="S90" s="111">
        <v>233</v>
      </c>
      <c r="T90" s="111">
        <v>292</v>
      </c>
      <c r="U90" s="111">
        <v>1464</v>
      </c>
      <c r="V90" s="343">
        <v>3281</v>
      </c>
    </row>
    <row r="91" spans="1:22" ht="13.5" thickBot="1" x14ac:dyDescent="0.25">
      <c r="A91" s="693"/>
      <c r="B91" s="525">
        <v>2008</v>
      </c>
      <c r="C91" s="415" t="s">
        <v>229</v>
      </c>
      <c r="D91" s="415">
        <v>3</v>
      </c>
      <c r="E91" s="415" t="s">
        <v>229</v>
      </c>
      <c r="F91" s="415" t="s">
        <v>229</v>
      </c>
      <c r="G91" s="415" t="s">
        <v>229</v>
      </c>
      <c r="H91" s="415">
        <v>4</v>
      </c>
      <c r="I91" s="415" t="s">
        <v>229</v>
      </c>
      <c r="J91" s="415" t="s">
        <v>229</v>
      </c>
      <c r="K91" s="415">
        <v>0</v>
      </c>
      <c r="L91" s="415">
        <v>4</v>
      </c>
      <c r="M91" s="693"/>
      <c r="N91" s="525">
        <v>2008</v>
      </c>
      <c r="O91" s="415">
        <v>384</v>
      </c>
      <c r="P91" s="108">
        <v>62</v>
      </c>
      <c r="Q91" s="415">
        <v>1365</v>
      </c>
      <c r="R91" s="415">
        <v>88</v>
      </c>
      <c r="S91" s="108">
        <v>551</v>
      </c>
      <c r="T91" s="108">
        <v>846</v>
      </c>
      <c r="U91" s="108">
        <v>1399</v>
      </c>
      <c r="V91" s="319">
        <v>3873</v>
      </c>
    </row>
    <row r="92" spans="1:22" ht="13.5" thickBot="1" x14ac:dyDescent="0.25">
      <c r="A92" s="693"/>
      <c r="B92" s="525">
        <v>2009</v>
      </c>
      <c r="C92" s="415" t="s">
        <v>229</v>
      </c>
      <c r="D92" s="415">
        <v>3</v>
      </c>
      <c r="E92" s="415" t="s">
        <v>229</v>
      </c>
      <c r="F92" s="415" t="s">
        <v>229</v>
      </c>
      <c r="G92" s="415" t="s">
        <v>229</v>
      </c>
      <c r="H92" s="415">
        <v>4</v>
      </c>
      <c r="I92" s="415" t="s">
        <v>229</v>
      </c>
      <c r="J92" s="415" t="s">
        <v>229</v>
      </c>
      <c r="K92" s="415">
        <v>0</v>
      </c>
      <c r="L92" s="415">
        <v>4</v>
      </c>
      <c r="M92" s="693"/>
      <c r="N92" s="525">
        <v>2009</v>
      </c>
      <c r="O92" s="415">
        <v>407</v>
      </c>
      <c r="P92" s="415">
        <v>78</v>
      </c>
      <c r="Q92" s="415">
        <v>1469</v>
      </c>
      <c r="R92" s="415">
        <v>92</v>
      </c>
      <c r="S92" s="415">
        <v>12</v>
      </c>
      <c r="T92" s="415">
        <v>1623</v>
      </c>
      <c r="U92" s="415">
        <v>1662</v>
      </c>
      <c r="V92" s="526">
        <v>4233</v>
      </c>
    </row>
    <row r="93" spans="1:22" ht="13.5" thickBot="1" x14ac:dyDescent="0.25">
      <c r="A93" s="693"/>
      <c r="B93" s="525">
        <v>2010</v>
      </c>
      <c r="C93" s="415" t="s">
        <v>229</v>
      </c>
      <c r="D93" s="415">
        <v>3</v>
      </c>
      <c r="E93" s="415" t="s">
        <v>229</v>
      </c>
      <c r="F93" s="415" t="s">
        <v>229</v>
      </c>
      <c r="G93" s="415" t="s">
        <v>229</v>
      </c>
      <c r="H93" s="415">
        <v>4</v>
      </c>
      <c r="I93" s="415" t="s">
        <v>229</v>
      </c>
      <c r="J93" s="415" t="s">
        <v>229</v>
      </c>
      <c r="K93" s="415">
        <v>0</v>
      </c>
      <c r="L93" s="415">
        <v>4</v>
      </c>
      <c r="M93" s="693"/>
      <c r="N93" s="525">
        <v>2010</v>
      </c>
      <c r="O93" s="415">
        <v>377</v>
      </c>
      <c r="P93" s="415">
        <v>89</v>
      </c>
      <c r="Q93" s="415">
        <v>1492</v>
      </c>
      <c r="R93" s="415">
        <v>92</v>
      </c>
      <c r="S93" s="415">
        <v>838</v>
      </c>
      <c r="T93" s="415">
        <v>855</v>
      </c>
      <c r="U93" s="415">
        <v>1713</v>
      </c>
      <c r="V93" s="526">
        <v>4389</v>
      </c>
    </row>
    <row r="94" spans="1:22" ht="13.5" thickBot="1" x14ac:dyDescent="0.25">
      <c r="A94" s="693"/>
      <c r="B94" s="525">
        <v>2011</v>
      </c>
      <c r="C94" s="108">
        <v>0</v>
      </c>
      <c r="D94" s="108">
        <v>3</v>
      </c>
      <c r="E94" s="108">
        <v>0</v>
      </c>
      <c r="F94" s="108">
        <v>1</v>
      </c>
      <c r="G94" s="415" t="s">
        <v>229</v>
      </c>
      <c r="H94" s="108">
        <v>4</v>
      </c>
      <c r="I94" s="108">
        <v>0</v>
      </c>
      <c r="J94" s="108">
        <v>0</v>
      </c>
      <c r="K94" s="108">
        <v>0</v>
      </c>
      <c r="L94" s="108">
        <v>4</v>
      </c>
      <c r="M94" s="693"/>
      <c r="N94" s="525">
        <v>2011</v>
      </c>
      <c r="O94" s="108">
        <v>450</v>
      </c>
      <c r="P94" s="108">
        <v>75</v>
      </c>
      <c r="Q94" s="108">
        <v>1592</v>
      </c>
      <c r="R94" s="108">
        <v>96</v>
      </c>
      <c r="S94" s="108">
        <v>417</v>
      </c>
      <c r="T94" s="108">
        <v>667</v>
      </c>
      <c r="U94" s="108">
        <v>1814</v>
      </c>
      <c r="V94" s="319">
        <v>4611</v>
      </c>
    </row>
    <row r="95" spans="1:22" ht="13.5" thickBot="1" x14ac:dyDescent="0.25">
      <c r="A95" s="693"/>
      <c r="B95" s="525">
        <v>2012</v>
      </c>
      <c r="C95" s="108">
        <v>0</v>
      </c>
      <c r="D95" s="108">
        <v>3</v>
      </c>
      <c r="E95" s="108">
        <v>0</v>
      </c>
      <c r="F95" s="108">
        <v>1</v>
      </c>
      <c r="G95" s="415" t="s">
        <v>229</v>
      </c>
      <c r="H95" s="108">
        <v>4</v>
      </c>
      <c r="I95" s="108">
        <v>0</v>
      </c>
      <c r="J95" s="108">
        <v>0</v>
      </c>
      <c r="K95" s="108">
        <v>0</v>
      </c>
      <c r="L95" s="108">
        <v>4</v>
      </c>
      <c r="M95" s="693"/>
      <c r="N95" s="525">
        <v>2012</v>
      </c>
      <c r="O95" s="108">
        <v>493</v>
      </c>
      <c r="P95" s="108">
        <v>69</v>
      </c>
      <c r="Q95" s="108">
        <v>1601</v>
      </c>
      <c r="R95" s="108">
        <v>102</v>
      </c>
      <c r="S95" s="108">
        <v>597</v>
      </c>
      <c r="T95" s="108">
        <v>598</v>
      </c>
      <c r="U95" s="108">
        <v>1945</v>
      </c>
      <c r="V95" s="319">
        <v>4836</v>
      </c>
    </row>
    <row r="96" spans="1:22" ht="13.5" thickBot="1" x14ac:dyDescent="0.25">
      <c r="A96" s="693"/>
      <c r="B96" s="525">
        <v>2013</v>
      </c>
      <c r="C96" s="108">
        <v>0</v>
      </c>
      <c r="D96" s="108">
        <v>4</v>
      </c>
      <c r="E96" s="108">
        <v>0</v>
      </c>
      <c r="F96" s="108">
        <v>1</v>
      </c>
      <c r="G96" s="415" t="s">
        <v>229</v>
      </c>
      <c r="H96" s="108">
        <v>4</v>
      </c>
      <c r="I96" s="108">
        <v>0</v>
      </c>
      <c r="J96" s="108">
        <v>0</v>
      </c>
      <c r="K96" s="108">
        <v>0</v>
      </c>
      <c r="L96" s="108">
        <v>5</v>
      </c>
      <c r="M96" s="693"/>
      <c r="N96" s="525">
        <v>2013</v>
      </c>
      <c r="O96" s="108">
        <v>507</v>
      </c>
      <c r="P96" s="108">
        <v>78</v>
      </c>
      <c r="Q96" s="108">
        <v>1633</v>
      </c>
      <c r="R96" s="108">
        <v>98</v>
      </c>
      <c r="S96" s="108">
        <v>2694</v>
      </c>
      <c r="T96" s="108">
        <v>2717</v>
      </c>
      <c r="U96" s="108">
        <v>2130</v>
      </c>
      <c r="V96" s="319">
        <v>4962</v>
      </c>
    </row>
    <row r="97" spans="1:22" ht="13.5" thickBot="1" x14ac:dyDescent="0.25">
      <c r="A97" s="693"/>
      <c r="B97" s="525">
        <v>2014</v>
      </c>
      <c r="C97" s="108">
        <v>0</v>
      </c>
      <c r="D97" s="108">
        <v>4</v>
      </c>
      <c r="E97" s="108">
        <v>0</v>
      </c>
      <c r="F97" s="108">
        <v>1</v>
      </c>
      <c r="G97" s="415">
        <v>0</v>
      </c>
      <c r="H97" s="108">
        <v>4</v>
      </c>
      <c r="I97" s="108">
        <v>0</v>
      </c>
      <c r="J97" s="108">
        <v>0</v>
      </c>
      <c r="K97" s="108">
        <v>0</v>
      </c>
      <c r="L97" s="108">
        <v>4</v>
      </c>
      <c r="M97" s="693"/>
      <c r="N97" s="525">
        <v>2014</v>
      </c>
      <c r="O97" s="108">
        <v>536</v>
      </c>
      <c r="P97" s="108">
        <v>73</v>
      </c>
      <c r="Q97" s="108">
        <v>1606</v>
      </c>
      <c r="R97" s="108">
        <v>101</v>
      </c>
      <c r="S97" s="108">
        <v>18</v>
      </c>
      <c r="T97" s="108">
        <v>22</v>
      </c>
      <c r="U97" s="108">
        <v>2251</v>
      </c>
      <c r="V97" s="319">
        <v>5378</v>
      </c>
    </row>
    <row r="98" spans="1:22" ht="13.5" thickBot="1" x14ac:dyDescent="0.25">
      <c r="A98" s="693"/>
      <c r="B98" s="525">
        <v>2015</v>
      </c>
      <c r="C98" s="108">
        <v>0</v>
      </c>
      <c r="D98" s="108">
        <v>5</v>
      </c>
      <c r="E98" s="108">
        <v>0</v>
      </c>
      <c r="F98" s="108">
        <v>1</v>
      </c>
      <c r="G98" s="415">
        <v>0</v>
      </c>
      <c r="H98" s="108">
        <v>5</v>
      </c>
      <c r="I98" s="108">
        <v>0</v>
      </c>
      <c r="J98" s="108">
        <v>0</v>
      </c>
      <c r="K98" s="108">
        <v>0</v>
      </c>
      <c r="L98" s="108">
        <v>5</v>
      </c>
      <c r="M98" s="693"/>
      <c r="N98" s="525">
        <v>2015</v>
      </c>
      <c r="O98" s="108">
        <v>992.60199999999998</v>
      </c>
      <c r="P98" s="108">
        <v>74</v>
      </c>
      <c r="Q98" s="108">
        <v>1921.9749999999999</v>
      </c>
      <c r="R98" s="108">
        <v>130.56899999999999</v>
      </c>
      <c r="S98" s="108">
        <v>94.581000000000003</v>
      </c>
      <c r="T98" s="108">
        <v>118.226</v>
      </c>
      <c r="U98" s="108">
        <v>2350.652</v>
      </c>
      <c r="V98" s="319">
        <v>5929.9719999999998</v>
      </c>
    </row>
    <row r="99" spans="1:22" ht="13.5" thickBot="1" x14ac:dyDescent="0.25">
      <c r="A99" s="693"/>
      <c r="B99" s="525">
        <v>2016</v>
      </c>
      <c r="C99" s="108">
        <v>0</v>
      </c>
      <c r="D99" s="108">
        <v>5</v>
      </c>
      <c r="E99" s="108">
        <v>0</v>
      </c>
      <c r="F99" s="108">
        <v>1</v>
      </c>
      <c r="G99" s="415">
        <v>0</v>
      </c>
      <c r="H99" s="108">
        <v>5</v>
      </c>
      <c r="I99" s="108">
        <v>0</v>
      </c>
      <c r="J99" s="108">
        <v>0</v>
      </c>
      <c r="K99" s="108">
        <v>0</v>
      </c>
      <c r="L99" s="108">
        <v>5</v>
      </c>
      <c r="M99" s="693"/>
      <c r="N99" s="525">
        <v>2016</v>
      </c>
      <c r="O99" s="108">
        <v>866.62699999999995</v>
      </c>
      <c r="P99" s="108">
        <v>71</v>
      </c>
      <c r="Q99" s="108">
        <v>1872.0129999999999</v>
      </c>
      <c r="R99" s="108">
        <v>120.824</v>
      </c>
      <c r="S99" s="108">
        <v>383.029</v>
      </c>
      <c r="T99" s="108">
        <v>478.786</v>
      </c>
      <c r="U99" s="108">
        <v>2202.7289999999998</v>
      </c>
      <c r="V99" s="319">
        <v>5790.1</v>
      </c>
    </row>
    <row r="100" spans="1:22" ht="13.5" thickBot="1" x14ac:dyDescent="0.25">
      <c r="A100" s="693"/>
      <c r="B100" s="525">
        <v>2017</v>
      </c>
      <c r="C100" s="108">
        <v>0</v>
      </c>
      <c r="D100" s="108">
        <v>5</v>
      </c>
      <c r="E100" s="108">
        <v>0</v>
      </c>
      <c r="F100" s="108">
        <v>1</v>
      </c>
      <c r="G100" s="108">
        <v>0</v>
      </c>
      <c r="H100" s="108">
        <v>4</v>
      </c>
      <c r="I100" s="108">
        <v>0</v>
      </c>
      <c r="J100" s="108">
        <v>0</v>
      </c>
      <c r="K100" s="108">
        <v>0</v>
      </c>
      <c r="L100" s="108">
        <v>5</v>
      </c>
      <c r="M100" s="693"/>
      <c r="N100" s="525">
        <v>2017</v>
      </c>
      <c r="O100" s="108">
        <v>817.23800000000006</v>
      </c>
      <c r="P100" s="415">
        <v>63</v>
      </c>
      <c r="Q100" s="108">
        <v>1860.665</v>
      </c>
      <c r="R100" s="108">
        <v>122.521</v>
      </c>
      <c r="S100" s="108">
        <v>9.2219999999999995</v>
      </c>
      <c r="T100" s="108">
        <v>705.63199999999995</v>
      </c>
      <c r="U100" s="108">
        <v>1915.2809999999999</v>
      </c>
      <c r="V100" s="319">
        <v>6288.6130000000003</v>
      </c>
    </row>
    <row r="101" spans="1:22" ht="13.5" thickBot="1" x14ac:dyDescent="0.25">
      <c r="A101" s="907"/>
      <c r="B101" s="527">
        <v>2018</v>
      </c>
      <c r="C101" s="109">
        <v>0</v>
      </c>
      <c r="D101" s="109">
        <v>4</v>
      </c>
      <c r="E101" s="109">
        <v>0</v>
      </c>
      <c r="F101" s="109">
        <v>1</v>
      </c>
      <c r="G101" s="109">
        <v>0</v>
      </c>
      <c r="H101" s="109">
        <v>3</v>
      </c>
      <c r="I101" s="109">
        <v>0</v>
      </c>
      <c r="J101" s="109">
        <v>0</v>
      </c>
      <c r="K101" s="109">
        <v>0</v>
      </c>
      <c r="L101" s="109">
        <v>4</v>
      </c>
      <c r="M101" s="907"/>
      <c r="N101" s="527">
        <v>2018</v>
      </c>
      <c r="O101" s="109">
        <v>598.02800000000002</v>
      </c>
      <c r="P101" s="428">
        <v>87</v>
      </c>
      <c r="Q101" s="109">
        <v>1165.165</v>
      </c>
      <c r="R101" s="109">
        <v>79.013000000000005</v>
      </c>
      <c r="S101" s="109">
        <v>506.899</v>
      </c>
      <c r="T101" s="109">
        <v>823.11099999999999</v>
      </c>
      <c r="U101" s="109">
        <v>1685.663</v>
      </c>
      <c r="V101" s="320">
        <v>4385.1310000000003</v>
      </c>
    </row>
    <row r="102" spans="1:22" ht="14.25" thickTop="1" thickBot="1" x14ac:dyDescent="0.25">
      <c r="A102" s="906" t="s">
        <v>1825</v>
      </c>
      <c r="B102" s="524">
        <v>2007</v>
      </c>
      <c r="C102" s="429" t="s">
        <v>229</v>
      </c>
      <c r="D102" s="429">
        <v>0</v>
      </c>
      <c r="E102" s="429" t="s">
        <v>229</v>
      </c>
      <c r="F102" s="429" t="s">
        <v>229</v>
      </c>
      <c r="G102" s="429" t="s">
        <v>229</v>
      </c>
      <c r="H102" s="429">
        <v>0</v>
      </c>
      <c r="I102" s="429" t="s">
        <v>229</v>
      </c>
      <c r="J102" s="429" t="s">
        <v>229</v>
      </c>
      <c r="K102" s="429">
        <v>0</v>
      </c>
      <c r="L102" s="429">
        <v>0</v>
      </c>
      <c r="M102" s="906" t="s">
        <v>1825</v>
      </c>
      <c r="N102" s="524">
        <v>2007</v>
      </c>
      <c r="O102" s="429">
        <v>0</v>
      </c>
      <c r="P102" s="111">
        <v>0</v>
      </c>
      <c r="Q102" s="429">
        <v>0</v>
      </c>
      <c r="R102" s="429">
        <v>0</v>
      </c>
      <c r="S102" s="111">
        <v>0</v>
      </c>
      <c r="T102" s="111">
        <v>0</v>
      </c>
      <c r="U102" s="111">
        <v>0</v>
      </c>
      <c r="V102" s="343">
        <v>0</v>
      </c>
    </row>
    <row r="103" spans="1:22" ht="13.5" thickBot="1" x14ac:dyDescent="0.25">
      <c r="A103" s="693"/>
      <c r="B103" s="525">
        <v>2008</v>
      </c>
      <c r="C103" s="415" t="s">
        <v>229</v>
      </c>
      <c r="D103" s="415">
        <v>0</v>
      </c>
      <c r="E103" s="415" t="s">
        <v>229</v>
      </c>
      <c r="F103" s="415" t="s">
        <v>229</v>
      </c>
      <c r="G103" s="415" t="s">
        <v>229</v>
      </c>
      <c r="H103" s="415">
        <v>0</v>
      </c>
      <c r="I103" s="415" t="s">
        <v>229</v>
      </c>
      <c r="J103" s="415" t="s">
        <v>229</v>
      </c>
      <c r="K103" s="415">
        <v>0</v>
      </c>
      <c r="L103" s="415">
        <v>0</v>
      </c>
      <c r="M103" s="693"/>
      <c r="N103" s="525">
        <v>2008</v>
      </c>
      <c r="O103" s="415">
        <v>0</v>
      </c>
      <c r="P103" s="108">
        <v>0</v>
      </c>
      <c r="Q103" s="415">
        <v>0</v>
      </c>
      <c r="R103" s="415">
        <v>0</v>
      </c>
      <c r="S103" s="108">
        <v>0</v>
      </c>
      <c r="T103" s="108">
        <v>0</v>
      </c>
      <c r="U103" s="108">
        <v>0</v>
      </c>
      <c r="V103" s="319">
        <v>0</v>
      </c>
    </row>
    <row r="104" spans="1:22" ht="13.5" thickBot="1" x14ac:dyDescent="0.25">
      <c r="A104" s="693"/>
      <c r="B104" s="525">
        <v>2009</v>
      </c>
      <c r="C104" s="415" t="s">
        <v>229</v>
      </c>
      <c r="D104" s="415">
        <v>0</v>
      </c>
      <c r="E104" s="415" t="s">
        <v>229</v>
      </c>
      <c r="F104" s="415" t="s">
        <v>229</v>
      </c>
      <c r="G104" s="415" t="s">
        <v>229</v>
      </c>
      <c r="H104" s="415">
        <v>0</v>
      </c>
      <c r="I104" s="415" t="s">
        <v>229</v>
      </c>
      <c r="J104" s="415" t="s">
        <v>229</v>
      </c>
      <c r="K104" s="415">
        <v>0</v>
      </c>
      <c r="L104" s="415">
        <v>0</v>
      </c>
      <c r="M104" s="693"/>
      <c r="N104" s="525">
        <v>2009</v>
      </c>
      <c r="O104" s="415">
        <v>0</v>
      </c>
      <c r="P104" s="415">
        <v>0</v>
      </c>
      <c r="Q104" s="415">
        <v>0</v>
      </c>
      <c r="R104" s="415">
        <v>0</v>
      </c>
      <c r="S104" s="415">
        <v>0</v>
      </c>
      <c r="T104" s="415">
        <v>0</v>
      </c>
      <c r="U104" s="415">
        <v>0</v>
      </c>
      <c r="V104" s="526">
        <v>0</v>
      </c>
    </row>
    <row r="105" spans="1:22" ht="13.5" thickBot="1" x14ac:dyDescent="0.25">
      <c r="A105" s="693"/>
      <c r="B105" s="525">
        <v>2010</v>
      </c>
      <c r="C105" s="415" t="s">
        <v>229</v>
      </c>
      <c r="D105" s="415">
        <v>0</v>
      </c>
      <c r="E105" s="415" t="s">
        <v>229</v>
      </c>
      <c r="F105" s="415" t="s">
        <v>229</v>
      </c>
      <c r="G105" s="415" t="s">
        <v>229</v>
      </c>
      <c r="H105" s="415">
        <v>0</v>
      </c>
      <c r="I105" s="415" t="s">
        <v>229</v>
      </c>
      <c r="J105" s="415" t="s">
        <v>229</v>
      </c>
      <c r="K105" s="415">
        <v>0</v>
      </c>
      <c r="L105" s="415">
        <v>0</v>
      </c>
      <c r="M105" s="693"/>
      <c r="N105" s="525">
        <v>2010</v>
      </c>
      <c r="O105" s="415">
        <v>0</v>
      </c>
      <c r="P105" s="415">
        <v>0</v>
      </c>
      <c r="Q105" s="415">
        <v>0</v>
      </c>
      <c r="R105" s="415">
        <v>0</v>
      </c>
      <c r="S105" s="415">
        <v>0</v>
      </c>
      <c r="T105" s="415">
        <v>0</v>
      </c>
      <c r="U105" s="415">
        <v>0</v>
      </c>
      <c r="V105" s="526">
        <v>0</v>
      </c>
    </row>
    <row r="106" spans="1:22" ht="13.5" thickBot="1" x14ac:dyDescent="0.25">
      <c r="A106" s="693"/>
      <c r="B106" s="525">
        <v>2011</v>
      </c>
      <c r="C106" s="108">
        <v>0</v>
      </c>
      <c r="D106" s="108">
        <v>0</v>
      </c>
      <c r="E106" s="108">
        <v>0</v>
      </c>
      <c r="F106" s="108">
        <v>0</v>
      </c>
      <c r="G106" s="415" t="s">
        <v>229</v>
      </c>
      <c r="H106" s="108">
        <v>0</v>
      </c>
      <c r="I106" s="108">
        <v>0</v>
      </c>
      <c r="J106" s="108">
        <v>0</v>
      </c>
      <c r="K106" s="108">
        <v>0</v>
      </c>
      <c r="L106" s="108">
        <v>0</v>
      </c>
      <c r="M106" s="693"/>
      <c r="N106" s="525">
        <v>2011</v>
      </c>
      <c r="O106" s="108">
        <v>0</v>
      </c>
      <c r="P106" s="108">
        <v>0</v>
      </c>
      <c r="Q106" s="108">
        <v>0</v>
      </c>
      <c r="R106" s="108">
        <v>0</v>
      </c>
      <c r="S106" s="108">
        <v>0</v>
      </c>
      <c r="T106" s="108">
        <v>0</v>
      </c>
      <c r="U106" s="108">
        <v>0</v>
      </c>
      <c r="V106" s="319">
        <v>0</v>
      </c>
    </row>
    <row r="107" spans="1:22" ht="13.5" thickBot="1" x14ac:dyDescent="0.25">
      <c r="A107" s="693"/>
      <c r="B107" s="525">
        <v>2012</v>
      </c>
      <c r="C107" s="108">
        <v>0</v>
      </c>
      <c r="D107" s="108">
        <v>0</v>
      </c>
      <c r="E107" s="108">
        <v>0</v>
      </c>
      <c r="F107" s="108">
        <v>0</v>
      </c>
      <c r="G107" s="415" t="s">
        <v>229</v>
      </c>
      <c r="H107" s="108">
        <v>0</v>
      </c>
      <c r="I107" s="108">
        <v>0</v>
      </c>
      <c r="J107" s="108">
        <v>0</v>
      </c>
      <c r="K107" s="108">
        <v>0</v>
      </c>
      <c r="L107" s="108">
        <v>0</v>
      </c>
      <c r="M107" s="693"/>
      <c r="N107" s="525">
        <v>2012</v>
      </c>
      <c r="O107" s="108">
        <v>0</v>
      </c>
      <c r="P107" s="108">
        <v>0</v>
      </c>
      <c r="Q107" s="108">
        <v>0</v>
      </c>
      <c r="R107" s="108">
        <v>0</v>
      </c>
      <c r="S107" s="108">
        <v>0</v>
      </c>
      <c r="T107" s="108">
        <v>0</v>
      </c>
      <c r="U107" s="108">
        <v>0</v>
      </c>
      <c r="V107" s="319">
        <v>0</v>
      </c>
    </row>
    <row r="108" spans="1:22" ht="13.5" thickBot="1" x14ac:dyDescent="0.25">
      <c r="A108" s="693"/>
      <c r="B108" s="525">
        <v>2013</v>
      </c>
      <c r="C108" s="108">
        <v>0</v>
      </c>
      <c r="D108" s="108">
        <v>0</v>
      </c>
      <c r="E108" s="108">
        <v>0</v>
      </c>
      <c r="F108" s="108">
        <v>0</v>
      </c>
      <c r="G108" s="415" t="s">
        <v>229</v>
      </c>
      <c r="H108" s="108">
        <v>0</v>
      </c>
      <c r="I108" s="108">
        <v>0</v>
      </c>
      <c r="J108" s="108">
        <v>0</v>
      </c>
      <c r="K108" s="108">
        <v>0</v>
      </c>
      <c r="L108" s="108">
        <v>0</v>
      </c>
      <c r="M108" s="693"/>
      <c r="N108" s="525">
        <v>2013</v>
      </c>
      <c r="O108" s="108">
        <v>0</v>
      </c>
      <c r="P108" s="108">
        <v>0</v>
      </c>
      <c r="Q108" s="108">
        <v>0</v>
      </c>
      <c r="R108" s="108">
        <v>0</v>
      </c>
      <c r="S108" s="108">
        <v>227</v>
      </c>
      <c r="T108" s="108">
        <v>227</v>
      </c>
      <c r="U108" s="108">
        <v>256</v>
      </c>
      <c r="V108" s="319">
        <v>256</v>
      </c>
    </row>
    <row r="109" spans="1:22" ht="13.5" thickBot="1" x14ac:dyDescent="0.25">
      <c r="A109" s="693"/>
      <c r="B109" s="525">
        <v>2014</v>
      </c>
      <c r="C109" s="108">
        <v>0</v>
      </c>
      <c r="D109" s="108">
        <v>0</v>
      </c>
      <c r="E109" s="108">
        <v>0</v>
      </c>
      <c r="F109" s="108">
        <v>0</v>
      </c>
      <c r="G109" s="415" t="s">
        <v>229</v>
      </c>
      <c r="H109" s="108">
        <v>0</v>
      </c>
      <c r="I109" s="108">
        <v>0</v>
      </c>
      <c r="J109" s="108">
        <v>0</v>
      </c>
      <c r="K109" s="108">
        <v>0</v>
      </c>
      <c r="L109" s="108">
        <v>0</v>
      </c>
      <c r="M109" s="693"/>
      <c r="N109" s="525">
        <v>2014</v>
      </c>
      <c r="O109" s="108">
        <v>0</v>
      </c>
      <c r="P109" s="108">
        <v>0</v>
      </c>
      <c r="Q109" s="108">
        <v>0</v>
      </c>
      <c r="R109" s="108">
        <v>0</v>
      </c>
      <c r="S109" s="108">
        <v>1439</v>
      </c>
      <c r="T109" s="108">
        <v>1439</v>
      </c>
      <c r="U109" s="108">
        <v>249</v>
      </c>
      <c r="V109" s="319">
        <v>249</v>
      </c>
    </row>
    <row r="110" spans="1:22" ht="13.5" thickBot="1" x14ac:dyDescent="0.25">
      <c r="A110" s="693"/>
      <c r="B110" s="525">
        <v>2015</v>
      </c>
      <c r="C110" s="108">
        <v>0</v>
      </c>
      <c r="D110" s="108">
        <v>0</v>
      </c>
      <c r="E110" s="108">
        <v>0</v>
      </c>
      <c r="F110" s="108">
        <v>0</v>
      </c>
      <c r="G110" s="415" t="s">
        <v>229</v>
      </c>
      <c r="H110" s="108">
        <v>0</v>
      </c>
      <c r="I110" s="108">
        <v>0</v>
      </c>
      <c r="J110" s="108">
        <v>0</v>
      </c>
      <c r="K110" s="108">
        <v>0</v>
      </c>
      <c r="L110" s="108">
        <v>0</v>
      </c>
      <c r="M110" s="693"/>
      <c r="N110" s="525">
        <v>2015</v>
      </c>
      <c r="O110" s="108">
        <v>0</v>
      </c>
      <c r="P110" s="108">
        <v>0</v>
      </c>
      <c r="Q110" s="108">
        <v>0</v>
      </c>
      <c r="R110" s="108">
        <v>0</v>
      </c>
      <c r="S110" s="108">
        <v>0</v>
      </c>
      <c r="T110" s="108">
        <v>0</v>
      </c>
      <c r="U110" s="108">
        <v>0</v>
      </c>
      <c r="V110" s="319">
        <v>0</v>
      </c>
    </row>
    <row r="111" spans="1:22" ht="13.5" thickBot="1" x14ac:dyDescent="0.25">
      <c r="A111" s="693"/>
      <c r="B111" s="525">
        <v>2016</v>
      </c>
      <c r="C111" s="108">
        <v>0</v>
      </c>
      <c r="D111" s="108">
        <v>0</v>
      </c>
      <c r="E111" s="108">
        <v>0</v>
      </c>
      <c r="F111" s="108">
        <v>0</v>
      </c>
      <c r="G111" s="415" t="s">
        <v>229</v>
      </c>
      <c r="H111" s="108">
        <v>0</v>
      </c>
      <c r="I111" s="108">
        <v>0</v>
      </c>
      <c r="J111" s="108">
        <v>0</v>
      </c>
      <c r="K111" s="108">
        <v>0</v>
      </c>
      <c r="L111" s="108">
        <v>0</v>
      </c>
      <c r="M111" s="693"/>
      <c r="N111" s="525">
        <v>2016</v>
      </c>
      <c r="O111" s="108">
        <v>0</v>
      </c>
      <c r="P111" s="108">
        <v>0</v>
      </c>
      <c r="Q111" s="108">
        <v>0</v>
      </c>
      <c r="R111" s="108">
        <v>0</v>
      </c>
      <c r="S111" s="108">
        <v>0</v>
      </c>
      <c r="T111" s="108">
        <v>0</v>
      </c>
      <c r="U111" s="108">
        <v>0</v>
      </c>
      <c r="V111" s="319">
        <v>0</v>
      </c>
    </row>
    <row r="112" spans="1:22" ht="13.5" thickBot="1" x14ac:dyDescent="0.25">
      <c r="A112" s="693"/>
      <c r="B112" s="525">
        <v>2017</v>
      </c>
      <c r="C112" s="108">
        <v>0</v>
      </c>
      <c r="D112" s="108">
        <v>0</v>
      </c>
      <c r="E112" s="108">
        <v>0</v>
      </c>
      <c r="F112" s="108">
        <v>0</v>
      </c>
      <c r="G112" s="108" t="s">
        <v>229</v>
      </c>
      <c r="H112" s="108">
        <v>0</v>
      </c>
      <c r="I112" s="108">
        <v>0</v>
      </c>
      <c r="J112" s="108">
        <v>0</v>
      </c>
      <c r="K112" s="108">
        <v>0</v>
      </c>
      <c r="L112" s="108">
        <v>0</v>
      </c>
      <c r="M112" s="693"/>
      <c r="N112" s="525">
        <v>2017</v>
      </c>
      <c r="O112" s="108">
        <v>0</v>
      </c>
      <c r="P112" s="415">
        <v>0</v>
      </c>
      <c r="Q112" s="108">
        <v>0</v>
      </c>
      <c r="R112" s="108">
        <v>0</v>
      </c>
      <c r="S112" s="108">
        <v>0</v>
      </c>
      <c r="T112" s="108">
        <v>0</v>
      </c>
      <c r="U112" s="108">
        <v>0</v>
      </c>
      <c r="V112" s="319">
        <v>0</v>
      </c>
    </row>
    <row r="113" spans="1:22" ht="13.5" thickBot="1" x14ac:dyDescent="0.25">
      <c r="A113" s="907"/>
      <c r="B113" s="527">
        <v>2018</v>
      </c>
      <c r="C113" s="109">
        <v>0</v>
      </c>
      <c r="D113" s="109">
        <v>0</v>
      </c>
      <c r="E113" s="109">
        <v>0</v>
      </c>
      <c r="F113" s="109">
        <v>0</v>
      </c>
      <c r="G113" s="109">
        <v>0</v>
      </c>
      <c r="H113" s="109">
        <v>0</v>
      </c>
      <c r="I113" s="109">
        <v>0</v>
      </c>
      <c r="J113" s="109">
        <v>0</v>
      </c>
      <c r="K113" s="109">
        <v>0</v>
      </c>
      <c r="L113" s="109">
        <v>0</v>
      </c>
      <c r="M113" s="907"/>
      <c r="N113" s="527">
        <v>2018</v>
      </c>
      <c r="O113" s="109">
        <v>0</v>
      </c>
      <c r="P113" s="428">
        <v>0</v>
      </c>
      <c r="Q113" s="109">
        <v>0</v>
      </c>
      <c r="R113" s="109">
        <v>0</v>
      </c>
      <c r="S113" s="109">
        <v>0</v>
      </c>
      <c r="T113" s="109">
        <v>0</v>
      </c>
      <c r="U113" s="109">
        <v>0</v>
      </c>
      <c r="V113" s="320">
        <v>0</v>
      </c>
    </row>
    <row r="114" spans="1:22" ht="14.25" thickTop="1" thickBot="1" x14ac:dyDescent="0.25">
      <c r="A114" s="906" t="s">
        <v>620</v>
      </c>
      <c r="B114" s="524">
        <v>2007</v>
      </c>
      <c r="C114" s="429" t="s">
        <v>229</v>
      </c>
      <c r="D114" s="429">
        <v>1</v>
      </c>
      <c r="E114" s="429" t="s">
        <v>229</v>
      </c>
      <c r="F114" s="429" t="s">
        <v>229</v>
      </c>
      <c r="G114" s="429" t="s">
        <v>229</v>
      </c>
      <c r="H114" s="429">
        <v>25</v>
      </c>
      <c r="I114" s="429" t="s">
        <v>229</v>
      </c>
      <c r="J114" s="429" t="s">
        <v>229</v>
      </c>
      <c r="K114" s="429">
        <v>0</v>
      </c>
      <c r="L114" s="429">
        <v>26</v>
      </c>
      <c r="M114" s="906" t="s">
        <v>620</v>
      </c>
      <c r="N114" s="524">
        <v>2007</v>
      </c>
      <c r="O114" s="429">
        <v>3070</v>
      </c>
      <c r="P114" s="111">
        <v>254</v>
      </c>
      <c r="Q114" s="429">
        <v>21612</v>
      </c>
      <c r="R114" s="429">
        <v>41</v>
      </c>
      <c r="S114" s="111">
        <v>2161</v>
      </c>
      <c r="T114" s="111">
        <v>2857</v>
      </c>
      <c r="U114" s="111">
        <v>10745</v>
      </c>
      <c r="V114" s="343">
        <v>50575</v>
      </c>
    </row>
    <row r="115" spans="1:22" ht="13.5" thickBot="1" x14ac:dyDescent="0.25">
      <c r="A115" s="693"/>
      <c r="B115" s="525">
        <v>2008</v>
      </c>
      <c r="C115" s="415" t="s">
        <v>229</v>
      </c>
      <c r="D115" s="415">
        <v>6</v>
      </c>
      <c r="E115" s="415" t="s">
        <v>229</v>
      </c>
      <c r="F115" s="415" t="s">
        <v>229</v>
      </c>
      <c r="G115" s="415" t="s">
        <v>229</v>
      </c>
      <c r="H115" s="415">
        <v>20</v>
      </c>
      <c r="I115" s="415" t="s">
        <v>229</v>
      </c>
      <c r="J115" s="415" t="s">
        <v>229</v>
      </c>
      <c r="K115" s="415">
        <v>4</v>
      </c>
      <c r="L115" s="415">
        <v>22</v>
      </c>
      <c r="M115" s="693"/>
      <c r="N115" s="525">
        <v>2008</v>
      </c>
      <c r="O115" s="415">
        <v>1546</v>
      </c>
      <c r="P115" s="108">
        <v>508</v>
      </c>
      <c r="Q115" s="415">
        <v>14528</v>
      </c>
      <c r="R115" s="415">
        <v>1589</v>
      </c>
      <c r="S115" s="108">
        <v>1522</v>
      </c>
      <c r="T115" s="108">
        <v>2893</v>
      </c>
      <c r="U115" s="108">
        <v>7057</v>
      </c>
      <c r="V115" s="319">
        <v>35442</v>
      </c>
    </row>
    <row r="116" spans="1:22" ht="13.5" thickBot="1" x14ac:dyDescent="0.25">
      <c r="A116" s="693"/>
      <c r="B116" s="525">
        <v>2009</v>
      </c>
      <c r="C116" s="415" t="s">
        <v>229</v>
      </c>
      <c r="D116" s="415">
        <v>10</v>
      </c>
      <c r="E116" s="415" t="s">
        <v>229</v>
      </c>
      <c r="F116" s="415" t="s">
        <v>229</v>
      </c>
      <c r="G116" s="415" t="s">
        <v>229</v>
      </c>
      <c r="H116" s="415">
        <v>19</v>
      </c>
      <c r="I116" s="415" t="s">
        <v>229</v>
      </c>
      <c r="J116" s="415" t="s">
        <v>229</v>
      </c>
      <c r="K116" s="415">
        <v>1</v>
      </c>
      <c r="L116" s="415">
        <v>23</v>
      </c>
      <c r="M116" s="693"/>
      <c r="N116" s="525">
        <v>2009</v>
      </c>
      <c r="O116" s="415">
        <v>1884</v>
      </c>
      <c r="P116" s="415">
        <v>492</v>
      </c>
      <c r="Q116" s="415">
        <v>13733</v>
      </c>
      <c r="R116" s="415">
        <v>794</v>
      </c>
      <c r="S116" s="415">
        <v>3794</v>
      </c>
      <c r="T116" s="415">
        <v>9072</v>
      </c>
      <c r="U116" s="415">
        <v>4386</v>
      </c>
      <c r="V116" s="526">
        <v>35239</v>
      </c>
    </row>
    <row r="117" spans="1:22" ht="13.5" thickBot="1" x14ac:dyDescent="0.25">
      <c r="A117" s="693"/>
      <c r="B117" s="525">
        <v>2010</v>
      </c>
      <c r="C117" s="415" t="s">
        <v>229</v>
      </c>
      <c r="D117" s="415">
        <v>12</v>
      </c>
      <c r="E117" s="415" t="s">
        <v>229</v>
      </c>
      <c r="F117" s="415" t="s">
        <v>229</v>
      </c>
      <c r="G117" s="415" t="s">
        <v>229</v>
      </c>
      <c r="H117" s="415">
        <v>17</v>
      </c>
      <c r="I117" s="415" t="s">
        <v>229</v>
      </c>
      <c r="J117" s="415" t="s">
        <v>229</v>
      </c>
      <c r="K117" s="415">
        <v>1</v>
      </c>
      <c r="L117" s="415">
        <v>22</v>
      </c>
      <c r="M117" s="693"/>
      <c r="N117" s="525">
        <v>2010</v>
      </c>
      <c r="O117" s="415">
        <v>1893</v>
      </c>
      <c r="P117" s="415">
        <v>524</v>
      </c>
      <c r="Q117" s="415">
        <v>14545</v>
      </c>
      <c r="R117" s="415">
        <v>820</v>
      </c>
      <c r="S117" s="415">
        <v>8380</v>
      </c>
      <c r="T117" s="415">
        <v>8600</v>
      </c>
      <c r="U117" s="415">
        <v>6517</v>
      </c>
      <c r="V117" s="526">
        <v>37558</v>
      </c>
    </row>
    <row r="118" spans="1:22" ht="13.5" thickBot="1" x14ac:dyDescent="0.25">
      <c r="A118" s="693"/>
      <c r="B118" s="525">
        <v>2011</v>
      </c>
      <c r="C118" s="108">
        <v>0</v>
      </c>
      <c r="D118" s="108">
        <v>9</v>
      </c>
      <c r="E118" s="108">
        <v>0</v>
      </c>
      <c r="F118" s="108">
        <v>0</v>
      </c>
      <c r="G118" s="415" t="s">
        <v>229</v>
      </c>
      <c r="H118" s="108">
        <v>18</v>
      </c>
      <c r="I118" s="108">
        <v>0</v>
      </c>
      <c r="J118" s="108">
        <v>0</v>
      </c>
      <c r="K118" s="108">
        <v>1</v>
      </c>
      <c r="L118" s="108">
        <v>21</v>
      </c>
      <c r="M118" s="693"/>
      <c r="N118" s="525">
        <v>2011</v>
      </c>
      <c r="O118" s="108">
        <v>2017</v>
      </c>
      <c r="P118" s="108">
        <v>557</v>
      </c>
      <c r="Q118" s="108">
        <v>17242</v>
      </c>
      <c r="R118" s="108">
        <v>996</v>
      </c>
      <c r="S118" s="108">
        <v>4192</v>
      </c>
      <c r="T118" s="108">
        <v>4393</v>
      </c>
      <c r="U118" s="108">
        <v>10783</v>
      </c>
      <c r="V118" s="319">
        <v>37498</v>
      </c>
    </row>
    <row r="119" spans="1:22" ht="13.5" thickBot="1" x14ac:dyDescent="0.25">
      <c r="A119" s="693"/>
      <c r="B119" s="525">
        <v>2012</v>
      </c>
      <c r="C119" s="108">
        <v>0</v>
      </c>
      <c r="D119" s="108">
        <v>9</v>
      </c>
      <c r="E119" s="108">
        <v>0</v>
      </c>
      <c r="F119" s="108">
        <v>0</v>
      </c>
      <c r="G119" s="415" t="s">
        <v>229</v>
      </c>
      <c r="H119" s="108">
        <v>19</v>
      </c>
      <c r="I119" s="108">
        <v>0</v>
      </c>
      <c r="J119" s="108">
        <v>0</v>
      </c>
      <c r="K119" s="108">
        <v>2</v>
      </c>
      <c r="L119" s="108">
        <v>22</v>
      </c>
      <c r="M119" s="693"/>
      <c r="N119" s="525">
        <v>2012</v>
      </c>
      <c r="O119" s="108">
        <v>1925</v>
      </c>
      <c r="P119" s="108">
        <v>594</v>
      </c>
      <c r="Q119" s="108">
        <v>14488</v>
      </c>
      <c r="R119" s="108">
        <v>838</v>
      </c>
      <c r="S119" s="108">
        <v>1389</v>
      </c>
      <c r="T119" s="108">
        <v>2099</v>
      </c>
      <c r="U119" s="108">
        <v>8064</v>
      </c>
      <c r="V119" s="319">
        <v>38222</v>
      </c>
    </row>
    <row r="120" spans="1:22" ht="13.5" thickBot="1" x14ac:dyDescent="0.25">
      <c r="A120" s="693"/>
      <c r="B120" s="525">
        <v>2013</v>
      </c>
      <c r="C120" s="108">
        <v>0</v>
      </c>
      <c r="D120" s="108">
        <v>13</v>
      </c>
      <c r="E120" s="108">
        <v>0</v>
      </c>
      <c r="F120" s="108">
        <v>0</v>
      </c>
      <c r="G120" s="415" t="s">
        <v>229</v>
      </c>
      <c r="H120" s="108">
        <v>20</v>
      </c>
      <c r="I120" s="108">
        <v>0</v>
      </c>
      <c r="J120" s="108">
        <v>0</v>
      </c>
      <c r="K120" s="108">
        <v>3</v>
      </c>
      <c r="L120" s="108">
        <v>22</v>
      </c>
      <c r="M120" s="693"/>
      <c r="N120" s="525">
        <v>2013</v>
      </c>
      <c r="O120" s="108">
        <v>1856</v>
      </c>
      <c r="P120" s="108">
        <v>615</v>
      </c>
      <c r="Q120" s="108">
        <v>15432</v>
      </c>
      <c r="R120" s="108">
        <v>855</v>
      </c>
      <c r="S120" s="108">
        <v>2053</v>
      </c>
      <c r="T120" s="108">
        <v>3476</v>
      </c>
      <c r="U120" s="108">
        <v>19377</v>
      </c>
      <c r="V120" s="319">
        <v>42791</v>
      </c>
    </row>
    <row r="121" spans="1:22" ht="13.5" thickBot="1" x14ac:dyDescent="0.25">
      <c r="A121" s="693"/>
      <c r="B121" s="525">
        <v>2014</v>
      </c>
      <c r="C121" s="108">
        <v>0</v>
      </c>
      <c r="D121" s="108">
        <v>12</v>
      </c>
      <c r="E121" s="108">
        <v>0</v>
      </c>
      <c r="F121" s="108">
        <v>0</v>
      </c>
      <c r="G121" s="415">
        <v>2</v>
      </c>
      <c r="H121" s="108">
        <v>20</v>
      </c>
      <c r="I121" s="108">
        <v>0</v>
      </c>
      <c r="J121" s="108">
        <v>0</v>
      </c>
      <c r="K121" s="108">
        <v>2</v>
      </c>
      <c r="L121" s="108">
        <v>23</v>
      </c>
      <c r="M121" s="693"/>
      <c r="N121" s="525">
        <v>2014</v>
      </c>
      <c r="O121" s="108">
        <v>3010</v>
      </c>
      <c r="P121" s="108">
        <v>693</v>
      </c>
      <c r="Q121" s="108">
        <v>16752</v>
      </c>
      <c r="R121" s="108">
        <v>880</v>
      </c>
      <c r="S121" s="108">
        <v>2158</v>
      </c>
      <c r="T121" s="108">
        <v>3187</v>
      </c>
      <c r="U121" s="108">
        <v>20639</v>
      </c>
      <c r="V121" s="319">
        <v>45375</v>
      </c>
    </row>
    <row r="122" spans="1:22" ht="13.5" thickBot="1" x14ac:dyDescent="0.25">
      <c r="A122" s="693"/>
      <c r="B122" s="525">
        <v>2015</v>
      </c>
      <c r="C122" s="108">
        <v>0</v>
      </c>
      <c r="D122" s="108">
        <v>10</v>
      </c>
      <c r="E122" s="108">
        <v>0</v>
      </c>
      <c r="F122" s="108">
        <v>0</v>
      </c>
      <c r="G122" s="415">
        <v>1</v>
      </c>
      <c r="H122" s="108">
        <v>17</v>
      </c>
      <c r="I122" s="108">
        <v>0</v>
      </c>
      <c r="J122" s="108">
        <v>0</v>
      </c>
      <c r="K122" s="108">
        <v>2</v>
      </c>
      <c r="L122" s="108">
        <v>22</v>
      </c>
      <c r="M122" s="693"/>
      <c r="N122" s="525">
        <v>2015</v>
      </c>
      <c r="O122" s="108">
        <v>1573.18</v>
      </c>
      <c r="P122" s="108">
        <v>490</v>
      </c>
      <c r="Q122" s="108">
        <v>12985.535</v>
      </c>
      <c r="R122" s="108">
        <v>721.04600000000005</v>
      </c>
      <c r="S122" s="108">
        <v>7045.1059999999998</v>
      </c>
      <c r="T122" s="108">
        <v>8389.991</v>
      </c>
      <c r="U122" s="108">
        <v>11746.745999999999</v>
      </c>
      <c r="V122" s="319">
        <v>31585.981</v>
      </c>
    </row>
    <row r="123" spans="1:22" ht="13.5" thickBot="1" x14ac:dyDescent="0.25">
      <c r="A123" s="693"/>
      <c r="B123" s="525">
        <v>2016</v>
      </c>
      <c r="C123" s="108">
        <v>0</v>
      </c>
      <c r="D123" s="108">
        <v>10</v>
      </c>
      <c r="E123" s="108">
        <v>0</v>
      </c>
      <c r="F123" s="108">
        <v>0</v>
      </c>
      <c r="G123" s="415">
        <v>1</v>
      </c>
      <c r="H123" s="108">
        <v>15</v>
      </c>
      <c r="I123" s="108">
        <v>0</v>
      </c>
      <c r="J123" s="108">
        <v>0</v>
      </c>
      <c r="K123" s="108">
        <v>2</v>
      </c>
      <c r="L123" s="108">
        <v>20</v>
      </c>
      <c r="M123" s="693"/>
      <c r="N123" s="525">
        <v>2016</v>
      </c>
      <c r="O123" s="108">
        <v>1718.777</v>
      </c>
      <c r="P123" s="108">
        <v>440</v>
      </c>
      <c r="Q123" s="108">
        <v>11714.620999999999</v>
      </c>
      <c r="R123" s="108">
        <v>638.33399999999995</v>
      </c>
      <c r="S123" s="108">
        <v>6554.2569999999996</v>
      </c>
      <c r="T123" s="108">
        <v>8271.732</v>
      </c>
      <c r="U123" s="108">
        <v>9610.2000000000007</v>
      </c>
      <c r="V123" s="319">
        <v>27701.992999999999</v>
      </c>
    </row>
    <row r="124" spans="1:22" ht="13.5" thickBot="1" x14ac:dyDescent="0.25">
      <c r="A124" s="693"/>
      <c r="B124" s="525">
        <v>2017</v>
      </c>
      <c r="C124" s="108">
        <v>0</v>
      </c>
      <c r="D124" s="108">
        <v>10</v>
      </c>
      <c r="E124" s="108">
        <v>0</v>
      </c>
      <c r="F124" s="108">
        <v>0</v>
      </c>
      <c r="G124" s="108">
        <v>0</v>
      </c>
      <c r="H124" s="108">
        <v>17</v>
      </c>
      <c r="I124" s="108">
        <v>0</v>
      </c>
      <c r="J124" s="108">
        <v>0</v>
      </c>
      <c r="K124" s="108">
        <v>3</v>
      </c>
      <c r="L124" s="108">
        <v>21</v>
      </c>
      <c r="M124" s="693"/>
      <c r="N124" s="525">
        <v>2017</v>
      </c>
      <c r="O124" s="108">
        <v>1780.3910000000001</v>
      </c>
      <c r="P124" s="415">
        <v>491</v>
      </c>
      <c r="Q124" s="108">
        <v>13603.968999999999</v>
      </c>
      <c r="R124" s="108">
        <v>751.99599999999998</v>
      </c>
      <c r="S124" s="108">
        <v>3144.3890000000001</v>
      </c>
      <c r="T124" s="108">
        <v>4532.5770000000002</v>
      </c>
      <c r="U124" s="108">
        <v>12530.617</v>
      </c>
      <c r="V124" s="319">
        <v>35945.593999999997</v>
      </c>
    </row>
    <row r="125" spans="1:22" ht="13.5" thickBot="1" x14ac:dyDescent="0.25">
      <c r="A125" s="907"/>
      <c r="B125" s="527">
        <v>2018</v>
      </c>
      <c r="C125" s="109">
        <v>0</v>
      </c>
      <c r="D125" s="109">
        <v>10</v>
      </c>
      <c r="E125" s="109">
        <v>0</v>
      </c>
      <c r="F125" s="109">
        <v>0</v>
      </c>
      <c r="G125" s="109">
        <v>0</v>
      </c>
      <c r="H125" s="109">
        <v>17</v>
      </c>
      <c r="I125" s="109">
        <v>0</v>
      </c>
      <c r="J125" s="109">
        <v>0</v>
      </c>
      <c r="K125" s="109">
        <v>3</v>
      </c>
      <c r="L125" s="109">
        <v>20</v>
      </c>
      <c r="M125" s="907"/>
      <c r="N125" s="527">
        <v>2018</v>
      </c>
      <c r="O125" s="109">
        <v>1932.674</v>
      </c>
      <c r="P125" s="428">
        <v>783</v>
      </c>
      <c r="Q125" s="109">
        <v>13751.450999999999</v>
      </c>
      <c r="R125" s="109">
        <v>1011.955</v>
      </c>
      <c r="S125" s="109">
        <v>4142.8100000000004</v>
      </c>
      <c r="T125" s="109">
        <v>5845.7370000000001</v>
      </c>
      <c r="U125" s="109">
        <v>14039.043</v>
      </c>
      <c r="V125" s="320">
        <v>37077.214</v>
      </c>
    </row>
    <row r="126" spans="1:22" ht="14.25" thickTop="1" thickBot="1" x14ac:dyDescent="0.25">
      <c r="A126" s="906" t="s">
        <v>785</v>
      </c>
      <c r="B126" s="524">
        <v>2007</v>
      </c>
      <c r="C126" s="429" t="s">
        <v>229</v>
      </c>
      <c r="D126" s="429">
        <v>0</v>
      </c>
      <c r="E126" s="429" t="s">
        <v>229</v>
      </c>
      <c r="F126" s="429" t="s">
        <v>229</v>
      </c>
      <c r="G126" s="429" t="s">
        <v>229</v>
      </c>
      <c r="H126" s="429">
        <v>80</v>
      </c>
      <c r="I126" s="429" t="s">
        <v>229</v>
      </c>
      <c r="J126" s="429" t="s">
        <v>229</v>
      </c>
      <c r="K126" s="429">
        <v>0</v>
      </c>
      <c r="L126" s="429" t="s">
        <v>1826</v>
      </c>
      <c r="M126" s="906" t="s">
        <v>785</v>
      </c>
      <c r="N126" s="524">
        <v>2007</v>
      </c>
      <c r="O126" s="429">
        <v>1849</v>
      </c>
      <c r="P126" s="111">
        <v>365</v>
      </c>
      <c r="Q126" s="429">
        <v>14062</v>
      </c>
      <c r="R126" s="429">
        <v>691</v>
      </c>
      <c r="S126" s="111">
        <v>3172</v>
      </c>
      <c r="T126" s="111">
        <v>4094</v>
      </c>
      <c r="U126" s="111">
        <v>3900</v>
      </c>
      <c r="V126" s="343">
        <v>17357</v>
      </c>
    </row>
    <row r="127" spans="1:22" ht="13.5" thickBot="1" x14ac:dyDescent="0.25">
      <c r="A127" s="693"/>
      <c r="B127" s="525">
        <v>2008</v>
      </c>
      <c r="C127" s="415" t="s">
        <v>229</v>
      </c>
      <c r="D127" s="415">
        <v>0</v>
      </c>
      <c r="E127" s="415" t="s">
        <v>229</v>
      </c>
      <c r="F127" s="415" t="s">
        <v>229</v>
      </c>
      <c r="G127" s="415" t="s">
        <v>229</v>
      </c>
      <c r="H127" s="415">
        <v>89</v>
      </c>
      <c r="I127" s="415" t="s">
        <v>229</v>
      </c>
      <c r="J127" s="415" t="s">
        <v>229</v>
      </c>
      <c r="K127" s="415">
        <v>0</v>
      </c>
      <c r="L127" s="415">
        <v>88</v>
      </c>
      <c r="M127" s="693"/>
      <c r="N127" s="525">
        <v>2008</v>
      </c>
      <c r="O127" s="415">
        <v>1933</v>
      </c>
      <c r="P127" s="108">
        <v>445</v>
      </c>
      <c r="Q127" s="415">
        <v>12985</v>
      </c>
      <c r="R127" s="415">
        <v>840</v>
      </c>
      <c r="S127" s="108">
        <v>660</v>
      </c>
      <c r="T127" s="108">
        <v>805</v>
      </c>
      <c r="U127" s="108">
        <v>8381</v>
      </c>
      <c r="V127" s="319">
        <v>20180</v>
      </c>
    </row>
    <row r="128" spans="1:22" ht="13.5" thickBot="1" x14ac:dyDescent="0.25">
      <c r="A128" s="693"/>
      <c r="B128" s="525">
        <v>2009</v>
      </c>
      <c r="C128" s="415" t="s">
        <v>229</v>
      </c>
      <c r="D128" s="415">
        <v>0</v>
      </c>
      <c r="E128" s="415" t="s">
        <v>229</v>
      </c>
      <c r="F128" s="415" t="s">
        <v>229</v>
      </c>
      <c r="G128" s="415" t="s">
        <v>229</v>
      </c>
      <c r="H128" s="415">
        <v>86</v>
      </c>
      <c r="I128" s="415" t="s">
        <v>229</v>
      </c>
      <c r="J128" s="415" t="s">
        <v>229</v>
      </c>
      <c r="K128" s="415">
        <v>0</v>
      </c>
      <c r="L128" s="415">
        <v>85</v>
      </c>
      <c r="M128" s="693"/>
      <c r="N128" s="525">
        <v>2009</v>
      </c>
      <c r="O128" s="415">
        <v>1922</v>
      </c>
      <c r="P128" s="415">
        <v>469</v>
      </c>
      <c r="Q128" s="415">
        <v>12988</v>
      </c>
      <c r="R128" s="415">
        <v>793</v>
      </c>
      <c r="S128" s="415">
        <v>2984</v>
      </c>
      <c r="T128" s="415">
        <v>7458</v>
      </c>
      <c r="U128" s="415">
        <v>10225</v>
      </c>
      <c r="V128" s="526">
        <v>22651</v>
      </c>
    </row>
    <row r="129" spans="1:22" ht="13.5" thickBot="1" x14ac:dyDescent="0.25">
      <c r="A129" s="693"/>
      <c r="B129" s="525">
        <v>2010</v>
      </c>
      <c r="C129" s="415" t="s">
        <v>229</v>
      </c>
      <c r="D129" s="415">
        <v>0</v>
      </c>
      <c r="E129" s="415" t="s">
        <v>229</v>
      </c>
      <c r="F129" s="415" t="s">
        <v>229</v>
      </c>
      <c r="G129" s="415" t="s">
        <v>229</v>
      </c>
      <c r="H129" s="415">
        <v>85</v>
      </c>
      <c r="I129" s="415" t="s">
        <v>229</v>
      </c>
      <c r="J129" s="415" t="s">
        <v>229</v>
      </c>
      <c r="K129" s="415">
        <v>0</v>
      </c>
      <c r="L129" s="415">
        <v>85</v>
      </c>
      <c r="M129" s="693"/>
      <c r="N129" s="525">
        <v>2010</v>
      </c>
      <c r="O129" s="415">
        <v>1595</v>
      </c>
      <c r="P129" s="415">
        <v>489</v>
      </c>
      <c r="Q129" s="415">
        <v>15100</v>
      </c>
      <c r="R129" s="415">
        <v>925</v>
      </c>
      <c r="S129" s="415">
        <v>10214</v>
      </c>
      <c r="T129" s="415">
        <v>10214</v>
      </c>
      <c r="U129" s="415">
        <v>8358</v>
      </c>
      <c r="V129" s="526">
        <v>23051</v>
      </c>
    </row>
    <row r="130" spans="1:22" ht="13.5" thickBot="1" x14ac:dyDescent="0.25">
      <c r="A130" s="693"/>
      <c r="B130" s="525">
        <v>2011</v>
      </c>
      <c r="C130" s="108">
        <v>0</v>
      </c>
      <c r="D130" s="108">
        <v>1</v>
      </c>
      <c r="E130" s="108">
        <v>0</v>
      </c>
      <c r="F130" s="108">
        <v>0</v>
      </c>
      <c r="G130" s="415" t="s">
        <v>229</v>
      </c>
      <c r="H130" s="108">
        <v>85</v>
      </c>
      <c r="I130" s="108">
        <v>0</v>
      </c>
      <c r="J130" s="108">
        <v>0</v>
      </c>
      <c r="K130" s="108">
        <v>0</v>
      </c>
      <c r="L130" s="108">
        <v>86</v>
      </c>
      <c r="M130" s="693"/>
      <c r="N130" s="525">
        <v>2011</v>
      </c>
      <c r="O130" s="108">
        <v>1823</v>
      </c>
      <c r="P130" s="108">
        <v>713</v>
      </c>
      <c r="Q130" s="108">
        <v>16305</v>
      </c>
      <c r="R130" s="108">
        <v>986</v>
      </c>
      <c r="S130" s="108">
        <v>9273</v>
      </c>
      <c r="T130" s="108">
        <v>9297</v>
      </c>
      <c r="U130" s="108">
        <v>9128</v>
      </c>
      <c r="V130" s="319">
        <v>21523</v>
      </c>
    </row>
    <row r="131" spans="1:22" ht="13.5" thickBot="1" x14ac:dyDescent="0.25">
      <c r="A131" s="693"/>
      <c r="B131" s="525">
        <v>2012</v>
      </c>
      <c r="C131" s="108">
        <v>0</v>
      </c>
      <c r="D131" s="108">
        <v>1</v>
      </c>
      <c r="E131" s="108">
        <v>0</v>
      </c>
      <c r="F131" s="108">
        <v>0</v>
      </c>
      <c r="G131" s="415" t="s">
        <v>229</v>
      </c>
      <c r="H131" s="108">
        <v>80</v>
      </c>
      <c r="I131" s="108">
        <v>0</v>
      </c>
      <c r="J131" s="108">
        <v>0</v>
      </c>
      <c r="K131" s="108">
        <v>0</v>
      </c>
      <c r="L131" s="108">
        <v>81</v>
      </c>
      <c r="M131" s="693"/>
      <c r="N131" s="525">
        <v>2012</v>
      </c>
      <c r="O131" s="108">
        <v>1995</v>
      </c>
      <c r="P131" s="108">
        <v>545</v>
      </c>
      <c r="Q131" s="108">
        <v>16793</v>
      </c>
      <c r="R131" s="108">
        <v>955</v>
      </c>
      <c r="S131" s="108">
        <v>6218</v>
      </c>
      <c r="T131" s="108">
        <v>7046</v>
      </c>
      <c r="U131" s="108">
        <v>12611</v>
      </c>
      <c r="V131" s="319">
        <v>25976</v>
      </c>
    </row>
    <row r="132" spans="1:22" ht="13.5" thickBot="1" x14ac:dyDescent="0.25">
      <c r="A132" s="693"/>
      <c r="B132" s="525">
        <v>2013</v>
      </c>
      <c r="C132" s="108">
        <v>0</v>
      </c>
      <c r="D132" s="108">
        <v>1</v>
      </c>
      <c r="E132" s="108">
        <v>0</v>
      </c>
      <c r="F132" s="108">
        <v>0</v>
      </c>
      <c r="G132" s="415" t="s">
        <v>229</v>
      </c>
      <c r="H132" s="108">
        <v>79</v>
      </c>
      <c r="I132" s="108">
        <v>0</v>
      </c>
      <c r="J132" s="108">
        <v>0</v>
      </c>
      <c r="K132" s="108">
        <v>0</v>
      </c>
      <c r="L132" s="108">
        <v>80</v>
      </c>
      <c r="M132" s="693"/>
      <c r="N132" s="525">
        <v>2013</v>
      </c>
      <c r="O132" s="108">
        <v>2021</v>
      </c>
      <c r="P132" s="108">
        <v>497</v>
      </c>
      <c r="Q132" s="108">
        <v>17191</v>
      </c>
      <c r="R132" s="108">
        <v>933</v>
      </c>
      <c r="S132" s="108">
        <v>10513</v>
      </c>
      <c r="T132" s="108">
        <v>10701</v>
      </c>
      <c r="U132" s="108">
        <v>18082</v>
      </c>
      <c r="V132" s="319">
        <v>29925</v>
      </c>
    </row>
    <row r="133" spans="1:22" ht="13.5" thickBot="1" x14ac:dyDescent="0.25">
      <c r="A133" s="693"/>
      <c r="B133" s="525">
        <v>2014</v>
      </c>
      <c r="C133" s="108">
        <v>0</v>
      </c>
      <c r="D133" s="108">
        <v>0</v>
      </c>
      <c r="E133" s="108">
        <v>0</v>
      </c>
      <c r="F133" s="108">
        <v>0</v>
      </c>
      <c r="G133" s="415">
        <v>2</v>
      </c>
      <c r="H133" s="108">
        <v>79</v>
      </c>
      <c r="I133" s="108">
        <v>0</v>
      </c>
      <c r="J133" s="108">
        <v>0</v>
      </c>
      <c r="K133" s="108">
        <v>0</v>
      </c>
      <c r="L133" s="108">
        <v>81</v>
      </c>
      <c r="M133" s="693"/>
      <c r="N133" s="525">
        <v>2014</v>
      </c>
      <c r="O133" s="108">
        <v>3120</v>
      </c>
      <c r="P133" s="108">
        <v>461</v>
      </c>
      <c r="Q133" s="108">
        <v>18721</v>
      </c>
      <c r="R133" s="108">
        <v>911</v>
      </c>
      <c r="S133" s="108">
        <v>333</v>
      </c>
      <c r="T133" s="108">
        <v>410</v>
      </c>
      <c r="U133" s="108">
        <v>14072</v>
      </c>
      <c r="V133" s="319">
        <v>29275</v>
      </c>
    </row>
    <row r="134" spans="1:22" ht="13.5" thickBot="1" x14ac:dyDescent="0.25">
      <c r="A134" s="693"/>
      <c r="B134" s="525">
        <v>2015</v>
      </c>
      <c r="C134" s="108">
        <v>0</v>
      </c>
      <c r="D134" s="108">
        <v>0</v>
      </c>
      <c r="E134" s="108">
        <v>0</v>
      </c>
      <c r="F134" s="108">
        <v>0</v>
      </c>
      <c r="G134" s="415">
        <v>1</v>
      </c>
      <c r="H134" s="108">
        <v>79</v>
      </c>
      <c r="I134" s="108">
        <v>0</v>
      </c>
      <c r="J134" s="108">
        <v>0</v>
      </c>
      <c r="K134" s="108">
        <v>0</v>
      </c>
      <c r="L134" s="108">
        <v>80</v>
      </c>
      <c r="M134" s="693"/>
      <c r="N134" s="525">
        <v>2015</v>
      </c>
      <c r="O134" s="108">
        <v>1704.088</v>
      </c>
      <c r="P134" s="108">
        <v>570</v>
      </c>
      <c r="Q134" s="108">
        <v>16602.433000000001</v>
      </c>
      <c r="R134" s="108">
        <v>922.81500000000005</v>
      </c>
      <c r="S134" s="108">
        <v>6085.8040000000001</v>
      </c>
      <c r="T134" s="108">
        <v>7031.366</v>
      </c>
      <c r="U134" s="108">
        <v>13850.447</v>
      </c>
      <c r="V134" s="319">
        <v>28010.762999999999</v>
      </c>
    </row>
    <row r="135" spans="1:22" ht="13.5" thickBot="1" x14ac:dyDescent="0.25">
      <c r="A135" s="693"/>
      <c r="B135" s="525">
        <v>2016</v>
      </c>
      <c r="C135" s="108">
        <v>0</v>
      </c>
      <c r="D135" s="108">
        <v>0</v>
      </c>
      <c r="E135" s="108">
        <v>0</v>
      </c>
      <c r="F135" s="108">
        <v>0</v>
      </c>
      <c r="G135" s="415">
        <v>1</v>
      </c>
      <c r="H135" s="108">
        <v>79</v>
      </c>
      <c r="I135" s="108">
        <v>0</v>
      </c>
      <c r="J135" s="108">
        <v>0</v>
      </c>
      <c r="K135" s="108">
        <v>0</v>
      </c>
      <c r="L135" s="108">
        <v>80</v>
      </c>
      <c r="M135" s="693"/>
      <c r="N135" s="525">
        <v>2016</v>
      </c>
      <c r="O135" s="108">
        <v>1741.93</v>
      </c>
      <c r="P135" s="108">
        <v>470</v>
      </c>
      <c r="Q135" s="108">
        <v>17021</v>
      </c>
      <c r="R135" s="108">
        <v>956.17600000000004</v>
      </c>
      <c r="S135" s="108">
        <v>3617.9740000000002</v>
      </c>
      <c r="T135" s="108">
        <v>4399.5010000000002</v>
      </c>
      <c r="U135" s="108">
        <v>13420.232</v>
      </c>
      <c r="V135" s="319">
        <v>28648.334999999999</v>
      </c>
    </row>
    <row r="136" spans="1:22" ht="13.5" thickBot="1" x14ac:dyDescent="0.25">
      <c r="A136" s="693"/>
      <c r="B136" s="525">
        <v>2017</v>
      </c>
      <c r="C136" s="108">
        <v>0</v>
      </c>
      <c r="D136" s="108">
        <v>0</v>
      </c>
      <c r="E136" s="108">
        <v>0</v>
      </c>
      <c r="F136" s="108">
        <v>0</v>
      </c>
      <c r="G136" s="108">
        <v>0</v>
      </c>
      <c r="H136" s="108">
        <v>79</v>
      </c>
      <c r="I136" s="108">
        <v>0</v>
      </c>
      <c r="J136" s="108">
        <v>0</v>
      </c>
      <c r="K136" s="108">
        <v>0</v>
      </c>
      <c r="L136" s="108">
        <v>80</v>
      </c>
      <c r="M136" s="693"/>
      <c r="N136" s="525">
        <v>2017</v>
      </c>
      <c r="O136" s="108">
        <v>1651.1559999999999</v>
      </c>
      <c r="P136" s="415">
        <v>544</v>
      </c>
      <c r="Q136" s="108">
        <v>16466.588</v>
      </c>
      <c r="R136" s="108">
        <v>963.06799999999998</v>
      </c>
      <c r="S136" s="108">
        <v>6482.2030000000004</v>
      </c>
      <c r="T136" s="108">
        <v>7989.7190000000001</v>
      </c>
      <c r="U136" s="108">
        <v>13749.758</v>
      </c>
      <c r="V136" s="319">
        <v>29867.967000000001</v>
      </c>
    </row>
    <row r="137" spans="1:22" ht="13.5" thickBot="1" x14ac:dyDescent="0.25">
      <c r="A137" s="907"/>
      <c r="B137" s="527">
        <v>2018</v>
      </c>
      <c r="C137" s="109">
        <v>0</v>
      </c>
      <c r="D137" s="109">
        <v>0</v>
      </c>
      <c r="E137" s="109">
        <v>0</v>
      </c>
      <c r="F137" s="109">
        <v>0</v>
      </c>
      <c r="G137" s="109">
        <v>0</v>
      </c>
      <c r="H137" s="109">
        <v>79</v>
      </c>
      <c r="I137" s="109">
        <v>0</v>
      </c>
      <c r="J137" s="109">
        <v>0</v>
      </c>
      <c r="K137" s="109">
        <v>0</v>
      </c>
      <c r="L137" s="109">
        <v>79</v>
      </c>
      <c r="M137" s="907"/>
      <c r="N137" s="527">
        <v>2018</v>
      </c>
      <c r="O137" s="109">
        <v>1590.096</v>
      </c>
      <c r="P137" s="428">
        <v>499</v>
      </c>
      <c r="Q137" s="109">
        <v>15873.376</v>
      </c>
      <c r="R137" s="109">
        <v>906.54499999999996</v>
      </c>
      <c r="S137" s="109">
        <v>3202.5729999999999</v>
      </c>
      <c r="T137" s="109">
        <v>3944.2559999999999</v>
      </c>
      <c r="U137" s="109">
        <v>13654.21</v>
      </c>
      <c r="V137" s="320">
        <v>30645.238000000001</v>
      </c>
    </row>
    <row r="138" spans="1:22" ht="14.25" thickTop="1" thickBot="1" x14ac:dyDescent="0.25">
      <c r="A138" s="906" t="s">
        <v>1827</v>
      </c>
      <c r="B138" s="524">
        <v>2007</v>
      </c>
      <c r="C138" s="429" t="s">
        <v>229</v>
      </c>
      <c r="D138" s="429">
        <v>1</v>
      </c>
      <c r="E138" s="429" t="s">
        <v>229</v>
      </c>
      <c r="F138" s="429" t="s">
        <v>229</v>
      </c>
      <c r="G138" s="429" t="s">
        <v>229</v>
      </c>
      <c r="H138" s="429">
        <v>1</v>
      </c>
      <c r="I138" s="429" t="s">
        <v>229</v>
      </c>
      <c r="J138" s="429" t="s">
        <v>229</v>
      </c>
      <c r="K138" s="429">
        <v>0</v>
      </c>
      <c r="L138" s="429" t="s">
        <v>1828</v>
      </c>
      <c r="M138" s="906" t="s">
        <v>1827</v>
      </c>
      <c r="N138" s="524">
        <v>2007</v>
      </c>
      <c r="O138" s="429" t="s">
        <v>229</v>
      </c>
      <c r="P138" s="111">
        <v>17</v>
      </c>
      <c r="Q138" s="429">
        <v>779</v>
      </c>
      <c r="R138" s="429">
        <v>77</v>
      </c>
      <c r="S138" s="111">
        <v>0</v>
      </c>
      <c r="T138" s="111">
        <v>0</v>
      </c>
      <c r="U138" s="111">
        <v>833</v>
      </c>
      <c r="V138" s="343">
        <v>833</v>
      </c>
    </row>
    <row r="139" spans="1:22" ht="13.5" thickBot="1" x14ac:dyDescent="0.25">
      <c r="A139" s="693"/>
      <c r="B139" s="525">
        <v>2008</v>
      </c>
      <c r="C139" s="415" t="s">
        <v>229</v>
      </c>
      <c r="D139" s="415">
        <v>1</v>
      </c>
      <c r="E139" s="415" t="s">
        <v>229</v>
      </c>
      <c r="F139" s="415" t="s">
        <v>229</v>
      </c>
      <c r="G139" s="415" t="s">
        <v>229</v>
      </c>
      <c r="H139" s="415">
        <v>1</v>
      </c>
      <c r="I139" s="415" t="s">
        <v>229</v>
      </c>
      <c r="J139" s="415" t="s">
        <v>229</v>
      </c>
      <c r="K139" s="415">
        <v>0</v>
      </c>
      <c r="L139" s="415">
        <v>1</v>
      </c>
      <c r="M139" s="693"/>
      <c r="N139" s="525">
        <v>2008</v>
      </c>
      <c r="O139" s="415">
        <v>173</v>
      </c>
      <c r="P139" s="108">
        <v>26</v>
      </c>
      <c r="Q139" s="415">
        <v>506</v>
      </c>
      <c r="R139" s="415">
        <v>51</v>
      </c>
      <c r="S139" s="108">
        <v>888</v>
      </c>
      <c r="T139" s="108">
        <v>888</v>
      </c>
      <c r="U139" s="108">
        <v>888</v>
      </c>
      <c r="V139" s="319">
        <v>888</v>
      </c>
    </row>
    <row r="140" spans="1:22" ht="13.5" thickBot="1" x14ac:dyDescent="0.25">
      <c r="A140" s="693"/>
      <c r="B140" s="525">
        <v>2009</v>
      </c>
      <c r="C140" s="415" t="s">
        <v>229</v>
      </c>
      <c r="D140" s="415">
        <v>1</v>
      </c>
      <c r="E140" s="415" t="s">
        <v>229</v>
      </c>
      <c r="F140" s="415" t="s">
        <v>229</v>
      </c>
      <c r="G140" s="415" t="s">
        <v>229</v>
      </c>
      <c r="H140" s="415">
        <v>1</v>
      </c>
      <c r="I140" s="415" t="s">
        <v>229</v>
      </c>
      <c r="J140" s="415" t="s">
        <v>229</v>
      </c>
      <c r="K140" s="415">
        <v>0</v>
      </c>
      <c r="L140" s="415">
        <v>1</v>
      </c>
      <c r="M140" s="693"/>
      <c r="N140" s="525">
        <v>2009</v>
      </c>
      <c r="O140" s="415">
        <v>189</v>
      </c>
      <c r="P140" s="415">
        <v>25</v>
      </c>
      <c r="Q140" s="415">
        <v>1030</v>
      </c>
      <c r="R140" s="415">
        <v>77</v>
      </c>
      <c r="S140" s="415">
        <v>0</v>
      </c>
      <c r="T140" s="415">
        <v>0</v>
      </c>
      <c r="U140" s="415">
        <v>941</v>
      </c>
      <c r="V140" s="526">
        <v>941</v>
      </c>
    </row>
    <row r="141" spans="1:22" ht="13.5" thickBot="1" x14ac:dyDescent="0.25">
      <c r="A141" s="693"/>
      <c r="B141" s="525">
        <v>2010</v>
      </c>
      <c r="C141" s="415" t="s">
        <v>229</v>
      </c>
      <c r="D141" s="415">
        <v>1</v>
      </c>
      <c r="E141" s="415" t="s">
        <v>229</v>
      </c>
      <c r="F141" s="415" t="s">
        <v>229</v>
      </c>
      <c r="G141" s="415" t="s">
        <v>229</v>
      </c>
      <c r="H141" s="415">
        <v>1</v>
      </c>
      <c r="I141" s="415" t="s">
        <v>229</v>
      </c>
      <c r="J141" s="415" t="s">
        <v>229</v>
      </c>
      <c r="K141" s="415">
        <v>0</v>
      </c>
      <c r="L141" s="415">
        <v>1</v>
      </c>
      <c r="M141" s="693"/>
      <c r="N141" s="525">
        <v>2010</v>
      </c>
      <c r="O141" s="415">
        <v>189</v>
      </c>
      <c r="P141" s="415">
        <v>22</v>
      </c>
      <c r="Q141" s="415">
        <v>1030</v>
      </c>
      <c r="R141" s="415">
        <v>77</v>
      </c>
      <c r="S141" s="415">
        <v>0</v>
      </c>
      <c r="T141" s="415">
        <v>0</v>
      </c>
      <c r="U141" s="415">
        <v>938</v>
      </c>
      <c r="V141" s="526">
        <v>938</v>
      </c>
    </row>
    <row r="142" spans="1:22" ht="13.5" thickBot="1" x14ac:dyDescent="0.25">
      <c r="A142" s="693"/>
      <c r="B142" s="525">
        <v>2011</v>
      </c>
      <c r="C142" s="108">
        <v>0</v>
      </c>
      <c r="D142" s="108">
        <v>1</v>
      </c>
      <c r="E142" s="108">
        <v>0</v>
      </c>
      <c r="F142" s="108">
        <v>0</v>
      </c>
      <c r="G142" s="415" t="s">
        <v>229</v>
      </c>
      <c r="H142" s="108">
        <v>1</v>
      </c>
      <c r="I142" s="108">
        <v>0</v>
      </c>
      <c r="J142" s="108">
        <v>0</v>
      </c>
      <c r="K142" s="108">
        <v>0</v>
      </c>
      <c r="L142" s="108">
        <v>1</v>
      </c>
      <c r="M142" s="693"/>
      <c r="N142" s="525">
        <v>2011</v>
      </c>
      <c r="O142" s="108">
        <v>263</v>
      </c>
      <c r="P142" s="108">
        <v>26</v>
      </c>
      <c r="Q142" s="108">
        <v>1083</v>
      </c>
      <c r="R142" s="108">
        <v>64</v>
      </c>
      <c r="S142" s="108">
        <v>0</v>
      </c>
      <c r="T142" s="108">
        <v>0</v>
      </c>
      <c r="U142" s="108">
        <v>802</v>
      </c>
      <c r="V142" s="319">
        <v>3723</v>
      </c>
    </row>
    <row r="143" spans="1:22" ht="13.5" thickBot="1" x14ac:dyDescent="0.25">
      <c r="A143" s="693"/>
      <c r="B143" s="525">
        <v>2012</v>
      </c>
      <c r="C143" s="108">
        <v>0</v>
      </c>
      <c r="D143" s="108">
        <v>1</v>
      </c>
      <c r="E143" s="108">
        <v>0</v>
      </c>
      <c r="F143" s="108">
        <v>0</v>
      </c>
      <c r="G143" s="415" t="s">
        <v>229</v>
      </c>
      <c r="H143" s="108">
        <v>1</v>
      </c>
      <c r="I143" s="108">
        <v>0</v>
      </c>
      <c r="J143" s="108">
        <v>0</v>
      </c>
      <c r="K143" s="108">
        <v>0</v>
      </c>
      <c r="L143" s="108">
        <v>1</v>
      </c>
      <c r="M143" s="693"/>
      <c r="N143" s="525">
        <v>2012</v>
      </c>
      <c r="O143" s="108">
        <v>261</v>
      </c>
      <c r="P143" s="108">
        <v>25</v>
      </c>
      <c r="Q143" s="108">
        <v>1083</v>
      </c>
      <c r="R143" s="108">
        <v>64</v>
      </c>
      <c r="S143" s="108">
        <v>200</v>
      </c>
      <c r="T143" s="108">
        <v>200</v>
      </c>
      <c r="U143" s="108">
        <v>741</v>
      </c>
      <c r="V143" s="319">
        <v>3374</v>
      </c>
    </row>
    <row r="144" spans="1:22" ht="13.5" thickBot="1" x14ac:dyDescent="0.25">
      <c r="A144" s="693"/>
      <c r="B144" s="525">
        <v>2013</v>
      </c>
      <c r="C144" s="108">
        <v>0</v>
      </c>
      <c r="D144" s="108">
        <v>1</v>
      </c>
      <c r="E144" s="108">
        <v>0</v>
      </c>
      <c r="F144" s="108">
        <v>0</v>
      </c>
      <c r="G144" s="415" t="s">
        <v>229</v>
      </c>
      <c r="H144" s="108">
        <v>1</v>
      </c>
      <c r="I144" s="108">
        <v>0</v>
      </c>
      <c r="J144" s="108">
        <v>0</v>
      </c>
      <c r="K144" s="108">
        <v>0</v>
      </c>
      <c r="L144" s="108">
        <v>1</v>
      </c>
      <c r="M144" s="693"/>
      <c r="N144" s="525">
        <v>2013</v>
      </c>
      <c r="O144" s="108">
        <v>224</v>
      </c>
      <c r="P144" s="108">
        <v>27</v>
      </c>
      <c r="Q144" s="108">
        <v>1291</v>
      </c>
      <c r="R144" s="108">
        <v>40</v>
      </c>
      <c r="S144" s="108">
        <v>11</v>
      </c>
      <c r="T144" s="108">
        <v>11</v>
      </c>
      <c r="U144" s="108">
        <v>494</v>
      </c>
      <c r="V144" s="319">
        <v>2779</v>
      </c>
    </row>
    <row r="145" spans="1:22" ht="13.5" thickBot="1" x14ac:dyDescent="0.25">
      <c r="A145" s="693"/>
      <c r="B145" s="525">
        <v>2014</v>
      </c>
      <c r="C145" s="108">
        <v>0</v>
      </c>
      <c r="D145" s="108">
        <v>1</v>
      </c>
      <c r="E145" s="108">
        <v>0</v>
      </c>
      <c r="F145" s="108">
        <v>0</v>
      </c>
      <c r="G145" s="415">
        <v>0</v>
      </c>
      <c r="H145" s="108">
        <v>1</v>
      </c>
      <c r="I145" s="108">
        <v>0</v>
      </c>
      <c r="J145" s="108">
        <v>0</v>
      </c>
      <c r="K145" s="108">
        <v>0</v>
      </c>
      <c r="L145" s="108">
        <v>1</v>
      </c>
      <c r="M145" s="693"/>
      <c r="N145" s="525">
        <v>2014</v>
      </c>
      <c r="O145" s="108">
        <v>269</v>
      </c>
      <c r="P145" s="108">
        <v>52</v>
      </c>
      <c r="Q145" s="108">
        <v>1440</v>
      </c>
      <c r="R145" s="108">
        <v>44</v>
      </c>
      <c r="S145" s="108">
        <v>0</v>
      </c>
      <c r="T145" s="108">
        <v>0</v>
      </c>
      <c r="U145" s="108">
        <v>1197</v>
      </c>
      <c r="V145" s="319">
        <v>3538</v>
      </c>
    </row>
    <row r="146" spans="1:22" ht="13.5" thickBot="1" x14ac:dyDescent="0.25">
      <c r="A146" s="693"/>
      <c r="B146" s="525">
        <v>2015</v>
      </c>
      <c r="C146" s="108">
        <v>0</v>
      </c>
      <c r="D146" s="108">
        <v>1</v>
      </c>
      <c r="E146" s="108">
        <v>0</v>
      </c>
      <c r="F146" s="108">
        <v>0</v>
      </c>
      <c r="G146" s="415">
        <v>0</v>
      </c>
      <c r="H146" s="108">
        <v>1</v>
      </c>
      <c r="I146" s="108">
        <v>0</v>
      </c>
      <c r="J146" s="108">
        <v>0</v>
      </c>
      <c r="K146" s="108">
        <v>0</v>
      </c>
      <c r="L146" s="108">
        <v>1</v>
      </c>
      <c r="M146" s="693"/>
      <c r="N146" s="525">
        <v>2015</v>
      </c>
      <c r="O146" s="108">
        <v>235.46600000000001</v>
      </c>
      <c r="P146" s="108">
        <v>11</v>
      </c>
      <c r="Q146" s="108">
        <v>1739.9839999999999</v>
      </c>
      <c r="R146" s="108">
        <v>55.463999999999999</v>
      </c>
      <c r="S146" s="108">
        <v>721.976</v>
      </c>
      <c r="T146" s="108">
        <v>721.976</v>
      </c>
      <c r="U146" s="108">
        <v>1965.96</v>
      </c>
      <c r="V146" s="319">
        <v>3853.5039999999999</v>
      </c>
    </row>
    <row r="147" spans="1:22" ht="13.5" thickBot="1" x14ac:dyDescent="0.25">
      <c r="A147" s="693"/>
      <c r="B147" s="525">
        <v>2016</v>
      </c>
      <c r="C147" s="108">
        <v>0</v>
      </c>
      <c r="D147" s="108">
        <v>1</v>
      </c>
      <c r="E147" s="108">
        <v>0</v>
      </c>
      <c r="F147" s="108">
        <v>0</v>
      </c>
      <c r="G147" s="415">
        <v>0</v>
      </c>
      <c r="H147" s="108">
        <v>1</v>
      </c>
      <c r="I147" s="108">
        <v>0</v>
      </c>
      <c r="J147" s="108">
        <v>0</v>
      </c>
      <c r="K147" s="108">
        <v>0</v>
      </c>
      <c r="L147" s="108">
        <v>1</v>
      </c>
      <c r="M147" s="693"/>
      <c r="N147" s="525">
        <v>2016</v>
      </c>
      <c r="O147" s="108">
        <v>205.946</v>
      </c>
      <c r="P147" s="108">
        <v>11</v>
      </c>
      <c r="Q147" s="108">
        <v>1417.4159999999999</v>
      </c>
      <c r="R147" s="108">
        <v>50.283999999999999</v>
      </c>
      <c r="S147" s="108">
        <v>0</v>
      </c>
      <c r="T147" s="108">
        <v>0</v>
      </c>
      <c r="U147" s="108">
        <v>858.68899999999996</v>
      </c>
      <c r="V147" s="319">
        <v>3509.5</v>
      </c>
    </row>
    <row r="148" spans="1:22" ht="13.5" thickBot="1" x14ac:dyDescent="0.25">
      <c r="A148" s="693"/>
      <c r="B148" s="525">
        <v>2017</v>
      </c>
      <c r="C148" s="108">
        <v>0</v>
      </c>
      <c r="D148" s="108">
        <v>1</v>
      </c>
      <c r="E148" s="108">
        <v>0</v>
      </c>
      <c r="F148" s="108">
        <v>0</v>
      </c>
      <c r="G148" s="108">
        <v>0</v>
      </c>
      <c r="H148" s="108">
        <v>1</v>
      </c>
      <c r="I148" s="108">
        <v>0</v>
      </c>
      <c r="J148" s="108">
        <v>0</v>
      </c>
      <c r="K148" s="108">
        <v>0</v>
      </c>
      <c r="L148" s="108">
        <v>1</v>
      </c>
      <c r="M148" s="693"/>
      <c r="N148" s="525">
        <v>2017</v>
      </c>
      <c r="O148" s="108">
        <v>236.85300000000001</v>
      </c>
      <c r="P148" s="415">
        <v>18</v>
      </c>
      <c r="Q148" s="108">
        <v>1344.8879999999999</v>
      </c>
      <c r="R148" s="108">
        <v>52.034999999999997</v>
      </c>
      <c r="S148" s="108">
        <v>0</v>
      </c>
      <c r="T148" s="108">
        <v>0</v>
      </c>
      <c r="U148" s="108">
        <v>1216.3510000000001</v>
      </c>
      <c r="V148" s="319">
        <v>4037.4479999999999</v>
      </c>
    </row>
    <row r="149" spans="1:22" ht="13.5" thickBot="1" x14ac:dyDescent="0.25">
      <c r="A149" s="907"/>
      <c r="B149" s="527">
        <v>2018</v>
      </c>
      <c r="C149" s="109">
        <v>0</v>
      </c>
      <c r="D149" s="109">
        <v>1</v>
      </c>
      <c r="E149" s="109">
        <v>0</v>
      </c>
      <c r="F149" s="109">
        <v>0</v>
      </c>
      <c r="G149" s="109">
        <v>0</v>
      </c>
      <c r="H149" s="109">
        <v>1</v>
      </c>
      <c r="I149" s="109">
        <v>0</v>
      </c>
      <c r="J149" s="109">
        <v>0</v>
      </c>
      <c r="K149" s="109">
        <v>0</v>
      </c>
      <c r="L149" s="109">
        <v>1</v>
      </c>
      <c r="M149" s="907"/>
      <c r="N149" s="527">
        <v>2018</v>
      </c>
      <c r="O149" s="109">
        <v>162.11500000000001</v>
      </c>
      <c r="P149" s="428">
        <v>39</v>
      </c>
      <c r="Q149" s="109">
        <v>406.44499999999999</v>
      </c>
      <c r="R149" s="109">
        <v>48.042000000000002</v>
      </c>
      <c r="S149" s="109">
        <v>0</v>
      </c>
      <c r="T149" s="109">
        <v>0</v>
      </c>
      <c r="U149" s="109">
        <v>775.73699999999997</v>
      </c>
      <c r="V149" s="320">
        <v>3746.4160000000002</v>
      </c>
    </row>
    <row r="150" spans="1:22" ht="14.25" thickTop="1" thickBot="1" x14ac:dyDescent="0.25">
      <c r="A150" s="906" t="s">
        <v>1829</v>
      </c>
      <c r="B150" s="524">
        <v>2007</v>
      </c>
      <c r="C150" s="429" t="s">
        <v>229</v>
      </c>
      <c r="D150" s="429">
        <v>3</v>
      </c>
      <c r="E150" s="429" t="s">
        <v>229</v>
      </c>
      <c r="F150" s="429" t="s">
        <v>229</v>
      </c>
      <c r="G150" s="429" t="s">
        <v>229</v>
      </c>
      <c r="H150" s="429">
        <v>0</v>
      </c>
      <c r="I150" s="429" t="s">
        <v>229</v>
      </c>
      <c r="J150" s="429" t="s">
        <v>229</v>
      </c>
      <c r="K150" s="429">
        <v>0</v>
      </c>
      <c r="L150" s="429">
        <v>3</v>
      </c>
      <c r="M150" s="906" t="s">
        <v>1829</v>
      </c>
      <c r="N150" s="524">
        <v>2007</v>
      </c>
      <c r="O150" s="429">
        <v>2665</v>
      </c>
      <c r="P150" s="111">
        <v>126</v>
      </c>
      <c r="Q150" s="429">
        <v>3751</v>
      </c>
      <c r="R150" s="429">
        <v>104</v>
      </c>
      <c r="S150" s="111">
        <v>4924</v>
      </c>
      <c r="T150" s="111">
        <v>6164</v>
      </c>
      <c r="U150" s="111">
        <v>1353</v>
      </c>
      <c r="V150" s="343">
        <v>11421</v>
      </c>
    </row>
    <row r="151" spans="1:22" ht="13.5" thickBot="1" x14ac:dyDescent="0.25">
      <c r="A151" s="693"/>
      <c r="B151" s="525">
        <v>2008</v>
      </c>
      <c r="C151" s="415" t="s">
        <v>229</v>
      </c>
      <c r="D151" s="415">
        <v>3</v>
      </c>
      <c r="E151" s="415" t="s">
        <v>229</v>
      </c>
      <c r="F151" s="415" t="s">
        <v>229</v>
      </c>
      <c r="G151" s="415" t="s">
        <v>229</v>
      </c>
      <c r="H151" s="415">
        <v>1</v>
      </c>
      <c r="I151" s="415" t="s">
        <v>229</v>
      </c>
      <c r="J151" s="415" t="s">
        <v>229</v>
      </c>
      <c r="K151" s="415">
        <v>0</v>
      </c>
      <c r="L151" s="415">
        <v>3</v>
      </c>
      <c r="M151" s="693"/>
      <c r="N151" s="525">
        <v>2008</v>
      </c>
      <c r="O151" s="415">
        <v>1396</v>
      </c>
      <c r="P151" s="108">
        <v>129</v>
      </c>
      <c r="Q151" s="415">
        <v>4194</v>
      </c>
      <c r="R151" s="415">
        <v>132</v>
      </c>
      <c r="S151" s="108">
        <v>3128</v>
      </c>
      <c r="T151" s="108">
        <v>3913</v>
      </c>
      <c r="U151" s="108">
        <v>3187</v>
      </c>
      <c r="V151" s="319">
        <v>16523</v>
      </c>
    </row>
    <row r="152" spans="1:22" ht="13.5" thickBot="1" x14ac:dyDescent="0.25">
      <c r="A152" s="693"/>
      <c r="B152" s="525">
        <v>2009</v>
      </c>
      <c r="C152" s="415" t="s">
        <v>229</v>
      </c>
      <c r="D152" s="415">
        <v>3</v>
      </c>
      <c r="E152" s="415" t="s">
        <v>229</v>
      </c>
      <c r="F152" s="415" t="s">
        <v>229</v>
      </c>
      <c r="G152" s="415" t="s">
        <v>229</v>
      </c>
      <c r="H152" s="415">
        <v>1</v>
      </c>
      <c r="I152" s="415" t="s">
        <v>229</v>
      </c>
      <c r="J152" s="415" t="s">
        <v>229</v>
      </c>
      <c r="K152" s="415">
        <v>0</v>
      </c>
      <c r="L152" s="415">
        <v>3</v>
      </c>
      <c r="M152" s="693"/>
      <c r="N152" s="525">
        <v>2009</v>
      </c>
      <c r="O152" s="415">
        <v>3672</v>
      </c>
      <c r="P152" s="415">
        <v>129</v>
      </c>
      <c r="Q152" s="415">
        <v>4988</v>
      </c>
      <c r="R152" s="415">
        <v>159</v>
      </c>
      <c r="S152" s="415">
        <v>3047</v>
      </c>
      <c r="T152" s="415">
        <v>7717</v>
      </c>
      <c r="U152" s="415">
        <v>1554</v>
      </c>
      <c r="V152" s="526">
        <v>16067</v>
      </c>
    </row>
    <row r="153" spans="1:22" ht="13.5" thickBot="1" x14ac:dyDescent="0.25">
      <c r="A153" s="693"/>
      <c r="B153" s="525">
        <v>2010</v>
      </c>
      <c r="C153" s="415" t="s">
        <v>229</v>
      </c>
      <c r="D153" s="415">
        <v>3</v>
      </c>
      <c r="E153" s="415" t="s">
        <v>229</v>
      </c>
      <c r="F153" s="415" t="s">
        <v>229</v>
      </c>
      <c r="G153" s="415" t="s">
        <v>229</v>
      </c>
      <c r="H153" s="415">
        <v>0</v>
      </c>
      <c r="I153" s="415" t="s">
        <v>229</v>
      </c>
      <c r="J153" s="415" t="s">
        <v>229</v>
      </c>
      <c r="K153" s="415">
        <v>0</v>
      </c>
      <c r="L153" s="415">
        <v>3</v>
      </c>
      <c r="M153" s="693"/>
      <c r="N153" s="525">
        <v>2010</v>
      </c>
      <c r="O153" s="415">
        <v>4129</v>
      </c>
      <c r="P153" s="415">
        <v>145</v>
      </c>
      <c r="Q153" s="415">
        <v>4966</v>
      </c>
      <c r="R153" s="415">
        <v>177</v>
      </c>
      <c r="S153" s="415">
        <v>3733</v>
      </c>
      <c r="T153" s="415">
        <v>4626</v>
      </c>
      <c r="U153" s="415">
        <v>1961</v>
      </c>
      <c r="V153" s="526">
        <v>17597</v>
      </c>
    </row>
    <row r="154" spans="1:22" ht="13.5" thickBot="1" x14ac:dyDescent="0.25">
      <c r="A154" s="693"/>
      <c r="B154" s="525">
        <v>2011</v>
      </c>
      <c r="C154" s="108">
        <v>0</v>
      </c>
      <c r="D154" s="108">
        <v>3</v>
      </c>
      <c r="E154" s="108">
        <v>0</v>
      </c>
      <c r="F154" s="108">
        <v>2</v>
      </c>
      <c r="G154" s="415" t="s">
        <v>229</v>
      </c>
      <c r="H154" s="108">
        <v>2</v>
      </c>
      <c r="I154" s="108">
        <v>1</v>
      </c>
      <c r="J154" s="108">
        <v>0</v>
      </c>
      <c r="K154" s="108">
        <v>0</v>
      </c>
      <c r="L154" s="108">
        <v>3</v>
      </c>
      <c r="M154" s="693"/>
      <c r="N154" s="525">
        <v>2011</v>
      </c>
      <c r="O154" s="108">
        <v>4546</v>
      </c>
      <c r="P154" s="108">
        <v>249</v>
      </c>
      <c r="Q154" s="108">
        <v>7009</v>
      </c>
      <c r="R154" s="108">
        <v>416</v>
      </c>
      <c r="S154" s="108">
        <v>1366</v>
      </c>
      <c r="T154" s="108">
        <v>1712</v>
      </c>
      <c r="U154" s="108">
        <v>2950</v>
      </c>
      <c r="V154" s="319">
        <v>25872</v>
      </c>
    </row>
    <row r="155" spans="1:22" ht="13.5" thickBot="1" x14ac:dyDescent="0.25">
      <c r="A155" s="693"/>
      <c r="B155" s="525">
        <v>2012</v>
      </c>
      <c r="C155" s="108">
        <v>0</v>
      </c>
      <c r="D155" s="108">
        <v>2</v>
      </c>
      <c r="E155" s="108">
        <v>0</v>
      </c>
      <c r="F155" s="108">
        <v>2</v>
      </c>
      <c r="G155" s="415" t="s">
        <v>229</v>
      </c>
      <c r="H155" s="108">
        <v>2</v>
      </c>
      <c r="I155" s="108">
        <v>1</v>
      </c>
      <c r="J155" s="108">
        <v>0</v>
      </c>
      <c r="K155" s="108">
        <v>0</v>
      </c>
      <c r="L155" s="108">
        <v>3</v>
      </c>
      <c r="M155" s="693"/>
      <c r="N155" s="525">
        <v>2012</v>
      </c>
      <c r="O155" s="108">
        <v>5412</v>
      </c>
      <c r="P155" s="108">
        <v>258</v>
      </c>
      <c r="Q155" s="108">
        <v>7815</v>
      </c>
      <c r="R155" s="108">
        <v>430</v>
      </c>
      <c r="S155" s="108">
        <v>1404</v>
      </c>
      <c r="T155" s="108">
        <v>1821</v>
      </c>
      <c r="U155" s="108">
        <v>2148</v>
      </c>
      <c r="V155" s="319">
        <v>27146</v>
      </c>
    </row>
    <row r="156" spans="1:22" ht="13.5" thickBot="1" x14ac:dyDescent="0.25">
      <c r="A156" s="693"/>
      <c r="B156" s="525">
        <v>2013</v>
      </c>
      <c r="C156" s="108">
        <v>0</v>
      </c>
      <c r="D156" s="108">
        <v>1</v>
      </c>
      <c r="E156" s="108">
        <v>0</v>
      </c>
      <c r="F156" s="108">
        <v>1</v>
      </c>
      <c r="G156" s="415" t="s">
        <v>229</v>
      </c>
      <c r="H156" s="108">
        <v>1</v>
      </c>
      <c r="I156" s="108">
        <v>1</v>
      </c>
      <c r="J156" s="108">
        <v>0</v>
      </c>
      <c r="K156" s="108">
        <v>0</v>
      </c>
      <c r="L156" s="108">
        <v>2</v>
      </c>
      <c r="M156" s="693"/>
      <c r="N156" s="525">
        <v>2013</v>
      </c>
      <c r="O156" s="108">
        <v>2256</v>
      </c>
      <c r="P156" s="108">
        <v>116</v>
      </c>
      <c r="Q156" s="108">
        <v>4851</v>
      </c>
      <c r="R156" s="108">
        <v>206</v>
      </c>
      <c r="S156" s="108">
        <v>1273</v>
      </c>
      <c r="T156" s="108">
        <v>1760</v>
      </c>
      <c r="U156" s="108">
        <v>2229</v>
      </c>
      <c r="V156" s="319">
        <v>23982</v>
      </c>
    </row>
    <row r="157" spans="1:22" ht="13.5" thickBot="1" x14ac:dyDescent="0.25">
      <c r="A157" s="693"/>
      <c r="B157" s="525">
        <v>2014</v>
      </c>
      <c r="C157" s="108">
        <v>0</v>
      </c>
      <c r="D157" s="108">
        <v>1</v>
      </c>
      <c r="E157" s="108">
        <v>0</v>
      </c>
      <c r="F157" s="108">
        <v>1</v>
      </c>
      <c r="G157" s="415">
        <v>0</v>
      </c>
      <c r="H157" s="108">
        <v>2</v>
      </c>
      <c r="I157" s="108">
        <v>1</v>
      </c>
      <c r="J157" s="108">
        <v>0</v>
      </c>
      <c r="K157" s="108">
        <v>0</v>
      </c>
      <c r="L157" s="108">
        <v>2</v>
      </c>
      <c r="M157" s="693"/>
      <c r="N157" s="525">
        <v>2014</v>
      </c>
      <c r="O157" s="108">
        <v>2078</v>
      </c>
      <c r="P157" s="108">
        <v>183</v>
      </c>
      <c r="Q157" s="108">
        <v>5357</v>
      </c>
      <c r="R157" s="108">
        <v>205</v>
      </c>
      <c r="S157" s="108">
        <v>3282</v>
      </c>
      <c r="T157" s="108">
        <v>4058</v>
      </c>
      <c r="U157" s="108">
        <v>1759</v>
      </c>
      <c r="V157" s="319">
        <v>15217</v>
      </c>
    </row>
    <row r="158" spans="1:22" ht="13.5" thickBot="1" x14ac:dyDescent="0.25">
      <c r="A158" s="693"/>
      <c r="B158" s="525">
        <v>2015</v>
      </c>
      <c r="C158" s="108">
        <v>0</v>
      </c>
      <c r="D158" s="108">
        <v>1</v>
      </c>
      <c r="E158" s="108">
        <v>0</v>
      </c>
      <c r="F158" s="108">
        <v>1</v>
      </c>
      <c r="G158" s="415">
        <v>0</v>
      </c>
      <c r="H158" s="108">
        <v>2</v>
      </c>
      <c r="I158" s="108">
        <v>1</v>
      </c>
      <c r="J158" s="108">
        <v>0</v>
      </c>
      <c r="K158" s="108">
        <v>0</v>
      </c>
      <c r="L158" s="108">
        <v>2</v>
      </c>
      <c r="M158" s="693"/>
      <c r="N158" s="525">
        <v>2015</v>
      </c>
      <c r="O158" s="108">
        <v>1975.134</v>
      </c>
      <c r="P158" s="108">
        <v>112</v>
      </c>
      <c r="Q158" s="108">
        <v>5452.7749999999996</v>
      </c>
      <c r="R158" s="108">
        <v>227.58</v>
      </c>
      <c r="S158" s="108">
        <v>3311.05</v>
      </c>
      <c r="T158" s="108">
        <v>4168.2839999999997</v>
      </c>
      <c r="U158" s="108">
        <v>1048.867</v>
      </c>
      <c r="V158" s="319">
        <v>14977.272000000001</v>
      </c>
    </row>
    <row r="159" spans="1:22" ht="13.5" thickBot="1" x14ac:dyDescent="0.25">
      <c r="A159" s="693"/>
      <c r="B159" s="525">
        <v>2016</v>
      </c>
      <c r="C159" s="108">
        <v>0</v>
      </c>
      <c r="D159" s="108">
        <v>1</v>
      </c>
      <c r="E159" s="108">
        <v>0</v>
      </c>
      <c r="F159" s="108">
        <v>1</v>
      </c>
      <c r="G159" s="415">
        <v>0</v>
      </c>
      <c r="H159" s="108">
        <v>2</v>
      </c>
      <c r="I159" s="108">
        <v>1</v>
      </c>
      <c r="J159" s="108">
        <v>0</v>
      </c>
      <c r="K159" s="108">
        <v>0</v>
      </c>
      <c r="L159" s="108">
        <v>2</v>
      </c>
      <c r="M159" s="693"/>
      <c r="N159" s="525">
        <v>2016</v>
      </c>
      <c r="O159" s="108">
        <v>1912.32</v>
      </c>
      <c r="P159" s="108">
        <v>115</v>
      </c>
      <c r="Q159" s="108">
        <v>5605.4269999999997</v>
      </c>
      <c r="R159" s="108">
        <v>260.71199999999999</v>
      </c>
      <c r="S159" s="108">
        <v>1210.521</v>
      </c>
      <c r="T159" s="108">
        <v>1509.5920000000001</v>
      </c>
      <c r="U159" s="108">
        <v>984.03099999999995</v>
      </c>
      <c r="V159" s="319">
        <v>14950.946</v>
      </c>
    </row>
    <row r="160" spans="1:22" ht="13.5" thickBot="1" x14ac:dyDescent="0.25">
      <c r="A160" s="693"/>
      <c r="B160" s="525">
        <v>2017</v>
      </c>
      <c r="C160" s="108">
        <v>0</v>
      </c>
      <c r="D160" s="108">
        <v>1</v>
      </c>
      <c r="E160" s="108">
        <v>0</v>
      </c>
      <c r="F160" s="108">
        <v>1</v>
      </c>
      <c r="G160" s="108">
        <v>0</v>
      </c>
      <c r="H160" s="108">
        <v>2</v>
      </c>
      <c r="I160" s="108">
        <v>1</v>
      </c>
      <c r="J160" s="108">
        <v>0</v>
      </c>
      <c r="K160" s="108">
        <v>0</v>
      </c>
      <c r="L160" s="108">
        <v>2</v>
      </c>
      <c r="M160" s="693"/>
      <c r="N160" s="525">
        <v>2017</v>
      </c>
      <c r="O160" s="108">
        <v>1770.3789999999999</v>
      </c>
      <c r="P160" s="415">
        <v>109</v>
      </c>
      <c r="Q160" s="108">
        <v>5309.6019999999999</v>
      </c>
      <c r="R160" s="108">
        <v>264.90499999999997</v>
      </c>
      <c r="S160" s="108">
        <v>37.802999999999997</v>
      </c>
      <c r="T160" s="108">
        <v>124.38200000000001</v>
      </c>
      <c r="U160" s="108">
        <v>1037.3589999999999</v>
      </c>
      <c r="V160" s="319">
        <v>16128.901</v>
      </c>
    </row>
    <row r="161" spans="1:22" ht="13.5" thickBot="1" x14ac:dyDescent="0.25">
      <c r="A161" s="907"/>
      <c r="B161" s="527">
        <v>2018</v>
      </c>
      <c r="C161" s="109">
        <v>0</v>
      </c>
      <c r="D161" s="109">
        <v>1</v>
      </c>
      <c r="E161" s="109">
        <v>0</v>
      </c>
      <c r="F161" s="109">
        <v>1</v>
      </c>
      <c r="G161" s="109">
        <v>0</v>
      </c>
      <c r="H161" s="109">
        <v>2</v>
      </c>
      <c r="I161" s="109">
        <v>1</v>
      </c>
      <c r="J161" s="109">
        <v>0</v>
      </c>
      <c r="K161" s="109">
        <v>0</v>
      </c>
      <c r="L161" s="109">
        <v>2</v>
      </c>
      <c r="M161" s="907"/>
      <c r="N161" s="527">
        <v>2018</v>
      </c>
      <c r="O161" s="109">
        <v>1695.76</v>
      </c>
      <c r="P161" s="428">
        <v>167</v>
      </c>
      <c r="Q161" s="109">
        <v>4610.357</v>
      </c>
      <c r="R161" s="109">
        <v>252.142</v>
      </c>
      <c r="S161" s="109">
        <v>103.464</v>
      </c>
      <c r="T161" s="109">
        <v>141.858</v>
      </c>
      <c r="U161" s="109">
        <v>749.79899999999998</v>
      </c>
      <c r="V161" s="320">
        <v>19416.556</v>
      </c>
    </row>
    <row r="162" spans="1:22" ht="14.25" thickTop="1" thickBot="1" x14ac:dyDescent="0.25">
      <c r="A162" s="906" t="s">
        <v>1830</v>
      </c>
      <c r="B162" s="524">
        <v>2007</v>
      </c>
      <c r="C162" s="429" t="s">
        <v>229</v>
      </c>
      <c r="D162" s="429">
        <v>9</v>
      </c>
      <c r="E162" s="429" t="s">
        <v>229</v>
      </c>
      <c r="F162" s="429" t="s">
        <v>229</v>
      </c>
      <c r="G162" s="429" t="s">
        <v>229</v>
      </c>
      <c r="H162" s="429">
        <v>8</v>
      </c>
      <c r="I162" s="429" t="s">
        <v>229</v>
      </c>
      <c r="J162" s="429" t="s">
        <v>229</v>
      </c>
      <c r="K162" s="429">
        <v>1</v>
      </c>
      <c r="L162" s="429">
        <v>12</v>
      </c>
      <c r="M162" s="906" t="s">
        <v>1830</v>
      </c>
      <c r="N162" s="524">
        <v>2007</v>
      </c>
      <c r="O162" s="429">
        <v>803</v>
      </c>
      <c r="P162" s="111">
        <v>98</v>
      </c>
      <c r="Q162" s="429">
        <v>2035</v>
      </c>
      <c r="R162" s="429">
        <v>99</v>
      </c>
      <c r="S162" s="111">
        <v>309</v>
      </c>
      <c r="T162" s="111">
        <v>502</v>
      </c>
      <c r="U162" s="111">
        <v>2220</v>
      </c>
      <c r="V162" s="343">
        <v>4818</v>
      </c>
    </row>
    <row r="163" spans="1:22" ht="13.5" thickBot="1" x14ac:dyDescent="0.25">
      <c r="A163" s="693"/>
      <c r="B163" s="525">
        <v>2008</v>
      </c>
      <c r="C163" s="415" t="s">
        <v>229</v>
      </c>
      <c r="D163" s="415">
        <v>8</v>
      </c>
      <c r="E163" s="415" t="s">
        <v>229</v>
      </c>
      <c r="F163" s="415" t="s">
        <v>229</v>
      </c>
      <c r="G163" s="415" t="s">
        <v>229</v>
      </c>
      <c r="H163" s="415">
        <v>9</v>
      </c>
      <c r="I163" s="415" t="s">
        <v>229</v>
      </c>
      <c r="J163" s="415" t="s">
        <v>229</v>
      </c>
      <c r="K163" s="415">
        <v>1</v>
      </c>
      <c r="L163" s="415">
        <v>12</v>
      </c>
      <c r="M163" s="693"/>
      <c r="N163" s="525">
        <v>2008</v>
      </c>
      <c r="O163" s="415">
        <v>886</v>
      </c>
      <c r="P163" s="108">
        <v>94</v>
      </c>
      <c r="Q163" s="415">
        <v>2310</v>
      </c>
      <c r="R163" s="415">
        <v>104</v>
      </c>
      <c r="S163" s="108">
        <v>784</v>
      </c>
      <c r="T163" s="108">
        <v>1042</v>
      </c>
      <c r="U163" s="108">
        <v>2797</v>
      </c>
      <c r="V163" s="319">
        <v>5214</v>
      </c>
    </row>
    <row r="164" spans="1:22" ht="13.5" thickBot="1" x14ac:dyDescent="0.25">
      <c r="A164" s="693"/>
      <c r="B164" s="525">
        <v>2009</v>
      </c>
      <c r="C164" s="415" t="s">
        <v>229</v>
      </c>
      <c r="D164" s="415">
        <v>5</v>
      </c>
      <c r="E164" s="415" t="s">
        <v>229</v>
      </c>
      <c r="F164" s="415" t="s">
        <v>229</v>
      </c>
      <c r="G164" s="415" t="s">
        <v>229</v>
      </c>
      <c r="H164" s="415">
        <v>8</v>
      </c>
      <c r="I164" s="415" t="s">
        <v>229</v>
      </c>
      <c r="J164" s="415" t="s">
        <v>229</v>
      </c>
      <c r="K164" s="415">
        <v>1</v>
      </c>
      <c r="L164" s="415">
        <v>10</v>
      </c>
      <c r="M164" s="693"/>
      <c r="N164" s="525">
        <v>2009</v>
      </c>
      <c r="O164" s="415">
        <v>722</v>
      </c>
      <c r="P164" s="415">
        <v>91</v>
      </c>
      <c r="Q164" s="415">
        <v>4483</v>
      </c>
      <c r="R164" s="415">
        <v>92</v>
      </c>
      <c r="S164" s="415">
        <v>273</v>
      </c>
      <c r="T164" s="415">
        <v>665</v>
      </c>
      <c r="U164" s="415">
        <v>3158</v>
      </c>
      <c r="V164" s="526">
        <v>5986</v>
      </c>
    </row>
    <row r="165" spans="1:22" ht="13.5" thickBot="1" x14ac:dyDescent="0.25">
      <c r="A165" s="693"/>
      <c r="B165" s="525">
        <v>2010</v>
      </c>
      <c r="C165" s="415" t="s">
        <v>229</v>
      </c>
      <c r="D165" s="415">
        <v>7</v>
      </c>
      <c r="E165" s="415" t="s">
        <v>229</v>
      </c>
      <c r="F165" s="415" t="s">
        <v>229</v>
      </c>
      <c r="G165" s="415" t="s">
        <v>229</v>
      </c>
      <c r="H165" s="415">
        <v>11</v>
      </c>
      <c r="I165" s="415" t="s">
        <v>229</v>
      </c>
      <c r="J165" s="415" t="s">
        <v>229</v>
      </c>
      <c r="K165" s="415">
        <v>2</v>
      </c>
      <c r="L165" s="415">
        <v>15</v>
      </c>
      <c r="M165" s="693"/>
      <c r="N165" s="525">
        <v>2010</v>
      </c>
      <c r="O165" s="415">
        <v>1431</v>
      </c>
      <c r="P165" s="415">
        <v>151</v>
      </c>
      <c r="Q165" s="415">
        <v>5327</v>
      </c>
      <c r="R165" s="415">
        <v>148</v>
      </c>
      <c r="S165" s="415">
        <v>2938</v>
      </c>
      <c r="T165" s="415">
        <v>3102</v>
      </c>
      <c r="U165" s="415">
        <v>4681</v>
      </c>
      <c r="V165" s="526">
        <v>8429</v>
      </c>
    </row>
    <row r="166" spans="1:22" ht="13.5" thickBot="1" x14ac:dyDescent="0.25">
      <c r="A166" s="693"/>
      <c r="B166" s="525">
        <v>2011</v>
      </c>
      <c r="C166" s="108">
        <v>0</v>
      </c>
      <c r="D166" s="108">
        <v>7</v>
      </c>
      <c r="E166" s="108">
        <v>0</v>
      </c>
      <c r="F166" s="108">
        <v>0</v>
      </c>
      <c r="G166" s="415" t="s">
        <v>229</v>
      </c>
      <c r="H166" s="108">
        <v>10</v>
      </c>
      <c r="I166" s="108">
        <v>1</v>
      </c>
      <c r="J166" s="108">
        <v>0</v>
      </c>
      <c r="K166" s="108">
        <v>2</v>
      </c>
      <c r="L166" s="108">
        <v>14</v>
      </c>
      <c r="M166" s="693"/>
      <c r="N166" s="525">
        <v>2011</v>
      </c>
      <c r="O166" s="108">
        <v>1608</v>
      </c>
      <c r="P166" s="108">
        <v>148</v>
      </c>
      <c r="Q166" s="108">
        <v>5567</v>
      </c>
      <c r="R166" s="108">
        <v>154</v>
      </c>
      <c r="S166" s="108">
        <v>5386</v>
      </c>
      <c r="T166" s="108">
        <v>5413</v>
      </c>
      <c r="U166" s="108">
        <v>4806</v>
      </c>
      <c r="V166" s="319">
        <v>8947</v>
      </c>
    </row>
    <row r="167" spans="1:22" ht="13.5" thickBot="1" x14ac:dyDescent="0.25">
      <c r="A167" s="693"/>
      <c r="B167" s="525">
        <v>2012</v>
      </c>
      <c r="C167" s="108">
        <v>0</v>
      </c>
      <c r="D167" s="108">
        <v>7</v>
      </c>
      <c r="E167" s="108">
        <v>0</v>
      </c>
      <c r="F167" s="108">
        <v>0</v>
      </c>
      <c r="G167" s="415" t="s">
        <v>229</v>
      </c>
      <c r="H167" s="108">
        <v>9</v>
      </c>
      <c r="I167" s="108">
        <v>0</v>
      </c>
      <c r="J167" s="108">
        <v>0</v>
      </c>
      <c r="K167" s="108">
        <v>2</v>
      </c>
      <c r="L167" s="108">
        <v>13</v>
      </c>
      <c r="M167" s="693"/>
      <c r="N167" s="525">
        <v>2012</v>
      </c>
      <c r="O167" s="108">
        <v>1111</v>
      </c>
      <c r="P167" s="108">
        <v>157</v>
      </c>
      <c r="Q167" s="108">
        <v>4935</v>
      </c>
      <c r="R167" s="108">
        <v>147</v>
      </c>
      <c r="S167" s="108">
        <v>1072</v>
      </c>
      <c r="T167" s="108">
        <v>1261</v>
      </c>
      <c r="U167" s="108">
        <v>4482</v>
      </c>
      <c r="V167" s="319">
        <v>8015</v>
      </c>
    </row>
    <row r="168" spans="1:22" ht="12.75" customHeight="1" thickBot="1" x14ac:dyDescent="0.25">
      <c r="A168" s="693"/>
      <c r="B168" s="525">
        <v>2013</v>
      </c>
      <c r="C168" s="108">
        <v>0</v>
      </c>
      <c r="D168" s="108">
        <v>7</v>
      </c>
      <c r="E168" s="108">
        <v>0</v>
      </c>
      <c r="F168" s="108">
        <v>0</v>
      </c>
      <c r="G168" s="415" t="s">
        <v>229</v>
      </c>
      <c r="H168" s="108">
        <v>9</v>
      </c>
      <c r="I168" s="108">
        <v>0</v>
      </c>
      <c r="J168" s="108">
        <v>0</v>
      </c>
      <c r="K168" s="108">
        <v>2</v>
      </c>
      <c r="L168" s="108">
        <v>12</v>
      </c>
      <c r="M168" s="693"/>
      <c r="N168" s="525">
        <v>2013</v>
      </c>
      <c r="O168" s="108">
        <v>1088</v>
      </c>
      <c r="P168" s="108">
        <v>131</v>
      </c>
      <c r="Q168" s="108">
        <v>4926</v>
      </c>
      <c r="R168" s="108">
        <v>141</v>
      </c>
      <c r="S168" s="108">
        <v>1212</v>
      </c>
      <c r="T168" s="108">
        <v>1406</v>
      </c>
      <c r="U168" s="108">
        <v>10420</v>
      </c>
      <c r="V168" s="319">
        <v>23203</v>
      </c>
    </row>
    <row r="169" spans="1:22" ht="13.5" thickBot="1" x14ac:dyDescent="0.25">
      <c r="A169" s="693"/>
      <c r="B169" s="525">
        <v>2014</v>
      </c>
      <c r="C169" s="108">
        <v>0</v>
      </c>
      <c r="D169" s="108">
        <v>5</v>
      </c>
      <c r="E169" s="108">
        <v>0</v>
      </c>
      <c r="F169" s="108">
        <v>0</v>
      </c>
      <c r="G169" s="415">
        <v>2</v>
      </c>
      <c r="H169" s="108">
        <v>9</v>
      </c>
      <c r="I169" s="108">
        <v>0</v>
      </c>
      <c r="J169" s="108">
        <v>0</v>
      </c>
      <c r="K169" s="108">
        <v>2</v>
      </c>
      <c r="L169" s="108">
        <v>13</v>
      </c>
      <c r="M169" s="693"/>
      <c r="N169" s="525">
        <v>2014</v>
      </c>
      <c r="O169" s="108">
        <v>1174</v>
      </c>
      <c r="P169" s="108">
        <v>121</v>
      </c>
      <c r="Q169" s="108">
        <v>5125</v>
      </c>
      <c r="R169" s="108">
        <v>135</v>
      </c>
      <c r="S169" s="108">
        <v>0</v>
      </c>
      <c r="T169" s="108">
        <v>0</v>
      </c>
      <c r="U169" s="108">
        <v>6015</v>
      </c>
      <c r="V169" s="319">
        <v>8810</v>
      </c>
    </row>
    <row r="170" spans="1:22" ht="13.5" thickBot="1" x14ac:dyDescent="0.25">
      <c r="A170" s="693"/>
      <c r="B170" s="525">
        <v>2015</v>
      </c>
      <c r="C170" s="108">
        <v>0</v>
      </c>
      <c r="D170" s="108">
        <v>9</v>
      </c>
      <c r="E170" s="108">
        <v>0</v>
      </c>
      <c r="F170" s="108">
        <v>0</v>
      </c>
      <c r="G170" s="415">
        <v>1</v>
      </c>
      <c r="H170" s="108">
        <v>12</v>
      </c>
      <c r="I170" s="108">
        <v>0</v>
      </c>
      <c r="J170" s="108">
        <v>0</v>
      </c>
      <c r="K170" s="108">
        <v>2</v>
      </c>
      <c r="L170" s="108">
        <v>16</v>
      </c>
      <c r="M170" s="693"/>
      <c r="N170" s="525">
        <v>2015</v>
      </c>
      <c r="O170" s="108">
        <v>1351</v>
      </c>
      <c r="P170" s="108">
        <v>105</v>
      </c>
      <c r="Q170" s="108">
        <v>6042.5870000000004</v>
      </c>
      <c r="R170" s="108">
        <v>167.72200000000001</v>
      </c>
      <c r="S170" s="108">
        <v>50.09</v>
      </c>
      <c r="T170" s="108">
        <v>50.09</v>
      </c>
      <c r="U170" s="108">
        <v>5133.7039999999997</v>
      </c>
      <c r="V170" s="319">
        <v>8558.9249999999993</v>
      </c>
    </row>
    <row r="171" spans="1:22" ht="13.5" thickBot="1" x14ac:dyDescent="0.25">
      <c r="A171" s="693"/>
      <c r="B171" s="525">
        <v>2016</v>
      </c>
      <c r="C171" s="108">
        <v>0</v>
      </c>
      <c r="D171" s="108">
        <v>9</v>
      </c>
      <c r="E171" s="108">
        <v>0</v>
      </c>
      <c r="F171" s="108">
        <v>0</v>
      </c>
      <c r="G171" s="415">
        <v>0</v>
      </c>
      <c r="H171" s="108">
        <v>12</v>
      </c>
      <c r="I171" s="108">
        <v>0</v>
      </c>
      <c r="J171" s="108">
        <v>0</v>
      </c>
      <c r="K171" s="108">
        <v>2</v>
      </c>
      <c r="L171" s="108">
        <v>15</v>
      </c>
      <c r="M171" s="693"/>
      <c r="N171" s="525">
        <v>2016</v>
      </c>
      <c r="O171" s="108">
        <v>1193.328</v>
      </c>
      <c r="P171" s="108">
        <v>114</v>
      </c>
      <c r="Q171" s="108">
        <v>3363.14</v>
      </c>
      <c r="R171" s="108">
        <v>168.929</v>
      </c>
      <c r="S171" s="108">
        <v>1322.57</v>
      </c>
      <c r="T171" s="108">
        <v>1577.5170000000001</v>
      </c>
      <c r="U171" s="108">
        <v>5762.3029999999999</v>
      </c>
      <c r="V171" s="319">
        <v>9245.1959999999999</v>
      </c>
    </row>
    <row r="172" spans="1:22" ht="13.5" thickBot="1" x14ac:dyDescent="0.25">
      <c r="A172" s="693"/>
      <c r="B172" s="525">
        <v>2017</v>
      </c>
      <c r="C172" s="108">
        <v>0</v>
      </c>
      <c r="D172" s="108">
        <v>9</v>
      </c>
      <c r="E172" s="108">
        <v>0</v>
      </c>
      <c r="F172" s="108">
        <v>0</v>
      </c>
      <c r="G172" s="108">
        <v>0</v>
      </c>
      <c r="H172" s="108">
        <v>11</v>
      </c>
      <c r="I172" s="108">
        <v>0</v>
      </c>
      <c r="J172" s="108">
        <v>0</v>
      </c>
      <c r="K172" s="108">
        <v>2</v>
      </c>
      <c r="L172" s="108">
        <v>14</v>
      </c>
      <c r="M172" s="693"/>
      <c r="N172" s="525">
        <v>2017</v>
      </c>
      <c r="O172" s="108">
        <v>1317.616</v>
      </c>
      <c r="P172" s="415">
        <v>112</v>
      </c>
      <c r="Q172" s="108">
        <v>3424.1860000000001</v>
      </c>
      <c r="R172" s="108">
        <v>179.06800000000001</v>
      </c>
      <c r="S172" s="108">
        <v>706.28499999999997</v>
      </c>
      <c r="T172" s="108">
        <v>999.54300000000001</v>
      </c>
      <c r="U172" s="108">
        <v>5894.2650000000003</v>
      </c>
      <c r="V172" s="319">
        <v>9414.5769999999993</v>
      </c>
    </row>
    <row r="173" spans="1:22" ht="13.5" thickBot="1" x14ac:dyDescent="0.25">
      <c r="A173" s="907"/>
      <c r="B173" s="527">
        <v>2018</v>
      </c>
      <c r="C173" s="109">
        <v>0</v>
      </c>
      <c r="D173" s="109">
        <v>8</v>
      </c>
      <c r="E173" s="109">
        <v>0</v>
      </c>
      <c r="F173" s="109">
        <v>0</v>
      </c>
      <c r="G173" s="109">
        <v>0</v>
      </c>
      <c r="H173" s="109">
        <v>10</v>
      </c>
      <c r="I173" s="109">
        <v>0</v>
      </c>
      <c r="J173" s="109">
        <v>0</v>
      </c>
      <c r="K173" s="109">
        <v>2</v>
      </c>
      <c r="L173" s="109">
        <v>13</v>
      </c>
      <c r="M173" s="907"/>
      <c r="N173" s="527">
        <v>2018</v>
      </c>
      <c r="O173" s="109">
        <v>1163.8689999999999</v>
      </c>
      <c r="P173" s="428">
        <v>138</v>
      </c>
      <c r="Q173" s="109">
        <v>2612.5729999999999</v>
      </c>
      <c r="R173" s="109">
        <v>133.42599999999999</v>
      </c>
      <c r="S173" s="109">
        <v>306.93</v>
      </c>
      <c r="T173" s="109">
        <v>438.58699999999999</v>
      </c>
      <c r="U173" s="109">
        <v>5266.5249999999996</v>
      </c>
      <c r="V173" s="320">
        <v>8444.0120000000006</v>
      </c>
    </row>
    <row r="174" spans="1:22" ht="14.25" thickTop="1" thickBot="1" x14ac:dyDescent="0.25">
      <c r="A174" s="906" t="s">
        <v>740</v>
      </c>
      <c r="B174" s="524">
        <v>2007</v>
      </c>
      <c r="C174" s="429" t="s">
        <v>229</v>
      </c>
      <c r="D174" s="429">
        <v>3</v>
      </c>
      <c r="E174" s="429" t="s">
        <v>229</v>
      </c>
      <c r="F174" s="429" t="s">
        <v>229</v>
      </c>
      <c r="G174" s="429" t="s">
        <v>229</v>
      </c>
      <c r="H174" s="429">
        <v>30</v>
      </c>
      <c r="I174" s="429" t="s">
        <v>229</v>
      </c>
      <c r="J174" s="429" t="s">
        <v>229</v>
      </c>
      <c r="K174" s="429">
        <v>0</v>
      </c>
      <c r="L174" s="429">
        <v>30</v>
      </c>
      <c r="M174" s="906" t="s">
        <v>740</v>
      </c>
      <c r="N174" s="524">
        <v>2007</v>
      </c>
      <c r="O174" s="429">
        <v>3749</v>
      </c>
      <c r="P174" s="111">
        <v>507</v>
      </c>
      <c r="Q174" s="429">
        <v>8433</v>
      </c>
      <c r="R174" s="429">
        <v>496</v>
      </c>
      <c r="S174" s="111">
        <v>0</v>
      </c>
      <c r="T174" s="111">
        <v>0</v>
      </c>
      <c r="U174" s="111">
        <v>6311</v>
      </c>
      <c r="V174" s="343">
        <v>20767</v>
      </c>
    </row>
    <row r="175" spans="1:22" ht="13.5" thickBot="1" x14ac:dyDescent="0.25">
      <c r="A175" s="693"/>
      <c r="B175" s="525">
        <v>2008</v>
      </c>
      <c r="C175" s="415" t="s">
        <v>229</v>
      </c>
      <c r="D175" s="415">
        <v>3</v>
      </c>
      <c r="E175" s="415" t="s">
        <v>229</v>
      </c>
      <c r="F175" s="415" t="s">
        <v>229</v>
      </c>
      <c r="G175" s="415" t="s">
        <v>229</v>
      </c>
      <c r="H175" s="415">
        <v>29</v>
      </c>
      <c r="I175" s="415" t="s">
        <v>229</v>
      </c>
      <c r="J175" s="415" t="s">
        <v>229</v>
      </c>
      <c r="K175" s="415">
        <v>0</v>
      </c>
      <c r="L175" s="415">
        <v>30</v>
      </c>
      <c r="M175" s="693"/>
      <c r="N175" s="525">
        <v>2008</v>
      </c>
      <c r="O175" s="415">
        <v>3773</v>
      </c>
      <c r="P175" s="108">
        <v>629</v>
      </c>
      <c r="Q175" s="415">
        <v>9392</v>
      </c>
      <c r="R175" s="415">
        <v>548</v>
      </c>
      <c r="S175" s="108">
        <v>7896</v>
      </c>
      <c r="T175" s="108">
        <v>8065</v>
      </c>
      <c r="U175" s="108">
        <v>7037</v>
      </c>
      <c r="V175" s="319">
        <v>24832</v>
      </c>
    </row>
    <row r="176" spans="1:22" ht="13.5" thickBot="1" x14ac:dyDescent="0.25">
      <c r="A176" s="693"/>
      <c r="B176" s="525">
        <v>2009</v>
      </c>
      <c r="C176" s="415" t="s">
        <v>229</v>
      </c>
      <c r="D176" s="415">
        <v>3</v>
      </c>
      <c r="E176" s="415" t="s">
        <v>229</v>
      </c>
      <c r="F176" s="415" t="s">
        <v>229</v>
      </c>
      <c r="G176" s="415" t="s">
        <v>229</v>
      </c>
      <c r="H176" s="415">
        <v>30</v>
      </c>
      <c r="I176" s="415" t="s">
        <v>229</v>
      </c>
      <c r="J176" s="415" t="s">
        <v>229</v>
      </c>
      <c r="K176" s="415">
        <v>0</v>
      </c>
      <c r="L176" s="415">
        <v>31</v>
      </c>
      <c r="M176" s="693"/>
      <c r="N176" s="525">
        <v>2009</v>
      </c>
      <c r="O176" s="415">
        <v>3888</v>
      </c>
      <c r="P176" s="415">
        <v>629</v>
      </c>
      <c r="Q176" s="415">
        <v>11118</v>
      </c>
      <c r="R176" s="415">
        <v>622</v>
      </c>
      <c r="S176" s="415">
        <v>17611</v>
      </c>
      <c r="T176" s="415">
        <v>40281</v>
      </c>
      <c r="U176" s="415">
        <v>7895</v>
      </c>
      <c r="V176" s="526">
        <v>29506</v>
      </c>
    </row>
    <row r="177" spans="1:22" ht="13.5" thickBot="1" x14ac:dyDescent="0.25">
      <c r="A177" s="693"/>
      <c r="B177" s="525">
        <v>2010</v>
      </c>
      <c r="C177" s="415" t="s">
        <v>229</v>
      </c>
      <c r="D177" s="415">
        <v>3</v>
      </c>
      <c r="E177" s="415" t="s">
        <v>229</v>
      </c>
      <c r="F177" s="415" t="s">
        <v>229</v>
      </c>
      <c r="G177" s="415" t="s">
        <v>229</v>
      </c>
      <c r="H177" s="415">
        <v>34</v>
      </c>
      <c r="I177" s="415" t="s">
        <v>229</v>
      </c>
      <c r="J177" s="415" t="s">
        <v>229</v>
      </c>
      <c r="K177" s="415">
        <v>0</v>
      </c>
      <c r="L177" s="415">
        <v>34</v>
      </c>
      <c r="M177" s="693"/>
      <c r="N177" s="525">
        <v>2010</v>
      </c>
      <c r="O177" s="415">
        <v>3998</v>
      </c>
      <c r="P177" s="415">
        <v>676</v>
      </c>
      <c r="Q177" s="415">
        <v>12769</v>
      </c>
      <c r="R177" s="415">
        <v>714</v>
      </c>
      <c r="S177" s="415">
        <v>5743</v>
      </c>
      <c r="T177" s="415">
        <v>5743</v>
      </c>
      <c r="U177" s="415">
        <v>8639</v>
      </c>
      <c r="V177" s="526">
        <v>33505</v>
      </c>
    </row>
    <row r="178" spans="1:22" ht="13.5" thickBot="1" x14ac:dyDescent="0.25">
      <c r="A178" s="693"/>
      <c r="B178" s="525">
        <v>2011</v>
      </c>
      <c r="C178" s="108">
        <v>0</v>
      </c>
      <c r="D178" s="108">
        <v>0</v>
      </c>
      <c r="E178" s="108">
        <v>0</v>
      </c>
      <c r="F178" s="108">
        <v>3</v>
      </c>
      <c r="G178" s="415" t="s">
        <v>229</v>
      </c>
      <c r="H178" s="108">
        <v>37</v>
      </c>
      <c r="I178" s="108">
        <v>0</v>
      </c>
      <c r="J178" s="108">
        <v>0</v>
      </c>
      <c r="K178" s="108">
        <v>0</v>
      </c>
      <c r="L178" s="108">
        <v>37</v>
      </c>
      <c r="M178" s="693"/>
      <c r="N178" s="525">
        <v>2011</v>
      </c>
      <c r="O178" s="108">
        <v>4501</v>
      </c>
      <c r="P178" s="108">
        <v>768</v>
      </c>
      <c r="Q178" s="108">
        <v>15025</v>
      </c>
      <c r="R178" s="108">
        <v>886</v>
      </c>
      <c r="S178" s="108">
        <v>1633</v>
      </c>
      <c r="T178" s="108">
        <v>1633</v>
      </c>
      <c r="U178" s="108">
        <v>10042</v>
      </c>
      <c r="V178" s="319">
        <v>39872</v>
      </c>
    </row>
    <row r="179" spans="1:22" ht="13.5" thickBot="1" x14ac:dyDescent="0.25">
      <c r="A179" s="693"/>
      <c r="B179" s="525">
        <v>2012</v>
      </c>
      <c r="C179" s="108">
        <v>0</v>
      </c>
      <c r="D179" s="108">
        <v>3</v>
      </c>
      <c r="E179" s="108">
        <v>0</v>
      </c>
      <c r="F179" s="108">
        <v>0</v>
      </c>
      <c r="G179" s="415" t="s">
        <v>229</v>
      </c>
      <c r="H179" s="108">
        <v>39</v>
      </c>
      <c r="I179" s="108">
        <v>0</v>
      </c>
      <c r="J179" s="108">
        <v>0</v>
      </c>
      <c r="K179" s="108">
        <v>0</v>
      </c>
      <c r="L179" s="108">
        <v>40</v>
      </c>
      <c r="M179" s="693"/>
      <c r="N179" s="525">
        <v>2012</v>
      </c>
      <c r="O179" s="108">
        <v>4535</v>
      </c>
      <c r="P179" s="108">
        <v>743</v>
      </c>
      <c r="Q179" s="108">
        <v>13891</v>
      </c>
      <c r="R179" s="108">
        <v>846</v>
      </c>
      <c r="S179" s="108">
        <v>13328</v>
      </c>
      <c r="T179" s="108">
        <v>14048</v>
      </c>
      <c r="U179" s="108">
        <v>8753</v>
      </c>
      <c r="V179" s="319">
        <v>36409</v>
      </c>
    </row>
    <row r="180" spans="1:22" ht="13.5" thickBot="1" x14ac:dyDescent="0.25">
      <c r="A180" s="693"/>
      <c r="B180" s="525">
        <v>2013</v>
      </c>
      <c r="C180" s="108">
        <v>0</v>
      </c>
      <c r="D180" s="108">
        <v>2</v>
      </c>
      <c r="E180" s="108">
        <v>0</v>
      </c>
      <c r="F180" s="108">
        <v>0</v>
      </c>
      <c r="G180" s="415" t="s">
        <v>229</v>
      </c>
      <c r="H180" s="108">
        <v>38</v>
      </c>
      <c r="I180" s="108">
        <v>0</v>
      </c>
      <c r="J180" s="108">
        <v>0</v>
      </c>
      <c r="K180" s="108">
        <v>0</v>
      </c>
      <c r="L180" s="108">
        <v>38</v>
      </c>
      <c r="M180" s="693"/>
      <c r="N180" s="525">
        <v>2013</v>
      </c>
      <c r="O180" s="108">
        <v>4496</v>
      </c>
      <c r="P180" s="108">
        <v>744</v>
      </c>
      <c r="Q180" s="108">
        <v>14991</v>
      </c>
      <c r="R180" s="108">
        <v>823</v>
      </c>
      <c r="S180" s="108">
        <v>7601</v>
      </c>
      <c r="T180" s="108">
        <v>7982</v>
      </c>
      <c r="U180" s="108">
        <v>10243</v>
      </c>
      <c r="V180" s="319">
        <v>50231</v>
      </c>
    </row>
    <row r="181" spans="1:22" ht="13.5" thickBot="1" x14ac:dyDescent="0.25">
      <c r="A181" s="693"/>
      <c r="B181" s="525">
        <v>2014</v>
      </c>
      <c r="C181" s="108">
        <v>0</v>
      </c>
      <c r="D181" s="108">
        <v>3</v>
      </c>
      <c r="E181" s="108">
        <v>0</v>
      </c>
      <c r="F181" s="108">
        <v>0</v>
      </c>
      <c r="G181" s="415">
        <v>0</v>
      </c>
      <c r="H181" s="108">
        <v>37</v>
      </c>
      <c r="I181" s="108">
        <v>0</v>
      </c>
      <c r="J181" s="108">
        <v>0</v>
      </c>
      <c r="K181" s="108">
        <v>0</v>
      </c>
      <c r="L181" s="108">
        <v>37</v>
      </c>
      <c r="M181" s="693"/>
      <c r="N181" s="525">
        <v>2014</v>
      </c>
      <c r="O181" s="108">
        <v>4798</v>
      </c>
      <c r="P181" s="108">
        <v>766</v>
      </c>
      <c r="Q181" s="108">
        <v>15218</v>
      </c>
      <c r="R181" s="108">
        <v>852</v>
      </c>
      <c r="S181" s="108">
        <v>1738</v>
      </c>
      <c r="T181" s="108">
        <v>2327</v>
      </c>
      <c r="U181" s="108">
        <v>11405</v>
      </c>
      <c r="V181" s="319">
        <v>44281</v>
      </c>
    </row>
    <row r="182" spans="1:22" ht="13.5" thickBot="1" x14ac:dyDescent="0.25">
      <c r="A182" s="693"/>
      <c r="B182" s="525">
        <v>2015</v>
      </c>
      <c r="C182" s="108">
        <v>0</v>
      </c>
      <c r="D182" s="108">
        <v>3</v>
      </c>
      <c r="E182" s="108">
        <v>0</v>
      </c>
      <c r="F182" s="108">
        <v>0</v>
      </c>
      <c r="G182" s="415">
        <v>0</v>
      </c>
      <c r="H182" s="108">
        <v>34</v>
      </c>
      <c r="I182" s="108">
        <v>0</v>
      </c>
      <c r="J182" s="108">
        <v>0</v>
      </c>
      <c r="K182" s="108">
        <v>0</v>
      </c>
      <c r="L182" s="108">
        <v>33</v>
      </c>
      <c r="M182" s="693"/>
      <c r="N182" s="525">
        <v>2015</v>
      </c>
      <c r="O182" s="108">
        <v>4624.0219999999999</v>
      </c>
      <c r="P182" s="108">
        <v>734</v>
      </c>
      <c r="Q182" s="108">
        <v>16290.418</v>
      </c>
      <c r="R182" s="108">
        <v>912.96100000000001</v>
      </c>
      <c r="S182" s="108">
        <v>5389.2849999999999</v>
      </c>
      <c r="T182" s="108">
        <v>7265.7169999999996</v>
      </c>
      <c r="U182" s="108">
        <v>8407.4779999999992</v>
      </c>
      <c r="V182" s="319">
        <v>44157.375</v>
      </c>
    </row>
    <row r="183" spans="1:22" ht="13.5" thickBot="1" x14ac:dyDescent="0.25">
      <c r="A183" s="693"/>
      <c r="B183" s="525">
        <v>2016</v>
      </c>
      <c r="C183" s="108">
        <v>0</v>
      </c>
      <c r="D183" s="108">
        <v>11</v>
      </c>
      <c r="E183" s="108">
        <v>0</v>
      </c>
      <c r="F183" s="108">
        <v>0</v>
      </c>
      <c r="G183" s="415">
        <v>0</v>
      </c>
      <c r="H183" s="108">
        <v>39</v>
      </c>
      <c r="I183" s="108">
        <v>0</v>
      </c>
      <c r="J183" s="108">
        <v>0</v>
      </c>
      <c r="K183" s="108">
        <v>0</v>
      </c>
      <c r="L183" s="108">
        <v>39</v>
      </c>
      <c r="M183" s="693"/>
      <c r="N183" s="525">
        <v>2016</v>
      </c>
      <c r="O183" s="108">
        <v>4271.0360000000001</v>
      </c>
      <c r="P183" s="108">
        <v>721</v>
      </c>
      <c r="Q183" s="108">
        <v>16625.41</v>
      </c>
      <c r="R183" s="108">
        <v>895.06500000000005</v>
      </c>
      <c r="S183" s="108">
        <v>3978.62</v>
      </c>
      <c r="T183" s="108">
        <v>7840.96</v>
      </c>
      <c r="U183" s="108">
        <v>8254.7049999999999</v>
      </c>
      <c r="V183" s="319">
        <v>43514.374000000003</v>
      </c>
    </row>
    <row r="184" spans="1:22" ht="13.5" thickBot="1" x14ac:dyDescent="0.25">
      <c r="A184" s="693"/>
      <c r="B184" s="525">
        <v>2017</v>
      </c>
      <c r="C184" s="108">
        <v>0</v>
      </c>
      <c r="D184" s="108">
        <v>10</v>
      </c>
      <c r="E184" s="108">
        <v>0</v>
      </c>
      <c r="F184" s="108">
        <v>0</v>
      </c>
      <c r="G184" s="108">
        <v>0</v>
      </c>
      <c r="H184" s="108">
        <v>39</v>
      </c>
      <c r="I184" s="108">
        <v>0</v>
      </c>
      <c r="J184" s="108">
        <v>0</v>
      </c>
      <c r="K184" s="108">
        <v>0</v>
      </c>
      <c r="L184" s="108">
        <v>39</v>
      </c>
      <c r="M184" s="693"/>
      <c r="N184" s="525">
        <v>2017</v>
      </c>
      <c r="O184" s="108">
        <v>4128.1310000000003</v>
      </c>
      <c r="P184" s="415">
        <v>709</v>
      </c>
      <c r="Q184" s="108">
        <v>16681.205999999998</v>
      </c>
      <c r="R184" s="108">
        <v>918.63400000000001</v>
      </c>
      <c r="S184" s="108">
        <v>1851.164</v>
      </c>
      <c r="T184" s="108">
        <v>2631.2530000000002</v>
      </c>
      <c r="U184" s="108">
        <v>8325.4009999999998</v>
      </c>
      <c r="V184" s="319">
        <v>45219.358</v>
      </c>
    </row>
    <row r="185" spans="1:22" ht="13.5" thickBot="1" x14ac:dyDescent="0.25">
      <c r="A185" s="907"/>
      <c r="B185" s="527">
        <v>2018</v>
      </c>
      <c r="C185" s="109">
        <v>0</v>
      </c>
      <c r="D185" s="109">
        <v>10</v>
      </c>
      <c r="E185" s="109">
        <v>0</v>
      </c>
      <c r="F185" s="109">
        <v>0</v>
      </c>
      <c r="G185" s="109">
        <v>0</v>
      </c>
      <c r="H185" s="109">
        <v>39</v>
      </c>
      <c r="I185" s="109">
        <v>0</v>
      </c>
      <c r="J185" s="109">
        <v>0</v>
      </c>
      <c r="K185" s="109">
        <v>0</v>
      </c>
      <c r="L185" s="109">
        <v>39</v>
      </c>
      <c r="M185" s="907"/>
      <c r="N185" s="527">
        <v>2018</v>
      </c>
      <c r="O185" s="109">
        <v>3756.65</v>
      </c>
      <c r="P185" s="428">
        <v>981</v>
      </c>
      <c r="Q185" s="109">
        <v>16644.637999999999</v>
      </c>
      <c r="R185" s="109">
        <v>898.67200000000003</v>
      </c>
      <c r="S185" s="109">
        <v>3903.569</v>
      </c>
      <c r="T185" s="109">
        <v>4556.875</v>
      </c>
      <c r="U185" s="109">
        <v>8829.7530000000006</v>
      </c>
      <c r="V185" s="320">
        <v>47966.137999999999</v>
      </c>
    </row>
    <row r="186" spans="1:22" ht="14.25" thickTop="1" thickBot="1" x14ac:dyDescent="0.25">
      <c r="A186" s="906" t="s">
        <v>628</v>
      </c>
      <c r="B186" s="524">
        <v>2007</v>
      </c>
      <c r="C186" s="429" t="s">
        <v>229</v>
      </c>
      <c r="D186" s="429">
        <v>7</v>
      </c>
      <c r="E186" s="429" t="s">
        <v>229</v>
      </c>
      <c r="F186" s="429" t="s">
        <v>229</v>
      </c>
      <c r="G186" s="429" t="s">
        <v>229</v>
      </c>
      <c r="H186" s="429">
        <v>35</v>
      </c>
      <c r="I186" s="429" t="s">
        <v>229</v>
      </c>
      <c r="J186" s="429" t="s">
        <v>229</v>
      </c>
      <c r="K186" s="429">
        <v>0</v>
      </c>
      <c r="L186" s="429" t="s">
        <v>1831</v>
      </c>
      <c r="M186" s="906" t="s">
        <v>628</v>
      </c>
      <c r="N186" s="524">
        <v>2007</v>
      </c>
      <c r="O186" s="429">
        <v>2239</v>
      </c>
      <c r="P186" s="111">
        <v>584</v>
      </c>
      <c r="Q186" s="429">
        <v>10980</v>
      </c>
      <c r="R186" s="429">
        <v>652</v>
      </c>
      <c r="S186" s="111">
        <v>805</v>
      </c>
      <c r="T186" s="111">
        <v>1018</v>
      </c>
      <c r="U186" s="111">
        <v>8283</v>
      </c>
      <c r="V186" s="343">
        <v>20785</v>
      </c>
    </row>
    <row r="187" spans="1:22" ht="13.5" thickBot="1" x14ac:dyDescent="0.25">
      <c r="A187" s="693"/>
      <c r="B187" s="525">
        <v>2008</v>
      </c>
      <c r="C187" s="415" t="s">
        <v>229</v>
      </c>
      <c r="D187" s="415">
        <v>3</v>
      </c>
      <c r="E187" s="415" t="s">
        <v>229</v>
      </c>
      <c r="F187" s="415" t="s">
        <v>229</v>
      </c>
      <c r="G187" s="415" t="s">
        <v>229</v>
      </c>
      <c r="H187" s="415">
        <v>44</v>
      </c>
      <c r="I187" s="415" t="s">
        <v>229</v>
      </c>
      <c r="J187" s="415" t="s">
        <v>229</v>
      </c>
      <c r="K187" s="415">
        <v>0</v>
      </c>
      <c r="L187" s="415">
        <v>45</v>
      </c>
      <c r="M187" s="693"/>
      <c r="N187" s="525">
        <v>2008</v>
      </c>
      <c r="O187" s="415">
        <v>2422</v>
      </c>
      <c r="P187" s="108">
        <v>725</v>
      </c>
      <c r="Q187" s="415">
        <v>12577</v>
      </c>
      <c r="R187" s="415">
        <v>764</v>
      </c>
      <c r="S187" s="108">
        <v>2307</v>
      </c>
      <c r="T187" s="108">
        <v>2903</v>
      </c>
      <c r="U187" s="108">
        <v>9886</v>
      </c>
      <c r="V187" s="319">
        <v>23994</v>
      </c>
    </row>
    <row r="188" spans="1:22" ht="13.5" thickBot="1" x14ac:dyDescent="0.25">
      <c r="A188" s="693"/>
      <c r="B188" s="525">
        <v>2009</v>
      </c>
      <c r="C188" s="415" t="s">
        <v>229</v>
      </c>
      <c r="D188" s="415">
        <v>4</v>
      </c>
      <c r="E188" s="415" t="s">
        <v>229</v>
      </c>
      <c r="F188" s="415" t="s">
        <v>229</v>
      </c>
      <c r="G188" s="415" t="s">
        <v>229</v>
      </c>
      <c r="H188" s="415">
        <v>44</v>
      </c>
      <c r="I188" s="415" t="s">
        <v>229</v>
      </c>
      <c r="J188" s="415" t="s">
        <v>229</v>
      </c>
      <c r="K188" s="415">
        <v>0</v>
      </c>
      <c r="L188" s="415">
        <v>45</v>
      </c>
      <c r="M188" s="693"/>
      <c r="N188" s="525">
        <v>2009</v>
      </c>
      <c r="O188" s="415">
        <v>2214</v>
      </c>
      <c r="P188" s="415">
        <v>806</v>
      </c>
      <c r="Q188" s="415">
        <v>13107</v>
      </c>
      <c r="R188" s="415">
        <v>840</v>
      </c>
      <c r="S188" s="415">
        <v>8257</v>
      </c>
      <c r="T188" s="415">
        <v>17469</v>
      </c>
      <c r="U188" s="415">
        <v>11410</v>
      </c>
      <c r="V188" s="526">
        <v>26391</v>
      </c>
    </row>
    <row r="189" spans="1:22" ht="13.5" thickBot="1" x14ac:dyDescent="0.25">
      <c r="A189" s="693"/>
      <c r="B189" s="525">
        <v>2010</v>
      </c>
      <c r="C189" s="415" t="s">
        <v>229</v>
      </c>
      <c r="D189" s="415">
        <v>6</v>
      </c>
      <c r="E189" s="415" t="s">
        <v>229</v>
      </c>
      <c r="F189" s="415" t="s">
        <v>229</v>
      </c>
      <c r="G189" s="415" t="s">
        <v>229</v>
      </c>
      <c r="H189" s="415">
        <v>43</v>
      </c>
      <c r="I189" s="415" t="s">
        <v>229</v>
      </c>
      <c r="J189" s="415" t="s">
        <v>229</v>
      </c>
      <c r="K189" s="415">
        <v>0</v>
      </c>
      <c r="L189" s="415">
        <v>46</v>
      </c>
      <c r="M189" s="693"/>
      <c r="N189" s="525">
        <v>2010</v>
      </c>
      <c r="O189" s="415">
        <v>2639</v>
      </c>
      <c r="P189" s="415">
        <v>846</v>
      </c>
      <c r="Q189" s="415">
        <v>15418</v>
      </c>
      <c r="R189" s="415">
        <v>988</v>
      </c>
      <c r="S189" s="415">
        <v>10391</v>
      </c>
      <c r="T189" s="415">
        <v>10601</v>
      </c>
      <c r="U189" s="415">
        <v>15125</v>
      </c>
      <c r="V189" s="526">
        <v>31030</v>
      </c>
    </row>
    <row r="190" spans="1:22" ht="13.5" thickBot="1" x14ac:dyDescent="0.25">
      <c r="A190" s="693"/>
      <c r="B190" s="525">
        <v>2011</v>
      </c>
      <c r="C190" s="108">
        <v>0</v>
      </c>
      <c r="D190" s="108">
        <v>5</v>
      </c>
      <c r="E190" s="108">
        <v>0</v>
      </c>
      <c r="F190" s="108">
        <v>0</v>
      </c>
      <c r="G190" s="415" t="s">
        <v>229</v>
      </c>
      <c r="H190" s="108">
        <v>42</v>
      </c>
      <c r="I190" s="108">
        <v>0</v>
      </c>
      <c r="J190" s="108">
        <v>0</v>
      </c>
      <c r="K190" s="108">
        <v>0</v>
      </c>
      <c r="L190" s="108">
        <v>45</v>
      </c>
      <c r="M190" s="693"/>
      <c r="N190" s="525">
        <v>2011</v>
      </c>
      <c r="O190" s="108">
        <v>2649</v>
      </c>
      <c r="P190" s="108">
        <v>845</v>
      </c>
      <c r="Q190" s="108">
        <v>15004</v>
      </c>
      <c r="R190" s="108">
        <v>993</v>
      </c>
      <c r="S190" s="108">
        <v>2279</v>
      </c>
      <c r="T190" s="108">
        <v>2414</v>
      </c>
      <c r="U190" s="108">
        <v>17127</v>
      </c>
      <c r="V190" s="319">
        <v>32447</v>
      </c>
    </row>
    <row r="191" spans="1:22" ht="13.5" thickBot="1" x14ac:dyDescent="0.25">
      <c r="A191" s="693"/>
      <c r="B191" s="525">
        <v>2012</v>
      </c>
      <c r="C191" s="108">
        <v>0</v>
      </c>
      <c r="D191" s="108">
        <v>4</v>
      </c>
      <c r="E191" s="108">
        <v>0</v>
      </c>
      <c r="F191" s="108">
        <v>0</v>
      </c>
      <c r="G191" s="415" t="s">
        <v>229</v>
      </c>
      <c r="H191" s="108">
        <v>41</v>
      </c>
      <c r="I191" s="108">
        <v>0</v>
      </c>
      <c r="J191" s="108">
        <v>0</v>
      </c>
      <c r="K191" s="108">
        <v>0</v>
      </c>
      <c r="L191" s="108">
        <v>43</v>
      </c>
      <c r="M191" s="693"/>
      <c r="N191" s="525">
        <v>2012</v>
      </c>
      <c r="O191" s="108">
        <v>2643</v>
      </c>
      <c r="P191" s="108">
        <v>790</v>
      </c>
      <c r="Q191" s="108">
        <v>15094</v>
      </c>
      <c r="R191" s="108">
        <v>995</v>
      </c>
      <c r="S191" s="108">
        <v>3501</v>
      </c>
      <c r="T191" s="108">
        <v>3584</v>
      </c>
      <c r="U191" s="108">
        <v>15744</v>
      </c>
      <c r="V191" s="319">
        <v>32994</v>
      </c>
    </row>
    <row r="192" spans="1:22" ht="13.5" thickBot="1" x14ac:dyDescent="0.25">
      <c r="A192" s="693"/>
      <c r="B192" s="525">
        <v>2013</v>
      </c>
      <c r="C192" s="108">
        <v>0</v>
      </c>
      <c r="D192" s="108">
        <v>5</v>
      </c>
      <c r="E192" s="108">
        <v>0</v>
      </c>
      <c r="F192" s="108">
        <v>0</v>
      </c>
      <c r="G192" s="415" t="s">
        <v>229</v>
      </c>
      <c r="H192" s="108">
        <v>42</v>
      </c>
      <c r="I192" s="108">
        <v>0</v>
      </c>
      <c r="J192" s="108">
        <v>0</v>
      </c>
      <c r="K192" s="108">
        <v>0</v>
      </c>
      <c r="L192" s="108">
        <v>43</v>
      </c>
      <c r="M192" s="693"/>
      <c r="N192" s="525">
        <v>2013</v>
      </c>
      <c r="O192" s="108">
        <v>2541</v>
      </c>
      <c r="P192" s="108">
        <v>813</v>
      </c>
      <c r="Q192" s="108">
        <v>14467</v>
      </c>
      <c r="R192" s="108">
        <v>989</v>
      </c>
      <c r="S192" s="108">
        <v>311</v>
      </c>
      <c r="T192" s="108">
        <v>337</v>
      </c>
      <c r="U192" s="108">
        <v>14164</v>
      </c>
      <c r="V192" s="319">
        <v>32265</v>
      </c>
    </row>
    <row r="193" spans="1:22" ht="13.5" thickBot="1" x14ac:dyDescent="0.25">
      <c r="A193" s="693"/>
      <c r="B193" s="525">
        <v>2014</v>
      </c>
      <c r="C193" s="108">
        <v>0</v>
      </c>
      <c r="D193" s="108">
        <v>5</v>
      </c>
      <c r="E193" s="108">
        <v>0</v>
      </c>
      <c r="F193" s="108">
        <v>0</v>
      </c>
      <c r="G193" s="415">
        <v>2</v>
      </c>
      <c r="H193" s="108">
        <v>40</v>
      </c>
      <c r="I193" s="108">
        <v>0</v>
      </c>
      <c r="J193" s="108">
        <v>0</v>
      </c>
      <c r="K193" s="108">
        <v>0</v>
      </c>
      <c r="L193" s="108">
        <v>44</v>
      </c>
      <c r="M193" s="693"/>
      <c r="N193" s="525">
        <v>2014</v>
      </c>
      <c r="O193" s="108">
        <v>2496</v>
      </c>
      <c r="P193" s="108">
        <v>770</v>
      </c>
      <c r="Q193" s="108">
        <v>14625</v>
      </c>
      <c r="R193" s="108">
        <v>876</v>
      </c>
      <c r="S193" s="108">
        <v>846</v>
      </c>
      <c r="T193" s="108">
        <v>846</v>
      </c>
      <c r="U193" s="108">
        <v>15248</v>
      </c>
      <c r="V193" s="319">
        <v>31874</v>
      </c>
    </row>
    <row r="194" spans="1:22" ht="13.5" thickBot="1" x14ac:dyDescent="0.25">
      <c r="A194" s="693"/>
      <c r="B194" s="525">
        <v>2015</v>
      </c>
      <c r="C194" s="108">
        <v>0</v>
      </c>
      <c r="D194" s="108">
        <v>4</v>
      </c>
      <c r="E194" s="108">
        <v>0</v>
      </c>
      <c r="F194" s="108">
        <v>0</v>
      </c>
      <c r="G194" s="415">
        <v>0</v>
      </c>
      <c r="H194" s="108">
        <v>39</v>
      </c>
      <c r="I194" s="108">
        <v>0</v>
      </c>
      <c r="J194" s="108">
        <v>0</v>
      </c>
      <c r="K194" s="108">
        <v>0</v>
      </c>
      <c r="L194" s="108">
        <v>39</v>
      </c>
      <c r="M194" s="693"/>
      <c r="N194" s="525">
        <v>2015</v>
      </c>
      <c r="O194" s="108">
        <v>2428.3510000000001</v>
      </c>
      <c r="P194" s="108">
        <v>559</v>
      </c>
      <c r="Q194" s="108">
        <v>13253.496999999999</v>
      </c>
      <c r="R194" s="108">
        <v>892.19799999999998</v>
      </c>
      <c r="S194" s="108">
        <v>4109.2240000000002</v>
      </c>
      <c r="T194" s="108">
        <v>4640.3549999999996</v>
      </c>
      <c r="U194" s="108">
        <v>12730.439</v>
      </c>
      <c r="V194" s="319">
        <v>29195.412</v>
      </c>
    </row>
    <row r="195" spans="1:22" ht="13.5" thickBot="1" x14ac:dyDescent="0.25">
      <c r="A195" s="693"/>
      <c r="B195" s="525">
        <v>2016</v>
      </c>
      <c r="C195" s="108">
        <v>0</v>
      </c>
      <c r="D195" s="108">
        <v>9</v>
      </c>
      <c r="E195" s="108">
        <v>0</v>
      </c>
      <c r="F195" s="108">
        <v>0</v>
      </c>
      <c r="G195" s="415">
        <v>0</v>
      </c>
      <c r="H195" s="108">
        <v>39</v>
      </c>
      <c r="I195" s="108">
        <v>0</v>
      </c>
      <c r="J195" s="108">
        <v>0</v>
      </c>
      <c r="K195" s="108">
        <v>0</v>
      </c>
      <c r="L195" s="108">
        <v>42</v>
      </c>
      <c r="M195" s="693"/>
      <c r="N195" s="525">
        <v>2016</v>
      </c>
      <c r="O195" s="108">
        <v>2490.114</v>
      </c>
      <c r="P195" s="108">
        <v>550</v>
      </c>
      <c r="Q195" s="108">
        <v>13547.056</v>
      </c>
      <c r="R195" s="108">
        <v>902.09299999999996</v>
      </c>
      <c r="S195" s="108">
        <v>2466.038</v>
      </c>
      <c r="T195" s="108">
        <v>3131.634</v>
      </c>
      <c r="U195" s="108">
        <v>13203.906000000001</v>
      </c>
      <c r="V195" s="319">
        <v>30431.52</v>
      </c>
    </row>
    <row r="196" spans="1:22" ht="13.5" thickBot="1" x14ac:dyDescent="0.25">
      <c r="A196" s="693"/>
      <c r="B196" s="525">
        <v>2017</v>
      </c>
      <c r="C196" s="108">
        <v>0</v>
      </c>
      <c r="D196" s="108">
        <v>9</v>
      </c>
      <c r="E196" s="108">
        <v>0</v>
      </c>
      <c r="F196" s="108">
        <v>0</v>
      </c>
      <c r="G196" s="108">
        <v>0</v>
      </c>
      <c r="H196" s="108">
        <v>39</v>
      </c>
      <c r="I196" s="108">
        <v>0</v>
      </c>
      <c r="J196" s="108">
        <v>0</v>
      </c>
      <c r="K196" s="108">
        <v>0</v>
      </c>
      <c r="L196" s="108">
        <v>42</v>
      </c>
      <c r="M196" s="693"/>
      <c r="N196" s="525">
        <v>2017</v>
      </c>
      <c r="O196" s="108">
        <v>2375.4380000000001</v>
      </c>
      <c r="P196" s="415">
        <v>533</v>
      </c>
      <c r="Q196" s="108">
        <v>13574.321</v>
      </c>
      <c r="R196" s="108">
        <v>884.65899999999999</v>
      </c>
      <c r="S196" s="108">
        <v>2627.2190000000001</v>
      </c>
      <c r="T196" s="108">
        <v>3310.2959999999998</v>
      </c>
      <c r="U196" s="108">
        <v>13304.975</v>
      </c>
      <c r="V196" s="319">
        <v>30533.746999999999</v>
      </c>
    </row>
    <row r="197" spans="1:22" ht="13.5" thickBot="1" x14ac:dyDescent="0.25">
      <c r="A197" s="907"/>
      <c r="B197" s="527">
        <v>2018</v>
      </c>
      <c r="C197" s="109">
        <v>0</v>
      </c>
      <c r="D197" s="109">
        <v>8</v>
      </c>
      <c r="E197" s="109">
        <v>0</v>
      </c>
      <c r="F197" s="109">
        <v>0</v>
      </c>
      <c r="G197" s="109">
        <v>0</v>
      </c>
      <c r="H197" s="109">
        <v>36</v>
      </c>
      <c r="I197" s="109">
        <v>0</v>
      </c>
      <c r="J197" s="109">
        <v>0</v>
      </c>
      <c r="K197" s="109">
        <v>0</v>
      </c>
      <c r="L197" s="109">
        <v>39</v>
      </c>
      <c r="M197" s="907"/>
      <c r="N197" s="527">
        <v>2018</v>
      </c>
      <c r="O197" s="109">
        <v>2018.2829999999999</v>
      </c>
      <c r="P197" s="428">
        <v>714</v>
      </c>
      <c r="Q197" s="109">
        <v>11171.897000000001</v>
      </c>
      <c r="R197" s="109">
        <v>732.23599999999999</v>
      </c>
      <c r="S197" s="109">
        <v>2984.8589999999999</v>
      </c>
      <c r="T197" s="109">
        <v>3761.3310000000001</v>
      </c>
      <c r="U197" s="109">
        <v>11409.245000000001</v>
      </c>
      <c r="V197" s="320">
        <v>27216.649000000001</v>
      </c>
    </row>
    <row r="198" spans="1:22" ht="14.25" thickTop="1" thickBot="1" x14ac:dyDescent="0.25">
      <c r="A198" s="906" t="s">
        <v>1832</v>
      </c>
      <c r="B198" s="524">
        <v>2007</v>
      </c>
      <c r="C198" s="429" t="s">
        <v>229</v>
      </c>
      <c r="D198" s="429">
        <v>8</v>
      </c>
      <c r="E198" s="429" t="s">
        <v>229</v>
      </c>
      <c r="F198" s="429" t="s">
        <v>229</v>
      </c>
      <c r="G198" s="429" t="s">
        <v>229</v>
      </c>
      <c r="H198" s="429">
        <v>17</v>
      </c>
      <c r="I198" s="429" t="s">
        <v>229</v>
      </c>
      <c r="J198" s="429" t="s">
        <v>229</v>
      </c>
      <c r="K198" s="429">
        <v>0</v>
      </c>
      <c r="L198" s="429">
        <v>25</v>
      </c>
      <c r="M198" s="906" t="s">
        <v>1832</v>
      </c>
      <c r="N198" s="524">
        <v>2007</v>
      </c>
      <c r="O198" s="429">
        <v>5330</v>
      </c>
      <c r="P198" s="111">
        <v>984</v>
      </c>
      <c r="Q198" s="429">
        <v>15986</v>
      </c>
      <c r="R198" s="429">
        <v>1029</v>
      </c>
      <c r="S198" s="111">
        <v>4449</v>
      </c>
      <c r="T198" s="111">
        <v>5571</v>
      </c>
      <c r="U198" s="111">
        <v>6368</v>
      </c>
      <c r="V198" s="343">
        <v>30307</v>
      </c>
    </row>
    <row r="199" spans="1:22" ht="13.5" thickBot="1" x14ac:dyDescent="0.25">
      <c r="A199" s="693"/>
      <c r="B199" s="525">
        <v>2008</v>
      </c>
      <c r="C199" s="415" t="s">
        <v>229</v>
      </c>
      <c r="D199" s="415">
        <v>2</v>
      </c>
      <c r="E199" s="415" t="s">
        <v>229</v>
      </c>
      <c r="F199" s="415" t="s">
        <v>229</v>
      </c>
      <c r="G199" s="415" t="s">
        <v>229</v>
      </c>
      <c r="H199" s="415">
        <v>23</v>
      </c>
      <c r="I199" s="415" t="s">
        <v>229</v>
      </c>
      <c r="J199" s="415" t="s">
        <v>229</v>
      </c>
      <c r="K199" s="415">
        <v>0</v>
      </c>
      <c r="L199" s="415">
        <v>25</v>
      </c>
      <c r="M199" s="693"/>
      <c r="N199" s="525">
        <v>2008</v>
      </c>
      <c r="O199" s="415">
        <v>5552</v>
      </c>
      <c r="P199" s="108">
        <v>978</v>
      </c>
      <c r="Q199" s="415">
        <v>17398</v>
      </c>
      <c r="R199" s="415">
        <v>1076</v>
      </c>
      <c r="S199" s="108">
        <v>3320</v>
      </c>
      <c r="T199" s="108">
        <v>4442</v>
      </c>
      <c r="U199" s="108">
        <v>9017</v>
      </c>
      <c r="V199" s="319">
        <v>35756</v>
      </c>
    </row>
    <row r="200" spans="1:22" ht="13.5" thickBot="1" x14ac:dyDescent="0.25">
      <c r="A200" s="693"/>
      <c r="B200" s="525">
        <v>2009</v>
      </c>
      <c r="C200" s="415" t="s">
        <v>229</v>
      </c>
      <c r="D200" s="415">
        <v>2</v>
      </c>
      <c r="E200" s="415" t="s">
        <v>229</v>
      </c>
      <c r="F200" s="415" t="s">
        <v>229</v>
      </c>
      <c r="G200" s="415" t="s">
        <v>229</v>
      </c>
      <c r="H200" s="415">
        <v>23</v>
      </c>
      <c r="I200" s="415" t="s">
        <v>229</v>
      </c>
      <c r="J200" s="415" t="s">
        <v>229</v>
      </c>
      <c r="K200" s="415">
        <v>0</v>
      </c>
      <c r="L200" s="415">
        <v>25</v>
      </c>
      <c r="M200" s="693"/>
      <c r="N200" s="525">
        <v>2009</v>
      </c>
      <c r="O200" s="415">
        <v>5679</v>
      </c>
      <c r="P200" s="415">
        <v>1017</v>
      </c>
      <c r="Q200" s="415">
        <v>17232</v>
      </c>
      <c r="R200" s="415">
        <v>1093</v>
      </c>
      <c r="S200" s="415">
        <v>5040</v>
      </c>
      <c r="T200" s="415">
        <v>13492</v>
      </c>
      <c r="U200" s="415">
        <v>9111</v>
      </c>
      <c r="V200" s="526">
        <v>36003</v>
      </c>
    </row>
    <row r="201" spans="1:22" ht="13.5" thickBot="1" x14ac:dyDescent="0.25">
      <c r="A201" s="693"/>
      <c r="B201" s="525">
        <v>2010</v>
      </c>
      <c r="C201" s="415" t="s">
        <v>229</v>
      </c>
      <c r="D201" s="415">
        <v>2</v>
      </c>
      <c r="E201" s="415" t="s">
        <v>229</v>
      </c>
      <c r="F201" s="415" t="s">
        <v>229</v>
      </c>
      <c r="G201" s="415" t="s">
        <v>229</v>
      </c>
      <c r="H201" s="415">
        <v>24</v>
      </c>
      <c r="I201" s="415" t="s">
        <v>229</v>
      </c>
      <c r="J201" s="415" t="s">
        <v>229</v>
      </c>
      <c r="K201" s="415">
        <v>0</v>
      </c>
      <c r="L201" s="415">
        <v>25</v>
      </c>
      <c r="M201" s="693"/>
      <c r="N201" s="525">
        <v>2010</v>
      </c>
      <c r="O201" s="415">
        <v>5264</v>
      </c>
      <c r="P201" s="415">
        <v>1006</v>
      </c>
      <c r="Q201" s="415">
        <v>16152</v>
      </c>
      <c r="R201" s="415">
        <v>1038</v>
      </c>
      <c r="S201" s="415">
        <v>15642</v>
      </c>
      <c r="T201" s="415">
        <v>16527</v>
      </c>
      <c r="U201" s="415">
        <v>9788</v>
      </c>
      <c r="V201" s="526">
        <v>35627</v>
      </c>
    </row>
    <row r="202" spans="1:22" ht="13.5" thickBot="1" x14ac:dyDescent="0.25">
      <c r="A202" s="693"/>
      <c r="B202" s="525">
        <v>2011</v>
      </c>
      <c r="C202" s="108">
        <v>0</v>
      </c>
      <c r="D202" s="108">
        <v>9</v>
      </c>
      <c r="E202" s="108">
        <v>0</v>
      </c>
      <c r="F202" s="108">
        <v>0</v>
      </c>
      <c r="G202" s="415" t="s">
        <v>229</v>
      </c>
      <c r="H202" s="108">
        <v>17</v>
      </c>
      <c r="I202" s="108">
        <v>0</v>
      </c>
      <c r="J202" s="108">
        <v>0</v>
      </c>
      <c r="K202" s="108">
        <v>0</v>
      </c>
      <c r="L202" s="108">
        <v>25</v>
      </c>
      <c r="M202" s="693"/>
      <c r="N202" s="525">
        <v>2011</v>
      </c>
      <c r="O202" s="108">
        <v>5135</v>
      </c>
      <c r="P202" s="108">
        <v>999</v>
      </c>
      <c r="Q202" s="108">
        <v>14900</v>
      </c>
      <c r="R202" s="108">
        <v>1010</v>
      </c>
      <c r="S202" s="108">
        <v>5928</v>
      </c>
      <c r="T202" s="108">
        <v>7588</v>
      </c>
      <c r="U202" s="108">
        <v>9621</v>
      </c>
      <c r="V202" s="319">
        <v>37985</v>
      </c>
    </row>
    <row r="203" spans="1:22" ht="13.5" thickBot="1" x14ac:dyDescent="0.25">
      <c r="A203" s="693"/>
      <c r="B203" s="525">
        <v>2012</v>
      </c>
      <c r="C203" s="108">
        <v>0</v>
      </c>
      <c r="D203" s="108">
        <v>9</v>
      </c>
      <c r="E203" s="108">
        <v>0</v>
      </c>
      <c r="F203" s="108">
        <v>0</v>
      </c>
      <c r="G203" s="415" t="s">
        <v>229</v>
      </c>
      <c r="H203" s="108">
        <v>16</v>
      </c>
      <c r="I203" s="108">
        <v>0</v>
      </c>
      <c r="J203" s="108">
        <v>0</v>
      </c>
      <c r="K203" s="108">
        <v>0</v>
      </c>
      <c r="L203" s="108">
        <v>25</v>
      </c>
      <c r="M203" s="693"/>
      <c r="N203" s="525">
        <v>2012</v>
      </c>
      <c r="O203" s="108">
        <v>5367</v>
      </c>
      <c r="P203" s="108">
        <v>985</v>
      </c>
      <c r="Q203" s="108">
        <v>18709</v>
      </c>
      <c r="R203" s="108">
        <v>1014</v>
      </c>
      <c r="S203" s="108">
        <v>3850</v>
      </c>
      <c r="T203" s="108">
        <v>5199</v>
      </c>
      <c r="U203" s="108">
        <v>9753</v>
      </c>
      <c r="V203" s="319">
        <v>40453</v>
      </c>
    </row>
    <row r="204" spans="1:22" ht="13.5" thickBot="1" x14ac:dyDescent="0.25">
      <c r="A204" s="693"/>
      <c r="B204" s="525">
        <v>2013</v>
      </c>
      <c r="C204" s="108">
        <v>0</v>
      </c>
      <c r="D204" s="108">
        <v>9</v>
      </c>
      <c r="E204" s="108">
        <v>0</v>
      </c>
      <c r="F204" s="108">
        <v>0</v>
      </c>
      <c r="G204" s="415" t="s">
        <v>229</v>
      </c>
      <c r="H204" s="108">
        <v>15</v>
      </c>
      <c r="I204" s="108">
        <v>0</v>
      </c>
      <c r="J204" s="108">
        <v>0</v>
      </c>
      <c r="K204" s="108">
        <v>0</v>
      </c>
      <c r="L204" s="108">
        <v>24</v>
      </c>
      <c r="M204" s="693"/>
      <c r="N204" s="525">
        <v>2013</v>
      </c>
      <c r="O204" s="108">
        <v>4786</v>
      </c>
      <c r="P204" s="108">
        <v>913</v>
      </c>
      <c r="Q204" s="108">
        <v>15098</v>
      </c>
      <c r="R204" s="108">
        <v>945</v>
      </c>
      <c r="S204" s="108">
        <v>4901</v>
      </c>
      <c r="T204" s="108">
        <v>5614</v>
      </c>
      <c r="U204" s="108">
        <v>10319</v>
      </c>
      <c r="V204" s="319">
        <v>41663</v>
      </c>
    </row>
    <row r="205" spans="1:22" ht="13.5" thickBot="1" x14ac:dyDescent="0.25">
      <c r="A205" s="693"/>
      <c r="B205" s="525">
        <v>2014</v>
      </c>
      <c r="C205" s="108">
        <v>0</v>
      </c>
      <c r="D205" s="108">
        <v>7</v>
      </c>
      <c r="E205" s="108">
        <v>0</v>
      </c>
      <c r="F205" s="108">
        <v>0</v>
      </c>
      <c r="G205" s="415">
        <v>2</v>
      </c>
      <c r="H205" s="108">
        <v>15</v>
      </c>
      <c r="I205" s="108">
        <v>0</v>
      </c>
      <c r="J205" s="108">
        <v>0</v>
      </c>
      <c r="K205" s="108">
        <v>0</v>
      </c>
      <c r="L205" s="108">
        <v>23</v>
      </c>
      <c r="M205" s="693"/>
      <c r="N205" s="525">
        <v>2014</v>
      </c>
      <c r="O205" s="108">
        <v>4805</v>
      </c>
      <c r="P205" s="108">
        <v>883</v>
      </c>
      <c r="Q205" s="108">
        <v>16375</v>
      </c>
      <c r="R205" s="108">
        <v>966</v>
      </c>
      <c r="S205" s="108">
        <v>2580</v>
      </c>
      <c r="T205" s="108">
        <v>3484</v>
      </c>
      <c r="U205" s="108">
        <v>11622</v>
      </c>
      <c r="V205" s="319">
        <v>40103</v>
      </c>
    </row>
    <row r="206" spans="1:22" ht="13.5" thickBot="1" x14ac:dyDescent="0.25">
      <c r="A206" s="693"/>
      <c r="B206" s="525">
        <v>2015</v>
      </c>
      <c r="C206" s="108">
        <v>0</v>
      </c>
      <c r="D206" s="108">
        <v>7</v>
      </c>
      <c r="E206" s="108">
        <v>0</v>
      </c>
      <c r="F206" s="108">
        <v>0</v>
      </c>
      <c r="G206" s="415">
        <v>2</v>
      </c>
      <c r="H206" s="108">
        <v>16</v>
      </c>
      <c r="I206" s="108">
        <v>0</v>
      </c>
      <c r="J206" s="108">
        <v>0</v>
      </c>
      <c r="K206" s="108">
        <v>0</v>
      </c>
      <c r="L206" s="108">
        <v>23</v>
      </c>
      <c r="M206" s="693"/>
      <c r="N206" s="525">
        <v>2015</v>
      </c>
      <c r="O206" s="108">
        <v>4712.4059999999999</v>
      </c>
      <c r="P206" s="108">
        <v>687</v>
      </c>
      <c r="Q206" s="108">
        <v>15800.471</v>
      </c>
      <c r="R206" s="108">
        <v>1001.651</v>
      </c>
      <c r="S206" s="108">
        <v>2672.6849999999999</v>
      </c>
      <c r="T206" s="108">
        <v>3724.8470000000002</v>
      </c>
      <c r="U206" s="108">
        <v>11060.573</v>
      </c>
      <c r="V206" s="319">
        <v>39952.993999999999</v>
      </c>
    </row>
    <row r="207" spans="1:22" ht="13.5" thickBot="1" x14ac:dyDescent="0.25">
      <c r="A207" s="693"/>
      <c r="B207" s="525">
        <v>2016</v>
      </c>
      <c r="C207" s="108">
        <v>0</v>
      </c>
      <c r="D207" s="108">
        <v>7</v>
      </c>
      <c r="E207" s="108">
        <v>0</v>
      </c>
      <c r="F207" s="108">
        <v>0</v>
      </c>
      <c r="G207" s="415">
        <v>2</v>
      </c>
      <c r="H207" s="108">
        <v>17</v>
      </c>
      <c r="I207" s="108">
        <v>0</v>
      </c>
      <c r="J207" s="108">
        <v>0</v>
      </c>
      <c r="K207" s="108">
        <v>0</v>
      </c>
      <c r="L207" s="108">
        <v>25</v>
      </c>
      <c r="M207" s="693"/>
      <c r="N207" s="525">
        <v>2016</v>
      </c>
      <c r="O207" s="108">
        <v>4557.8140000000003</v>
      </c>
      <c r="P207" s="108">
        <v>737</v>
      </c>
      <c r="Q207" s="108">
        <v>15923.86</v>
      </c>
      <c r="R207" s="108">
        <v>1033.4770000000001</v>
      </c>
      <c r="S207" s="108">
        <v>1902.76</v>
      </c>
      <c r="T207" s="108">
        <v>3049.7249999999999</v>
      </c>
      <c r="U207" s="108">
        <v>11069.227999999999</v>
      </c>
      <c r="V207" s="319">
        <v>42190.014999999999</v>
      </c>
    </row>
    <row r="208" spans="1:22" ht="13.5" thickBot="1" x14ac:dyDescent="0.25">
      <c r="A208" s="693"/>
      <c r="B208" s="525">
        <v>2017</v>
      </c>
      <c r="C208" s="108">
        <v>0</v>
      </c>
      <c r="D208" s="108">
        <v>7</v>
      </c>
      <c r="E208" s="108">
        <v>0</v>
      </c>
      <c r="F208" s="108">
        <v>0</v>
      </c>
      <c r="G208" s="108">
        <v>2</v>
      </c>
      <c r="H208" s="108">
        <v>20</v>
      </c>
      <c r="I208" s="108">
        <v>0</v>
      </c>
      <c r="J208" s="108">
        <v>0</v>
      </c>
      <c r="K208" s="108">
        <v>0</v>
      </c>
      <c r="L208" s="108">
        <v>24</v>
      </c>
      <c r="M208" s="693"/>
      <c r="N208" s="525">
        <v>2017</v>
      </c>
      <c r="O208" s="108">
        <v>4452.2169999999996</v>
      </c>
      <c r="P208" s="415">
        <v>782</v>
      </c>
      <c r="Q208" s="108">
        <v>16462.292000000001</v>
      </c>
      <c r="R208" s="108">
        <v>1061.433</v>
      </c>
      <c r="S208" s="108">
        <v>3543.0259999999998</v>
      </c>
      <c r="T208" s="108">
        <v>5756.9790000000003</v>
      </c>
      <c r="U208" s="108">
        <v>11014.053</v>
      </c>
      <c r="V208" s="319">
        <v>46172.934000000001</v>
      </c>
    </row>
    <row r="209" spans="1:22" ht="13.5" thickBot="1" x14ac:dyDescent="0.25">
      <c r="A209" s="907"/>
      <c r="B209" s="527">
        <v>2018</v>
      </c>
      <c r="C209" s="109">
        <v>0</v>
      </c>
      <c r="D209" s="109">
        <v>7</v>
      </c>
      <c r="E209" s="109">
        <v>0</v>
      </c>
      <c r="F209" s="109">
        <v>0</v>
      </c>
      <c r="G209" s="109">
        <v>0</v>
      </c>
      <c r="H209" s="109">
        <v>22</v>
      </c>
      <c r="I209" s="109">
        <v>0</v>
      </c>
      <c r="J209" s="109">
        <v>0</v>
      </c>
      <c r="K209" s="109">
        <v>0</v>
      </c>
      <c r="L209" s="109">
        <v>22</v>
      </c>
      <c r="M209" s="907"/>
      <c r="N209" s="527">
        <v>2018</v>
      </c>
      <c r="O209" s="109">
        <v>3981.895</v>
      </c>
      <c r="P209" s="428">
        <v>1040</v>
      </c>
      <c r="Q209" s="109">
        <v>14717.338</v>
      </c>
      <c r="R209" s="109">
        <v>1055.229</v>
      </c>
      <c r="S209" s="109">
        <v>7415.2089999999998</v>
      </c>
      <c r="T209" s="109">
        <v>9478.61</v>
      </c>
      <c r="U209" s="109">
        <v>11761.029</v>
      </c>
      <c r="V209" s="320">
        <v>45765.137999999999</v>
      </c>
    </row>
    <row r="210" spans="1:22" ht="14.25" thickTop="1" thickBot="1" x14ac:dyDescent="0.25">
      <c r="A210" s="906" t="s">
        <v>1833</v>
      </c>
      <c r="B210" s="524">
        <v>2007</v>
      </c>
      <c r="C210" s="429" t="s">
        <v>229</v>
      </c>
      <c r="D210" s="429">
        <v>23</v>
      </c>
      <c r="E210" s="429" t="s">
        <v>229</v>
      </c>
      <c r="F210" s="429" t="s">
        <v>229</v>
      </c>
      <c r="G210" s="429" t="s">
        <v>229</v>
      </c>
      <c r="H210" s="429">
        <v>94</v>
      </c>
      <c r="I210" s="429" t="s">
        <v>229</v>
      </c>
      <c r="J210" s="429" t="s">
        <v>229</v>
      </c>
      <c r="K210" s="429">
        <v>2</v>
      </c>
      <c r="L210" s="429">
        <v>96</v>
      </c>
      <c r="M210" s="906" t="s">
        <v>1833</v>
      </c>
      <c r="N210" s="524">
        <v>2007</v>
      </c>
      <c r="O210" s="429">
        <v>1298</v>
      </c>
      <c r="P210" s="111">
        <v>427</v>
      </c>
      <c r="Q210" s="429">
        <v>6109</v>
      </c>
      <c r="R210" s="429">
        <v>846</v>
      </c>
      <c r="S210" s="111">
        <v>1940</v>
      </c>
      <c r="T210" s="111">
        <v>2538</v>
      </c>
      <c r="U210" s="111">
        <v>4038</v>
      </c>
      <c r="V210" s="343">
        <v>11667</v>
      </c>
    </row>
    <row r="211" spans="1:22" ht="13.5" thickBot="1" x14ac:dyDescent="0.25">
      <c r="A211" s="693"/>
      <c r="B211" s="525">
        <v>2008</v>
      </c>
      <c r="C211" s="415" t="s">
        <v>229</v>
      </c>
      <c r="D211" s="415">
        <v>6</v>
      </c>
      <c r="E211" s="415" t="s">
        <v>229</v>
      </c>
      <c r="F211" s="415" t="s">
        <v>229</v>
      </c>
      <c r="G211" s="415" t="s">
        <v>229</v>
      </c>
      <c r="H211" s="415">
        <v>91</v>
      </c>
      <c r="I211" s="415" t="s">
        <v>229</v>
      </c>
      <c r="J211" s="415" t="s">
        <v>229</v>
      </c>
      <c r="K211" s="415">
        <v>0</v>
      </c>
      <c r="L211" s="415">
        <v>94</v>
      </c>
      <c r="M211" s="693"/>
      <c r="N211" s="525">
        <v>2008</v>
      </c>
      <c r="O211" s="415">
        <v>1476</v>
      </c>
      <c r="P211" s="108">
        <v>426</v>
      </c>
      <c r="Q211" s="415">
        <v>6782</v>
      </c>
      <c r="R211" s="415">
        <v>496</v>
      </c>
      <c r="S211" s="108">
        <v>1902</v>
      </c>
      <c r="T211" s="108">
        <v>2426</v>
      </c>
      <c r="U211" s="108">
        <v>4506</v>
      </c>
      <c r="V211" s="319">
        <v>11093</v>
      </c>
    </row>
    <row r="212" spans="1:22" ht="13.5" thickBot="1" x14ac:dyDescent="0.25">
      <c r="A212" s="693"/>
      <c r="B212" s="525">
        <v>2009</v>
      </c>
      <c r="C212" s="415" t="s">
        <v>229</v>
      </c>
      <c r="D212" s="415">
        <v>2</v>
      </c>
      <c r="E212" s="415" t="s">
        <v>229</v>
      </c>
      <c r="F212" s="415" t="s">
        <v>229</v>
      </c>
      <c r="G212" s="415" t="s">
        <v>229</v>
      </c>
      <c r="H212" s="415">
        <v>94</v>
      </c>
      <c r="I212" s="415" t="s">
        <v>229</v>
      </c>
      <c r="J212" s="415" t="s">
        <v>229</v>
      </c>
      <c r="K212" s="415">
        <v>0</v>
      </c>
      <c r="L212" s="415" t="s">
        <v>1834</v>
      </c>
      <c r="M212" s="693"/>
      <c r="N212" s="525">
        <v>2009</v>
      </c>
      <c r="O212" s="415">
        <v>1641</v>
      </c>
      <c r="P212" s="415">
        <v>400</v>
      </c>
      <c r="Q212" s="415">
        <v>6190</v>
      </c>
      <c r="R212" s="415">
        <v>433</v>
      </c>
      <c r="S212" s="415">
        <v>2391</v>
      </c>
      <c r="T212" s="415">
        <v>5953</v>
      </c>
      <c r="U212" s="415">
        <v>5390</v>
      </c>
      <c r="V212" s="526">
        <v>11429</v>
      </c>
    </row>
    <row r="213" spans="1:22" ht="13.5" thickBot="1" x14ac:dyDescent="0.25">
      <c r="A213" s="693"/>
      <c r="B213" s="525">
        <v>2010</v>
      </c>
      <c r="C213" s="415" t="s">
        <v>229</v>
      </c>
      <c r="D213" s="415">
        <v>3</v>
      </c>
      <c r="E213" s="415" t="s">
        <v>229</v>
      </c>
      <c r="F213" s="415" t="s">
        <v>229</v>
      </c>
      <c r="G213" s="415" t="s">
        <v>229</v>
      </c>
      <c r="H213" s="415">
        <v>91</v>
      </c>
      <c r="I213" s="415" t="s">
        <v>229</v>
      </c>
      <c r="J213" s="415" t="s">
        <v>229</v>
      </c>
      <c r="K213" s="415">
        <v>0</v>
      </c>
      <c r="L213" s="415">
        <v>92</v>
      </c>
      <c r="M213" s="693"/>
      <c r="N213" s="525">
        <v>2010</v>
      </c>
      <c r="O213" s="415">
        <v>1660</v>
      </c>
      <c r="P213" s="415">
        <v>400</v>
      </c>
      <c r="Q213" s="415">
        <v>6450</v>
      </c>
      <c r="R213" s="415">
        <v>386</v>
      </c>
      <c r="S213" s="415">
        <v>1924</v>
      </c>
      <c r="T213" s="415">
        <v>2066</v>
      </c>
      <c r="U213" s="415">
        <v>5302</v>
      </c>
      <c r="V213" s="526">
        <v>10967</v>
      </c>
    </row>
    <row r="214" spans="1:22" ht="13.5" thickBot="1" x14ac:dyDescent="0.25">
      <c r="A214" s="693"/>
      <c r="B214" s="525">
        <v>2011</v>
      </c>
      <c r="C214" s="108">
        <v>0</v>
      </c>
      <c r="D214" s="108">
        <v>4</v>
      </c>
      <c r="E214" s="108">
        <v>0</v>
      </c>
      <c r="F214" s="108">
        <v>0</v>
      </c>
      <c r="G214" s="415" t="s">
        <v>229</v>
      </c>
      <c r="H214" s="108">
        <v>85</v>
      </c>
      <c r="I214" s="108">
        <v>0</v>
      </c>
      <c r="J214" s="108">
        <v>0</v>
      </c>
      <c r="K214" s="108">
        <v>0</v>
      </c>
      <c r="L214" s="108">
        <v>86</v>
      </c>
      <c r="M214" s="693"/>
      <c r="N214" s="525">
        <v>2011</v>
      </c>
      <c r="O214" s="108">
        <v>1611</v>
      </c>
      <c r="P214" s="108">
        <v>364</v>
      </c>
      <c r="Q214" s="108">
        <v>7560</v>
      </c>
      <c r="R214" s="108">
        <v>348</v>
      </c>
      <c r="S214" s="108">
        <v>249</v>
      </c>
      <c r="T214" s="108">
        <v>297</v>
      </c>
      <c r="U214" s="108">
        <v>6037</v>
      </c>
      <c r="V214" s="319">
        <v>12159</v>
      </c>
    </row>
    <row r="215" spans="1:22" ht="13.5" thickBot="1" x14ac:dyDescent="0.25">
      <c r="A215" s="693"/>
      <c r="B215" s="525">
        <v>2012</v>
      </c>
      <c r="C215" s="108">
        <v>0</v>
      </c>
      <c r="D215" s="108">
        <v>5</v>
      </c>
      <c r="E215" s="108">
        <v>0</v>
      </c>
      <c r="F215" s="108">
        <v>0</v>
      </c>
      <c r="G215" s="415" t="s">
        <v>229</v>
      </c>
      <c r="H215" s="108">
        <v>83</v>
      </c>
      <c r="I215" s="108">
        <v>0</v>
      </c>
      <c r="J215" s="108">
        <v>0</v>
      </c>
      <c r="K215" s="108">
        <v>0</v>
      </c>
      <c r="L215" s="108">
        <v>84</v>
      </c>
      <c r="M215" s="693"/>
      <c r="N215" s="525">
        <v>2012</v>
      </c>
      <c r="O215" s="108">
        <v>1512</v>
      </c>
      <c r="P215" s="108">
        <v>357</v>
      </c>
      <c r="Q215" s="108">
        <v>6651</v>
      </c>
      <c r="R215" s="108">
        <v>341</v>
      </c>
      <c r="S215" s="108">
        <v>840</v>
      </c>
      <c r="T215" s="108">
        <v>1023</v>
      </c>
      <c r="U215" s="108">
        <v>5899</v>
      </c>
      <c r="V215" s="319">
        <v>12068</v>
      </c>
    </row>
    <row r="216" spans="1:22" ht="13.5" thickBot="1" x14ac:dyDescent="0.25">
      <c r="A216" s="693"/>
      <c r="B216" s="525">
        <v>2013</v>
      </c>
      <c r="C216" s="108">
        <v>0</v>
      </c>
      <c r="D216" s="108">
        <v>6</v>
      </c>
      <c r="E216" s="108">
        <v>0</v>
      </c>
      <c r="F216" s="108">
        <v>1</v>
      </c>
      <c r="G216" s="415" t="s">
        <v>229</v>
      </c>
      <c r="H216" s="108">
        <v>79</v>
      </c>
      <c r="I216" s="108">
        <v>0</v>
      </c>
      <c r="J216" s="108">
        <v>0</v>
      </c>
      <c r="K216" s="108">
        <v>0</v>
      </c>
      <c r="L216" s="108">
        <v>84</v>
      </c>
      <c r="M216" s="693"/>
      <c r="N216" s="525">
        <v>2013</v>
      </c>
      <c r="O216" s="108">
        <v>1470</v>
      </c>
      <c r="P216" s="108">
        <v>363</v>
      </c>
      <c r="Q216" s="108">
        <v>7170</v>
      </c>
      <c r="R216" s="108">
        <v>346</v>
      </c>
      <c r="S216" s="108">
        <v>2508</v>
      </c>
      <c r="T216" s="108">
        <v>2768</v>
      </c>
      <c r="U216" s="108">
        <v>7078</v>
      </c>
      <c r="V216" s="319">
        <v>14318</v>
      </c>
    </row>
    <row r="217" spans="1:22" ht="13.5" thickBot="1" x14ac:dyDescent="0.25">
      <c r="A217" s="693"/>
      <c r="B217" s="525">
        <v>2014</v>
      </c>
      <c r="C217" s="108">
        <v>0</v>
      </c>
      <c r="D217" s="108">
        <v>4</v>
      </c>
      <c r="E217" s="108">
        <v>0</v>
      </c>
      <c r="F217" s="108">
        <v>1</v>
      </c>
      <c r="G217" s="415">
        <v>1</v>
      </c>
      <c r="H217" s="108">
        <v>76</v>
      </c>
      <c r="I217" s="108">
        <v>0</v>
      </c>
      <c r="J217" s="108">
        <v>0</v>
      </c>
      <c r="K217" s="108">
        <v>0</v>
      </c>
      <c r="L217" s="108">
        <v>80</v>
      </c>
      <c r="M217" s="693"/>
      <c r="N217" s="525">
        <v>2014</v>
      </c>
      <c r="O217" s="108">
        <v>1558</v>
      </c>
      <c r="P217" s="108">
        <v>387</v>
      </c>
      <c r="Q217" s="108">
        <v>6336</v>
      </c>
      <c r="R217" s="108">
        <v>343</v>
      </c>
      <c r="S217" s="108">
        <v>1031</v>
      </c>
      <c r="T217" s="108">
        <v>1276</v>
      </c>
      <c r="U217" s="108">
        <v>6290</v>
      </c>
      <c r="V217" s="319">
        <v>12918</v>
      </c>
    </row>
    <row r="218" spans="1:22" ht="13.5" thickBot="1" x14ac:dyDescent="0.25">
      <c r="A218" s="693"/>
      <c r="B218" s="525">
        <v>2015</v>
      </c>
      <c r="C218" s="108">
        <v>0</v>
      </c>
      <c r="D218" s="108">
        <v>4</v>
      </c>
      <c r="E218" s="108">
        <v>0</v>
      </c>
      <c r="F218" s="108">
        <v>1</v>
      </c>
      <c r="G218" s="415">
        <v>2</v>
      </c>
      <c r="H218" s="108">
        <v>73</v>
      </c>
      <c r="I218" s="108">
        <v>0</v>
      </c>
      <c r="J218" s="108">
        <v>0</v>
      </c>
      <c r="K218" s="108">
        <v>0</v>
      </c>
      <c r="L218" s="108">
        <v>77</v>
      </c>
      <c r="M218" s="693"/>
      <c r="N218" s="525">
        <v>2015</v>
      </c>
      <c r="O218" s="108">
        <v>1478.173</v>
      </c>
      <c r="P218" s="108">
        <v>370</v>
      </c>
      <c r="Q218" s="108">
        <v>7376.09</v>
      </c>
      <c r="R218" s="108">
        <v>359.02699999999999</v>
      </c>
      <c r="S218" s="108">
        <v>1750.835</v>
      </c>
      <c r="T218" s="108">
        <v>2191.7420000000002</v>
      </c>
      <c r="U218" s="108">
        <v>5500.4250000000002</v>
      </c>
      <c r="V218" s="319">
        <v>13358.126</v>
      </c>
    </row>
    <row r="219" spans="1:22" ht="13.5" thickBot="1" x14ac:dyDescent="0.25">
      <c r="A219" s="693"/>
      <c r="B219" s="525">
        <v>2016</v>
      </c>
      <c r="C219" s="108">
        <v>0</v>
      </c>
      <c r="D219" s="108">
        <v>6</v>
      </c>
      <c r="E219" s="108">
        <v>0</v>
      </c>
      <c r="F219" s="108">
        <v>0</v>
      </c>
      <c r="G219" s="415">
        <v>2</v>
      </c>
      <c r="H219" s="108">
        <v>74</v>
      </c>
      <c r="I219" s="108">
        <v>0</v>
      </c>
      <c r="J219" s="108">
        <v>0</v>
      </c>
      <c r="K219" s="108">
        <v>0</v>
      </c>
      <c r="L219" s="108">
        <v>76</v>
      </c>
      <c r="M219" s="693"/>
      <c r="N219" s="525">
        <v>2016</v>
      </c>
      <c r="O219" s="108">
        <v>1394.7339999999999</v>
      </c>
      <c r="P219" s="108">
        <v>365</v>
      </c>
      <c r="Q219" s="108">
        <v>8279.3940000000002</v>
      </c>
      <c r="R219" s="108">
        <v>389.04599999999999</v>
      </c>
      <c r="S219" s="108">
        <v>1610.991</v>
      </c>
      <c r="T219" s="108">
        <v>2013.6389999999999</v>
      </c>
      <c r="U219" s="108">
        <v>6868.4350000000004</v>
      </c>
      <c r="V219" s="319">
        <v>14910.473</v>
      </c>
    </row>
    <row r="220" spans="1:22" ht="13.5" thickBot="1" x14ac:dyDescent="0.25">
      <c r="A220" s="693"/>
      <c r="B220" s="525">
        <v>2017</v>
      </c>
      <c r="C220" s="108">
        <v>0</v>
      </c>
      <c r="D220" s="108">
        <v>7</v>
      </c>
      <c r="E220" s="108">
        <v>0</v>
      </c>
      <c r="F220" s="108">
        <v>0</v>
      </c>
      <c r="G220" s="108">
        <v>2</v>
      </c>
      <c r="H220" s="108">
        <v>79</v>
      </c>
      <c r="I220" s="108">
        <v>0</v>
      </c>
      <c r="J220" s="108">
        <v>0</v>
      </c>
      <c r="K220" s="108">
        <v>0</v>
      </c>
      <c r="L220" s="108">
        <v>81</v>
      </c>
      <c r="M220" s="693"/>
      <c r="N220" s="525">
        <v>2017</v>
      </c>
      <c r="O220" s="108">
        <v>1472.5509999999999</v>
      </c>
      <c r="P220" s="415">
        <v>374</v>
      </c>
      <c r="Q220" s="108">
        <v>8410.56</v>
      </c>
      <c r="R220" s="108">
        <v>410.44099999999997</v>
      </c>
      <c r="S220" s="108">
        <v>1963.998</v>
      </c>
      <c r="T220" s="108">
        <v>2507.0770000000002</v>
      </c>
      <c r="U220" s="108">
        <v>7327.65</v>
      </c>
      <c r="V220" s="319">
        <v>16006.949000000001</v>
      </c>
    </row>
    <row r="221" spans="1:22" ht="13.5" thickBot="1" x14ac:dyDescent="0.25">
      <c r="A221" s="907"/>
      <c r="B221" s="527">
        <v>2018</v>
      </c>
      <c r="C221" s="109">
        <v>0</v>
      </c>
      <c r="D221" s="109">
        <v>7</v>
      </c>
      <c r="E221" s="109">
        <v>0</v>
      </c>
      <c r="F221" s="109">
        <v>0</v>
      </c>
      <c r="G221" s="109">
        <v>0</v>
      </c>
      <c r="H221" s="109">
        <v>77</v>
      </c>
      <c r="I221" s="109">
        <v>0</v>
      </c>
      <c r="J221" s="109">
        <v>0</v>
      </c>
      <c r="K221" s="109">
        <v>0</v>
      </c>
      <c r="L221" s="109">
        <v>77</v>
      </c>
      <c r="M221" s="907"/>
      <c r="N221" s="527">
        <v>2018</v>
      </c>
      <c r="O221" s="109">
        <v>1482.84</v>
      </c>
      <c r="P221" s="428">
        <v>452</v>
      </c>
      <c r="Q221" s="109">
        <v>7228.2489999999998</v>
      </c>
      <c r="R221" s="109">
        <v>397.16300000000001</v>
      </c>
      <c r="S221" s="109">
        <v>1750.3879999999999</v>
      </c>
      <c r="T221" s="109">
        <v>2238.3870000000002</v>
      </c>
      <c r="U221" s="109">
        <v>8554.223</v>
      </c>
      <c r="V221" s="320">
        <v>17780.276000000002</v>
      </c>
    </row>
    <row r="222" spans="1:22" ht="14.25" thickTop="1" thickBot="1" x14ac:dyDescent="0.25">
      <c r="A222" s="906" t="s">
        <v>1835</v>
      </c>
      <c r="B222" s="524">
        <v>2007</v>
      </c>
      <c r="C222" s="429" t="s">
        <v>229</v>
      </c>
      <c r="D222" s="429">
        <v>5</v>
      </c>
      <c r="E222" s="429" t="s">
        <v>229</v>
      </c>
      <c r="F222" s="429" t="s">
        <v>229</v>
      </c>
      <c r="G222" s="429" t="s">
        <v>229</v>
      </c>
      <c r="H222" s="429">
        <v>20</v>
      </c>
      <c r="I222" s="429" t="s">
        <v>229</v>
      </c>
      <c r="J222" s="429" t="s">
        <v>229</v>
      </c>
      <c r="K222" s="429">
        <v>0</v>
      </c>
      <c r="L222" s="429">
        <v>25</v>
      </c>
      <c r="M222" s="906" t="s">
        <v>1835</v>
      </c>
      <c r="N222" s="524">
        <v>2007</v>
      </c>
      <c r="O222" s="429">
        <v>2990</v>
      </c>
      <c r="P222" s="111">
        <v>1088</v>
      </c>
      <c r="Q222" s="429">
        <v>22999</v>
      </c>
      <c r="R222" s="429">
        <v>1204</v>
      </c>
      <c r="S222" s="111">
        <v>0</v>
      </c>
      <c r="T222" s="111">
        <v>0</v>
      </c>
      <c r="U222" s="111">
        <v>8638</v>
      </c>
      <c r="V222" s="343">
        <v>62558</v>
      </c>
    </row>
    <row r="223" spans="1:22" ht="13.5" thickBot="1" x14ac:dyDescent="0.25">
      <c r="A223" s="693"/>
      <c r="B223" s="525">
        <v>2008</v>
      </c>
      <c r="C223" s="415" t="s">
        <v>229</v>
      </c>
      <c r="D223" s="415">
        <v>4</v>
      </c>
      <c r="E223" s="415" t="s">
        <v>229</v>
      </c>
      <c r="F223" s="415" t="s">
        <v>229</v>
      </c>
      <c r="G223" s="415" t="s">
        <v>229</v>
      </c>
      <c r="H223" s="415">
        <v>21</v>
      </c>
      <c r="I223" s="415" t="s">
        <v>229</v>
      </c>
      <c r="J223" s="415" t="s">
        <v>229</v>
      </c>
      <c r="K223" s="415">
        <v>0</v>
      </c>
      <c r="L223" s="415">
        <v>25</v>
      </c>
      <c r="M223" s="693"/>
      <c r="N223" s="525">
        <v>2008</v>
      </c>
      <c r="O223" s="415">
        <v>2997</v>
      </c>
      <c r="P223" s="108">
        <v>985</v>
      </c>
      <c r="Q223" s="415">
        <v>24633</v>
      </c>
      <c r="R223" s="415">
        <v>2562</v>
      </c>
      <c r="S223" s="108">
        <v>1359</v>
      </c>
      <c r="T223" s="108">
        <v>1699</v>
      </c>
      <c r="U223" s="108">
        <v>9575</v>
      </c>
      <c r="V223" s="319">
        <v>43481</v>
      </c>
    </row>
    <row r="224" spans="1:22" ht="13.5" thickBot="1" x14ac:dyDescent="0.25">
      <c r="A224" s="693"/>
      <c r="B224" s="525">
        <v>2009</v>
      </c>
      <c r="C224" s="415" t="s">
        <v>229</v>
      </c>
      <c r="D224" s="415">
        <v>2</v>
      </c>
      <c r="E224" s="415" t="s">
        <v>229</v>
      </c>
      <c r="F224" s="415" t="s">
        <v>229</v>
      </c>
      <c r="G224" s="415" t="s">
        <v>229</v>
      </c>
      <c r="H224" s="415">
        <v>22</v>
      </c>
      <c r="I224" s="415" t="s">
        <v>229</v>
      </c>
      <c r="J224" s="415" t="s">
        <v>229</v>
      </c>
      <c r="K224" s="415">
        <v>0</v>
      </c>
      <c r="L224" s="415">
        <v>24</v>
      </c>
      <c r="M224" s="693"/>
      <c r="N224" s="525">
        <v>2009</v>
      </c>
      <c r="O224" s="415">
        <v>3013</v>
      </c>
      <c r="P224" s="415">
        <v>1216</v>
      </c>
      <c r="Q224" s="415">
        <v>25391</v>
      </c>
      <c r="R224" s="415">
        <v>2560</v>
      </c>
      <c r="S224" s="415">
        <v>7955</v>
      </c>
      <c r="T224" s="415">
        <v>18432</v>
      </c>
      <c r="U224" s="415">
        <v>10204</v>
      </c>
      <c r="V224" s="526">
        <v>46193</v>
      </c>
    </row>
    <row r="225" spans="1:22" ht="13.5" thickBot="1" x14ac:dyDescent="0.25">
      <c r="A225" s="693"/>
      <c r="B225" s="525">
        <v>2010</v>
      </c>
      <c r="C225" s="415" t="s">
        <v>229</v>
      </c>
      <c r="D225" s="415">
        <v>3</v>
      </c>
      <c r="E225" s="415" t="s">
        <v>229</v>
      </c>
      <c r="F225" s="415" t="s">
        <v>229</v>
      </c>
      <c r="G225" s="415" t="s">
        <v>229</v>
      </c>
      <c r="H225" s="415">
        <v>22</v>
      </c>
      <c r="I225" s="415" t="s">
        <v>229</v>
      </c>
      <c r="J225" s="415" t="s">
        <v>229</v>
      </c>
      <c r="K225" s="415">
        <v>0</v>
      </c>
      <c r="L225" s="415">
        <v>24</v>
      </c>
      <c r="M225" s="693"/>
      <c r="N225" s="525">
        <v>2010</v>
      </c>
      <c r="O225" s="415">
        <v>3380</v>
      </c>
      <c r="P225" s="415">
        <v>1278</v>
      </c>
      <c r="Q225" s="415">
        <v>30386</v>
      </c>
      <c r="R225" s="415">
        <v>2669</v>
      </c>
      <c r="S225" s="415">
        <v>24869</v>
      </c>
      <c r="T225" s="415">
        <v>25759</v>
      </c>
      <c r="U225" s="415">
        <v>13154</v>
      </c>
      <c r="V225" s="526">
        <v>50760</v>
      </c>
    </row>
    <row r="226" spans="1:22" ht="13.5" thickBot="1" x14ac:dyDescent="0.25">
      <c r="A226" s="693"/>
      <c r="B226" s="525">
        <v>2011</v>
      </c>
      <c r="C226" s="108">
        <v>0</v>
      </c>
      <c r="D226" s="108">
        <v>4</v>
      </c>
      <c r="E226" s="108">
        <v>0</v>
      </c>
      <c r="F226" s="108">
        <v>0</v>
      </c>
      <c r="G226" s="415" t="s">
        <v>229</v>
      </c>
      <c r="H226" s="108">
        <v>21</v>
      </c>
      <c r="I226" s="108">
        <v>0</v>
      </c>
      <c r="J226" s="108">
        <v>0</v>
      </c>
      <c r="K226" s="108">
        <v>0</v>
      </c>
      <c r="L226" s="108">
        <v>24</v>
      </c>
      <c r="M226" s="693"/>
      <c r="N226" s="525">
        <v>2011</v>
      </c>
      <c r="O226" s="108">
        <v>3249</v>
      </c>
      <c r="P226" s="108">
        <v>1208</v>
      </c>
      <c r="Q226" s="108">
        <v>27792</v>
      </c>
      <c r="R226" s="108">
        <v>2028</v>
      </c>
      <c r="S226" s="108">
        <v>2957</v>
      </c>
      <c r="T226" s="108">
        <v>3187</v>
      </c>
      <c r="U226" s="108">
        <v>12998</v>
      </c>
      <c r="V226" s="319">
        <v>51802</v>
      </c>
    </row>
    <row r="227" spans="1:22" ht="13.5" thickBot="1" x14ac:dyDescent="0.25">
      <c r="A227" s="693"/>
      <c r="B227" s="525">
        <v>2012</v>
      </c>
      <c r="C227" s="108">
        <v>0</v>
      </c>
      <c r="D227" s="108">
        <v>4</v>
      </c>
      <c r="E227" s="108">
        <v>0</v>
      </c>
      <c r="F227" s="108">
        <v>0</v>
      </c>
      <c r="G227" s="415" t="s">
        <v>229</v>
      </c>
      <c r="H227" s="108">
        <v>22</v>
      </c>
      <c r="I227" s="108">
        <v>0</v>
      </c>
      <c r="J227" s="108">
        <v>0</v>
      </c>
      <c r="K227" s="108">
        <v>0</v>
      </c>
      <c r="L227" s="108">
        <v>25</v>
      </c>
      <c r="M227" s="693"/>
      <c r="N227" s="525">
        <v>2012</v>
      </c>
      <c r="O227" s="108">
        <v>3343</v>
      </c>
      <c r="P227" s="108">
        <v>1211</v>
      </c>
      <c r="Q227" s="108">
        <v>31888</v>
      </c>
      <c r="R227" s="108">
        <v>2229</v>
      </c>
      <c r="S227" s="108">
        <v>5965</v>
      </c>
      <c r="T227" s="108">
        <v>6786</v>
      </c>
      <c r="U227" s="108">
        <v>14092</v>
      </c>
      <c r="V227" s="319">
        <v>56347</v>
      </c>
    </row>
    <row r="228" spans="1:22" ht="13.5" thickBot="1" x14ac:dyDescent="0.25">
      <c r="A228" s="693"/>
      <c r="B228" s="525">
        <v>2013</v>
      </c>
      <c r="C228" s="108">
        <v>0</v>
      </c>
      <c r="D228" s="108">
        <v>9</v>
      </c>
      <c r="E228" s="108">
        <v>0</v>
      </c>
      <c r="F228" s="108">
        <v>0</v>
      </c>
      <c r="G228" s="415" t="s">
        <v>229</v>
      </c>
      <c r="H228" s="108">
        <v>22</v>
      </c>
      <c r="I228" s="108">
        <v>0</v>
      </c>
      <c r="J228" s="108">
        <v>0</v>
      </c>
      <c r="K228" s="108">
        <v>0</v>
      </c>
      <c r="L228" s="108">
        <v>25</v>
      </c>
      <c r="M228" s="693"/>
      <c r="N228" s="525">
        <v>2013</v>
      </c>
      <c r="O228" s="108">
        <v>3507</v>
      </c>
      <c r="P228" s="108">
        <v>1258</v>
      </c>
      <c r="Q228" s="108">
        <v>31504</v>
      </c>
      <c r="R228" s="108">
        <v>2338</v>
      </c>
      <c r="S228" s="108">
        <v>8814</v>
      </c>
      <c r="T228" s="108">
        <v>9381</v>
      </c>
      <c r="U228" s="108">
        <v>13854</v>
      </c>
      <c r="V228" s="319">
        <v>58523</v>
      </c>
    </row>
    <row r="229" spans="1:22" ht="13.5" thickBot="1" x14ac:dyDescent="0.25">
      <c r="A229" s="693"/>
      <c r="B229" s="525">
        <v>2014</v>
      </c>
      <c r="C229" s="108">
        <v>0</v>
      </c>
      <c r="D229" s="108">
        <v>8</v>
      </c>
      <c r="E229" s="108">
        <v>0</v>
      </c>
      <c r="F229" s="108">
        <v>0</v>
      </c>
      <c r="G229" s="415">
        <v>0</v>
      </c>
      <c r="H229" s="108">
        <v>22</v>
      </c>
      <c r="I229" s="108">
        <v>0</v>
      </c>
      <c r="J229" s="108">
        <v>0</v>
      </c>
      <c r="K229" s="108">
        <v>0</v>
      </c>
      <c r="L229" s="108">
        <v>24</v>
      </c>
      <c r="M229" s="693"/>
      <c r="N229" s="525">
        <v>2014</v>
      </c>
      <c r="O229" s="108">
        <v>4950</v>
      </c>
      <c r="P229" s="108">
        <v>1217</v>
      </c>
      <c r="Q229" s="108">
        <v>32989</v>
      </c>
      <c r="R229" s="108">
        <v>1805</v>
      </c>
      <c r="S229" s="108">
        <v>4258</v>
      </c>
      <c r="T229" s="108">
        <v>4672</v>
      </c>
      <c r="U229" s="108">
        <v>17030</v>
      </c>
      <c r="V229" s="319">
        <v>61612</v>
      </c>
    </row>
    <row r="230" spans="1:22" ht="13.5" thickBot="1" x14ac:dyDescent="0.25">
      <c r="A230" s="693"/>
      <c r="B230" s="525">
        <v>2015</v>
      </c>
      <c r="C230" s="108">
        <v>0</v>
      </c>
      <c r="D230" s="108">
        <v>9</v>
      </c>
      <c r="E230" s="108">
        <v>0</v>
      </c>
      <c r="F230" s="108">
        <v>0</v>
      </c>
      <c r="G230" s="415">
        <v>1</v>
      </c>
      <c r="H230" s="108">
        <v>22</v>
      </c>
      <c r="I230" s="108">
        <v>0</v>
      </c>
      <c r="J230" s="108">
        <v>0</v>
      </c>
      <c r="K230" s="108">
        <v>0</v>
      </c>
      <c r="L230" s="108">
        <v>25</v>
      </c>
      <c r="M230" s="693"/>
      <c r="N230" s="525">
        <v>2015</v>
      </c>
      <c r="O230" s="108">
        <v>3325.4270000000001</v>
      </c>
      <c r="P230" s="108">
        <v>1118</v>
      </c>
      <c r="Q230" s="108">
        <v>35690.68</v>
      </c>
      <c r="R230" s="108">
        <v>1898.8679999999999</v>
      </c>
      <c r="S230" s="108">
        <v>4684.0290000000005</v>
      </c>
      <c r="T230" s="108">
        <v>4875.1980000000003</v>
      </c>
      <c r="U230" s="108">
        <v>14612.763000000001</v>
      </c>
      <c r="V230" s="319">
        <v>62612.256999999998</v>
      </c>
    </row>
    <row r="231" spans="1:22" ht="13.5" thickBot="1" x14ac:dyDescent="0.25">
      <c r="A231" s="693"/>
      <c r="B231" s="525">
        <v>2016</v>
      </c>
      <c r="C231" s="108">
        <v>0</v>
      </c>
      <c r="D231" s="108">
        <v>8</v>
      </c>
      <c r="E231" s="108">
        <v>0</v>
      </c>
      <c r="F231" s="108">
        <v>0</v>
      </c>
      <c r="G231" s="415">
        <v>1</v>
      </c>
      <c r="H231" s="108">
        <v>18</v>
      </c>
      <c r="I231" s="108">
        <v>0</v>
      </c>
      <c r="J231" s="108">
        <v>0</v>
      </c>
      <c r="K231" s="108">
        <v>0</v>
      </c>
      <c r="L231" s="108">
        <v>21</v>
      </c>
      <c r="M231" s="693"/>
      <c r="N231" s="525">
        <v>2016</v>
      </c>
      <c r="O231" s="108">
        <v>2666.788</v>
      </c>
      <c r="P231" s="108">
        <v>909</v>
      </c>
      <c r="Q231" s="108">
        <v>26731.422999999999</v>
      </c>
      <c r="R231" s="108">
        <v>1536.354</v>
      </c>
      <c r="S231" s="108">
        <v>6832.902</v>
      </c>
      <c r="T231" s="108">
        <v>6896.2160000000003</v>
      </c>
      <c r="U231" s="108">
        <v>13006.305</v>
      </c>
      <c r="V231" s="319">
        <v>48407.360999999997</v>
      </c>
    </row>
    <row r="232" spans="1:22" ht="13.5" thickBot="1" x14ac:dyDescent="0.25">
      <c r="A232" s="693"/>
      <c r="B232" s="525">
        <v>2017</v>
      </c>
      <c r="C232" s="108">
        <v>0</v>
      </c>
      <c r="D232" s="108">
        <v>8</v>
      </c>
      <c r="E232" s="108">
        <v>0</v>
      </c>
      <c r="F232" s="108">
        <v>0</v>
      </c>
      <c r="G232" s="108">
        <v>0</v>
      </c>
      <c r="H232" s="108">
        <v>18</v>
      </c>
      <c r="I232" s="108">
        <v>0</v>
      </c>
      <c r="J232" s="108">
        <v>0</v>
      </c>
      <c r="K232" s="108">
        <v>0</v>
      </c>
      <c r="L232" s="108">
        <v>21</v>
      </c>
      <c r="M232" s="693"/>
      <c r="N232" s="525">
        <v>2017</v>
      </c>
      <c r="O232" s="108">
        <v>2710.625</v>
      </c>
      <c r="P232" s="415">
        <v>962</v>
      </c>
      <c r="Q232" s="108">
        <v>28845.987000000001</v>
      </c>
      <c r="R232" s="108">
        <v>1576.7249999999999</v>
      </c>
      <c r="S232" s="108">
        <v>5007.3379999999997</v>
      </c>
      <c r="T232" s="108">
        <v>5007.3379999999997</v>
      </c>
      <c r="U232" s="108">
        <v>12784.936</v>
      </c>
      <c r="V232" s="319">
        <v>51417.769</v>
      </c>
    </row>
    <row r="233" spans="1:22" ht="13.5" thickBot="1" x14ac:dyDescent="0.25">
      <c r="A233" s="907"/>
      <c r="B233" s="527">
        <v>2018</v>
      </c>
      <c r="C233" s="109">
        <v>0</v>
      </c>
      <c r="D233" s="109">
        <v>8</v>
      </c>
      <c r="E233" s="109">
        <v>0</v>
      </c>
      <c r="F233" s="109">
        <v>0</v>
      </c>
      <c r="G233" s="109">
        <v>0</v>
      </c>
      <c r="H233" s="109">
        <v>19</v>
      </c>
      <c r="I233" s="109">
        <v>0</v>
      </c>
      <c r="J233" s="109">
        <v>0</v>
      </c>
      <c r="K233" s="109">
        <v>0</v>
      </c>
      <c r="L233" s="109">
        <v>21</v>
      </c>
      <c r="M233" s="907"/>
      <c r="N233" s="527">
        <v>2018</v>
      </c>
      <c r="O233" s="109">
        <v>2689.2840000000001</v>
      </c>
      <c r="P233" s="428">
        <v>1388</v>
      </c>
      <c r="Q233" s="109">
        <v>28493.02</v>
      </c>
      <c r="R233" s="109">
        <v>1624.6890000000001</v>
      </c>
      <c r="S233" s="109">
        <v>11335.406000000001</v>
      </c>
      <c r="T233" s="109">
        <v>11335.406000000001</v>
      </c>
      <c r="U233" s="109">
        <v>15197.248</v>
      </c>
      <c r="V233" s="320">
        <v>55063.938000000002</v>
      </c>
    </row>
    <row r="234" spans="1:22" ht="14.25" thickTop="1" thickBot="1" x14ac:dyDescent="0.25">
      <c r="A234" s="906" t="s">
        <v>868</v>
      </c>
      <c r="B234" s="524">
        <v>2007</v>
      </c>
      <c r="C234" s="429" t="s">
        <v>229</v>
      </c>
      <c r="D234" s="429">
        <v>0</v>
      </c>
      <c r="E234" s="429" t="s">
        <v>229</v>
      </c>
      <c r="F234" s="429" t="s">
        <v>229</v>
      </c>
      <c r="G234" s="429" t="s">
        <v>229</v>
      </c>
      <c r="H234" s="429">
        <v>33</v>
      </c>
      <c r="I234" s="429" t="s">
        <v>229</v>
      </c>
      <c r="J234" s="429" t="s">
        <v>229</v>
      </c>
      <c r="K234" s="429">
        <v>0</v>
      </c>
      <c r="L234" s="429">
        <v>33</v>
      </c>
      <c r="M234" s="906" t="s">
        <v>868</v>
      </c>
      <c r="N234" s="524">
        <v>2007</v>
      </c>
      <c r="O234" s="429">
        <v>799</v>
      </c>
      <c r="P234" s="111">
        <v>349</v>
      </c>
      <c r="Q234" s="429">
        <v>6424</v>
      </c>
      <c r="R234" s="429">
        <v>0</v>
      </c>
      <c r="S234" s="111">
        <v>890</v>
      </c>
      <c r="T234" s="111">
        <v>1198</v>
      </c>
      <c r="U234" s="111">
        <v>5510</v>
      </c>
      <c r="V234" s="343">
        <v>9990</v>
      </c>
    </row>
    <row r="235" spans="1:22" ht="13.5" thickBot="1" x14ac:dyDescent="0.25">
      <c r="A235" s="693"/>
      <c r="B235" s="525">
        <v>2008</v>
      </c>
      <c r="C235" s="415" t="s">
        <v>229</v>
      </c>
      <c r="D235" s="415">
        <v>2</v>
      </c>
      <c r="E235" s="415" t="s">
        <v>229</v>
      </c>
      <c r="F235" s="415" t="s">
        <v>229</v>
      </c>
      <c r="G235" s="415" t="s">
        <v>229</v>
      </c>
      <c r="H235" s="415">
        <v>31</v>
      </c>
      <c r="I235" s="415" t="s">
        <v>229</v>
      </c>
      <c r="J235" s="415" t="s">
        <v>229</v>
      </c>
      <c r="K235" s="415">
        <v>0</v>
      </c>
      <c r="L235" s="415">
        <v>31</v>
      </c>
      <c r="M235" s="693"/>
      <c r="N235" s="525">
        <v>2008</v>
      </c>
      <c r="O235" s="415">
        <v>1532</v>
      </c>
      <c r="P235" s="108">
        <v>243</v>
      </c>
      <c r="Q235" s="415">
        <v>6080</v>
      </c>
      <c r="R235" s="415">
        <v>614</v>
      </c>
      <c r="S235" s="108">
        <v>1298</v>
      </c>
      <c r="T235" s="108">
        <v>1509</v>
      </c>
      <c r="U235" s="108">
        <v>5721</v>
      </c>
      <c r="V235" s="319">
        <v>10178</v>
      </c>
    </row>
    <row r="236" spans="1:22" ht="13.5" thickBot="1" x14ac:dyDescent="0.25">
      <c r="A236" s="693"/>
      <c r="B236" s="525">
        <v>2009</v>
      </c>
      <c r="C236" s="415" t="s">
        <v>229</v>
      </c>
      <c r="D236" s="415">
        <v>0</v>
      </c>
      <c r="E236" s="415" t="s">
        <v>229</v>
      </c>
      <c r="F236" s="415" t="s">
        <v>229</v>
      </c>
      <c r="G236" s="415" t="s">
        <v>229</v>
      </c>
      <c r="H236" s="415">
        <v>31</v>
      </c>
      <c r="I236" s="415" t="s">
        <v>229</v>
      </c>
      <c r="J236" s="415" t="s">
        <v>229</v>
      </c>
      <c r="K236" s="415">
        <v>0</v>
      </c>
      <c r="L236" s="415">
        <v>31</v>
      </c>
      <c r="M236" s="693"/>
      <c r="N236" s="525">
        <v>2009</v>
      </c>
      <c r="O236" s="415">
        <v>711</v>
      </c>
      <c r="P236" s="415">
        <v>228</v>
      </c>
      <c r="Q236" s="415">
        <v>5725</v>
      </c>
      <c r="R236" s="415">
        <v>682</v>
      </c>
      <c r="S236" s="415">
        <v>0</v>
      </c>
      <c r="T236" s="415">
        <v>0</v>
      </c>
      <c r="U236" s="415">
        <v>6607</v>
      </c>
      <c r="V236" s="526">
        <v>12498</v>
      </c>
    </row>
    <row r="237" spans="1:22" ht="13.5" thickBot="1" x14ac:dyDescent="0.25">
      <c r="A237" s="693"/>
      <c r="B237" s="525">
        <v>2010</v>
      </c>
      <c r="C237" s="415" t="s">
        <v>229</v>
      </c>
      <c r="D237" s="415">
        <v>0</v>
      </c>
      <c r="E237" s="415" t="s">
        <v>229</v>
      </c>
      <c r="F237" s="415" t="s">
        <v>229</v>
      </c>
      <c r="G237" s="415" t="s">
        <v>229</v>
      </c>
      <c r="H237" s="415">
        <v>32</v>
      </c>
      <c r="I237" s="415" t="s">
        <v>229</v>
      </c>
      <c r="J237" s="415" t="s">
        <v>229</v>
      </c>
      <c r="K237" s="415">
        <v>0</v>
      </c>
      <c r="L237" s="415">
        <v>32</v>
      </c>
      <c r="M237" s="693"/>
      <c r="N237" s="525">
        <v>2010</v>
      </c>
      <c r="O237" s="415">
        <v>662</v>
      </c>
      <c r="P237" s="415">
        <v>231</v>
      </c>
      <c r="Q237" s="415">
        <v>5933</v>
      </c>
      <c r="R237" s="415">
        <v>499</v>
      </c>
      <c r="S237" s="415">
        <v>0</v>
      </c>
      <c r="T237" s="415">
        <v>0</v>
      </c>
      <c r="U237" s="415">
        <v>7488</v>
      </c>
      <c r="V237" s="526">
        <v>13876</v>
      </c>
    </row>
    <row r="238" spans="1:22" ht="13.5" thickBot="1" x14ac:dyDescent="0.25">
      <c r="A238" s="693"/>
      <c r="B238" s="525">
        <v>2011</v>
      </c>
      <c r="C238" s="108">
        <v>0</v>
      </c>
      <c r="D238" s="108">
        <v>1</v>
      </c>
      <c r="E238" s="108">
        <v>0</v>
      </c>
      <c r="F238" s="108">
        <v>0</v>
      </c>
      <c r="G238" s="415" t="s">
        <v>229</v>
      </c>
      <c r="H238" s="108">
        <v>32</v>
      </c>
      <c r="I238" s="108">
        <v>0</v>
      </c>
      <c r="J238" s="108">
        <v>0</v>
      </c>
      <c r="K238" s="108">
        <v>0</v>
      </c>
      <c r="L238" s="108">
        <v>32</v>
      </c>
      <c r="M238" s="693"/>
      <c r="N238" s="525">
        <v>2011</v>
      </c>
      <c r="O238" s="108">
        <v>647</v>
      </c>
      <c r="P238" s="108">
        <v>231</v>
      </c>
      <c r="Q238" s="108">
        <v>6039</v>
      </c>
      <c r="R238" s="108">
        <v>334</v>
      </c>
      <c r="S238" s="108">
        <v>0</v>
      </c>
      <c r="T238" s="108">
        <v>0</v>
      </c>
      <c r="U238" s="108">
        <v>7486</v>
      </c>
      <c r="V238" s="319">
        <v>12398</v>
      </c>
    </row>
    <row r="239" spans="1:22" ht="13.5" thickBot="1" x14ac:dyDescent="0.25">
      <c r="A239" s="693"/>
      <c r="B239" s="525">
        <v>2012</v>
      </c>
      <c r="C239" s="108">
        <v>0</v>
      </c>
      <c r="D239" s="108">
        <v>0</v>
      </c>
      <c r="E239" s="108">
        <v>0</v>
      </c>
      <c r="F239" s="108">
        <v>0</v>
      </c>
      <c r="G239" s="415" t="s">
        <v>229</v>
      </c>
      <c r="H239" s="108">
        <v>29</v>
      </c>
      <c r="I239" s="108">
        <v>0</v>
      </c>
      <c r="J239" s="108">
        <v>0</v>
      </c>
      <c r="K239" s="108">
        <v>0</v>
      </c>
      <c r="L239" s="108">
        <v>29</v>
      </c>
      <c r="M239" s="693"/>
      <c r="N239" s="525">
        <v>2012</v>
      </c>
      <c r="O239" s="108">
        <v>598</v>
      </c>
      <c r="P239" s="108">
        <v>243</v>
      </c>
      <c r="Q239" s="108">
        <v>5771</v>
      </c>
      <c r="R239" s="108">
        <v>327</v>
      </c>
      <c r="S239" s="108">
        <v>1609</v>
      </c>
      <c r="T239" s="108">
        <v>1609</v>
      </c>
      <c r="U239" s="108">
        <v>6289</v>
      </c>
      <c r="V239" s="319">
        <v>11741</v>
      </c>
    </row>
    <row r="240" spans="1:22" ht="13.5" thickBot="1" x14ac:dyDescent="0.25">
      <c r="A240" s="693"/>
      <c r="B240" s="525">
        <v>2013</v>
      </c>
      <c r="C240" s="108">
        <v>0</v>
      </c>
      <c r="D240" s="108">
        <v>0</v>
      </c>
      <c r="E240" s="108">
        <v>0</v>
      </c>
      <c r="F240" s="108">
        <v>0</v>
      </c>
      <c r="G240" s="415" t="s">
        <v>229</v>
      </c>
      <c r="H240" s="108">
        <v>29</v>
      </c>
      <c r="I240" s="108">
        <v>0</v>
      </c>
      <c r="J240" s="108">
        <v>0</v>
      </c>
      <c r="K240" s="108">
        <v>0</v>
      </c>
      <c r="L240" s="108">
        <v>29</v>
      </c>
      <c r="M240" s="693"/>
      <c r="N240" s="525">
        <v>2013</v>
      </c>
      <c r="O240" s="108">
        <v>520</v>
      </c>
      <c r="P240" s="108">
        <v>320</v>
      </c>
      <c r="Q240" s="108">
        <v>5798</v>
      </c>
      <c r="R240" s="108">
        <v>281</v>
      </c>
      <c r="S240" s="108">
        <v>2008</v>
      </c>
      <c r="T240" s="108">
        <v>2008</v>
      </c>
      <c r="U240" s="108">
        <v>8098</v>
      </c>
      <c r="V240" s="319">
        <v>13593</v>
      </c>
    </row>
    <row r="241" spans="1:22" ht="13.5" thickBot="1" x14ac:dyDescent="0.25">
      <c r="A241" s="693"/>
      <c r="B241" s="525">
        <v>2014</v>
      </c>
      <c r="C241" s="108">
        <v>0</v>
      </c>
      <c r="D241" s="108">
        <v>0</v>
      </c>
      <c r="E241" s="108">
        <v>0</v>
      </c>
      <c r="F241" s="108">
        <v>0</v>
      </c>
      <c r="G241" s="415">
        <v>0</v>
      </c>
      <c r="H241" s="108">
        <v>31</v>
      </c>
      <c r="I241" s="108">
        <v>0</v>
      </c>
      <c r="J241" s="108">
        <v>0</v>
      </c>
      <c r="K241" s="108">
        <v>0</v>
      </c>
      <c r="L241" s="108">
        <v>31</v>
      </c>
      <c r="M241" s="693"/>
      <c r="N241" s="525">
        <v>2014</v>
      </c>
      <c r="O241" s="108">
        <v>495</v>
      </c>
      <c r="P241" s="108">
        <v>283</v>
      </c>
      <c r="Q241" s="108">
        <v>4963</v>
      </c>
      <c r="R241" s="108">
        <v>269</v>
      </c>
      <c r="S241" s="108">
        <v>0</v>
      </c>
      <c r="T241" s="108">
        <v>0</v>
      </c>
      <c r="U241" s="108">
        <v>6790</v>
      </c>
      <c r="V241" s="319">
        <v>12466</v>
      </c>
    </row>
    <row r="242" spans="1:22" ht="13.5" thickBot="1" x14ac:dyDescent="0.25">
      <c r="A242" s="693"/>
      <c r="B242" s="525">
        <v>2015</v>
      </c>
      <c r="C242" s="108">
        <v>0</v>
      </c>
      <c r="D242" s="108">
        <v>0</v>
      </c>
      <c r="E242" s="108">
        <v>0</v>
      </c>
      <c r="F242" s="108">
        <v>0</v>
      </c>
      <c r="G242" s="415">
        <v>0</v>
      </c>
      <c r="H242" s="108">
        <v>31</v>
      </c>
      <c r="I242" s="108">
        <v>0</v>
      </c>
      <c r="J242" s="108">
        <v>0</v>
      </c>
      <c r="K242" s="108">
        <v>0</v>
      </c>
      <c r="L242" s="108">
        <v>31</v>
      </c>
      <c r="M242" s="693"/>
      <c r="N242" s="525">
        <v>2015</v>
      </c>
      <c r="O242" s="108">
        <v>505.41800000000001</v>
      </c>
      <c r="P242" s="108">
        <v>281</v>
      </c>
      <c r="Q242" s="108">
        <v>5056.6310000000003</v>
      </c>
      <c r="R242" s="108">
        <v>278.74799999999999</v>
      </c>
      <c r="S242" s="108">
        <v>984.60699999999997</v>
      </c>
      <c r="T242" s="108">
        <v>1158.3610000000001</v>
      </c>
      <c r="U242" s="108">
        <v>5985.067</v>
      </c>
      <c r="V242" s="319">
        <v>11736.392</v>
      </c>
    </row>
    <row r="243" spans="1:22" ht="13.5" thickBot="1" x14ac:dyDescent="0.25">
      <c r="A243" s="693"/>
      <c r="B243" s="525">
        <v>2016</v>
      </c>
      <c r="C243" s="108">
        <v>0</v>
      </c>
      <c r="D243" s="108">
        <v>0</v>
      </c>
      <c r="E243" s="108">
        <v>0</v>
      </c>
      <c r="F243" s="108">
        <v>0</v>
      </c>
      <c r="G243" s="415">
        <v>0</v>
      </c>
      <c r="H243" s="108">
        <v>31</v>
      </c>
      <c r="I243" s="108">
        <v>0</v>
      </c>
      <c r="J243" s="108">
        <v>0</v>
      </c>
      <c r="K243" s="108">
        <v>0</v>
      </c>
      <c r="L243" s="108">
        <v>31</v>
      </c>
      <c r="M243" s="693"/>
      <c r="N243" s="525">
        <v>2016</v>
      </c>
      <c r="O243" s="108">
        <v>485.27800000000002</v>
      </c>
      <c r="P243" s="108">
        <v>260</v>
      </c>
      <c r="Q243" s="108">
        <v>4911.3999999999996</v>
      </c>
      <c r="R243" s="108">
        <v>282.27</v>
      </c>
      <c r="S243" s="108">
        <v>844.54600000000005</v>
      </c>
      <c r="T243" s="108">
        <v>993.58699999999999</v>
      </c>
      <c r="U243" s="108">
        <v>5492.1459999999997</v>
      </c>
      <c r="V243" s="319">
        <v>10638.869000000001</v>
      </c>
    </row>
    <row r="244" spans="1:22" ht="13.5" thickBot="1" x14ac:dyDescent="0.25">
      <c r="A244" s="693"/>
      <c r="B244" s="525">
        <v>2017</v>
      </c>
      <c r="C244" s="108">
        <v>0</v>
      </c>
      <c r="D244" s="108">
        <v>0</v>
      </c>
      <c r="E244" s="108">
        <v>0</v>
      </c>
      <c r="F244" s="108">
        <v>0</v>
      </c>
      <c r="G244" s="108">
        <v>0</v>
      </c>
      <c r="H244" s="108">
        <v>31</v>
      </c>
      <c r="I244" s="108">
        <v>0</v>
      </c>
      <c r="J244" s="108">
        <v>0</v>
      </c>
      <c r="K244" s="108">
        <v>0</v>
      </c>
      <c r="L244" s="108">
        <v>31</v>
      </c>
      <c r="M244" s="693"/>
      <c r="N244" s="525">
        <v>2017</v>
      </c>
      <c r="O244" s="108">
        <v>437.93400000000003</v>
      </c>
      <c r="P244" s="415">
        <v>253</v>
      </c>
      <c r="Q244" s="108">
        <v>4943.5839999999998</v>
      </c>
      <c r="R244" s="108">
        <v>276.37799999999999</v>
      </c>
      <c r="S244" s="108">
        <v>293.97399999999999</v>
      </c>
      <c r="T244" s="108">
        <v>619.37599999999998</v>
      </c>
      <c r="U244" s="108">
        <v>5581.8590000000004</v>
      </c>
      <c r="V244" s="319">
        <v>11659.513999999999</v>
      </c>
    </row>
    <row r="245" spans="1:22" ht="13.5" thickBot="1" x14ac:dyDescent="0.25">
      <c r="A245" s="907"/>
      <c r="B245" s="527">
        <v>2018</v>
      </c>
      <c r="C245" s="109">
        <v>0</v>
      </c>
      <c r="D245" s="109">
        <v>0</v>
      </c>
      <c r="E245" s="109">
        <v>0</v>
      </c>
      <c r="F245" s="109">
        <v>0</v>
      </c>
      <c r="G245" s="109">
        <v>0</v>
      </c>
      <c r="H245" s="109">
        <v>31</v>
      </c>
      <c r="I245" s="109">
        <v>0</v>
      </c>
      <c r="J245" s="109">
        <v>0</v>
      </c>
      <c r="K245" s="109">
        <v>0</v>
      </c>
      <c r="L245" s="109">
        <v>31</v>
      </c>
      <c r="M245" s="907"/>
      <c r="N245" s="527">
        <v>2018</v>
      </c>
      <c r="O245" s="109">
        <v>471.41399999999999</v>
      </c>
      <c r="P245" s="428">
        <v>284</v>
      </c>
      <c r="Q245" s="109">
        <v>4963.7809999999999</v>
      </c>
      <c r="R245" s="109">
        <v>282.64999999999998</v>
      </c>
      <c r="S245" s="109">
        <v>2768.2460000000001</v>
      </c>
      <c r="T245" s="109">
        <v>3256.7570000000001</v>
      </c>
      <c r="U245" s="109">
        <v>5862.375</v>
      </c>
      <c r="V245" s="320">
        <v>11681.096</v>
      </c>
    </row>
    <row r="246" spans="1:22" ht="14.25" thickTop="1" thickBot="1" x14ac:dyDescent="0.25">
      <c r="A246" s="906" t="s">
        <v>745</v>
      </c>
      <c r="B246" s="524">
        <v>2007</v>
      </c>
      <c r="C246" s="429" t="s">
        <v>229</v>
      </c>
      <c r="D246" s="429">
        <v>6</v>
      </c>
      <c r="E246" s="429" t="s">
        <v>229</v>
      </c>
      <c r="F246" s="429" t="s">
        <v>229</v>
      </c>
      <c r="G246" s="429" t="s">
        <v>229</v>
      </c>
      <c r="H246" s="429">
        <v>8</v>
      </c>
      <c r="I246" s="429" t="s">
        <v>229</v>
      </c>
      <c r="J246" s="429" t="s">
        <v>229</v>
      </c>
      <c r="K246" s="429">
        <v>0</v>
      </c>
      <c r="L246" s="429">
        <v>12</v>
      </c>
      <c r="M246" s="906" t="s">
        <v>745</v>
      </c>
      <c r="N246" s="524">
        <v>2007</v>
      </c>
      <c r="O246" s="429">
        <v>1604</v>
      </c>
      <c r="P246" s="111">
        <v>241</v>
      </c>
      <c r="Q246" s="429">
        <v>12938</v>
      </c>
      <c r="R246" s="429">
        <v>630</v>
      </c>
      <c r="S246" s="111">
        <v>443</v>
      </c>
      <c r="T246" s="111">
        <v>569</v>
      </c>
      <c r="U246" s="111">
        <v>1764</v>
      </c>
      <c r="V246" s="343">
        <v>16618</v>
      </c>
    </row>
    <row r="247" spans="1:22" ht="13.5" thickBot="1" x14ac:dyDescent="0.25">
      <c r="A247" s="693"/>
      <c r="B247" s="525">
        <v>2008</v>
      </c>
      <c r="C247" s="415" t="s">
        <v>229</v>
      </c>
      <c r="D247" s="415">
        <v>6</v>
      </c>
      <c r="E247" s="415" t="s">
        <v>229</v>
      </c>
      <c r="F247" s="415" t="s">
        <v>229</v>
      </c>
      <c r="G247" s="415" t="s">
        <v>229</v>
      </c>
      <c r="H247" s="415">
        <v>9</v>
      </c>
      <c r="I247" s="415" t="s">
        <v>229</v>
      </c>
      <c r="J247" s="415" t="s">
        <v>229</v>
      </c>
      <c r="K247" s="415">
        <v>0</v>
      </c>
      <c r="L247" s="415" t="s">
        <v>1836</v>
      </c>
      <c r="M247" s="693"/>
      <c r="N247" s="525">
        <v>2008</v>
      </c>
      <c r="O247" s="415">
        <v>1965</v>
      </c>
      <c r="P247" s="108">
        <v>240</v>
      </c>
      <c r="Q247" s="415">
        <v>23124</v>
      </c>
      <c r="R247" s="415">
        <v>365</v>
      </c>
      <c r="S247" s="108">
        <v>693</v>
      </c>
      <c r="T247" s="108">
        <v>954</v>
      </c>
      <c r="U247" s="108">
        <v>10685</v>
      </c>
      <c r="V247" s="319">
        <v>30153</v>
      </c>
    </row>
    <row r="248" spans="1:22" ht="13.5" thickBot="1" x14ac:dyDescent="0.25">
      <c r="A248" s="693"/>
      <c r="B248" s="525">
        <v>2009</v>
      </c>
      <c r="C248" s="415" t="s">
        <v>229</v>
      </c>
      <c r="D248" s="415">
        <v>9</v>
      </c>
      <c r="E248" s="415" t="s">
        <v>229</v>
      </c>
      <c r="F248" s="415" t="s">
        <v>229</v>
      </c>
      <c r="G248" s="415" t="s">
        <v>229</v>
      </c>
      <c r="H248" s="415">
        <v>9</v>
      </c>
      <c r="I248" s="415" t="s">
        <v>229</v>
      </c>
      <c r="J248" s="415" t="s">
        <v>229</v>
      </c>
      <c r="K248" s="415">
        <v>0</v>
      </c>
      <c r="L248" s="415" t="s">
        <v>1837</v>
      </c>
      <c r="M248" s="693"/>
      <c r="N248" s="525">
        <v>2009</v>
      </c>
      <c r="O248" s="415">
        <v>2174</v>
      </c>
      <c r="P248" s="415">
        <v>290</v>
      </c>
      <c r="Q248" s="415">
        <v>21467</v>
      </c>
      <c r="R248" s="415">
        <v>617</v>
      </c>
      <c r="S248" s="415">
        <v>880</v>
      </c>
      <c r="T248" s="415">
        <v>1947</v>
      </c>
      <c r="U248" s="415">
        <v>21865</v>
      </c>
      <c r="V248" s="526">
        <v>36642</v>
      </c>
    </row>
    <row r="249" spans="1:22" ht="13.5" thickBot="1" x14ac:dyDescent="0.25">
      <c r="A249" s="693"/>
      <c r="B249" s="525">
        <v>2010</v>
      </c>
      <c r="C249" s="415" t="s">
        <v>229</v>
      </c>
      <c r="D249" s="415">
        <v>8</v>
      </c>
      <c r="E249" s="415" t="s">
        <v>229</v>
      </c>
      <c r="F249" s="415" t="s">
        <v>229</v>
      </c>
      <c r="G249" s="415" t="s">
        <v>229</v>
      </c>
      <c r="H249" s="415">
        <v>9</v>
      </c>
      <c r="I249" s="415" t="s">
        <v>229</v>
      </c>
      <c r="J249" s="415" t="s">
        <v>229</v>
      </c>
      <c r="K249" s="415">
        <v>0</v>
      </c>
      <c r="L249" s="415">
        <v>12</v>
      </c>
      <c r="M249" s="693"/>
      <c r="N249" s="525">
        <v>2010</v>
      </c>
      <c r="O249" s="415">
        <v>1644</v>
      </c>
      <c r="P249" s="415">
        <v>222</v>
      </c>
      <c r="Q249" s="415">
        <v>18506</v>
      </c>
      <c r="R249" s="415">
        <v>552</v>
      </c>
      <c r="S249" s="415">
        <v>720</v>
      </c>
      <c r="T249" s="415">
        <v>994</v>
      </c>
      <c r="U249" s="415">
        <v>8860</v>
      </c>
      <c r="V249" s="526">
        <v>32523</v>
      </c>
    </row>
    <row r="250" spans="1:22" ht="13.5" thickBot="1" x14ac:dyDescent="0.25">
      <c r="A250" s="693"/>
      <c r="B250" s="525">
        <v>2011</v>
      </c>
      <c r="C250" s="108">
        <v>0</v>
      </c>
      <c r="D250" s="108">
        <v>10</v>
      </c>
      <c r="E250" s="108">
        <v>0</v>
      </c>
      <c r="F250" s="108">
        <v>2</v>
      </c>
      <c r="G250" s="415" t="s">
        <v>229</v>
      </c>
      <c r="H250" s="108">
        <v>8</v>
      </c>
      <c r="I250" s="108">
        <v>3</v>
      </c>
      <c r="J250" s="108">
        <v>2</v>
      </c>
      <c r="K250" s="108">
        <v>0</v>
      </c>
      <c r="L250" s="108">
        <v>15</v>
      </c>
      <c r="M250" s="693"/>
      <c r="N250" s="525">
        <v>2011</v>
      </c>
      <c r="O250" s="108">
        <v>1260</v>
      </c>
      <c r="P250" s="108">
        <v>255</v>
      </c>
      <c r="Q250" s="108">
        <v>14448</v>
      </c>
      <c r="R250" s="108">
        <v>723</v>
      </c>
      <c r="S250" s="108">
        <v>1855</v>
      </c>
      <c r="T250" s="108">
        <v>2420</v>
      </c>
      <c r="U250" s="108">
        <v>19387</v>
      </c>
      <c r="V250" s="319">
        <v>34225</v>
      </c>
    </row>
    <row r="251" spans="1:22" ht="13.5" thickBot="1" x14ac:dyDescent="0.25">
      <c r="A251" s="693"/>
      <c r="B251" s="525">
        <v>2012</v>
      </c>
      <c r="C251" s="108">
        <v>0</v>
      </c>
      <c r="D251" s="108">
        <v>6</v>
      </c>
      <c r="E251" s="108">
        <v>0</v>
      </c>
      <c r="F251" s="108">
        <v>3</v>
      </c>
      <c r="G251" s="415" t="s">
        <v>229</v>
      </c>
      <c r="H251" s="108">
        <v>8</v>
      </c>
      <c r="I251" s="108">
        <v>1</v>
      </c>
      <c r="J251" s="108">
        <v>2</v>
      </c>
      <c r="K251" s="108">
        <v>0</v>
      </c>
      <c r="L251" s="108">
        <v>13</v>
      </c>
      <c r="M251" s="693"/>
      <c r="N251" s="525">
        <v>2012</v>
      </c>
      <c r="O251" s="108">
        <v>1184</v>
      </c>
      <c r="P251" s="108">
        <v>208</v>
      </c>
      <c r="Q251" s="108">
        <v>10388</v>
      </c>
      <c r="R251" s="108">
        <v>366</v>
      </c>
      <c r="S251" s="108">
        <v>332</v>
      </c>
      <c r="T251" s="108">
        <v>382</v>
      </c>
      <c r="U251" s="108">
        <v>16335</v>
      </c>
      <c r="V251" s="319">
        <v>23626</v>
      </c>
    </row>
    <row r="252" spans="1:22" ht="13.5" thickBot="1" x14ac:dyDescent="0.25">
      <c r="A252" s="693"/>
      <c r="B252" s="525">
        <v>2013</v>
      </c>
      <c r="C252" s="108">
        <v>0</v>
      </c>
      <c r="D252" s="108">
        <v>7</v>
      </c>
      <c r="E252" s="108">
        <v>0</v>
      </c>
      <c r="F252" s="108">
        <v>1</v>
      </c>
      <c r="G252" s="415" t="s">
        <v>229</v>
      </c>
      <c r="H252" s="108">
        <v>8</v>
      </c>
      <c r="I252" s="108">
        <v>0</v>
      </c>
      <c r="J252" s="108">
        <v>2</v>
      </c>
      <c r="K252" s="108">
        <v>0</v>
      </c>
      <c r="L252" s="108">
        <v>13</v>
      </c>
      <c r="M252" s="693"/>
      <c r="N252" s="525">
        <v>2013</v>
      </c>
      <c r="O252" s="108">
        <v>1105</v>
      </c>
      <c r="P252" s="108">
        <v>204</v>
      </c>
      <c r="Q252" s="108">
        <v>9147</v>
      </c>
      <c r="R252" s="108">
        <v>327</v>
      </c>
      <c r="S252" s="108">
        <v>1273</v>
      </c>
      <c r="T252" s="108">
        <v>1566</v>
      </c>
      <c r="U252" s="108">
        <v>13906</v>
      </c>
      <c r="V252" s="319">
        <v>25584</v>
      </c>
    </row>
    <row r="253" spans="1:22" ht="13.5" thickBot="1" x14ac:dyDescent="0.25">
      <c r="A253" s="693"/>
      <c r="B253" s="525">
        <v>2014</v>
      </c>
      <c r="C253" s="108">
        <v>0</v>
      </c>
      <c r="D253" s="108">
        <v>5</v>
      </c>
      <c r="E253" s="108">
        <v>0</v>
      </c>
      <c r="F253" s="108">
        <v>1</v>
      </c>
      <c r="G253" s="415">
        <v>2</v>
      </c>
      <c r="H253" s="108">
        <v>7</v>
      </c>
      <c r="I253" s="108">
        <v>0</v>
      </c>
      <c r="J253" s="108">
        <v>2</v>
      </c>
      <c r="K253" s="108">
        <v>0</v>
      </c>
      <c r="L253" s="108">
        <v>13</v>
      </c>
      <c r="M253" s="693"/>
      <c r="N253" s="525">
        <v>2014</v>
      </c>
      <c r="O253" s="108">
        <v>1603</v>
      </c>
      <c r="P253" s="108">
        <v>217</v>
      </c>
      <c r="Q253" s="108">
        <v>8330</v>
      </c>
      <c r="R253" s="108">
        <v>299</v>
      </c>
      <c r="S253" s="108">
        <v>509</v>
      </c>
      <c r="T253" s="108">
        <v>645</v>
      </c>
      <c r="U253" s="108">
        <v>16083</v>
      </c>
      <c r="V253" s="319">
        <v>24599</v>
      </c>
    </row>
    <row r="254" spans="1:22" ht="13.5" thickBot="1" x14ac:dyDescent="0.25">
      <c r="A254" s="693"/>
      <c r="B254" s="525">
        <v>2015</v>
      </c>
      <c r="C254" s="108">
        <v>0</v>
      </c>
      <c r="D254" s="108">
        <v>5</v>
      </c>
      <c r="E254" s="108">
        <v>0</v>
      </c>
      <c r="F254" s="108">
        <v>1</v>
      </c>
      <c r="G254" s="415">
        <v>2</v>
      </c>
      <c r="H254" s="108">
        <v>8</v>
      </c>
      <c r="I254" s="108">
        <v>1</v>
      </c>
      <c r="J254" s="108">
        <v>2</v>
      </c>
      <c r="K254" s="108">
        <v>0</v>
      </c>
      <c r="L254" s="108">
        <v>14</v>
      </c>
      <c r="M254" s="693"/>
      <c r="N254" s="525">
        <v>2015</v>
      </c>
      <c r="O254" s="108">
        <v>1352.7840000000001</v>
      </c>
      <c r="P254" s="108">
        <v>328</v>
      </c>
      <c r="Q254" s="108">
        <v>11246.922</v>
      </c>
      <c r="R254" s="108">
        <v>405.077</v>
      </c>
      <c r="S254" s="108">
        <v>582.774</v>
      </c>
      <c r="T254" s="108">
        <v>717.29499999999996</v>
      </c>
      <c r="U254" s="108">
        <v>12735.195</v>
      </c>
      <c r="V254" s="319">
        <v>23244.657999999999</v>
      </c>
    </row>
    <row r="255" spans="1:22" ht="13.5" thickBot="1" x14ac:dyDescent="0.25">
      <c r="A255" s="693"/>
      <c r="B255" s="525">
        <v>2016</v>
      </c>
      <c r="C255" s="108">
        <v>0</v>
      </c>
      <c r="D255" s="108">
        <v>4</v>
      </c>
      <c r="E255" s="108">
        <v>0</v>
      </c>
      <c r="F255" s="108">
        <v>1</v>
      </c>
      <c r="G255" s="415">
        <v>2</v>
      </c>
      <c r="H255" s="108">
        <v>7</v>
      </c>
      <c r="I255" s="108">
        <v>1</v>
      </c>
      <c r="J255" s="108">
        <v>2</v>
      </c>
      <c r="K255" s="108">
        <v>0</v>
      </c>
      <c r="L255" s="108">
        <v>13</v>
      </c>
      <c r="M255" s="693"/>
      <c r="N255" s="525">
        <v>2016</v>
      </c>
      <c r="O255" s="108">
        <v>1389.9</v>
      </c>
      <c r="P255" s="108">
        <v>333</v>
      </c>
      <c r="Q255" s="108">
        <v>12041.831</v>
      </c>
      <c r="R255" s="108">
        <v>445.62</v>
      </c>
      <c r="S255" s="108">
        <v>912.03599999999994</v>
      </c>
      <c r="T255" s="108">
        <v>1710.1759999999999</v>
      </c>
      <c r="U255" s="108">
        <v>14079.402</v>
      </c>
      <c r="V255" s="319">
        <v>24806.217000000001</v>
      </c>
    </row>
    <row r="256" spans="1:22" ht="13.5" thickBot="1" x14ac:dyDescent="0.25">
      <c r="A256" s="693"/>
      <c r="B256" s="525">
        <v>2017</v>
      </c>
      <c r="C256" s="108">
        <v>0</v>
      </c>
      <c r="D256" s="108">
        <v>4</v>
      </c>
      <c r="E256" s="108">
        <v>0</v>
      </c>
      <c r="F256" s="108">
        <v>1</v>
      </c>
      <c r="G256" s="108">
        <v>0</v>
      </c>
      <c r="H256" s="108">
        <v>8</v>
      </c>
      <c r="I256" s="108">
        <v>1</v>
      </c>
      <c r="J256" s="108">
        <v>2</v>
      </c>
      <c r="K256" s="108">
        <v>0</v>
      </c>
      <c r="L256" s="108">
        <v>14</v>
      </c>
      <c r="M256" s="693"/>
      <c r="N256" s="525">
        <v>2017</v>
      </c>
      <c r="O256" s="108">
        <v>1434.0940000000001</v>
      </c>
      <c r="P256" s="415">
        <v>373</v>
      </c>
      <c r="Q256" s="108">
        <v>12317.753000000001</v>
      </c>
      <c r="R256" s="108">
        <v>513.93399999999997</v>
      </c>
      <c r="S256" s="108">
        <v>301.07799999999997</v>
      </c>
      <c r="T256" s="108">
        <v>657.74099999999999</v>
      </c>
      <c r="U256" s="108">
        <v>16416.007000000001</v>
      </c>
      <c r="V256" s="319">
        <v>27331.831999999999</v>
      </c>
    </row>
    <row r="257" spans="1:22" ht="13.5" thickBot="1" x14ac:dyDescent="0.25">
      <c r="A257" s="907"/>
      <c r="B257" s="527">
        <v>2018</v>
      </c>
      <c r="C257" s="109">
        <v>0</v>
      </c>
      <c r="D257" s="109">
        <v>4</v>
      </c>
      <c r="E257" s="109">
        <v>0</v>
      </c>
      <c r="F257" s="109">
        <v>1</v>
      </c>
      <c r="G257" s="109">
        <v>0</v>
      </c>
      <c r="H257" s="109">
        <v>8</v>
      </c>
      <c r="I257" s="109">
        <v>1</v>
      </c>
      <c r="J257" s="109">
        <v>2</v>
      </c>
      <c r="K257" s="109">
        <v>0</v>
      </c>
      <c r="L257" s="109">
        <v>12</v>
      </c>
      <c r="M257" s="907"/>
      <c r="N257" s="527">
        <v>2018</v>
      </c>
      <c r="O257" s="109">
        <v>1404.971</v>
      </c>
      <c r="P257" s="428">
        <v>274</v>
      </c>
      <c r="Q257" s="109">
        <v>12004.328</v>
      </c>
      <c r="R257" s="109">
        <v>538.66499999999996</v>
      </c>
      <c r="S257" s="109">
        <v>2102.84</v>
      </c>
      <c r="T257" s="109">
        <v>3883.7930000000001</v>
      </c>
      <c r="U257" s="109">
        <v>12931.268</v>
      </c>
      <c r="V257" s="320">
        <v>28553.835999999999</v>
      </c>
    </row>
    <row r="258" spans="1:22" ht="14.25" thickTop="1" thickBot="1" x14ac:dyDescent="0.25">
      <c r="A258" s="906" t="s">
        <v>748</v>
      </c>
      <c r="B258" s="524">
        <v>2007</v>
      </c>
      <c r="C258" s="429" t="s">
        <v>229</v>
      </c>
      <c r="D258" s="429">
        <v>9</v>
      </c>
      <c r="E258" s="429" t="s">
        <v>229</v>
      </c>
      <c r="F258" s="429" t="s">
        <v>229</v>
      </c>
      <c r="G258" s="429" t="s">
        <v>229</v>
      </c>
      <c r="H258" s="429">
        <v>15</v>
      </c>
      <c r="I258" s="429" t="s">
        <v>229</v>
      </c>
      <c r="J258" s="429" t="s">
        <v>229</v>
      </c>
      <c r="K258" s="429">
        <v>0</v>
      </c>
      <c r="L258" s="429">
        <v>16</v>
      </c>
      <c r="M258" s="906" t="s">
        <v>748</v>
      </c>
      <c r="N258" s="524">
        <v>2007</v>
      </c>
      <c r="O258" s="429">
        <v>4672</v>
      </c>
      <c r="P258" s="111">
        <v>313</v>
      </c>
      <c r="Q258" s="429">
        <v>5527</v>
      </c>
      <c r="R258" s="429">
        <v>380</v>
      </c>
      <c r="S258" s="111">
        <v>1061</v>
      </c>
      <c r="T258" s="111">
        <v>1809</v>
      </c>
      <c r="U258" s="111">
        <v>2013</v>
      </c>
      <c r="V258" s="343">
        <v>16838</v>
      </c>
    </row>
    <row r="259" spans="1:22" ht="13.5" thickBot="1" x14ac:dyDescent="0.25">
      <c r="A259" s="693"/>
      <c r="B259" s="525">
        <v>2008</v>
      </c>
      <c r="C259" s="415" t="s">
        <v>229</v>
      </c>
      <c r="D259" s="415">
        <v>9</v>
      </c>
      <c r="E259" s="415" t="s">
        <v>229</v>
      </c>
      <c r="F259" s="415" t="s">
        <v>229</v>
      </c>
      <c r="G259" s="415" t="s">
        <v>229</v>
      </c>
      <c r="H259" s="415">
        <v>10</v>
      </c>
      <c r="I259" s="415" t="s">
        <v>229</v>
      </c>
      <c r="J259" s="415" t="s">
        <v>229</v>
      </c>
      <c r="K259" s="415">
        <v>0</v>
      </c>
      <c r="L259" s="415">
        <v>10</v>
      </c>
      <c r="M259" s="693"/>
      <c r="N259" s="525">
        <v>2008</v>
      </c>
      <c r="O259" s="415">
        <v>4429</v>
      </c>
      <c r="P259" s="108">
        <v>302</v>
      </c>
      <c r="Q259" s="415">
        <v>4768</v>
      </c>
      <c r="R259" s="415">
        <v>332</v>
      </c>
      <c r="S259" s="108">
        <v>2521</v>
      </c>
      <c r="T259" s="108">
        <v>3151</v>
      </c>
      <c r="U259" s="108">
        <v>1807</v>
      </c>
      <c r="V259" s="319">
        <v>15642</v>
      </c>
    </row>
    <row r="260" spans="1:22" ht="13.5" thickBot="1" x14ac:dyDescent="0.25">
      <c r="A260" s="693"/>
      <c r="B260" s="525">
        <v>2009</v>
      </c>
      <c r="C260" s="415" t="s">
        <v>229</v>
      </c>
      <c r="D260" s="415">
        <v>7</v>
      </c>
      <c r="E260" s="415" t="s">
        <v>229</v>
      </c>
      <c r="F260" s="415" t="s">
        <v>229</v>
      </c>
      <c r="G260" s="415" t="s">
        <v>229</v>
      </c>
      <c r="H260" s="415">
        <v>8</v>
      </c>
      <c r="I260" s="415" t="s">
        <v>229</v>
      </c>
      <c r="J260" s="415" t="s">
        <v>229</v>
      </c>
      <c r="K260" s="415">
        <v>0</v>
      </c>
      <c r="L260" s="415">
        <v>9</v>
      </c>
      <c r="M260" s="693"/>
      <c r="N260" s="525">
        <v>2009</v>
      </c>
      <c r="O260" s="415">
        <v>4367</v>
      </c>
      <c r="P260" s="415">
        <v>323</v>
      </c>
      <c r="Q260" s="415">
        <v>5297</v>
      </c>
      <c r="R260" s="415">
        <v>371</v>
      </c>
      <c r="S260" s="415">
        <v>2166</v>
      </c>
      <c r="T260" s="415">
        <v>5409</v>
      </c>
      <c r="U260" s="415">
        <v>2967</v>
      </c>
      <c r="V260" s="526">
        <v>11882</v>
      </c>
    </row>
    <row r="261" spans="1:22" ht="13.5" thickBot="1" x14ac:dyDescent="0.25">
      <c r="A261" s="693"/>
      <c r="B261" s="525">
        <v>2010</v>
      </c>
      <c r="C261" s="415" t="s">
        <v>229</v>
      </c>
      <c r="D261" s="415">
        <v>10</v>
      </c>
      <c r="E261" s="415" t="s">
        <v>229</v>
      </c>
      <c r="F261" s="415" t="s">
        <v>229</v>
      </c>
      <c r="G261" s="415" t="s">
        <v>229</v>
      </c>
      <c r="H261" s="415">
        <v>11</v>
      </c>
      <c r="I261" s="415" t="s">
        <v>229</v>
      </c>
      <c r="J261" s="415" t="s">
        <v>229</v>
      </c>
      <c r="K261" s="415">
        <v>0</v>
      </c>
      <c r="L261" s="415">
        <v>12</v>
      </c>
      <c r="M261" s="693"/>
      <c r="N261" s="525">
        <v>2010</v>
      </c>
      <c r="O261" s="415">
        <v>6057</v>
      </c>
      <c r="P261" s="415">
        <v>638</v>
      </c>
      <c r="Q261" s="415">
        <v>9355</v>
      </c>
      <c r="R261" s="415">
        <v>642</v>
      </c>
      <c r="S261" s="415">
        <v>534</v>
      </c>
      <c r="T261" s="415">
        <v>668</v>
      </c>
      <c r="U261" s="415">
        <v>3491</v>
      </c>
      <c r="V261" s="526">
        <v>31175</v>
      </c>
    </row>
    <row r="262" spans="1:22" ht="13.5" thickBot="1" x14ac:dyDescent="0.25">
      <c r="A262" s="693"/>
      <c r="B262" s="525">
        <v>2011</v>
      </c>
      <c r="C262" s="108">
        <v>0</v>
      </c>
      <c r="D262" s="108">
        <v>7</v>
      </c>
      <c r="E262" s="108">
        <v>0</v>
      </c>
      <c r="F262" s="108">
        <v>0</v>
      </c>
      <c r="G262" s="415" t="s">
        <v>229</v>
      </c>
      <c r="H262" s="108">
        <v>8</v>
      </c>
      <c r="I262" s="108">
        <v>1</v>
      </c>
      <c r="J262" s="108">
        <v>0</v>
      </c>
      <c r="K262" s="108">
        <v>0</v>
      </c>
      <c r="L262" s="108">
        <v>9</v>
      </c>
      <c r="M262" s="693"/>
      <c r="N262" s="525">
        <v>2011</v>
      </c>
      <c r="O262" s="108">
        <v>4975</v>
      </c>
      <c r="P262" s="108">
        <v>340</v>
      </c>
      <c r="Q262" s="108">
        <v>6998</v>
      </c>
      <c r="R262" s="108">
        <v>450</v>
      </c>
      <c r="S262" s="108">
        <v>6576</v>
      </c>
      <c r="T262" s="108">
        <v>7898</v>
      </c>
      <c r="U262" s="108">
        <v>3322</v>
      </c>
      <c r="V262" s="319">
        <v>25099</v>
      </c>
    </row>
    <row r="263" spans="1:22" ht="13.5" thickBot="1" x14ac:dyDescent="0.25">
      <c r="A263" s="693"/>
      <c r="B263" s="525">
        <v>2012</v>
      </c>
      <c r="C263" s="108">
        <v>0</v>
      </c>
      <c r="D263" s="108">
        <v>6</v>
      </c>
      <c r="E263" s="108">
        <v>0</v>
      </c>
      <c r="F263" s="108">
        <v>0</v>
      </c>
      <c r="G263" s="415" t="s">
        <v>229</v>
      </c>
      <c r="H263" s="108">
        <v>7</v>
      </c>
      <c r="I263" s="108">
        <v>1</v>
      </c>
      <c r="J263" s="108">
        <v>0</v>
      </c>
      <c r="K263" s="108">
        <v>0</v>
      </c>
      <c r="L263" s="108">
        <v>8</v>
      </c>
      <c r="M263" s="693"/>
      <c r="N263" s="525">
        <v>2012</v>
      </c>
      <c r="O263" s="108">
        <v>3499</v>
      </c>
      <c r="P263" s="108">
        <v>243</v>
      </c>
      <c r="Q263" s="108">
        <v>4281</v>
      </c>
      <c r="R263" s="108">
        <v>281</v>
      </c>
      <c r="S263" s="108">
        <v>3055</v>
      </c>
      <c r="T263" s="108">
        <v>3578</v>
      </c>
      <c r="U263" s="108">
        <v>3280</v>
      </c>
      <c r="V263" s="319">
        <v>12422</v>
      </c>
    </row>
    <row r="264" spans="1:22" ht="13.5" thickBot="1" x14ac:dyDescent="0.25">
      <c r="A264" s="693"/>
      <c r="B264" s="525">
        <v>2013</v>
      </c>
      <c r="C264" s="108">
        <v>0</v>
      </c>
      <c r="D264" s="108">
        <v>6</v>
      </c>
      <c r="E264" s="108">
        <v>0</v>
      </c>
      <c r="F264" s="108">
        <v>0</v>
      </c>
      <c r="G264" s="415" t="s">
        <v>229</v>
      </c>
      <c r="H264" s="108">
        <v>7</v>
      </c>
      <c r="I264" s="108">
        <v>0</v>
      </c>
      <c r="J264" s="108">
        <v>0</v>
      </c>
      <c r="K264" s="108">
        <v>0</v>
      </c>
      <c r="L264" s="108">
        <v>8</v>
      </c>
      <c r="M264" s="693"/>
      <c r="N264" s="525">
        <v>2013</v>
      </c>
      <c r="O264" s="108">
        <v>3407</v>
      </c>
      <c r="P264" s="108">
        <v>230</v>
      </c>
      <c r="Q264" s="108">
        <v>4350</v>
      </c>
      <c r="R264" s="108">
        <v>278</v>
      </c>
      <c r="S264" s="108">
        <v>9779</v>
      </c>
      <c r="T264" s="108">
        <v>10999</v>
      </c>
      <c r="U264" s="108">
        <v>11292</v>
      </c>
      <c r="V264" s="319">
        <v>55856</v>
      </c>
    </row>
    <row r="265" spans="1:22" ht="13.5" thickBot="1" x14ac:dyDescent="0.25">
      <c r="A265" s="693"/>
      <c r="B265" s="525">
        <v>2014</v>
      </c>
      <c r="C265" s="108">
        <v>0</v>
      </c>
      <c r="D265" s="108">
        <v>5</v>
      </c>
      <c r="E265" s="108">
        <v>0</v>
      </c>
      <c r="F265" s="108">
        <v>0</v>
      </c>
      <c r="G265" s="415">
        <v>2</v>
      </c>
      <c r="H265" s="108">
        <v>7</v>
      </c>
      <c r="I265" s="108">
        <v>0</v>
      </c>
      <c r="J265" s="108">
        <v>0</v>
      </c>
      <c r="K265" s="108">
        <v>0</v>
      </c>
      <c r="L265" s="108">
        <v>9</v>
      </c>
      <c r="M265" s="693"/>
      <c r="N265" s="525">
        <v>2014</v>
      </c>
      <c r="O265" s="108">
        <v>3251</v>
      </c>
      <c r="P265" s="108">
        <v>236</v>
      </c>
      <c r="Q265" s="108">
        <v>4070</v>
      </c>
      <c r="R265" s="108">
        <v>263</v>
      </c>
      <c r="S265" s="108">
        <v>1195</v>
      </c>
      <c r="T265" s="108">
        <v>1411</v>
      </c>
      <c r="U265" s="108">
        <v>4796</v>
      </c>
      <c r="V265" s="319">
        <v>16277</v>
      </c>
    </row>
    <row r="266" spans="1:22" ht="13.5" thickBot="1" x14ac:dyDescent="0.25">
      <c r="A266" s="693"/>
      <c r="B266" s="525">
        <v>2015</v>
      </c>
      <c r="C266" s="108">
        <v>0</v>
      </c>
      <c r="D266" s="108">
        <v>5</v>
      </c>
      <c r="E266" s="108">
        <v>0</v>
      </c>
      <c r="F266" s="108">
        <v>0</v>
      </c>
      <c r="G266" s="415">
        <v>1</v>
      </c>
      <c r="H266" s="108">
        <v>7</v>
      </c>
      <c r="I266" s="108">
        <v>0</v>
      </c>
      <c r="J266" s="108">
        <v>0</v>
      </c>
      <c r="K266" s="108">
        <v>0</v>
      </c>
      <c r="L266" s="108">
        <v>8</v>
      </c>
      <c r="M266" s="693"/>
      <c r="N266" s="525">
        <v>2015</v>
      </c>
      <c r="O266" s="108">
        <v>3097.5810000000001</v>
      </c>
      <c r="P266" s="108">
        <v>217</v>
      </c>
      <c r="Q266" s="108">
        <v>4038.1860000000001</v>
      </c>
      <c r="R266" s="108">
        <v>263.11799999999999</v>
      </c>
      <c r="S266" s="108">
        <v>1413.4749999999999</v>
      </c>
      <c r="T266" s="108">
        <v>1764.3489999999999</v>
      </c>
      <c r="U266" s="108">
        <v>1910.1410000000001</v>
      </c>
      <c r="V266" s="319">
        <v>12833.364</v>
      </c>
    </row>
    <row r="267" spans="1:22" ht="13.5" thickBot="1" x14ac:dyDescent="0.25">
      <c r="A267" s="693"/>
      <c r="B267" s="525">
        <v>2016</v>
      </c>
      <c r="C267" s="108">
        <v>0</v>
      </c>
      <c r="D267" s="108">
        <v>4</v>
      </c>
      <c r="E267" s="108">
        <v>0</v>
      </c>
      <c r="F267" s="108">
        <v>0</v>
      </c>
      <c r="G267" s="415">
        <v>1</v>
      </c>
      <c r="H267" s="108">
        <v>6</v>
      </c>
      <c r="I267" s="108">
        <v>0</v>
      </c>
      <c r="J267" s="108">
        <v>0</v>
      </c>
      <c r="K267" s="108">
        <v>0</v>
      </c>
      <c r="L267" s="108">
        <v>7</v>
      </c>
      <c r="M267" s="693"/>
      <c r="N267" s="525">
        <v>2016</v>
      </c>
      <c r="O267" s="108">
        <v>3038.7919999999999</v>
      </c>
      <c r="P267" s="108">
        <v>154</v>
      </c>
      <c r="Q267" s="108">
        <v>3795.721</v>
      </c>
      <c r="R267" s="108">
        <v>251.28200000000001</v>
      </c>
      <c r="S267" s="108">
        <v>1548.413</v>
      </c>
      <c r="T267" s="108">
        <v>1946.2070000000001</v>
      </c>
      <c r="U267" s="108">
        <v>1991.3340000000001</v>
      </c>
      <c r="V267" s="319">
        <v>11261.175999999999</v>
      </c>
    </row>
    <row r="268" spans="1:22" ht="13.5" thickBot="1" x14ac:dyDescent="0.25">
      <c r="A268" s="693"/>
      <c r="B268" s="525">
        <v>2017</v>
      </c>
      <c r="C268" s="108">
        <v>0</v>
      </c>
      <c r="D268" s="108">
        <v>4</v>
      </c>
      <c r="E268" s="108">
        <v>0</v>
      </c>
      <c r="F268" s="108">
        <v>0</v>
      </c>
      <c r="G268" s="108">
        <v>0</v>
      </c>
      <c r="H268" s="108">
        <v>6</v>
      </c>
      <c r="I268" s="108">
        <v>0</v>
      </c>
      <c r="J268" s="108">
        <v>0</v>
      </c>
      <c r="K268" s="108">
        <v>0</v>
      </c>
      <c r="L268" s="108">
        <v>7</v>
      </c>
      <c r="M268" s="693"/>
      <c r="N268" s="525">
        <v>2017</v>
      </c>
      <c r="O268" s="108">
        <v>2962.5740000000001</v>
      </c>
      <c r="P268" s="415">
        <v>170</v>
      </c>
      <c r="Q268" s="108">
        <v>3702.2049999999999</v>
      </c>
      <c r="R268" s="108">
        <v>246.49799999999999</v>
      </c>
      <c r="S268" s="108">
        <v>681.06799999999998</v>
      </c>
      <c r="T268" s="108">
        <v>898.21500000000003</v>
      </c>
      <c r="U268" s="108">
        <v>3036.328</v>
      </c>
      <c r="V268" s="319">
        <v>12458.691000000001</v>
      </c>
    </row>
    <row r="269" spans="1:22" ht="13.5" thickBot="1" x14ac:dyDescent="0.25">
      <c r="A269" s="907"/>
      <c r="B269" s="527">
        <v>2018</v>
      </c>
      <c r="C269" s="109">
        <v>0</v>
      </c>
      <c r="D269" s="109">
        <v>4</v>
      </c>
      <c r="E269" s="109">
        <v>0</v>
      </c>
      <c r="F269" s="109">
        <v>0</v>
      </c>
      <c r="G269" s="109">
        <v>0</v>
      </c>
      <c r="H269" s="109">
        <v>6</v>
      </c>
      <c r="I269" s="109">
        <v>0</v>
      </c>
      <c r="J269" s="109">
        <v>0</v>
      </c>
      <c r="K269" s="109">
        <v>0</v>
      </c>
      <c r="L269" s="109">
        <v>6</v>
      </c>
      <c r="M269" s="907"/>
      <c r="N269" s="527">
        <v>2018</v>
      </c>
      <c r="O269" s="109">
        <v>2809.5309999999999</v>
      </c>
      <c r="P269" s="428">
        <v>200</v>
      </c>
      <c r="Q269" s="109">
        <v>3336.6959999999999</v>
      </c>
      <c r="R269" s="109">
        <v>241.02600000000001</v>
      </c>
      <c r="S269" s="109">
        <v>5963.625</v>
      </c>
      <c r="T269" s="109">
        <v>7446.2529999999997</v>
      </c>
      <c r="U269" s="109">
        <v>3666.1469999999999</v>
      </c>
      <c r="V269" s="320">
        <v>13409.022000000001</v>
      </c>
    </row>
    <row r="270" spans="1:22" ht="14.25" thickTop="1" thickBot="1" x14ac:dyDescent="0.25">
      <c r="A270" s="906" t="s">
        <v>665</v>
      </c>
      <c r="B270" s="524">
        <v>2007</v>
      </c>
      <c r="C270" s="429" t="s">
        <v>229</v>
      </c>
      <c r="D270" s="429">
        <v>3</v>
      </c>
      <c r="E270" s="429" t="s">
        <v>229</v>
      </c>
      <c r="F270" s="429" t="s">
        <v>229</v>
      </c>
      <c r="G270" s="429" t="s">
        <v>229</v>
      </c>
      <c r="H270" s="429">
        <v>3</v>
      </c>
      <c r="I270" s="429" t="s">
        <v>229</v>
      </c>
      <c r="J270" s="429" t="s">
        <v>229</v>
      </c>
      <c r="K270" s="429">
        <v>0</v>
      </c>
      <c r="L270" s="429">
        <v>3</v>
      </c>
      <c r="M270" s="906" t="s">
        <v>665</v>
      </c>
      <c r="N270" s="524">
        <v>2007</v>
      </c>
      <c r="O270" s="429">
        <v>1361</v>
      </c>
      <c r="P270" s="111">
        <v>62</v>
      </c>
      <c r="Q270" s="429">
        <v>1955</v>
      </c>
      <c r="R270" s="429">
        <v>131</v>
      </c>
      <c r="S270" s="111">
        <v>283</v>
      </c>
      <c r="T270" s="111">
        <v>2461</v>
      </c>
      <c r="U270" s="111">
        <v>1553</v>
      </c>
      <c r="V270" s="343">
        <v>8428</v>
      </c>
    </row>
    <row r="271" spans="1:22" ht="13.5" thickBot="1" x14ac:dyDescent="0.25">
      <c r="A271" s="693"/>
      <c r="B271" s="525">
        <v>2008</v>
      </c>
      <c r="C271" s="415" t="s">
        <v>229</v>
      </c>
      <c r="D271" s="415">
        <v>5</v>
      </c>
      <c r="E271" s="415" t="s">
        <v>229</v>
      </c>
      <c r="F271" s="415" t="s">
        <v>229</v>
      </c>
      <c r="G271" s="415" t="s">
        <v>229</v>
      </c>
      <c r="H271" s="415">
        <v>3</v>
      </c>
      <c r="I271" s="415" t="s">
        <v>229</v>
      </c>
      <c r="J271" s="415" t="s">
        <v>229</v>
      </c>
      <c r="K271" s="415">
        <v>0</v>
      </c>
      <c r="L271" s="415">
        <v>5</v>
      </c>
      <c r="M271" s="693"/>
      <c r="N271" s="525">
        <v>2008</v>
      </c>
      <c r="O271" s="415">
        <v>1506</v>
      </c>
      <c r="P271" s="108">
        <v>90</v>
      </c>
      <c r="Q271" s="415">
        <v>2048</v>
      </c>
      <c r="R271" s="415">
        <v>129</v>
      </c>
      <c r="S271" s="108">
        <v>728</v>
      </c>
      <c r="T271" s="108">
        <v>2077</v>
      </c>
      <c r="U271" s="108">
        <v>2129</v>
      </c>
      <c r="V271" s="319">
        <v>9822</v>
      </c>
    </row>
    <row r="272" spans="1:22" ht="13.5" thickBot="1" x14ac:dyDescent="0.25">
      <c r="A272" s="693"/>
      <c r="B272" s="525">
        <v>2009</v>
      </c>
      <c r="C272" s="415" t="s">
        <v>229</v>
      </c>
      <c r="D272" s="415">
        <v>5</v>
      </c>
      <c r="E272" s="415" t="s">
        <v>229</v>
      </c>
      <c r="F272" s="415" t="s">
        <v>229</v>
      </c>
      <c r="G272" s="415" t="s">
        <v>229</v>
      </c>
      <c r="H272" s="415">
        <v>3</v>
      </c>
      <c r="I272" s="415" t="s">
        <v>229</v>
      </c>
      <c r="J272" s="415" t="s">
        <v>229</v>
      </c>
      <c r="K272" s="415">
        <v>0</v>
      </c>
      <c r="L272" s="415">
        <v>5</v>
      </c>
      <c r="M272" s="693"/>
      <c r="N272" s="525">
        <v>2009</v>
      </c>
      <c r="O272" s="415">
        <v>1593</v>
      </c>
      <c r="P272" s="415">
        <v>103</v>
      </c>
      <c r="Q272" s="415">
        <v>2001</v>
      </c>
      <c r="R272" s="415">
        <v>135</v>
      </c>
      <c r="S272" s="415">
        <v>1113</v>
      </c>
      <c r="T272" s="415">
        <v>4781</v>
      </c>
      <c r="U272" s="415">
        <v>2200</v>
      </c>
      <c r="V272" s="526">
        <v>10488</v>
      </c>
    </row>
    <row r="273" spans="1:22" ht="13.5" thickBot="1" x14ac:dyDescent="0.25">
      <c r="A273" s="693"/>
      <c r="B273" s="525">
        <v>2010</v>
      </c>
      <c r="C273" s="415" t="s">
        <v>229</v>
      </c>
      <c r="D273" s="415">
        <v>5</v>
      </c>
      <c r="E273" s="415" t="s">
        <v>229</v>
      </c>
      <c r="F273" s="415" t="s">
        <v>229</v>
      </c>
      <c r="G273" s="415" t="s">
        <v>229</v>
      </c>
      <c r="H273" s="415">
        <v>3</v>
      </c>
      <c r="I273" s="415" t="s">
        <v>229</v>
      </c>
      <c r="J273" s="415" t="s">
        <v>229</v>
      </c>
      <c r="K273" s="415">
        <v>0</v>
      </c>
      <c r="L273" s="415">
        <v>5</v>
      </c>
      <c r="M273" s="693"/>
      <c r="N273" s="525">
        <v>2010</v>
      </c>
      <c r="O273" s="415">
        <v>1526</v>
      </c>
      <c r="P273" s="415">
        <v>110</v>
      </c>
      <c r="Q273" s="415">
        <v>2080</v>
      </c>
      <c r="R273" s="415">
        <v>131</v>
      </c>
      <c r="S273" s="415">
        <v>4684</v>
      </c>
      <c r="T273" s="415">
        <v>5733</v>
      </c>
      <c r="U273" s="415">
        <v>2446</v>
      </c>
      <c r="V273" s="526">
        <v>10888</v>
      </c>
    </row>
    <row r="274" spans="1:22" ht="13.5" thickBot="1" x14ac:dyDescent="0.25">
      <c r="A274" s="693"/>
      <c r="B274" s="525">
        <v>2011</v>
      </c>
      <c r="C274" s="108">
        <v>0</v>
      </c>
      <c r="D274" s="108">
        <v>5</v>
      </c>
      <c r="E274" s="108">
        <v>0</v>
      </c>
      <c r="F274" s="108">
        <v>0</v>
      </c>
      <c r="G274" s="415" t="s">
        <v>229</v>
      </c>
      <c r="H274" s="108">
        <v>3</v>
      </c>
      <c r="I274" s="108">
        <v>0</v>
      </c>
      <c r="J274" s="108">
        <v>0</v>
      </c>
      <c r="K274" s="108">
        <v>0</v>
      </c>
      <c r="L274" s="108">
        <v>5</v>
      </c>
      <c r="M274" s="693"/>
      <c r="N274" s="525">
        <v>2011</v>
      </c>
      <c r="O274" s="108">
        <v>1575</v>
      </c>
      <c r="P274" s="108">
        <v>104</v>
      </c>
      <c r="Q274" s="108">
        <v>2245</v>
      </c>
      <c r="R274" s="108">
        <v>142</v>
      </c>
      <c r="S274" s="108">
        <v>7505</v>
      </c>
      <c r="T274" s="108">
        <v>9541</v>
      </c>
      <c r="U274" s="108">
        <v>2900</v>
      </c>
      <c r="V274" s="319">
        <v>11846</v>
      </c>
    </row>
    <row r="275" spans="1:22" ht="13.5" thickBot="1" x14ac:dyDescent="0.25">
      <c r="A275" s="693"/>
      <c r="B275" s="525">
        <v>2012</v>
      </c>
      <c r="C275" s="108">
        <v>0</v>
      </c>
      <c r="D275" s="108">
        <v>5</v>
      </c>
      <c r="E275" s="108">
        <v>0</v>
      </c>
      <c r="F275" s="108">
        <v>0</v>
      </c>
      <c r="G275" s="415" t="s">
        <v>229</v>
      </c>
      <c r="H275" s="108">
        <v>3</v>
      </c>
      <c r="I275" s="108">
        <v>0</v>
      </c>
      <c r="J275" s="108">
        <v>0</v>
      </c>
      <c r="K275" s="108">
        <v>0</v>
      </c>
      <c r="L275" s="108">
        <v>5</v>
      </c>
      <c r="M275" s="693"/>
      <c r="N275" s="525">
        <v>2012</v>
      </c>
      <c r="O275" s="108">
        <v>1676</v>
      </c>
      <c r="P275" s="108">
        <v>118</v>
      </c>
      <c r="Q275" s="108">
        <v>2205</v>
      </c>
      <c r="R275" s="108">
        <v>129</v>
      </c>
      <c r="S275" s="108">
        <v>7689</v>
      </c>
      <c r="T275" s="108">
        <v>9134</v>
      </c>
      <c r="U275" s="108">
        <v>2681</v>
      </c>
      <c r="V275" s="319">
        <v>8918</v>
      </c>
    </row>
    <row r="276" spans="1:22" ht="13.5" thickBot="1" x14ac:dyDescent="0.25">
      <c r="A276" s="693"/>
      <c r="B276" s="525">
        <v>2013</v>
      </c>
      <c r="C276" s="108">
        <v>0</v>
      </c>
      <c r="D276" s="108">
        <v>5</v>
      </c>
      <c r="E276" s="108">
        <v>0</v>
      </c>
      <c r="F276" s="108">
        <v>0</v>
      </c>
      <c r="G276" s="415" t="s">
        <v>229</v>
      </c>
      <c r="H276" s="108">
        <v>3</v>
      </c>
      <c r="I276" s="108">
        <v>0</v>
      </c>
      <c r="J276" s="108">
        <v>0</v>
      </c>
      <c r="K276" s="108">
        <v>0</v>
      </c>
      <c r="L276" s="108">
        <v>5</v>
      </c>
      <c r="M276" s="693"/>
      <c r="N276" s="525">
        <v>2013</v>
      </c>
      <c r="O276" s="108">
        <v>1648</v>
      </c>
      <c r="P276" s="108">
        <v>112</v>
      </c>
      <c r="Q276" s="108">
        <v>2207</v>
      </c>
      <c r="R276" s="108">
        <v>130</v>
      </c>
      <c r="S276" s="108">
        <v>2611</v>
      </c>
      <c r="T276" s="108">
        <v>3273</v>
      </c>
      <c r="U276" s="108">
        <v>3302</v>
      </c>
      <c r="V276" s="319">
        <v>9543</v>
      </c>
    </row>
    <row r="277" spans="1:22" ht="13.5" thickBot="1" x14ac:dyDescent="0.25">
      <c r="A277" s="693"/>
      <c r="B277" s="525">
        <v>2014</v>
      </c>
      <c r="C277" s="108">
        <v>0</v>
      </c>
      <c r="D277" s="108">
        <v>3</v>
      </c>
      <c r="E277" s="108">
        <v>0</v>
      </c>
      <c r="F277" s="108">
        <v>0</v>
      </c>
      <c r="G277" s="415">
        <v>2</v>
      </c>
      <c r="H277" s="108">
        <v>3</v>
      </c>
      <c r="I277" s="108">
        <v>0</v>
      </c>
      <c r="J277" s="108">
        <v>0</v>
      </c>
      <c r="K277" s="108">
        <v>0</v>
      </c>
      <c r="L277" s="108">
        <v>5</v>
      </c>
      <c r="M277" s="693"/>
      <c r="N277" s="525">
        <v>2014</v>
      </c>
      <c r="O277" s="108">
        <v>1728</v>
      </c>
      <c r="P277" s="108">
        <v>112</v>
      </c>
      <c r="Q277" s="108">
        <v>2029</v>
      </c>
      <c r="R277" s="108">
        <v>130</v>
      </c>
      <c r="S277" s="108">
        <v>548</v>
      </c>
      <c r="T277" s="108">
        <v>1628</v>
      </c>
      <c r="U277" s="108">
        <v>3171</v>
      </c>
      <c r="V277" s="319">
        <v>9860</v>
      </c>
    </row>
    <row r="278" spans="1:22" ht="13.5" thickBot="1" x14ac:dyDescent="0.25">
      <c r="A278" s="693"/>
      <c r="B278" s="525">
        <v>2015</v>
      </c>
      <c r="C278" s="108">
        <v>0</v>
      </c>
      <c r="D278" s="108">
        <v>3</v>
      </c>
      <c r="E278" s="108">
        <v>0</v>
      </c>
      <c r="F278" s="108">
        <v>0</v>
      </c>
      <c r="G278" s="415">
        <v>1</v>
      </c>
      <c r="H278" s="108">
        <v>4</v>
      </c>
      <c r="I278" s="108">
        <v>0</v>
      </c>
      <c r="J278" s="108">
        <v>0</v>
      </c>
      <c r="K278" s="108">
        <v>0</v>
      </c>
      <c r="L278" s="108">
        <v>5</v>
      </c>
      <c r="M278" s="693"/>
      <c r="N278" s="525">
        <v>2015</v>
      </c>
      <c r="O278" s="108">
        <v>1803.451</v>
      </c>
      <c r="P278" s="108">
        <v>103</v>
      </c>
      <c r="Q278" s="108">
        <v>2112.5230000000001</v>
      </c>
      <c r="R278" s="108">
        <v>135.26900000000001</v>
      </c>
      <c r="S278" s="108">
        <v>352.95699999999999</v>
      </c>
      <c r="T278" s="108">
        <v>3395.5990000000002</v>
      </c>
      <c r="U278" s="108">
        <v>2729.74</v>
      </c>
      <c r="V278" s="319">
        <v>10132.1</v>
      </c>
    </row>
    <row r="279" spans="1:22" ht="13.5" thickBot="1" x14ac:dyDescent="0.25">
      <c r="A279" s="693"/>
      <c r="B279" s="525">
        <v>2016</v>
      </c>
      <c r="C279" s="108">
        <v>0</v>
      </c>
      <c r="D279" s="108">
        <v>3</v>
      </c>
      <c r="E279" s="108">
        <v>0</v>
      </c>
      <c r="F279" s="108">
        <v>0</v>
      </c>
      <c r="G279" s="415">
        <v>2</v>
      </c>
      <c r="H279" s="108">
        <v>4</v>
      </c>
      <c r="I279" s="108">
        <v>0</v>
      </c>
      <c r="J279" s="108">
        <v>0</v>
      </c>
      <c r="K279" s="108">
        <v>0</v>
      </c>
      <c r="L279" s="108">
        <v>6</v>
      </c>
      <c r="M279" s="693"/>
      <c r="N279" s="525">
        <v>2016</v>
      </c>
      <c r="O279" s="108">
        <v>1868.3430000000001</v>
      </c>
      <c r="P279" s="108">
        <v>80</v>
      </c>
      <c r="Q279" s="108">
        <v>2207.2359999999999</v>
      </c>
      <c r="R279" s="108">
        <v>139.869</v>
      </c>
      <c r="S279" s="108">
        <v>501.875</v>
      </c>
      <c r="T279" s="108">
        <v>3098.326</v>
      </c>
      <c r="U279" s="108">
        <v>2708.2089999999998</v>
      </c>
      <c r="V279" s="319">
        <v>10630.316999999999</v>
      </c>
    </row>
    <row r="280" spans="1:22" ht="13.5" thickBot="1" x14ac:dyDescent="0.25">
      <c r="A280" s="693"/>
      <c r="B280" s="525">
        <v>2017</v>
      </c>
      <c r="C280" s="108">
        <v>0</v>
      </c>
      <c r="D280" s="108">
        <v>3</v>
      </c>
      <c r="E280" s="108">
        <v>0</v>
      </c>
      <c r="F280" s="108">
        <v>0</v>
      </c>
      <c r="G280" s="108">
        <v>0</v>
      </c>
      <c r="H280" s="108">
        <v>4</v>
      </c>
      <c r="I280" s="108">
        <v>0</v>
      </c>
      <c r="J280" s="108">
        <v>0</v>
      </c>
      <c r="K280" s="108">
        <v>0</v>
      </c>
      <c r="L280" s="108">
        <v>7</v>
      </c>
      <c r="M280" s="693"/>
      <c r="N280" s="525">
        <v>2017</v>
      </c>
      <c r="O280" s="108">
        <v>1848.47</v>
      </c>
      <c r="P280" s="415">
        <v>77</v>
      </c>
      <c r="Q280" s="108">
        <v>2384.7249999999999</v>
      </c>
      <c r="R280" s="108">
        <v>140.393</v>
      </c>
      <c r="S280" s="108">
        <v>432.69600000000003</v>
      </c>
      <c r="T280" s="108">
        <v>4780.8770000000004</v>
      </c>
      <c r="U280" s="108">
        <v>2776.3969999999999</v>
      </c>
      <c r="V280" s="319">
        <v>10846.947</v>
      </c>
    </row>
    <row r="281" spans="1:22" ht="13.5" thickBot="1" x14ac:dyDescent="0.25">
      <c r="A281" s="907"/>
      <c r="B281" s="527">
        <v>2018</v>
      </c>
      <c r="C281" s="109">
        <v>0</v>
      </c>
      <c r="D281" s="109">
        <v>3</v>
      </c>
      <c r="E281" s="109">
        <v>0</v>
      </c>
      <c r="F281" s="109">
        <v>0</v>
      </c>
      <c r="G281" s="109">
        <v>0</v>
      </c>
      <c r="H281" s="109">
        <v>4</v>
      </c>
      <c r="I281" s="109">
        <v>0</v>
      </c>
      <c r="J281" s="109">
        <v>0</v>
      </c>
      <c r="K281" s="109">
        <v>0</v>
      </c>
      <c r="L281" s="109">
        <v>4</v>
      </c>
      <c r="M281" s="907"/>
      <c r="N281" s="527">
        <v>2018</v>
      </c>
      <c r="O281" s="109">
        <v>1797.796</v>
      </c>
      <c r="P281" s="428">
        <v>115</v>
      </c>
      <c r="Q281" s="109">
        <v>2078.636</v>
      </c>
      <c r="R281" s="109">
        <v>138.44900000000001</v>
      </c>
      <c r="S281" s="109">
        <v>222.95</v>
      </c>
      <c r="T281" s="109">
        <v>5809.2979999999998</v>
      </c>
      <c r="U281" s="109">
        <v>3475.971</v>
      </c>
      <c r="V281" s="320">
        <v>11104.53</v>
      </c>
    </row>
    <row r="282" spans="1:22" ht="14.25" thickTop="1" thickBot="1" x14ac:dyDescent="0.25">
      <c r="A282" s="906" t="s">
        <v>632</v>
      </c>
      <c r="B282" s="524">
        <v>2007</v>
      </c>
      <c r="C282" s="429" t="s">
        <v>229</v>
      </c>
      <c r="D282" s="429">
        <v>2</v>
      </c>
      <c r="E282" s="429" t="s">
        <v>229</v>
      </c>
      <c r="F282" s="429" t="s">
        <v>229</v>
      </c>
      <c r="G282" s="429" t="s">
        <v>229</v>
      </c>
      <c r="H282" s="429">
        <v>58</v>
      </c>
      <c r="I282" s="429" t="s">
        <v>229</v>
      </c>
      <c r="J282" s="429" t="s">
        <v>229</v>
      </c>
      <c r="K282" s="429">
        <v>0</v>
      </c>
      <c r="L282" s="429">
        <v>59</v>
      </c>
      <c r="M282" s="906" t="s">
        <v>632</v>
      </c>
      <c r="N282" s="524">
        <v>2007</v>
      </c>
      <c r="O282" s="429">
        <v>5345</v>
      </c>
      <c r="P282" s="111">
        <v>896</v>
      </c>
      <c r="Q282" s="429">
        <v>21758</v>
      </c>
      <c r="R282" s="429">
        <v>1240</v>
      </c>
      <c r="S282" s="111">
        <v>5695</v>
      </c>
      <c r="T282" s="111">
        <v>6956</v>
      </c>
      <c r="U282" s="111">
        <v>7759</v>
      </c>
      <c r="V282" s="343">
        <v>56982</v>
      </c>
    </row>
    <row r="283" spans="1:22" ht="13.5" thickBot="1" x14ac:dyDescent="0.25">
      <c r="A283" s="693"/>
      <c r="B283" s="525">
        <v>2008</v>
      </c>
      <c r="C283" s="415" t="s">
        <v>229</v>
      </c>
      <c r="D283" s="415">
        <v>3</v>
      </c>
      <c r="E283" s="415" t="s">
        <v>229</v>
      </c>
      <c r="F283" s="415" t="s">
        <v>229</v>
      </c>
      <c r="G283" s="415" t="s">
        <v>229</v>
      </c>
      <c r="H283" s="415">
        <v>58</v>
      </c>
      <c r="I283" s="415" t="s">
        <v>229</v>
      </c>
      <c r="J283" s="415" t="s">
        <v>229</v>
      </c>
      <c r="K283" s="415">
        <v>0</v>
      </c>
      <c r="L283" s="415">
        <v>59</v>
      </c>
      <c r="M283" s="693"/>
      <c r="N283" s="525">
        <v>2008</v>
      </c>
      <c r="O283" s="415">
        <v>5767</v>
      </c>
      <c r="P283" s="108">
        <v>973</v>
      </c>
      <c r="Q283" s="415">
        <v>24005</v>
      </c>
      <c r="R283" s="415">
        <v>1350</v>
      </c>
      <c r="S283" s="108">
        <v>7667</v>
      </c>
      <c r="T283" s="108">
        <v>9623</v>
      </c>
      <c r="U283" s="108">
        <v>13098</v>
      </c>
      <c r="V283" s="319">
        <v>66753</v>
      </c>
    </row>
    <row r="284" spans="1:22" ht="13.5" thickBot="1" x14ac:dyDescent="0.25">
      <c r="A284" s="693"/>
      <c r="B284" s="525">
        <v>2009</v>
      </c>
      <c r="C284" s="415" t="s">
        <v>229</v>
      </c>
      <c r="D284" s="415">
        <v>2</v>
      </c>
      <c r="E284" s="415" t="s">
        <v>229</v>
      </c>
      <c r="F284" s="415" t="s">
        <v>229</v>
      </c>
      <c r="G284" s="415" t="s">
        <v>229</v>
      </c>
      <c r="H284" s="415">
        <v>58</v>
      </c>
      <c r="I284" s="415" t="s">
        <v>229</v>
      </c>
      <c r="J284" s="415" t="s">
        <v>229</v>
      </c>
      <c r="K284" s="415">
        <v>0</v>
      </c>
      <c r="L284" s="415">
        <v>60</v>
      </c>
      <c r="M284" s="693"/>
      <c r="N284" s="525">
        <v>2009</v>
      </c>
      <c r="O284" s="415">
        <v>5717</v>
      </c>
      <c r="P284" s="415">
        <v>980</v>
      </c>
      <c r="Q284" s="415">
        <v>23754</v>
      </c>
      <c r="R284" s="415">
        <v>1369</v>
      </c>
      <c r="S284" s="415">
        <v>3905</v>
      </c>
      <c r="T284" s="415">
        <v>8065</v>
      </c>
      <c r="U284" s="415">
        <v>10714</v>
      </c>
      <c r="V284" s="526">
        <v>64456</v>
      </c>
    </row>
    <row r="285" spans="1:22" ht="13.5" thickBot="1" x14ac:dyDescent="0.25">
      <c r="A285" s="693"/>
      <c r="B285" s="525">
        <v>2010</v>
      </c>
      <c r="C285" s="415" t="s">
        <v>229</v>
      </c>
      <c r="D285" s="415">
        <v>4</v>
      </c>
      <c r="E285" s="415" t="s">
        <v>229</v>
      </c>
      <c r="F285" s="415" t="s">
        <v>229</v>
      </c>
      <c r="G285" s="415" t="s">
        <v>229</v>
      </c>
      <c r="H285" s="415">
        <v>60</v>
      </c>
      <c r="I285" s="415" t="s">
        <v>229</v>
      </c>
      <c r="J285" s="415" t="s">
        <v>229</v>
      </c>
      <c r="K285" s="415">
        <v>0</v>
      </c>
      <c r="L285" s="415">
        <v>64</v>
      </c>
      <c r="M285" s="693"/>
      <c r="N285" s="525">
        <v>2010</v>
      </c>
      <c r="O285" s="415">
        <v>5728</v>
      </c>
      <c r="P285" s="415">
        <v>1028</v>
      </c>
      <c r="Q285" s="415">
        <v>24939</v>
      </c>
      <c r="R285" s="415">
        <v>1392</v>
      </c>
      <c r="S285" s="415">
        <v>25519</v>
      </c>
      <c r="T285" s="415">
        <v>28752</v>
      </c>
      <c r="U285" s="415">
        <v>12729</v>
      </c>
      <c r="V285" s="526">
        <v>65465</v>
      </c>
    </row>
    <row r="286" spans="1:22" ht="13.5" thickBot="1" x14ac:dyDescent="0.25">
      <c r="A286" s="693"/>
      <c r="B286" s="525">
        <v>2011</v>
      </c>
      <c r="C286" s="108">
        <v>0</v>
      </c>
      <c r="D286" s="108">
        <v>4</v>
      </c>
      <c r="E286" s="108">
        <v>0</v>
      </c>
      <c r="F286" s="108">
        <v>0</v>
      </c>
      <c r="G286" s="415" t="s">
        <v>229</v>
      </c>
      <c r="H286" s="108">
        <v>59</v>
      </c>
      <c r="I286" s="108">
        <v>0</v>
      </c>
      <c r="J286" s="108">
        <v>1</v>
      </c>
      <c r="K286" s="108">
        <v>0</v>
      </c>
      <c r="L286" s="108">
        <v>63</v>
      </c>
      <c r="M286" s="693"/>
      <c r="N286" s="525">
        <v>2011</v>
      </c>
      <c r="O286" s="108">
        <v>6856</v>
      </c>
      <c r="P286" s="108">
        <v>1042</v>
      </c>
      <c r="Q286" s="108">
        <v>24870</v>
      </c>
      <c r="R286" s="108">
        <v>1444</v>
      </c>
      <c r="S286" s="108">
        <v>14985</v>
      </c>
      <c r="T286" s="108">
        <v>17036</v>
      </c>
      <c r="U286" s="108">
        <v>13872</v>
      </c>
      <c r="V286" s="319">
        <v>73053</v>
      </c>
    </row>
    <row r="287" spans="1:22" ht="13.5" thickBot="1" x14ac:dyDescent="0.25">
      <c r="A287" s="693"/>
      <c r="B287" s="525">
        <v>2012</v>
      </c>
      <c r="C287" s="108">
        <v>0</v>
      </c>
      <c r="D287" s="108">
        <v>5</v>
      </c>
      <c r="E287" s="108">
        <v>0</v>
      </c>
      <c r="F287" s="108">
        <v>0</v>
      </c>
      <c r="G287" s="415" t="s">
        <v>229</v>
      </c>
      <c r="H287" s="108">
        <v>57</v>
      </c>
      <c r="I287" s="108">
        <v>1</v>
      </c>
      <c r="J287" s="108">
        <v>1</v>
      </c>
      <c r="K287" s="108">
        <v>0</v>
      </c>
      <c r="L287" s="108">
        <v>62</v>
      </c>
      <c r="M287" s="693"/>
      <c r="N287" s="525">
        <v>2012</v>
      </c>
      <c r="O287" s="108">
        <v>6854</v>
      </c>
      <c r="P287" s="108">
        <v>1009</v>
      </c>
      <c r="Q287" s="108">
        <v>23914</v>
      </c>
      <c r="R287" s="108">
        <v>1378</v>
      </c>
      <c r="S287" s="108">
        <v>12303</v>
      </c>
      <c r="T287" s="108">
        <v>14639</v>
      </c>
      <c r="U287" s="108">
        <v>12327</v>
      </c>
      <c r="V287" s="319">
        <v>71035</v>
      </c>
    </row>
    <row r="288" spans="1:22" ht="13.5" thickBot="1" x14ac:dyDescent="0.25">
      <c r="A288" s="693"/>
      <c r="B288" s="525">
        <v>2013</v>
      </c>
      <c r="C288" s="108">
        <v>0</v>
      </c>
      <c r="D288" s="108">
        <v>4</v>
      </c>
      <c r="E288" s="108">
        <v>0</v>
      </c>
      <c r="F288" s="108">
        <v>0</v>
      </c>
      <c r="G288" s="415" t="s">
        <v>229</v>
      </c>
      <c r="H288" s="108">
        <v>57</v>
      </c>
      <c r="I288" s="108">
        <v>0</v>
      </c>
      <c r="J288" s="108">
        <v>1</v>
      </c>
      <c r="K288" s="108">
        <v>0</v>
      </c>
      <c r="L288" s="108">
        <v>61</v>
      </c>
      <c r="M288" s="693"/>
      <c r="N288" s="525">
        <v>2013</v>
      </c>
      <c r="O288" s="108">
        <v>6896</v>
      </c>
      <c r="P288" s="108">
        <v>1012</v>
      </c>
      <c r="Q288" s="108">
        <v>24341</v>
      </c>
      <c r="R288" s="108">
        <v>1399</v>
      </c>
      <c r="S288" s="108">
        <v>6061</v>
      </c>
      <c r="T288" s="108">
        <v>7135</v>
      </c>
      <c r="U288" s="108">
        <v>14465</v>
      </c>
      <c r="V288" s="319">
        <v>75696</v>
      </c>
    </row>
    <row r="289" spans="1:22" ht="13.5" thickBot="1" x14ac:dyDescent="0.25">
      <c r="A289" s="693"/>
      <c r="B289" s="525">
        <v>2014</v>
      </c>
      <c r="C289" s="108">
        <v>0</v>
      </c>
      <c r="D289" s="108">
        <v>1</v>
      </c>
      <c r="E289" s="108">
        <v>0</v>
      </c>
      <c r="F289" s="108">
        <v>0</v>
      </c>
      <c r="G289" s="415">
        <v>2</v>
      </c>
      <c r="H289" s="108">
        <v>57</v>
      </c>
      <c r="I289" s="108">
        <v>0</v>
      </c>
      <c r="J289" s="108">
        <v>1</v>
      </c>
      <c r="K289" s="108">
        <v>0</v>
      </c>
      <c r="L289" s="108">
        <v>59</v>
      </c>
      <c r="M289" s="693"/>
      <c r="N289" s="525">
        <v>2014</v>
      </c>
      <c r="O289" s="108">
        <v>7016</v>
      </c>
      <c r="P289" s="108">
        <v>1028</v>
      </c>
      <c r="Q289" s="108">
        <v>24247</v>
      </c>
      <c r="R289" s="108">
        <v>1410</v>
      </c>
      <c r="S289" s="108">
        <v>8016</v>
      </c>
      <c r="T289" s="108">
        <v>9481</v>
      </c>
      <c r="U289" s="108">
        <v>15312</v>
      </c>
      <c r="V289" s="319">
        <v>80649</v>
      </c>
    </row>
    <row r="290" spans="1:22" ht="13.5" thickBot="1" x14ac:dyDescent="0.25">
      <c r="A290" s="693"/>
      <c r="B290" s="525">
        <v>2015</v>
      </c>
      <c r="C290" s="108">
        <v>0</v>
      </c>
      <c r="D290" s="108">
        <v>2</v>
      </c>
      <c r="E290" s="108">
        <v>0</v>
      </c>
      <c r="F290" s="108">
        <v>0</v>
      </c>
      <c r="G290" s="415">
        <v>2</v>
      </c>
      <c r="H290" s="108">
        <v>57</v>
      </c>
      <c r="I290" s="108">
        <v>0</v>
      </c>
      <c r="J290" s="108">
        <v>1</v>
      </c>
      <c r="K290" s="108">
        <v>0</v>
      </c>
      <c r="L290" s="108">
        <v>59</v>
      </c>
      <c r="M290" s="693"/>
      <c r="N290" s="525">
        <v>2015</v>
      </c>
      <c r="O290" s="108">
        <v>6915.027</v>
      </c>
      <c r="P290" s="108">
        <v>873</v>
      </c>
      <c r="Q290" s="108">
        <v>24362.454000000002</v>
      </c>
      <c r="R290" s="108">
        <v>1434.7639999999999</v>
      </c>
      <c r="S290" s="108">
        <v>5904.7780000000002</v>
      </c>
      <c r="T290" s="108">
        <v>7284.6049999999996</v>
      </c>
      <c r="U290" s="108">
        <v>12609.144</v>
      </c>
      <c r="V290" s="319">
        <v>73372.006999999998</v>
      </c>
    </row>
    <row r="291" spans="1:22" ht="13.5" thickBot="1" x14ac:dyDescent="0.25">
      <c r="A291" s="693"/>
      <c r="B291" s="525">
        <v>2016</v>
      </c>
      <c r="C291" s="108">
        <v>0</v>
      </c>
      <c r="D291" s="108">
        <v>16</v>
      </c>
      <c r="E291" s="108">
        <v>0</v>
      </c>
      <c r="F291" s="108">
        <v>0</v>
      </c>
      <c r="G291" s="415">
        <v>2</v>
      </c>
      <c r="H291" s="108">
        <v>60</v>
      </c>
      <c r="I291" s="108">
        <v>0</v>
      </c>
      <c r="J291" s="108">
        <v>1</v>
      </c>
      <c r="K291" s="108">
        <v>0</v>
      </c>
      <c r="L291" s="108">
        <v>63</v>
      </c>
      <c r="M291" s="693"/>
      <c r="N291" s="525">
        <v>2016</v>
      </c>
      <c r="O291" s="108">
        <v>6814.3130000000001</v>
      </c>
      <c r="P291" s="108">
        <v>899</v>
      </c>
      <c r="Q291" s="108">
        <v>24501.399000000001</v>
      </c>
      <c r="R291" s="108">
        <v>1427.8989999999999</v>
      </c>
      <c r="S291" s="108">
        <v>4396.7370000000001</v>
      </c>
      <c r="T291" s="108">
        <v>6085.6239999999998</v>
      </c>
      <c r="U291" s="108">
        <v>13024.823</v>
      </c>
      <c r="V291" s="319">
        <v>74566.183999999994</v>
      </c>
    </row>
    <row r="292" spans="1:22" ht="13.5" thickBot="1" x14ac:dyDescent="0.25">
      <c r="A292" s="693"/>
      <c r="B292" s="525">
        <v>2017</v>
      </c>
      <c r="C292" s="108">
        <v>0</v>
      </c>
      <c r="D292" s="108">
        <v>17</v>
      </c>
      <c r="E292" s="108">
        <v>0</v>
      </c>
      <c r="F292" s="108">
        <v>0</v>
      </c>
      <c r="G292" s="108">
        <v>0</v>
      </c>
      <c r="H292" s="108">
        <v>60</v>
      </c>
      <c r="I292" s="108">
        <v>0</v>
      </c>
      <c r="J292" s="108">
        <v>1</v>
      </c>
      <c r="K292" s="108">
        <v>0</v>
      </c>
      <c r="L292" s="108">
        <v>62</v>
      </c>
      <c r="M292" s="693"/>
      <c r="N292" s="525">
        <v>2017</v>
      </c>
      <c r="O292" s="108">
        <v>6687.0150000000003</v>
      </c>
      <c r="P292" s="415">
        <v>908</v>
      </c>
      <c r="Q292" s="108">
        <v>24767.141</v>
      </c>
      <c r="R292" s="108">
        <v>1483.155</v>
      </c>
      <c r="S292" s="108">
        <v>9023.6200000000008</v>
      </c>
      <c r="T292" s="108">
        <v>12352.343999999999</v>
      </c>
      <c r="U292" s="108">
        <v>14924.148999999999</v>
      </c>
      <c r="V292" s="319">
        <v>79172.429999999993</v>
      </c>
    </row>
    <row r="293" spans="1:22" ht="13.5" thickBot="1" x14ac:dyDescent="0.25">
      <c r="A293" s="907"/>
      <c r="B293" s="527">
        <v>2018</v>
      </c>
      <c r="C293" s="109">
        <v>0</v>
      </c>
      <c r="D293" s="109">
        <v>17</v>
      </c>
      <c r="E293" s="109">
        <v>0</v>
      </c>
      <c r="F293" s="109">
        <v>0</v>
      </c>
      <c r="G293" s="109">
        <v>0</v>
      </c>
      <c r="H293" s="109">
        <v>61</v>
      </c>
      <c r="I293" s="109">
        <v>0</v>
      </c>
      <c r="J293" s="109">
        <v>1</v>
      </c>
      <c r="K293" s="109">
        <v>0</v>
      </c>
      <c r="L293" s="109">
        <v>62</v>
      </c>
      <c r="M293" s="907"/>
      <c r="N293" s="527">
        <v>2018</v>
      </c>
      <c r="O293" s="109">
        <v>6788.3720000000003</v>
      </c>
      <c r="P293" s="428">
        <v>1299</v>
      </c>
      <c r="Q293" s="109">
        <v>25899.703000000001</v>
      </c>
      <c r="R293" s="109">
        <v>1543.338</v>
      </c>
      <c r="S293" s="109">
        <v>8345.8539999999994</v>
      </c>
      <c r="T293" s="109">
        <v>10257.427</v>
      </c>
      <c r="U293" s="109">
        <v>17214.879000000001</v>
      </c>
      <c r="V293" s="320">
        <v>84787.290999999997</v>
      </c>
    </row>
    <row r="294" spans="1:22" ht="14.25" thickTop="1" thickBot="1" x14ac:dyDescent="0.25">
      <c r="A294" s="906" t="s">
        <v>672</v>
      </c>
      <c r="B294" s="524">
        <v>2007</v>
      </c>
      <c r="C294" s="429" t="s">
        <v>229</v>
      </c>
      <c r="D294" s="429">
        <v>25</v>
      </c>
      <c r="E294" s="429" t="s">
        <v>229</v>
      </c>
      <c r="F294" s="429" t="s">
        <v>229</v>
      </c>
      <c r="G294" s="429" t="s">
        <v>229</v>
      </c>
      <c r="H294" s="429">
        <v>51</v>
      </c>
      <c r="I294" s="429" t="s">
        <v>229</v>
      </c>
      <c r="J294" s="429" t="s">
        <v>229</v>
      </c>
      <c r="K294" s="429">
        <v>0</v>
      </c>
      <c r="L294" s="429">
        <v>54</v>
      </c>
      <c r="M294" s="906" t="s">
        <v>672</v>
      </c>
      <c r="N294" s="524">
        <v>2007</v>
      </c>
      <c r="O294" s="429">
        <v>3311</v>
      </c>
      <c r="P294" s="111">
        <v>383</v>
      </c>
      <c r="Q294" s="429">
        <v>9649</v>
      </c>
      <c r="R294" s="429">
        <v>564</v>
      </c>
      <c r="S294" s="111">
        <v>2039</v>
      </c>
      <c r="T294" s="111">
        <v>2669</v>
      </c>
      <c r="U294" s="111">
        <v>4304</v>
      </c>
      <c r="V294" s="343">
        <v>23970</v>
      </c>
    </row>
    <row r="295" spans="1:22" ht="13.5" thickBot="1" x14ac:dyDescent="0.25">
      <c r="A295" s="693"/>
      <c r="B295" s="525">
        <v>2008</v>
      </c>
      <c r="C295" s="415" t="s">
        <v>229</v>
      </c>
      <c r="D295" s="415">
        <v>25</v>
      </c>
      <c r="E295" s="415" t="s">
        <v>229</v>
      </c>
      <c r="F295" s="415" t="s">
        <v>229</v>
      </c>
      <c r="G295" s="415" t="s">
        <v>229</v>
      </c>
      <c r="H295" s="415">
        <v>52</v>
      </c>
      <c r="I295" s="415" t="s">
        <v>229</v>
      </c>
      <c r="J295" s="415" t="s">
        <v>229</v>
      </c>
      <c r="K295" s="415">
        <v>0</v>
      </c>
      <c r="L295" s="415">
        <v>55</v>
      </c>
      <c r="M295" s="693"/>
      <c r="N295" s="525">
        <v>2008</v>
      </c>
      <c r="O295" s="415">
        <v>3473</v>
      </c>
      <c r="P295" s="108">
        <v>396</v>
      </c>
      <c r="Q295" s="415">
        <v>10470</v>
      </c>
      <c r="R295" s="415">
        <v>631</v>
      </c>
      <c r="S295" s="108">
        <v>3333</v>
      </c>
      <c r="T295" s="108">
        <v>4080</v>
      </c>
      <c r="U295" s="108">
        <v>8137</v>
      </c>
      <c r="V295" s="319">
        <v>27627</v>
      </c>
    </row>
    <row r="296" spans="1:22" ht="13.5" thickBot="1" x14ac:dyDescent="0.25">
      <c r="A296" s="693"/>
      <c r="B296" s="525">
        <v>2009</v>
      </c>
      <c r="C296" s="415" t="s">
        <v>229</v>
      </c>
      <c r="D296" s="415">
        <v>26</v>
      </c>
      <c r="E296" s="415" t="s">
        <v>229</v>
      </c>
      <c r="F296" s="415" t="s">
        <v>229</v>
      </c>
      <c r="G296" s="415" t="s">
        <v>229</v>
      </c>
      <c r="H296" s="415">
        <v>51</v>
      </c>
      <c r="I296" s="415" t="s">
        <v>229</v>
      </c>
      <c r="J296" s="415" t="s">
        <v>229</v>
      </c>
      <c r="K296" s="415">
        <v>0</v>
      </c>
      <c r="L296" s="415">
        <v>64</v>
      </c>
      <c r="M296" s="693"/>
      <c r="N296" s="525">
        <v>2009</v>
      </c>
      <c r="O296" s="415">
        <v>3709</v>
      </c>
      <c r="P296" s="415">
        <v>460</v>
      </c>
      <c r="Q296" s="415">
        <v>12875</v>
      </c>
      <c r="R296" s="415">
        <v>709</v>
      </c>
      <c r="S296" s="415">
        <v>4108</v>
      </c>
      <c r="T296" s="415">
        <v>9408</v>
      </c>
      <c r="U296" s="415">
        <v>9208</v>
      </c>
      <c r="V296" s="526">
        <v>29394</v>
      </c>
    </row>
    <row r="297" spans="1:22" ht="13.5" thickBot="1" x14ac:dyDescent="0.25">
      <c r="A297" s="693"/>
      <c r="B297" s="525">
        <v>2010</v>
      </c>
      <c r="C297" s="415" t="s">
        <v>229</v>
      </c>
      <c r="D297" s="415">
        <v>31</v>
      </c>
      <c r="E297" s="415" t="s">
        <v>229</v>
      </c>
      <c r="F297" s="415" t="s">
        <v>229</v>
      </c>
      <c r="G297" s="415" t="s">
        <v>229</v>
      </c>
      <c r="H297" s="415">
        <v>55</v>
      </c>
      <c r="I297" s="415" t="s">
        <v>229</v>
      </c>
      <c r="J297" s="415" t="s">
        <v>229</v>
      </c>
      <c r="K297" s="415">
        <v>1</v>
      </c>
      <c r="L297" s="415">
        <v>66</v>
      </c>
      <c r="M297" s="693"/>
      <c r="N297" s="525">
        <v>2010</v>
      </c>
      <c r="O297" s="415">
        <v>4379</v>
      </c>
      <c r="P297" s="415">
        <v>525</v>
      </c>
      <c r="Q297" s="415">
        <v>16428</v>
      </c>
      <c r="R297" s="415">
        <v>843</v>
      </c>
      <c r="S297" s="415">
        <v>10676</v>
      </c>
      <c r="T297" s="415">
        <v>11466</v>
      </c>
      <c r="U297" s="415">
        <v>8474</v>
      </c>
      <c r="V297" s="526">
        <v>31416</v>
      </c>
    </row>
    <row r="298" spans="1:22" ht="13.5" thickBot="1" x14ac:dyDescent="0.25">
      <c r="A298" s="693"/>
      <c r="B298" s="525">
        <v>2011</v>
      </c>
      <c r="C298" s="108">
        <v>0</v>
      </c>
      <c r="D298" s="108">
        <v>34</v>
      </c>
      <c r="E298" s="108">
        <v>0</v>
      </c>
      <c r="F298" s="108">
        <v>0</v>
      </c>
      <c r="G298" s="415" t="s">
        <v>229</v>
      </c>
      <c r="H298" s="108">
        <v>56</v>
      </c>
      <c r="I298" s="108">
        <v>0</v>
      </c>
      <c r="J298" s="108">
        <v>0</v>
      </c>
      <c r="K298" s="108">
        <v>0</v>
      </c>
      <c r="L298" s="108">
        <v>67</v>
      </c>
      <c r="M298" s="693"/>
      <c r="N298" s="525">
        <v>2011</v>
      </c>
      <c r="O298" s="108">
        <v>4769</v>
      </c>
      <c r="P298" s="108">
        <v>496</v>
      </c>
      <c r="Q298" s="108">
        <v>18120</v>
      </c>
      <c r="R298" s="108">
        <v>916</v>
      </c>
      <c r="S298" s="108">
        <v>4265</v>
      </c>
      <c r="T298" s="108">
        <v>4635</v>
      </c>
      <c r="U298" s="108">
        <v>10740</v>
      </c>
      <c r="V298" s="319">
        <v>36816</v>
      </c>
    </row>
    <row r="299" spans="1:22" ht="13.5" thickBot="1" x14ac:dyDescent="0.25">
      <c r="A299" s="693"/>
      <c r="B299" s="525">
        <v>2012</v>
      </c>
      <c r="C299" s="108">
        <v>0</v>
      </c>
      <c r="D299" s="108">
        <v>39</v>
      </c>
      <c r="E299" s="108">
        <v>0</v>
      </c>
      <c r="F299" s="108">
        <v>1</v>
      </c>
      <c r="G299" s="415" t="s">
        <v>229</v>
      </c>
      <c r="H299" s="108">
        <v>52</v>
      </c>
      <c r="I299" s="108">
        <v>0</v>
      </c>
      <c r="J299" s="108">
        <v>0</v>
      </c>
      <c r="K299" s="108">
        <v>0</v>
      </c>
      <c r="L299" s="108">
        <v>65</v>
      </c>
      <c r="M299" s="693"/>
      <c r="N299" s="525">
        <v>2012</v>
      </c>
      <c r="O299" s="108">
        <v>4452</v>
      </c>
      <c r="P299" s="108">
        <v>476</v>
      </c>
      <c r="Q299" s="108">
        <v>18539</v>
      </c>
      <c r="R299" s="108">
        <v>772</v>
      </c>
      <c r="S299" s="108">
        <v>3741</v>
      </c>
      <c r="T299" s="108">
        <v>4748</v>
      </c>
      <c r="U299" s="108">
        <v>9959</v>
      </c>
      <c r="V299" s="319">
        <v>36901</v>
      </c>
    </row>
    <row r="300" spans="1:22" ht="13.5" thickBot="1" x14ac:dyDescent="0.25">
      <c r="A300" s="693"/>
      <c r="B300" s="525">
        <v>2013</v>
      </c>
      <c r="C300" s="108">
        <v>0</v>
      </c>
      <c r="D300" s="108">
        <v>40</v>
      </c>
      <c r="E300" s="108">
        <v>0</v>
      </c>
      <c r="F300" s="108">
        <v>1</v>
      </c>
      <c r="G300" s="415" t="s">
        <v>229</v>
      </c>
      <c r="H300" s="108">
        <v>50</v>
      </c>
      <c r="I300" s="108">
        <v>0</v>
      </c>
      <c r="J300" s="108">
        <v>0</v>
      </c>
      <c r="K300" s="108">
        <v>0</v>
      </c>
      <c r="L300" s="108">
        <v>63</v>
      </c>
      <c r="M300" s="693"/>
      <c r="N300" s="525">
        <v>2013</v>
      </c>
      <c r="O300" s="108">
        <v>4438</v>
      </c>
      <c r="P300" s="108">
        <v>527</v>
      </c>
      <c r="Q300" s="108">
        <v>18905</v>
      </c>
      <c r="R300" s="108">
        <v>792</v>
      </c>
      <c r="S300" s="108">
        <v>5164</v>
      </c>
      <c r="T300" s="108">
        <v>7229</v>
      </c>
      <c r="U300" s="108">
        <v>11253</v>
      </c>
      <c r="V300" s="319">
        <v>42578</v>
      </c>
    </row>
    <row r="301" spans="1:22" ht="13.5" thickBot="1" x14ac:dyDescent="0.25">
      <c r="A301" s="693"/>
      <c r="B301" s="525">
        <v>2014</v>
      </c>
      <c r="C301" s="108">
        <v>0</v>
      </c>
      <c r="D301" s="108">
        <v>29</v>
      </c>
      <c r="E301" s="108">
        <v>0</v>
      </c>
      <c r="F301" s="108">
        <v>0</v>
      </c>
      <c r="G301" s="415">
        <v>2</v>
      </c>
      <c r="H301" s="108">
        <v>44</v>
      </c>
      <c r="I301" s="108">
        <v>0</v>
      </c>
      <c r="J301" s="108">
        <v>0</v>
      </c>
      <c r="K301" s="108">
        <v>0</v>
      </c>
      <c r="L301" s="108">
        <v>49</v>
      </c>
      <c r="M301" s="693"/>
      <c r="N301" s="525">
        <v>2014</v>
      </c>
      <c r="O301" s="108">
        <v>3784</v>
      </c>
      <c r="P301" s="108">
        <v>857</v>
      </c>
      <c r="Q301" s="108">
        <v>13953</v>
      </c>
      <c r="R301" s="108">
        <v>787</v>
      </c>
      <c r="S301" s="108">
        <v>6140</v>
      </c>
      <c r="T301" s="108">
        <v>8476</v>
      </c>
      <c r="U301" s="108">
        <v>11124</v>
      </c>
      <c r="V301" s="319">
        <v>40570</v>
      </c>
    </row>
    <row r="302" spans="1:22" ht="13.5" thickBot="1" x14ac:dyDescent="0.25">
      <c r="A302" s="693"/>
      <c r="B302" s="525">
        <v>2015</v>
      </c>
      <c r="C302" s="108">
        <v>0</v>
      </c>
      <c r="D302" s="108">
        <v>30</v>
      </c>
      <c r="E302" s="108">
        <v>0</v>
      </c>
      <c r="F302" s="108">
        <v>1</v>
      </c>
      <c r="G302" s="415">
        <v>9</v>
      </c>
      <c r="H302" s="108">
        <v>41</v>
      </c>
      <c r="I302" s="108">
        <v>0</v>
      </c>
      <c r="J302" s="108">
        <v>0</v>
      </c>
      <c r="K302" s="108">
        <v>0</v>
      </c>
      <c r="L302" s="108">
        <v>46</v>
      </c>
      <c r="M302" s="693"/>
      <c r="N302" s="525">
        <v>2015</v>
      </c>
      <c r="O302" s="108">
        <v>4379.0879999999997</v>
      </c>
      <c r="P302" s="108">
        <v>505</v>
      </c>
      <c r="Q302" s="108">
        <v>23327.987000000001</v>
      </c>
      <c r="R302" s="108">
        <v>843.64300000000003</v>
      </c>
      <c r="S302" s="108">
        <v>1552.1179999999999</v>
      </c>
      <c r="T302" s="108">
        <v>6896.08</v>
      </c>
      <c r="U302" s="108">
        <v>13503.675999999999</v>
      </c>
      <c r="V302" s="319">
        <v>43504.190999999999</v>
      </c>
    </row>
    <row r="303" spans="1:22" ht="13.5" thickBot="1" x14ac:dyDescent="0.25">
      <c r="A303" s="693"/>
      <c r="B303" s="525">
        <v>2016</v>
      </c>
      <c r="C303" s="108">
        <v>0</v>
      </c>
      <c r="D303" s="108">
        <v>30</v>
      </c>
      <c r="E303" s="108">
        <v>0</v>
      </c>
      <c r="F303" s="108">
        <v>1</v>
      </c>
      <c r="G303" s="415">
        <v>9</v>
      </c>
      <c r="H303" s="108">
        <v>42</v>
      </c>
      <c r="I303" s="108">
        <v>0</v>
      </c>
      <c r="J303" s="108">
        <v>0</v>
      </c>
      <c r="K303" s="108">
        <v>0</v>
      </c>
      <c r="L303" s="108">
        <v>53</v>
      </c>
      <c r="M303" s="693"/>
      <c r="N303" s="525">
        <v>2016</v>
      </c>
      <c r="O303" s="108">
        <v>4237.4229999999998</v>
      </c>
      <c r="P303" s="108">
        <v>524</v>
      </c>
      <c r="Q303" s="108">
        <v>17610.13</v>
      </c>
      <c r="R303" s="108">
        <v>826.95500000000004</v>
      </c>
      <c r="S303" s="108">
        <v>1834.0440000000001</v>
      </c>
      <c r="T303" s="108">
        <v>6288.3620000000001</v>
      </c>
      <c r="U303" s="108">
        <v>8974.2129999999997</v>
      </c>
      <c r="V303" s="319">
        <v>45642.144</v>
      </c>
    </row>
    <row r="304" spans="1:22" ht="13.5" thickBot="1" x14ac:dyDescent="0.25">
      <c r="A304" s="693"/>
      <c r="B304" s="525">
        <v>2017</v>
      </c>
      <c r="C304" s="108">
        <v>0</v>
      </c>
      <c r="D304" s="108">
        <v>27</v>
      </c>
      <c r="E304" s="108">
        <v>0</v>
      </c>
      <c r="F304" s="108">
        <v>1</v>
      </c>
      <c r="G304" s="108">
        <v>10</v>
      </c>
      <c r="H304" s="108">
        <v>41</v>
      </c>
      <c r="I304" s="108">
        <v>1</v>
      </c>
      <c r="J304" s="108">
        <v>0</v>
      </c>
      <c r="K304" s="108">
        <v>0</v>
      </c>
      <c r="L304" s="108">
        <v>54</v>
      </c>
      <c r="M304" s="693"/>
      <c r="N304" s="525">
        <v>2017</v>
      </c>
      <c r="O304" s="108">
        <v>4497.1639999999998</v>
      </c>
      <c r="P304" s="415">
        <v>727</v>
      </c>
      <c r="Q304" s="108">
        <v>19751.52</v>
      </c>
      <c r="R304" s="108">
        <v>916.99300000000005</v>
      </c>
      <c r="S304" s="108">
        <v>5119.0929999999998</v>
      </c>
      <c r="T304" s="108">
        <v>6702.2550000000001</v>
      </c>
      <c r="U304" s="108">
        <v>8739.9490000000005</v>
      </c>
      <c r="V304" s="319">
        <v>51059.548000000003</v>
      </c>
    </row>
    <row r="305" spans="1:22" ht="13.5" thickBot="1" x14ac:dyDescent="0.25">
      <c r="A305" s="907"/>
      <c r="B305" s="527">
        <v>2018</v>
      </c>
      <c r="C305" s="109">
        <v>0</v>
      </c>
      <c r="D305" s="109">
        <v>24</v>
      </c>
      <c r="E305" s="109">
        <v>0</v>
      </c>
      <c r="F305" s="109">
        <v>1</v>
      </c>
      <c r="G305" s="109">
        <v>0</v>
      </c>
      <c r="H305" s="109">
        <v>35</v>
      </c>
      <c r="I305" s="109">
        <v>1</v>
      </c>
      <c r="J305" s="109">
        <v>0</v>
      </c>
      <c r="K305" s="109">
        <v>0</v>
      </c>
      <c r="L305" s="109">
        <v>37</v>
      </c>
      <c r="M305" s="907"/>
      <c r="N305" s="527">
        <v>2018</v>
      </c>
      <c r="O305" s="109">
        <v>4153.5879999999997</v>
      </c>
      <c r="P305" s="428">
        <v>661</v>
      </c>
      <c r="Q305" s="109">
        <v>14925.787</v>
      </c>
      <c r="R305" s="109">
        <v>955.87099999999998</v>
      </c>
      <c r="S305" s="109">
        <v>4307.6149999999998</v>
      </c>
      <c r="T305" s="109">
        <v>9953.9959999999992</v>
      </c>
      <c r="U305" s="109">
        <v>18317.487000000001</v>
      </c>
      <c r="V305" s="320">
        <v>58601.57</v>
      </c>
    </row>
    <row r="306" spans="1:22" ht="14.25" thickTop="1" thickBot="1" x14ac:dyDescent="0.25">
      <c r="A306" s="906" t="s">
        <v>1838</v>
      </c>
      <c r="B306" s="524">
        <v>2007</v>
      </c>
      <c r="C306" s="429" t="s">
        <v>229</v>
      </c>
      <c r="D306" s="429">
        <v>20</v>
      </c>
      <c r="E306" s="429" t="s">
        <v>229</v>
      </c>
      <c r="F306" s="429" t="s">
        <v>229</v>
      </c>
      <c r="G306" s="429" t="s">
        <v>229</v>
      </c>
      <c r="H306" s="429">
        <v>0</v>
      </c>
      <c r="I306" s="429" t="s">
        <v>229</v>
      </c>
      <c r="J306" s="429" t="s">
        <v>229</v>
      </c>
      <c r="K306" s="429">
        <v>0</v>
      </c>
      <c r="L306" s="429">
        <v>20</v>
      </c>
      <c r="M306" s="906" t="s">
        <v>1838</v>
      </c>
      <c r="N306" s="524">
        <v>2007</v>
      </c>
      <c r="O306" s="429">
        <v>1736</v>
      </c>
      <c r="P306" s="111">
        <v>260</v>
      </c>
      <c r="Q306" s="429">
        <v>6817</v>
      </c>
      <c r="R306" s="429">
        <v>223</v>
      </c>
      <c r="S306" s="111">
        <v>492</v>
      </c>
      <c r="T306" s="111">
        <v>617</v>
      </c>
      <c r="U306" s="111">
        <v>2712</v>
      </c>
      <c r="V306" s="343">
        <v>6368</v>
      </c>
    </row>
    <row r="307" spans="1:22" ht="13.5" thickBot="1" x14ac:dyDescent="0.25">
      <c r="A307" s="693"/>
      <c r="B307" s="525">
        <v>2008</v>
      </c>
      <c r="C307" s="415" t="s">
        <v>229</v>
      </c>
      <c r="D307" s="415">
        <v>20</v>
      </c>
      <c r="E307" s="415" t="s">
        <v>229</v>
      </c>
      <c r="F307" s="415" t="s">
        <v>229</v>
      </c>
      <c r="G307" s="415" t="s">
        <v>229</v>
      </c>
      <c r="H307" s="415">
        <v>0</v>
      </c>
      <c r="I307" s="415" t="s">
        <v>229</v>
      </c>
      <c r="J307" s="415" t="s">
        <v>229</v>
      </c>
      <c r="K307" s="415">
        <v>0</v>
      </c>
      <c r="L307" s="415">
        <v>20</v>
      </c>
      <c r="M307" s="693"/>
      <c r="N307" s="525">
        <v>2008</v>
      </c>
      <c r="O307" s="415">
        <v>958</v>
      </c>
      <c r="P307" s="108">
        <v>273</v>
      </c>
      <c r="Q307" s="415">
        <v>7893</v>
      </c>
      <c r="R307" s="415">
        <v>309</v>
      </c>
      <c r="S307" s="108">
        <v>1921</v>
      </c>
      <c r="T307" s="108">
        <v>2403</v>
      </c>
      <c r="U307" s="108">
        <v>5331</v>
      </c>
      <c r="V307" s="319">
        <v>10175</v>
      </c>
    </row>
    <row r="308" spans="1:22" ht="13.5" thickBot="1" x14ac:dyDescent="0.25">
      <c r="A308" s="693"/>
      <c r="B308" s="525">
        <v>2009</v>
      </c>
      <c r="C308" s="415" t="s">
        <v>229</v>
      </c>
      <c r="D308" s="415">
        <v>5</v>
      </c>
      <c r="E308" s="415" t="s">
        <v>229</v>
      </c>
      <c r="F308" s="415" t="s">
        <v>229</v>
      </c>
      <c r="G308" s="415" t="s">
        <v>229</v>
      </c>
      <c r="H308" s="415">
        <v>15</v>
      </c>
      <c r="I308" s="415" t="s">
        <v>229</v>
      </c>
      <c r="J308" s="415" t="s">
        <v>229</v>
      </c>
      <c r="K308" s="415">
        <v>0</v>
      </c>
      <c r="L308" s="415">
        <v>20</v>
      </c>
      <c r="M308" s="693"/>
      <c r="N308" s="525">
        <v>2009</v>
      </c>
      <c r="O308" s="415">
        <v>1090</v>
      </c>
      <c r="P308" s="415">
        <v>251</v>
      </c>
      <c r="Q308" s="415">
        <v>8959</v>
      </c>
      <c r="R308" s="415">
        <v>346</v>
      </c>
      <c r="S308" s="415">
        <v>1928</v>
      </c>
      <c r="T308" s="415">
        <v>3714</v>
      </c>
      <c r="U308" s="415">
        <v>5215</v>
      </c>
      <c r="V308" s="526">
        <v>11382</v>
      </c>
    </row>
    <row r="309" spans="1:22" ht="13.5" thickBot="1" x14ac:dyDescent="0.25">
      <c r="A309" s="693"/>
      <c r="B309" s="525">
        <v>2010</v>
      </c>
      <c r="C309" s="415" t="s">
        <v>229</v>
      </c>
      <c r="D309" s="415">
        <v>20</v>
      </c>
      <c r="E309" s="415" t="s">
        <v>229</v>
      </c>
      <c r="F309" s="415" t="s">
        <v>229</v>
      </c>
      <c r="G309" s="415" t="s">
        <v>229</v>
      </c>
      <c r="H309" s="415">
        <v>0</v>
      </c>
      <c r="I309" s="415" t="s">
        <v>229</v>
      </c>
      <c r="J309" s="415" t="s">
        <v>229</v>
      </c>
      <c r="K309" s="415">
        <v>0</v>
      </c>
      <c r="L309" s="415">
        <v>20</v>
      </c>
      <c r="M309" s="693"/>
      <c r="N309" s="525">
        <v>2010</v>
      </c>
      <c r="O309" s="415">
        <v>1318</v>
      </c>
      <c r="P309" s="415">
        <v>281</v>
      </c>
      <c r="Q309" s="415">
        <v>9195</v>
      </c>
      <c r="R309" s="415">
        <v>363</v>
      </c>
      <c r="S309" s="415">
        <v>6404</v>
      </c>
      <c r="T309" s="415">
        <v>6575</v>
      </c>
      <c r="U309" s="415">
        <v>6479</v>
      </c>
      <c r="V309" s="526">
        <v>10737</v>
      </c>
    </row>
    <row r="310" spans="1:22" ht="13.5" thickBot="1" x14ac:dyDescent="0.25">
      <c r="A310" s="693"/>
      <c r="B310" s="525">
        <v>2011</v>
      </c>
      <c r="C310" s="108">
        <v>0</v>
      </c>
      <c r="D310" s="108">
        <v>20</v>
      </c>
      <c r="E310" s="108">
        <v>0</v>
      </c>
      <c r="F310" s="108">
        <v>0</v>
      </c>
      <c r="G310" s="415" t="s">
        <v>229</v>
      </c>
      <c r="H310" s="108">
        <v>0</v>
      </c>
      <c r="I310" s="108">
        <v>0</v>
      </c>
      <c r="J310" s="108">
        <v>0</v>
      </c>
      <c r="K310" s="108">
        <v>0</v>
      </c>
      <c r="L310" s="108">
        <v>20</v>
      </c>
      <c r="M310" s="693"/>
      <c r="N310" s="525">
        <v>2011</v>
      </c>
      <c r="O310" s="108">
        <v>1471</v>
      </c>
      <c r="P310" s="108">
        <v>277</v>
      </c>
      <c r="Q310" s="108">
        <v>9474</v>
      </c>
      <c r="R310" s="108">
        <v>435</v>
      </c>
      <c r="S310" s="108">
        <v>5862</v>
      </c>
      <c r="T310" s="108">
        <v>5862</v>
      </c>
      <c r="U310" s="108">
        <v>9592</v>
      </c>
      <c r="V310" s="319">
        <v>13234</v>
      </c>
    </row>
    <row r="311" spans="1:22" ht="13.5" thickBot="1" x14ac:dyDescent="0.25">
      <c r="A311" s="693"/>
      <c r="B311" s="525">
        <v>2012</v>
      </c>
      <c r="C311" s="108">
        <v>0</v>
      </c>
      <c r="D311" s="108">
        <v>3</v>
      </c>
      <c r="E311" s="108">
        <v>0</v>
      </c>
      <c r="F311" s="108">
        <v>0</v>
      </c>
      <c r="G311" s="415" t="s">
        <v>229</v>
      </c>
      <c r="H311" s="108">
        <v>18</v>
      </c>
      <c r="I311" s="108">
        <v>0</v>
      </c>
      <c r="J311" s="108">
        <v>0</v>
      </c>
      <c r="K311" s="108">
        <v>0</v>
      </c>
      <c r="L311" s="108">
        <v>21</v>
      </c>
      <c r="M311" s="693"/>
      <c r="N311" s="525">
        <v>2012</v>
      </c>
      <c r="O311" s="108">
        <v>1675</v>
      </c>
      <c r="P311" s="108">
        <v>272</v>
      </c>
      <c r="Q311" s="108">
        <v>10653</v>
      </c>
      <c r="R311" s="108">
        <v>549</v>
      </c>
      <c r="S311" s="108">
        <v>1354</v>
      </c>
      <c r="T311" s="108">
        <v>1791</v>
      </c>
      <c r="U311" s="108">
        <v>9844</v>
      </c>
      <c r="V311" s="319">
        <v>16252</v>
      </c>
    </row>
    <row r="312" spans="1:22" ht="13.5" thickBot="1" x14ac:dyDescent="0.25">
      <c r="A312" s="693"/>
      <c r="B312" s="525">
        <v>2013</v>
      </c>
      <c r="C312" s="108">
        <v>0</v>
      </c>
      <c r="D312" s="108">
        <v>2</v>
      </c>
      <c r="E312" s="108">
        <v>0</v>
      </c>
      <c r="F312" s="108">
        <v>0</v>
      </c>
      <c r="G312" s="415" t="s">
        <v>229</v>
      </c>
      <c r="H312" s="108">
        <v>19</v>
      </c>
      <c r="I312" s="108">
        <v>0</v>
      </c>
      <c r="J312" s="108">
        <v>0</v>
      </c>
      <c r="K312" s="108">
        <v>0</v>
      </c>
      <c r="L312" s="108">
        <v>21</v>
      </c>
      <c r="M312" s="693"/>
      <c r="N312" s="525">
        <v>2013</v>
      </c>
      <c r="O312" s="108">
        <v>2445</v>
      </c>
      <c r="P312" s="108">
        <v>320</v>
      </c>
      <c r="Q312" s="108">
        <v>11662</v>
      </c>
      <c r="R312" s="108">
        <v>416</v>
      </c>
      <c r="S312" s="108">
        <v>9869</v>
      </c>
      <c r="T312" s="108">
        <v>10571</v>
      </c>
      <c r="U312" s="108">
        <v>13487</v>
      </c>
      <c r="V312" s="319">
        <v>22093</v>
      </c>
    </row>
    <row r="313" spans="1:22" ht="13.5" thickBot="1" x14ac:dyDescent="0.25">
      <c r="A313" s="693"/>
      <c r="B313" s="525">
        <v>2014</v>
      </c>
      <c r="C313" s="108">
        <v>0</v>
      </c>
      <c r="D313" s="108">
        <v>0</v>
      </c>
      <c r="E313" s="108">
        <v>0</v>
      </c>
      <c r="F313" s="108">
        <v>0</v>
      </c>
      <c r="G313" s="415">
        <v>1</v>
      </c>
      <c r="H313" s="108">
        <v>18</v>
      </c>
      <c r="I313" s="108">
        <v>0</v>
      </c>
      <c r="J313" s="108">
        <v>0</v>
      </c>
      <c r="K313" s="108">
        <v>0</v>
      </c>
      <c r="L313" s="108">
        <v>19</v>
      </c>
      <c r="M313" s="693"/>
      <c r="N313" s="525">
        <v>2014</v>
      </c>
      <c r="O313" s="108">
        <v>2641</v>
      </c>
      <c r="P313" s="108">
        <v>353</v>
      </c>
      <c r="Q313" s="108">
        <v>10241</v>
      </c>
      <c r="R313" s="108">
        <v>455</v>
      </c>
      <c r="S313" s="108">
        <v>4859</v>
      </c>
      <c r="T313" s="108">
        <v>5667</v>
      </c>
      <c r="U313" s="108">
        <v>11218</v>
      </c>
      <c r="V313" s="319">
        <v>17865</v>
      </c>
    </row>
    <row r="314" spans="1:22" ht="13.5" thickBot="1" x14ac:dyDescent="0.25">
      <c r="A314" s="693"/>
      <c r="B314" s="525">
        <v>2015</v>
      </c>
      <c r="C314" s="108">
        <v>0</v>
      </c>
      <c r="D314" s="108">
        <v>2</v>
      </c>
      <c r="E314" s="108">
        <v>0</v>
      </c>
      <c r="F314" s="108">
        <v>0</v>
      </c>
      <c r="G314" s="415">
        <v>1</v>
      </c>
      <c r="H314" s="108">
        <v>19</v>
      </c>
      <c r="I314" s="108">
        <v>0</v>
      </c>
      <c r="J314" s="108">
        <v>0</v>
      </c>
      <c r="K314" s="108">
        <v>0</v>
      </c>
      <c r="L314" s="108">
        <v>20</v>
      </c>
      <c r="M314" s="693"/>
      <c r="N314" s="525">
        <v>2015</v>
      </c>
      <c r="O314" s="108">
        <v>3065.1030000000001</v>
      </c>
      <c r="P314" s="108">
        <v>349</v>
      </c>
      <c r="Q314" s="108">
        <v>10380.716</v>
      </c>
      <c r="R314" s="108">
        <v>489.03399999999999</v>
      </c>
      <c r="S314" s="108">
        <v>2973.1439999999998</v>
      </c>
      <c r="T314" s="108">
        <v>3950.884</v>
      </c>
      <c r="U314" s="108">
        <v>10659.284</v>
      </c>
      <c r="V314" s="319">
        <v>18336.145</v>
      </c>
    </row>
    <row r="315" spans="1:22" ht="13.5" thickBot="1" x14ac:dyDescent="0.25">
      <c r="A315" s="693"/>
      <c r="B315" s="525">
        <v>2016</v>
      </c>
      <c r="C315" s="108">
        <v>0</v>
      </c>
      <c r="D315" s="108">
        <v>2</v>
      </c>
      <c r="E315" s="108">
        <v>0</v>
      </c>
      <c r="F315" s="108">
        <v>0</v>
      </c>
      <c r="G315" s="415">
        <v>1</v>
      </c>
      <c r="H315" s="108">
        <v>18</v>
      </c>
      <c r="I315" s="108">
        <v>0</v>
      </c>
      <c r="J315" s="108">
        <v>0</v>
      </c>
      <c r="K315" s="108">
        <v>0</v>
      </c>
      <c r="L315" s="108">
        <v>19</v>
      </c>
      <c r="M315" s="693"/>
      <c r="N315" s="525">
        <v>2016</v>
      </c>
      <c r="O315" s="108">
        <v>3028.252</v>
      </c>
      <c r="P315" s="108">
        <v>365</v>
      </c>
      <c r="Q315" s="108">
        <v>11720.344999999999</v>
      </c>
      <c r="R315" s="108">
        <v>587.71600000000001</v>
      </c>
      <c r="S315" s="108">
        <v>1918.6110000000001</v>
      </c>
      <c r="T315" s="108">
        <v>2552.3090000000002</v>
      </c>
      <c r="U315" s="108">
        <v>13380.61</v>
      </c>
      <c r="V315" s="319">
        <v>19790.167000000001</v>
      </c>
    </row>
    <row r="316" spans="1:22" ht="13.5" thickBot="1" x14ac:dyDescent="0.25">
      <c r="A316" s="693"/>
      <c r="B316" s="525">
        <v>2017</v>
      </c>
      <c r="C316" s="108">
        <v>0</v>
      </c>
      <c r="D316" s="108">
        <v>2</v>
      </c>
      <c r="E316" s="108">
        <v>0</v>
      </c>
      <c r="F316" s="108">
        <v>0</v>
      </c>
      <c r="G316" s="108">
        <v>0</v>
      </c>
      <c r="H316" s="108">
        <v>19</v>
      </c>
      <c r="I316" s="108">
        <v>0</v>
      </c>
      <c r="J316" s="108">
        <v>0</v>
      </c>
      <c r="K316" s="108">
        <v>0</v>
      </c>
      <c r="L316" s="108">
        <v>20</v>
      </c>
      <c r="M316" s="693"/>
      <c r="N316" s="525">
        <v>2017</v>
      </c>
      <c r="O316" s="108">
        <v>3088.2440000000001</v>
      </c>
      <c r="P316" s="415">
        <v>392</v>
      </c>
      <c r="Q316" s="108">
        <v>11896.364</v>
      </c>
      <c r="R316" s="108">
        <v>589.39099999999996</v>
      </c>
      <c r="S316" s="108">
        <v>1956.1769999999999</v>
      </c>
      <c r="T316" s="108">
        <v>2670.9270000000001</v>
      </c>
      <c r="U316" s="108">
        <v>14306.144</v>
      </c>
      <c r="V316" s="319">
        <v>21651.901000000002</v>
      </c>
    </row>
    <row r="317" spans="1:22" ht="13.5" thickBot="1" x14ac:dyDescent="0.25">
      <c r="A317" s="907"/>
      <c r="B317" s="527">
        <v>2018</v>
      </c>
      <c r="C317" s="109">
        <v>0</v>
      </c>
      <c r="D317" s="109">
        <v>2</v>
      </c>
      <c r="E317" s="109">
        <v>0</v>
      </c>
      <c r="F317" s="109">
        <v>0</v>
      </c>
      <c r="G317" s="109">
        <v>0</v>
      </c>
      <c r="H317" s="109">
        <v>19</v>
      </c>
      <c r="I317" s="109">
        <v>0</v>
      </c>
      <c r="J317" s="109">
        <v>0</v>
      </c>
      <c r="K317" s="109">
        <v>0</v>
      </c>
      <c r="L317" s="109">
        <v>19</v>
      </c>
      <c r="M317" s="907"/>
      <c r="N317" s="527">
        <v>2018</v>
      </c>
      <c r="O317" s="109">
        <v>3148.846</v>
      </c>
      <c r="P317" s="428">
        <v>523</v>
      </c>
      <c r="Q317" s="109">
        <v>12232.347</v>
      </c>
      <c r="R317" s="109">
        <v>530.88</v>
      </c>
      <c r="S317" s="109">
        <v>2439.279</v>
      </c>
      <c r="T317" s="109">
        <v>2925.4830000000002</v>
      </c>
      <c r="U317" s="109">
        <v>16349.326999999999</v>
      </c>
      <c r="V317" s="320">
        <v>24486.998</v>
      </c>
    </row>
    <row r="318" spans="1:22" ht="14.25" thickTop="1" thickBot="1" x14ac:dyDescent="0.25">
      <c r="A318" s="906" t="s">
        <v>676</v>
      </c>
      <c r="B318" s="524">
        <v>2007</v>
      </c>
      <c r="C318" s="429" t="s">
        <v>229</v>
      </c>
      <c r="D318" s="429">
        <v>5</v>
      </c>
      <c r="E318" s="429" t="s">
        <v>229</v>
      </c>
      <c r="F318" s="429" t="s">
        <v>229</v>
      </c>
      <c r="G318" s="429" t="s">
        <v>229</v>
      </c>
      <c r="H318" s="429">
        <v>25</v>
      </c>
      <c r="I318" s="429" t="s">
        <v>229</v>
      </c>
      <c r="J318" s="429" t="s">
        <v>229</v>
      </c>
      <c r="K318" s="429">
        <v>0</v>
      </c>
      <c r="L318" s="429" t="s">
        <v>1839</v>
      </c>
      <c r="M318" s="906" t="s">
        <v>676</v>
      </c>
      <c r="N318" s="524">
        <v>2007</v>
      </c>
      <c r="O318" s="429">
        <v>2793</v>
      </c>
      <c r="P318" s="111">
        <v>852</v>
      </c>
      <c r="Q318" s="429">
        <v>19102</v>
      </c>
      <c r="R318" s="429">
        <v>1045</v>
      </c>
      <c r="S318" s="111">
        <v>3327</v>
      </c>
      <c r="T318" s="111">
        <v>4361</v>
      </c>
      <c r="U318" s="111">
        <v>8887</v>
      </c>
      <c r="V318" s="343">
        <v>23638</v>
      </c>
    </row>
    <row r="319" spans="1:22" ht="13.5" thickBot="1" x14ac:dyDescent="0.25">
      <c r="A319" s="693"/>
      <c r="B319" s="525">
        <v>2008</v>
      </c>
      <c r="C319" s="415" t="s">
        <v>229</v>
      </c>
      <c r="D319" s="415">
        <v>4</v>
      </c>
      <c r="E319" s="415" t="s">
        <v>229</v>
      </c>
      <c r="F319" s="415" t="s">
        <v>229</v>
      </c>
      <c r="G319" s="415" t="s">
        <v>229</v>
      </c>
      <c r="H319" s="415">
        <v>25</v>
      </c>
      <c r="I319" s="415" t="s">
        <v>229</v>
      </c>
      <c r="J319" s="415" t="s">
        <v>229</v>
      </c>
      <c r="K319" s="415">
        <v>0</v>
      </c>
      <c r="L319" s="415">
        <v>29</v>
      </c>
      <c r="M319" s="693"/>
      <c r="N319" s="525">
        <v>2008</v>
      </c>
      <c r="O319" s="415">
        <v>2723</v>
      </c>
      <c r="P319" s="108">
        <v>920</v>
      </c>
      <c r="Q319" s="415">
        <v>19292</v>
      </c>
      <c r="R319" s="415">
        <v>1103</v>
      </c>
      <c r="S319" s="108">
        <v>5458</v>
      </c>
      <c r="T319" s="108">
        <v>7082</v>
      </c>
      <c r="U319" s="108">
        <v>10990</v>
      </c>
      <c r="V319" s="319">
        <v>30486</v>
      </c>
    </row>
    <row r="320" spans="1:22" ht="13.5" thickBot="1" x14ac:dyDescent="0.25">
      <c r="A320" s="693"/>
      <c r="B320" s="525">
        <v>2009</v>
      </c>
      <c r="C320" s="415" t="s">
        <v>229</v>
      </c>
      <c r="D320" s="415">
        <v>5</v>
      </c>
      <c r="E320" s="415" t="s">
        <v>229</v>
      </c>
      <c r="F320" s="415" t="s">
        <v>229</v>
      </c>
      <c r="G320" s="415" t="s">
        <v>229</v>
      </c>
      <c r="H320" s="415">
        <v>24</v>
      </c>
      <c r="I320" s="415" t="s">
        <v>229</v>
      </c>
      <c r="J320" s="415" t="s">
        <v>229</v>
      </c>
      <c r="K320" s="415">
        <v>0</v>
      </c>
      <c r="L320" s="415">
        <v>28</v>
      </c>
      <c r="M320" s="693"/>
      <c r="N320" s="525">
        <v>2009</v>
      </c>
      <c r="O320" s="415">
        <v>3017</v>
      </c>
      <c r="P320" s="415">
        <v>892</v>
      </c>
      <c r="Q320" s="415">
        <v>23767</v>
      </c>
      <c r="R320" s="415">
        <v>1222</v>
      </c>
      <c r="S320" s="415">
        <v>4070</v>
      </c>
      <c r="T320" s="415">
        <v>9828</v>
      </c>
      <c r="U320" s="415">
        <v>11313</v>
      </c>
      <c r="V320" s="526">
        <v>36150</v>
      </c>
    </row>
    <row r="321" spans="1:22" ht="13.5" thickBot="1" x14ac:dyDescent="0.25">
      <c r="A321" s="693"/>
      <c r="B321" s="525">
        <v>2010</v>
      </c>
      <c r="C321" s="415" t="s">
        <v>229</v>
      </c>
      <c r="D321" s="415">
        <v>1</v>
      </c>
      <c r="E321" s="415" t="s">
        <v>229</v>
      </c>
      <c r="F321" s="415" t="s">
        <v>229</v>
      </c>
      <c r="G321" s="415" t="s">
        <v>229</v>
      </c>
      <c r="H321" s="415">
        <v>24</v>
      </c>
      <c r="I321" s="415" t="s">
        <v>229</v>
      </c>
      <c r="J321" s="415" t="s">
        <v>229</v>
      </c>
      <c r="K321" s="415">
        <v>0</v>
      </c>
      <c r="L321" s="415">
        <v>25</v>
      </c>
      <c r="M321" s="693"/>
      <c r="N321" s="525">
        <v>2010</v>
      </c>
      <c r="O321" s="415">
        <v>2557</v>
      </c>
      <c r="P321" s="415">
        <v>965</v>
      </c>
      <c r="Q321" s="415">
        <v>23276</v>
      </c>
      <c r="R321" s="415">
        <v>1302</v>
      </c>
      <c r="S321" s="415">
        <v>20903</v>
      </c>
      <c r="T321" s="415">
        <v>22337</v>
      </c>
      <c r="U321" s="415">
        <v>11124</v>
      </c>
      <c r="V321" s="526">
        <v>33621</v>
      </c>
    </row>
    <row r="322" spans="1:22" ht="13.5" thickBot="1" x14ac:dyDescent="0.25">
      <c r="A322" s="693"/>
      <c r="B322" s="525">
        <v>2011</v>
      </c>
      <c r="C322" s="108">
        <v>0</v>
      </c>
      <c r="D322" s="108">
        <v>2</v>
      </c>
      <c r="E322" s="108">
        <v>0</v>
      </c>
      <c r="F322" s="108">
        <v>0</v>
      </c>
      <c r="G322" s="415" t="s">
        <v>229</v>
      </c>
      <c r="H322" s="108">
        <v>24</v>
      </c>
      <c r="I322" s="108">
        <v>0</v>
      </c>
      <c r="J322" s="108">
        <v>0</v>
      </c>
      <c r="K322" s="108">
        <v>0</v>
      </c>
      <c r="L322" s="108">
        <v>25</v>
      </c>
      <c r="M322" s="693"/>
      <c r="N322" s="525">
        <v>2011</v>
      </c>
      <c r="O322" s="108">
        <v>2927</v>
      </c>
      <c r="P322" s="108">
        <v>791</v>
      </c>
      <c r="Q322" s="108">
        <v>23007</v>
      </c>
      <c r="R322" s="108">
        <v>1235</v>
      </c>
      <c r="S322" s="108">
        <v>5881</v>
      </c>
      <c r="T322" s="108">
        <v>7026</v>
      </c>
      <c r="U322" s="108">
        <v>12141</v>
      </c>
      <c r="V322" s="319">
        <v>29554</v>
      </c>
    </row>
    <row r="323" spans="1:22" ht="13.5" thickBot="1" x14ac:dyDescent="0.25">
      <c r="A323" s="693"/>
      <c r="B323" s="525">
        <v>2012</v>
      </c>
      <c r="C323" s="108">
        <v>0</v>
      </c>
      <c r="D323" s="108">
        <v>2</v>
      </c>
      <c r="E323" s="108">
        <v>0</v>
      </c>
      <c r="F323" s="108">
        <v>0</v>
      </c>
      <c r="G323" s="415" t="s">
        <v>229</v>
      </c>
      <c r="H323" s="108">
        <v>22</v>
      </c>
      <c r="I323" s="108">
        <v>0</v>
      </c>
      <c r="J323" s="108">
        <v>0</v>
      </c>
      <c r="K323" s="108">
        <v>0</v>
      </c>
      <c r="L323" s="108">
        <v>24</v>
      </c>
      <c r="M323" s="693"/>
      <c r="N323" s="525">
        <v>2012</v>
      </c>
      <c r="O323" s="108">
        <v>2624</v>
      </c>
      <c r="P323" s="108">
        <v>1032</v>
      </c>
      <c r="Q323" s="108">
        <v>21966</v>
      </c>
      <c r="R323" s="108">
        <v>1219</v>
      </c>
      <c r="S323" s="108">
        <v>9593</v>
      </c>
      <c r="T323" s="108">
        <v>11184</v>
      </c>
      <c r="U323" s="108">
        <v>15213</v>
      </c>
      <c r="V323" s="319">
        <v>37328</v>
      </c>
    </row>
    <row r="324" spans="1:22" ht="13.5" thickBot="1" x14ac:dyDescent="0.25">
      <c r="A324" s="693"/>
      <c r="B324" s="525">
        <v>2013</v>
      </c>
      <c r="C324" s="108">
        <v>0</v>
      </c>
      <c r="D324" s="108">
        <v>2</v>
      </c>
      <c r="E324" s="108">
        <v>0</v>
      </c>
      <c r="F324" s="108">
        <v>0</v>
      </c>
      <c r="G324" s="415" t="s">
        <v>229</v>
      </c>
      <c r="H324" s="108">
        <v>21</v>
      </c>
      <c r="I324" s="108">
        <v>0</v>
      </c>
      <c r="J324" s="108">
        <v>0</v>
      </c>
      <c r="K324" s="108">
        <v>0</v>
      </c>
      <c r="L324" s="108">
        <v>23</v>
      </c>
      <c r="M324" s="693"/>
      <c r="N324" s="525">
        <v>2013</v>
      </c>
      <c r="O324" s="108">
        <v>2348</v>
      </c>
      <c r="P324" s="108">
        <v>1041</v>
      </c>
      <c r="Q324" s="108">
        <v>20065</v>
      </c>
      <c r="R324" s="108">
        <v>1090</v>
      </c>
      <c r="S324" s="108">
        <v>5934</v>
      </c>
      <c r="T324" s="108">
        <v>6350</v>
      </c>
      <c r="U324" s="108">
        <v>15984</v>
      </c>
      <c r="V324" s="319">
        <v>36613</v>
      </c>
    </row>
    <row r="325" spans="1:22" ht="13.5" thickBot="1" x14ac:dyDescent="0.25">
      <c r="A325" s="693"/>
      <c r="B325" s="525">
        <v>2014</v>
      </c>
      <c r="C325" s="108">
        <v>0</v>
      </c>
      <c r="D325" s="108">
        <v>2</v>
      </c>
      <c r="E325" s="108">
        <v>0</v>
      </c>
      <c r="F325" s="108">
        <v>0</v>
      </c>
      <c r="G325" s="415">
        <v>3</v>
      </c>
      <c r="H325" s="108">
        <v>21</v>
      </c>
      <c r="I325" s="108">
        <v>0</v>
      </c>
      <c r="J325" s="108">
        <v>0</v>
      </c>
      <c r="K325" s="108">
        <v>0</v>
      </c>
      <c r="L325" s="108">
        <v>26</v>
      </c>
      <c r="M325" s="693"/>
      <c r="N325" s="525">
        <v>2014</v>
      </c>
      <c r="O325" s="108">
        <v>2292</v>
      </c>
      <c r="P325" s="108">
        <v>1036</v>
      </c>
      <c r="Q325" s="108">
        <v>19830</v>
      </c>
      <c r="R325" s="108">
        <v>1022</v>
      </c>
      <c r="S325" s="108">
        <v>525</v>
      </c>
      <c r="T325" s="108">
        <v>688</v>
      </c>
      <c r="U325" s="108">
        <v>13282</v>
      </c>
      <c r="V325" s="319">
        <v>37474</v>
      </c>
    </row>
    <row r="326" spans="1:22" ht="13.5" thickBot="1" x14ac:dyDescent="0.25">
      <c r="A326" s="693"/>
      <c r="B326" s="525">
        <v>2015</v>
      </c>
      <c r="C326" s="108">
        <v>0</v>
      </c>
      <c r="D326" s="108">
        <v>2</v>
      </c>
      <c r="E326" s="108">
        <v>0</v>
      </c>
      <c r="F326" s="108">
        <v>0</v>
      </c>
      <c r="G326" s="415">
        <v>0</v>
      </c>
      <c r="H326" s="108">
        <v>21</v>
      </c>
      <c r="I326" s="108">
        <v>0</v>
      </c>
      <c r="J326" s="108">
        <v>0</v>
      </c>
      <c r="K326" s="108">
        <v>0</v>
      </c>
      <c r="L326" s="108">
        <v>23</v>
      </c>
      <c r="M326" s="693"/>
      <c r="N326" s="525">
        <v>2015</v>
      </c>
      <c r="O326" s="108">
        <v>2245.1179999999999</v>
      </c>
      <c r="P326" s="108">
        <v>975</v>
      </c>
      <c r="Q326" s="108">
        <v>19840.767</v>
      </c>
      <c r="R326" s="108">
        <v>1062.027</v>
      </c>
      <c r="S326" s="108">
        <v>4482.0219999999999</v>
      </c>
      <c r="T326" s="108">
        <v>5602.5280000000002</v>
      </c>
      <c r="U326" s="108">
        <v>12862.206</v>
      </c>
      <c r="V326" s="319">
        <v>37769.955000000002</v>
      </c>
    </row>
    <row r="327" spans="1:22" ht="13.5" thickBot="1" x14ac:dyDescent="0.25">
      <c r="A327" s="693"/>
      <c r="B327" s="525">
        <v>2016</v>
      </c>
      <c r="C327" s="108">
        <v>0</v>
      </c>
      <c r="D327" s="108">
        <v>2</v>
      </c>
      <c r="E327" s="108">
        <v>0</v>
      </c>
      <c r="F327" s="108">
        <v>0</v>
      </c>
      <c r="G327" s="415">
        <v>0</v>
      </c>
      <c r="H327" s="108">
        <v>21</v>
      </c>
      <c r="I327" s="108">
        <v>0</v>
      </c>
      <c r="J327" s="108">
        <v>0</v>
      </c>
      <c r="K327" s="108">
        <v>0</v>
      </c>
      <c r="L327" s="108">
        <v>23</v>
      </c>
      <c r="M327" s="693"/>
      <c r="N327" s="525">
        <v>2016</v>
      </c>
      <c r="O327" s="108">
        <v>2243.0070000000001</v>
      </c>
      <c r="P327" s="108">
        <v>971</v>
      </c>
      <c r="Q327" s="108">
        <v>20910.556</v>
      </c>
      <c r="R327" s="108">
        <v>1116.2909999999999</v>
      </c>
      <c r="S327" s="108">
        <v>2282.5830000000001</v>
      </c>
      <c r="T327" s="108">
        <v>3129.9870000000001</v>
      </c>
      <c r="U327" s="108">
        <v>11179.726000000001</v>
      </c>
      <c r="V327" s="319">
        <v>32268.848000000002</v>
      </c>
    </row>
    <row r="328" spans="1:22" ht="13.5" thickBot="1" x14ac:dyDescent="0.25">
      <c r="A328" s="693"/>
      <c r="B328" s="525">
        <v>2017</v>
      </c>
      <c r="C328" s="108">
        <v>0</v>
      </c>
      <c r="D328" s="108">
        <v>2</v>
      </c>
      <c r="E328" s="108">
        <v>0</v>
      </c>
      <c r="F328" s="108">
        <v>0</v>
      </c>
      <c r="G328" s="108">
        <v>0</v>
      </c>
      <c r="H328" s="108">
        <v>20</v>
      </c>
      <c r="I328" s="108">
        <v>0</v>
      </c>
      <c r="J328" s="108">
        <v>0</v>
      </c>
      <c r="K328" s="108">
        <v>0</v>
      </c>
      <c r="L328" s="108">
        <v>22</v>
      </c>
      <c r="M328" s="693"/>
      <c r="N328" s="525">
        <v>2017</v>
      </c>
      <c r="O328" s="108">
        <v>1916.8320000000001</v>
      </c>
      <c r="P328" s="415">
        <v>845</v>
      </c>
      <c r="Q328" s="108">
        <v>16862.196</v>
      </c>
      <c r="R328" s="108">
        <v>870.41300000000001</v>
      </c>
      <c r="S328" s="108">
        <v>1866.201</v>
      </c>
      <c r="T328" s="108">
        <v>2559.4780000000001</v>
      </c>
      <c r="U328" s="108">
        <v>11918.37</v>
      </c>
      <c r="V328" s="319">
        <v>33635.271000000001</v>
      </c>
    </row>
    <row r="329" spans="1:22" ht="13.5" thickBot="1" x14ac:dyDescent="0.25">
      <c r="A329" s="907"/>
      <c r="B329" s="527">
        <v>2018</v>
      </c>
      <c r="C329" s="109">
        <v>0</v>
      </c>
      <c r="D329" s="109">
        <v>1</v>
      </c>
      <c r="E329" s="109">
        <v>0</v>
      </c>
      <c r="F329" s="109">
        <v>0</v>
      </c>
      <c r="G329" s="109">
        <v>0</v>
      </c>
      <c r="H329" s="109">
        <v>20</v>
      </c>
      <c r="I329" s="109">
        <v>0</v>
      </c>
      <c r="J329" s="109">
        <v>0</v>
      </c>
      <c r="K329" s="109">
        <v>0</v>
      </c>
      <c r="L329" s="109">
        <v>21</v>
      </c>
      <c r="M329" s="907"/>
      <c r="N329" s="527">
        <v>2018</v>
      </c>
      <c r="O329" s="109">
        <v>1888.029</v>
      </c>
      <c r="P329" s="428">
        <v>1084</v>
      </c>
      <c r="Q329" s="109">
        <v>17973.724999999999</v>
      </c>
      <c r="R329" s="109">
        <v>972.47199999999998</v>
      </c>
      <c r="S329" s="109">
        <v>2978.1529999999998</v>
      </c>
      <c r="T329" s="109">
        <v>3722.6930000000002</v>
      </c>
      <c r="U329" s="109">
        <v>12270.878000000001</v>
      </c>
      <c r="V329" s="320">
        <v>36629.860999999997</v>
      </c>
    </row>
    <row r="330" spans="1:22" ht="14.25" thickTop="1" thickBot="1" x14ac:dyDescent="0.25">
      <c r="A330" s="906" t="s">
        <v>1840</v>
      </c>
      <c r="B330" s="524">
        <v>2007</v>
      </c>
      <c r="C330" s="429" t="s">
        <v>229</v>
      </c>
      <c r="D330" s="429">
        <v>9</v>
      </c>
      <c r="E330" s="429" t="s">
        <v>229</v>
      </c>
      <c r="F330" s="429" t="s">
        <v>229</v>
      </c>
      <c r="G330" s="429" t="s">
        <v>229</v>
      </c>
      <c r="H330" s="429">
        <v>16</v>
      </c>
      <c r="I330" s="429" t="s">
        <v>229</v>
      </c>
      <c r="J330" s="429" t="s">
        <v>229</v>
      </c>
      <c r="K330" s="429">
        <v>1</v>
      </c>
      <c r="L330" s="429">
        <v>20</v>
      </c>
      <c r="M330" s="906" t="s">
        <v>1840</v>
      </c>
      <c r="N330" s="524">
        <v>2007</v>
      </c>
      <c r="O330" s="429">
        <v>840</v>
      </c>
      <c r="P330" s="111" t="s">
        <v>229</v>
      </c>
      <c r="Q330" s="429">
        <v>2277</v>
      </c>
      <c r="R330" s="429">
        <v>45</v>
      </c>
      <c r="S330" s="111">
        <v>1300</v>
      </c>
      <c r="T330" s="111">
        <v>1706</v>
      </c>
      <c r="U330" s="111">
        <v>2857</v>
      </c>
      <c r="V330" s="343">
        <v>5407</v>
      </c>
    </row>
    <row r="331" spans="1:22" ht="13.5" thickBot="1" x14ac:dyDescent="0.25">
      <c r="A331" s="693"/>
      <c r="B331" s="525">
        <v>2008</v>
      </c>
      <c r="C331" s="415" t="s">
        <v>229</v>
      </c>
      <c r="D331" s="415">
        <v>10</v>
      </c>
      <c r="E331" s="415" t="s">
        <v>229</v>
      </c>
      <c r="F331" s="415" t="s">
        <v>229</v>
      </c>
      <c r="G331" s="415" t="s">
        <v>229</v>
      </c>
      <c r="H331" s="415">
        <v>22</v>
      </c>
      <c r="I331" s="415" t="s">
        <v>229</v>
      </c>
      <c r="J331" s="415" t="s">
        <v>229</v>
      </c>
      <c r="K331" s="415">
        <v>1</v>
      </c>
      <c r="L331" s="415">
        <v>28</v>
      </c>
      <c r="M331" s="693"/>
      <c r="N331" s="525">
        <v>2008</v>
      </c>
      <c r="O331" s="415">
        <v>1067</v>
      </c>
      <c r="P331" s="108">
        <v>164</v>
      </c>
      <c r="Q331" s="415">
        <v>3833</v>
      </c>
      <c r="R331" s="415">
        <v>160</v>
      </c>
      <c r="S331" s="108">
        <v>2135</v>
      </c>
      <c r="T331" s="108">
        <v>2921</v>
      </c>
      <c r="U331" s="108">
        <v>4603</v>
      </c>
      <c r="V331" s="319">
        <v>7309</v>
      </c>
    </row>
    <row r="332" spans="1:22" ht="13.5" thickBot="1" x14ac:dyDescent="0.25">
      <c r="A332" s="693"/>
      <c r="B332" s="525">
        <v>2009</v>
      </c>
      <c r="C332" s="415" t="s">
        <v>229</v>
      </c>
      <c r="D332" s="415">
        <v>10</v>
      </c>
      <c r="E332" s="415" t="s">
        <v>229</v>
      </c>
      <c r="F332" s="415" t="s">
        <v>229</v>
      </c>
      <c r="G332" s="415" t="s">
        <v>229</v>
      </c>
      <c r="H332" s="415">
        <v>23</v>
      </c>
      <c r="I332" s="415" t="s">
        <v>229</v>
      </c>
      <c r="J332" s="415" t="s">
        <v>229</v>
      </c>
      <c r="K332" s="415">
        <v>1</v>
      </c>
      <c r="L332" s="415">
        <v>29</v>
      </c>
      <c r="M332" s="693"/>
      <c r="N332" s="525">
        <v>2009</v>
      </c>
      <c r="O332" s="415">
        <v>1305</v>
      </c>
      <c r="P332" s="415">
        <v>189</v>
      </c>
      <c r="Q332" s="415">
        <v>3887</v>
      </c>
      <c r="R332" s="415">
        <v>164</v>
      </c>
      <c r="S332" s="415">
        <v>1812</v>
      </c>
      <c r="T332" s="415">
        <v>3582</v>
      </c>
      <c r="U332" s="415">
        <v>4720</v>
      </c>
      <c r="V332" s="526">
        <v>8417</v>
      </c>
    </row>
    <row r="333" spans="1:22" ht="13.5" thickBot="1" x14ac:dyDescent="0.25">
      <c r="A333" s="693"/>
      <c r="B333" s="525">
        <v>2010</v>
      </c>
      <c r="C333" s="415" t="s">
        <v>229</v>
      </c>
      <c r="D333" s="415">
        <v>14</v>
      </c>
      <c r="E333" s="415" t="s">
        <v>229</v>
      </c>
      <c r="F333" s="415" t="s">
        <v>229</v>
      </c>
      <c r="G333" s="415" t="s">
        <v>229</v>
      </c>
      <c r="H333" s="415">
        <v>26</v>
      </c>
      <c r="I333" s="415" t="s">
        <v>229</v>
      </c>
      <c r="J333" s="415" t="s">
        <v>229</v>
      </c>
      <c r="K333" s="415">
        <v>1</v>
      </c>
      <c r="L333" s="415">
        <v>36</v>
      </c>
      <c r="M333" s="693"/>
      <c r="N333" s="525">
        <v>2010</v>
      </c>
      <c r="O333" s="415">
        <v>1415</v>
      </c>
      <c r="P333" s="415">
        <v>241</v>
      </c>
      <c r="Q333" s="415">
        <v>5244</v>
      </c>
      <c r="R333" s="415">
        <v>230</v>
      </c>
      <c r="S333" s="415">
        <v>3144</v>
      </c>
      <c r="T333" s="415">
        <v>3213</v>
      </c>
      <c r="U333" s="415">
        <v>5981</v>
      </c>
      <c r="V333" s="526">
        <v>9954</v>
      </c>
    </row>
    <row r="334" spans="1:22" ht="13.5" thickBot="1" x14ac:dyDescent="0.25">
      <c r="A334" s="693"/>
      <c r="B334" s="525">
        <v>2011</v>
      </c>
      <c r="C334" s="108">
        <v>0</v>
      </c>
      <c r="D334" s="108">
        <v>16</v>
      </c>
      <c r="E334" s="108">
        <v>0</v>
      </c>
      <c r="F334" s="108">
        <v>1</v>
      </c>
      <c r="G334" s="415" t="s">
        <v>229</v>
      </c>
      <c r="H334" s="108">
        <v>27</v>
      </c>
      <c r="I334" s="108">
        <v>0</v>
      </c>
      <c r="J334" s="108">
        <v>0</v>
      </c>
      <c r="K334" s="108">
        <v>1</v>
      </c>
      <c r="L334" s="108">
        <v>38</v>
      </c>
      <c r="M334" s="693"/>
      <c r="N334" s="525">
        <v>2011</v>
      </c>
      <c r="O334" s="108">
        <v>1702</v>
      </c>
      <c r="P334" s="108">
        <v>263</v>
      </c>
      <c r="Q334" s="108">
        <v>5467</v>
      </c>
      <c r="R334" s="108">
        <v>274</v>
      </c>
      <c r="S334" s="108">
        <v>7722</v>
      </c>
      <c r="T334" s="108">
        <v>7914</v>
      </c>
      <c r="U334" s="108">
        <v>7023</v>
      </c>
      <c r="V334" s="319">
        <v>12013</v>
      </c>
    </row>
    <row r="335" spans="1:22" ht="13.5" thickBot="1" x14ac:dyDescent="0.25">
      <c r="A335" s="693"/>
      <c r="B335" s="525">
        <v>2012</v>
      </c>
      <c r="C335" s="108">
        <v>0</v>
      </c>
      <c r="D335" s="108">
        <v>15</v>
      </c>
      <c r="E335" s="108">
        <v>0</v>
      </c>
      <c r="F335" s="108">
        <v>1</v>
      </c>
      <c r="G335" s="415" t="s">
        <v>229</v>
      </c>
      <c r="H335" s="108">
        <v>32</v>
      </c>
      <c r="I335" s="108">
        <v>0</v>
      </c>
      <c r="J335" s="108">
        <v>0</v>
      </c>
      <c r="K335" s="108">
        <v>1</v>
      </c>
      <c r="L335" s="108">
        <v>39</v>
      </c>
      <c r="M335" s="693"/>
      <c r="N335" s="525">
        <v>2012</v>
      </c>
      <c r="O335" s="108">
        <v>1611</v>
      </c>
      <c r="P335" s="108">
        <v>277</v>
      </c>
      <c r="Q335" s="108">
        <v>5914</v>
      </c>
      <c r="R335" s="108">
        <v>250</v>
      </c>
      <c r="S335" s="108">
        <v>1456</v>
      </c>
      <c r="T335" s="108">
        <v>1649</v>
      </c>
      <c r="U335" s="108">
        <v>9061</v>
      </c>
      <c r="V335" s="319">
        <v>14068</v>
      </c>
    </row>
    <row r="336" spans="1:22" ht="13.5" thickBot="1" x14ac:dyDescent="0.25">
      <c r="A336" s="693"/>
      <c r="B336" s="525">
        <v>2013</v>
      </c>
      <c r="C336" s="108">
        <v>0</v>
      </c>
      <c r="D336" s="108">
        <v>13</v>
      </c>
      <c r="E336" s="108">
        <v>0</v>
      </c>
      <c r="F336" s="108">
        <v>0</v>
      </c>
      <c r="G336" s="415" t="s">
        <v>229</v>
      </c>
      <c r="H336" s="108">
        <v>31</v>
      </c>
      <c r="I336" s="108">
        <v>0</v>
      </c>
      <c r="J336" s="108">
        <v>0</v>
      </c>
      <c r="K336" s="108">
        <v>2</v>
      </c>
      <c r="L336" s="108">
        <v>37</v>
      </c>
      <c r="M336" s="693"/>
      <c r="N336" s="525">
        <v>2013</v>
      </c>
      <c r="O336" s="108">
        <v>1540</v>
      </c>
      <c r="P336" s="108">
        <v>285</v>
      </c>
      <c r="Q336" s="108">
        <v>5309</v>
      </c>
      <c r="R336" s="108">
        <v>251</v>
      </c>
      <c r="S336" s="108">
        <v>1760</v>
      </c>
      <c r="T336" s="108">
        <v>1942</v>
      </c>
      <c r="U336" s="108">
        <v>8891</v>
      </c>
      <c r="V336" s="319">
        <v>14857</v>
      </c>
    </row>
    <row r="337" spans="1:22" ht="13.5" thickBot="1" x14ac:dyDescent="0.25">
      <c r="A337" s="693"/>
      <c r="B337" s="525">
        <v>2014</v>
      </c>
      <c r="C337" s="108">
        <v>0</v>
      </c>
      <c r="D337" s="108">
        <v>8</v>
      </c>
      <c r="E337" s="108">
        <v>0</v>
      </c>
      <c r="F337" s="108">
        <v>0</v>
      </c>
      <c r="G337" s="415">
        <v>0</v>
      </c>
      <c r="H337" s="108">
        <v>26</v>
      </c>
      <c r="I337" s="108">
        <v>0</v>
      </c>
      <c r="J337" s="108">
        <v>0</v>
      </c>
      <c r="K337" s="108">
        <v>2</v>
      </c>
      <c r="L337" s="108">
        <v>29</v>
      </c>
      <c r="M337" s="693"/>
      <c r="N337" s="525">
        <v>2014</v>
      </c>
      <c r="O337" s="108">
        <v>1432</v>
      </c>
      <c r="P337" s="108">
        <v>327</v>
      </c>
      <c r="Q337" s="108">
        <v>3549</v>
      </c>
      <c r="R337" s="108">
        <v>162</v>
      </c>
      <c r="S337" s="108">
        <v>207</v>
      </c>
      <c r="T337" s="108">
        <v>207</v>
      </c>
      <c r="U337" s="108">
        <v>7308</v>
      </c>
      <c r="V337" s="319">
        <v>11571</v>
      </c>
    </row>
    <row r="338" spans="1:22" ht="13.5" thickBot="1" x14ac:dyDescent="0.25">
      <c r="A338" s="693"/>
      <c r="B338" s="525">
        <v>2015</v>
      </c>
      <c r="C338" s="108">
        <v>0</v>
      </c>
      <c r="D338" s="108">
        <v>12</v>
      </c>
      <c r="E338" s="108">
        <v>0</v>
      </c>
      <c r="F338" s="108">
        <v>1</v>
      </c>
      <c r="G338" s="415">
        <v>0</v>
      </c>
      <c r="H338" s="108">
        <v>34</v>
      </c>
      <c r="I338" s="108">
        <v>0</v>
      </c>
      <c r="J338" s="108">
        <v>0</v>
      </c>
      <c r="K338" s="108">
        <v>2</v>
      </c>
      <c r="L338" s="108">
        <v>38</v>
      </c>
      <c r="M338" s="693"/>
      <c r="N338" s="525">
        <v>2015</v>
      </c>
      <c r="O338" s="108">
        <v>1502.9680000000001</v>
      </c>
      <c r="P338" s="108">
        <v>346</v>
      </c>
      <c r="Q338" s="108">
        <v>5372.6170000000002</v>
      </c>
      <c r="R338" s="108">
        <v>315.71899999999999</v>
      </c>
      <c r="S338" s="108">
        <v>1098.3119999999999</v>
      </c>
      <c r="T338" s="108">
        <v>1103.3620000000001</v>
      </c>
      <c r="U338" s="108">
        <v>9544.7070000000003</v>
      </c>
      <c r="V338" s="319">
        <v>14578.052</v>
      </c>
    </row>
    <row r="339" spans="1:22" ht="13.5" thickBot="1" x14ac:dyDescent="0.25">
      <c r="A339" s="693"/>
      <c r="B339" s="525">
        <v>2016</v>
      </c>
      <c r="C339" s="108">
        <v>0</v>
      </c>
      <c r="D339" s="108">
        <v>12</v>
      </c>
      <c r="E339" s="108">
        <v>0</v>
      </c>
      <c r="F339" s="108">
        <v>1</v>
      </c>
      <c r="G339" s="415">
        <v>0</v>
      </c>
      <c r="H339" s="108">
        <v>35</v>
      </c>
      <c r="I339" s="108">
        <v>0</v>
      </c>
      <c r="J339" s="108">
        <v>0</v>
      </c>
      <c r="K339" s="108">
        <v>2</v>
      </c>
      <c r="L339" s="108">
        <v>38</v>
      </c>
      <c r="M339" s="693"/>
      <c r="N339" s="525">
        <v>2016</v>
      </c>
      <c r="O339" s="108">
        <v>1555.9929999999999</v>
      </c>
      <c r="P339" s="108">
        <v>373</v>
      </c>
      <c r="Q339" s="108">
        <v>5284.6689999999999</v>
      </c>
      <c r="R339" s="108">
        <v>329.56</v>
      </c>
      <c r="S339" s="108">
        <v>1803.528</v>
      </c>
      <c r="T339" s="108">
        <v>2069.819</v>
      </c>
      <c r="U339" s="108">
        <v>9516.6219999999994</v>
      </c>
      <c r="V339" s="319">
        <v>14536.023999999999</v>
      </c>
    </row>
    <row r="340" spans="1:22" ht="13.5" thickBot="1" x14ac:dyDescent="0.25">
      <c r="A340" s="693"/>
      <c r="B340" s="525">
        <v>2017</v>
      </c>
      <c r="C340" s="108">
        <v>0</v>
      </c>
      <c r="D340" s="108">
        <v>12</v>
      </c>
      <c r="E340" s="108">
        <v>0</v>
      </c>
      <c r="F340" s="108">
        <v>1</v>
      </c>
      <c r="G340" s="108">
        <v>0</v>
      </c>
      <c r="H340" s="108">
        <v>34</v>
      </c>
      <c r="I340" s="108">
        <v>0</v>
      </c>
      <c r="J340" s="108">
        <v>0</v>
      </c>
      <c r="K340" s="108">
        <v>2</v>
      </c>
      <c r="L340" s="108">
        <v>38</v>
      </c>
      <c r="M340" s="693"/>
      <c r="N340" s="525">
        <v>2017</v>
      </c>
      <c r="O340" s="108">
        <v>1512.577</v>
      </c>
      <c r="P340" s="415">
        <v>332</v>
      </c>
      <c r="Q340" s="108">
        <v>5278.3149999999996</v>
      </c>
      <c r="R340" s="108">
        <v>346.44099999999997</v>
      </c>
      <c r="S340" s="108">
        <v>1501.84</v>
      </c>
      <c r="T340" s="108">
        <v>1751.828</v>
      </c>
      <c r="U340" s="108">
        <v>9485.8559999999998</v>
      </c>
      <c r="V340" s="319">
        <v>15400.04</v>
      </c>
    </row>
    <row r="341" spans="1:22" ht="13.5" thickBot="1" x14ac:dyDescent="0.25">
      <c r="A341" s="907"/>
      <c r="B341" s="527">
        <v>2018</v>
      </c>
      <c r="C341" s="109">
        <v>0</v>
      </c>
      <c r="D341" s="109">
        <v>12</v>
      </c>
      <c r="E341" s="109">
        <v>0</v>
      </c>
      <c r="F341" s="109">
        <v>1</v>
      </c>
      <c r="G341" s="109">
        <v>0</v>
      </c>
      <c r="H341" s="109">
        <v>33</v>
      </c>
      <c r="I341" s="109">
        <v>0</v>
      </c>
      <c r="J341" s="109">
        <v>0</v>
      </c>
      <c r="K341" s="109">
        <v>1</v>
      </c>
      <c r="L341" s="109">
        <v>38</v>
      </c>
      <c r="M341" s="907"/>
      <c r="N341" s="527">
        <v>2018</v>
      </c>
      <c r="O341" s="109">
        <v>1430.9159999999999</v>
      </c>
      <c r="P341" s="428">
        <v>366</v>
      </c>
      <c r="Q341" s="109">
        <v>5288.27</v>
      </c>
      <c r="R341" s="109">
        <v>353.38400000000001</v>
      </c>
      <c r="S341" s="109">
        <v>1834.8810000000001</v>
      </c>
      <c r="T341" s="109">
        <v>2114.0650000000001</v>
      </c>
      <c r="U341" s="109">
        <v>9493.7780000000002</v>
      </c>
      <c r="V341" s="320">
        <v>15978.343999999999</v>
      </c>
    </row>
    <row r="342" spans="1:22" ht="14.25" thickTop="1" thickBot="1" x14ac:dyDescent="0.25">
      <c r="A342" s="906" t="s">
        <v>1841</v>
      </c>
      <c r="B342" s="524">
        <v>2007</v>
      </c>
      <c r="C342" s="429" t="s">
        <v>229</v>
      </c>
      <c r="D342" s="429">
        <v>0</v>
      </c>
      <c r="E342" s="429" t="s">
        <v>229</v>
      </c>
      <c r="F342" s="429" t="s">
        <v>229</v>
      </c>
      <c r="G342" s="429" t="s">
        <v>229</v>
      </c>
      <c r="H342" s="429">
        <v>62</v>
      </c>
      <c r="I342" s="429" t="s">
        <v>229</v>
      </c>
      <c r="J342" s="429" t="s">
        <v>229</v>
      </c>
      <c r="K342" s="429">
        <v>0</v>
      </c>
      <c r="L342" s="429">
        <v>62</v>
      </c>
      <c r="M342" s="906" t="s">
        <v>1841</v>
      </c>
      <c r="N342" s="524">
        <v>2007</v>
      </c>
      <c r="O342" s="429">
        <v>714</v>
      </c>
      <c r="P342" s="111">
        <v>169</v>
      </c>
      <c r="Q342" s="429">
        <v>2267</v>
      </c>
      <c r="R342" s="429">
        <v>0</v>
      </c>
      <c r="S342" s="111">
        <v>0</v>
      </c>
      <c r="T342" s="111">
        <v>0</v>
      </c>
      <c r="U342" s="111">
        <v>2289</v>
      </c>
      <c r="V342" s="343">
        <v>5125</v>
      </c>
    </row>
    <row r="343" spans="1:22" ht="13.5" thickBot="1" x14ac:dyDescent="0.25">
      <c r="A343" s="693"/>
      <c r="B343" s="525">
        <v>2008</v>
      </c>
      <c r="C343" s="415" t="s">
        <v>229</v>
      </c>
      <c r="D343" s="415">
        <v>0</v>
      </c>
      <c r="E343" s="415" t="s">
        <v>229</v>
      </c>
      <c r="F343" s="415" t="s">
        <v>229</v>
      </c>
      <c r="G343" s="415" t="s">
        <v>229</v>
      </c>
      <c r="H343" s="415">
        <v>62</v>
      </c>
      <c r="I343" s="415" t="s">
        <v>229</v>
      </c>
      <c r="J343" s="415" t="s">
        <v>229</v>
      </c>
      <c r="K343" s="415">
        <v>0</v>
      </c>
      <c r="L343" s="415">
        <v>62</v>
      </c>
      <c r="M343" s="693"/>
      <c r="N343" s="525">
        <v>2008</v>
      </c>
      <c r="O343" s="415">
        <v>725</v>
      </c>
      <c r="P343" s="108">
        <v>169</v>
      </c>
      <c r="Q343" s="415">
        <v>2417</v>
      </c>
      <c r="R343" s="415">
        <v>211</v>
      </c>
      <c r="S343" s="108">
        <v>0</v>
      </c>
      <c r="T343" s="108">
        <v>0</v>
      </c>
      <c r="U343" s="108">
        <v>2629</v>
      </c>
      <c r="V343" s="319">
        <v>5477</v>
      </c>
    </row>
    <row r="344" spans="1:22" ht="13.5" thickBot="1" x14ac:dyDescent="0.25">
      <c r="A344" s="693"/>
      <c r="B344" s="525">
        <v>2009</v>
      </c>
      <c r="C344" s="415" t="s">
        <v>229</v>
      </c>
      <c r="D344" s="415">
        <v>0</v>
      </c>
      <c r="E344" s="415" t="s">
        <v>229</v>
      </c>
      <c r="F344" s="415" t="s">
        <v>229</v>
      </c>
      <c r="G344" s="415" t="s">
        <v>229</v>
      </c>
      <c r="H344" s="415">
        <v>62</v>
      </c>
      <c r="I344" s="415" t="s">
        <v>229</v>
      </c>
      <c r="J344" s="415" t="s">
        <v>229</v>
      </c>
      <c r="K344" s="415">
        <v>0</v>
      </c>
      <c r="L344" s="415">
        <v>62</v>
      </c>
      <c r="M344" s="693"/>
      <c r="N344" s="525">
        <v>2009</v>
      </c>
      <c r="O344" s="415">
        <v>726</v>
      </c>
      <c r="P344" s="415">
        <v>174</v>
      </c>
      <c r="Q344" s="415">
        <v>2484</v>
      </c>
      <c r="R344" s="415">
        <v>205</v>
      </c>
      <c r="S344" s="415">
        <v>0</v>
      </c>
      <c r="T344" s="415">
        <v>0</v>
      </c>
      <c r="U344" s="415">
        <v>2878</v>
      </c>
      <c r="V344" s="526">
        <v>6022</v>
      </c>
    </row>
    <row r="345" spans="1:22" ht="13.5" thickBot="1" x14ac:dyDescent="0.25">
      <c r="A345" s="693"/>
      <c r="B345" s="525">
        <v>2010</v>
      </c>
      <c r="C345" s="415" t="s">
        <v>229</v>
      </c>
      <c r="D345" s="415">
        <v>5</v>
      </c>
      <c r="E345" s="415" t="s">
        <v>229</v>
      </c>
      <c r="F345" s="415" t="s">
        <v>229</v>
      </c>
      <c r="G345" s="415" t="s">
        <v>229</v>
      </c>
      <c r="H345" s="415">
        <v>63</v>
      </c>
      <c r="I345" s="415" t="s">
        <v>229</v>
      </c>
      <c r="J345" s="415" t="s">
        <v>229</v>
      </c>
      <c r="K345" s="415">
        <v>1</v>
      </c>
      <c r="L345" s="415">
        <v>65</v>
      </c>
      <c r="M345" s="693"/>
      <c r="N345" s="525">
        <v>2010</v>
      </c>
      <c r="O345" s="415">
        <v>790</v>
      </c>
      <c r="P345" s="415">
        <v>183</v>
      </c>
      <c r="Q345" s="415">
        <v>3466</v>
      </c>
      <c r="R345" s="415">
        <v>205</v>
      </c>
      <c r="S345" s="415">
        <v>1917</v>
      </c>
      <c r="T345" s="415">
        <v>1926</v>
      </c>
      <c r="U345" s="415">
        <v>3467</v>
      </c>
      <c r="V345" s="526">
        <v>7119</v>
      </c>
    </row>
    <row r="346" spans="1:22" ht="13.5" thickBot="1" x14ac:dyDescent="0.25">
      <c r="A346" s="693"/>
      <c r="B346" s="525">
        <v>2011</v>
      </c>
      <c r="C346" s="108">
        <v>0</v>
      </c>
      <c r="D346" s="108">
        <v>5</v>
      </c>
      <c r="E346" s="108">
        <v>0</v>
      </c>
      <c r="F346" s="108">
        <v>0</v>
      </c>
      <c r="G346" s="415" t="s">
        <v>229</v>
      </c>
      <c r="H346" s="108">
        <v>64</v>
      </c>
      <c r="I346" s="108">
        <v>0</v>
      </c>
      <c r="J346" s="108">
        <v>0</v>
      </c>
      <c r="K346" s="108">
        <v>0</v>
      </c>
      <c r="L346" s="108">
        <v>65</v>
      </c>
      <c r="M346" s="693"/>
      <c r="N346" s="525">
        <v>2011</v>
      </c>
      <c r="O346" s="108">
        <v>839</v>
      </c>
      <c r="P346" s="108">
        <v>186</v>
      </c>
      <c r="Q346" s="108">
        <v>3729</v>
      </c>
      <c r="R346" s="108">
        <v>207</v>
      </c>
      <c r="S346" s="108">
        <v>224</v>
      </c>
      <c r="T346" s="108">
        <v>224</v>
      </c>
      <c r="U346" s="108">
        <v>3522</v>
      </c>
      <c r="V346" s="319">
        <v>7500</v>
      </c>
    </row>
    <row r="347" spans="1:22" ht="13.5" thickBot="1" x14ac:dyDescent="0.25">
      <c r="A347" s="693"/>
      <c r="B347" s="525">
        <v>2012</v>
      </c>
      <c r="C347" s="108">
        <v>0</v>
      </c>
      <c r="D347" s="108">
        <v>5</v>
      </c>
      <c r="E347" s="108">
        <v>0</v>
      </c>
      <c r="F347" s="108">
        <v>0</v>
      </c>
      <c r="G347" s="415" t="s">
        <v>229</v>
      </c>
      <c r="H347" s="108">
        <v>61</v>
      </c>
      <c r="I347" s="108">
        <v>0</v>
      </c>
      <c r="J347" s="108">
        <v>0</v>
      </c>
      <c r="K347" s="108">
        <v>1</v>
      </c>
      <c r="L347" s="108">
        <v>63</v>
      </c>
      <c r="M347" s="693"/>
      <c r="N347" s="525">
        <v>2012</v>
      </c>
      <c r="O347" s="108">
        <v>758</v>
      </c>
      <c r="P347" s="108">
        <v>189</v>
      </c>
      <c r="Q347" s="108">
        <v>3718</v>
      </c>
      <c r="R347" s="108">
        <v>198</v>
      </c>
      <c r="S347" s="108">
        <v>1515</v>
      </c>
      <c r="T347" s="108">
        <v>1655</v>
      </c>
      <c r="U347" s="108">
        <v>3480</v>
      </c>
      <c r="V347" s="319">
        <v>7300</v>
      </c>
    </row>
    <row r="348" spans="1:22" ht="13.5" thickBot="1" x14ac:dyDescent="0.25">
      <c r="A348" s="693"/>
      <c r="B348" s="525">
        <v>2013</v>
      </c>
      <c r="C348" s="108">
        <v>0</v>
      </c>
      <c r="D348" s="108">
        <v>4</v>
      </c>
      <c r="E348" s="108">
        <v>0</v>
      </c>
      <c r="F348" s="108">
        <v>0</v>
      </c>
      <c r="G348" s="415" t="s">
        <v>229</v>
      </c>
      <c r="H348" s="108">
        <v>63</v>
      </c>
      <c r="I348" s="108">
        <v>0</v>
      </c>
      <c r="J348" s="108">
        <v>0</v>
      </c>
      <c r="K348" s="108">
        <v>0</v>
      </c>
      <c r="L348" s="108">
        <v>63</v>
      </c>
      <c r="M348" s="693"/>
      <c r="N348" s="525">
        <v>2013</v>
      </c>
      <c r="O348" s="108">
        <v>756</v>
      </c>
      <c r="P348" s="108">
        <v>192</v>
      </c>
      <c r="Q348" s="108">
        <v>3875</v>
      </c>
      <c r="R348" s="108">
        <v>208</v>
      </c>
      <c r="S348" s="108">
        <v>0</v>
      </c>
      <c r="T348" s="108">
        <v>0</v>
      </c>
      <c r="U348" s="108">
        <v>8623</v>
      </c>
      <c r="V348" s="319">
        <v>12932</v>
      </c>
    </row>
    <row r="349" spans="1:22" ht="13.5" thickBot="1" x14ac:dyDescent="0.25">
      <c r="A349" s="693"/>
      <c r="B349" s="525">
        <v>2014</v>
      </c>
      <c r="C349" s="108">
        <v>0</v>
      </c>
      <c r="D349" s="108">
        <v>0</v>
      </c>
      <c r="E349" s="108">
        <v>0</v>
      </c>
      <c r="F349" s="108">
        <v>0</v>
      </c>
      <c r="G349" s="415">
        <v>0</v>
      </c>
      <c r="H349" s="108">
        <v>59</v>
      </c>
      <c r="I349" s="108">
        <v>0</v>
      </c>
      <c r="J349" s="108">
        <v>0</v>
      </c>
      <c r="K349" s="108">
        <v>0</v>
      </c>
      <c r="L349" s="108">
        <v>58</v>
      </c>
      <c r="M349" s="693"/>
      <c r="N349" s="525">
        <v>2014</v>
      </c>
      <c r="O349" s="108">
        <v>660</v>
      </c>
      <c r="P349" s="108">
        <v>254</v>
      </c>
      <c r="Q349" s="108">
        <v>2696</v>
      </c>
      <c r="R349" s="108">
        <v>197</v>
      </c>
      <c r="S349" s="108">
        <v>1650</v>
      </c>
      <c r="T349" s="108">
        <v>1822</v>
      </c>
      <c r="U349" s="108">
        <v>4032</v>
      </c>
      <c r="V349" s="319">
        <v>7726</v>
      </c>
    </row>
    <row r="350" spans="1:22" ht="13.5" thickBot="1" x14ac:dyDescent="0.25">
      <c r="A350" s="693"/>
      <c r="B350" s="525">
        <v>2015</v>
      </c>
      <c r="C350" s="108">
        <v>0</v>
      </c>
      <c r="D350" s="108">
        <v>2</v>
      </c>
      <c r="E350" s="108">
        <v>0</v>
      </c>
      <c r="F350" s="108">
        <v>0</v>
      </c>
      <c r="G350" s="415">
        <v>2</v>
      </c>
      <c r="H350" s="108">
        <v>58</v>
      </c>
      <c r="I350" s="108">
        <v>0</v>
      </c>
      <c r="J350" s="108">
        <v>0</v>
      </c>
      <c r="K350" s="108">
        <v>0</v>
      </c>
      <c r="L350" s="108">
        <v>59</v>
      </c>
      <c r="M350" s="693"/>
      <c r="N350" s="525">
        <v>2015</v>
      </c>
      <c r="O350" s="108">
        <v>761.46</v>
      </c>
      <c r="P350" s="108">
        <v>285</v>
      </c>
      <c r="Q350" s="108">
        <v>4313.3990000000003</v>
      </c>
      <c r="R350" s="108">
        <v>223.131</v>
      </c>
      <c r="S350" s="108">
        <v>495.649</v>
      </c>
      <c r="T350" s="108">
        <v>593.51300000000003</v>
      </c>
      <c r="U350" s="108">
        <v>5173.9930000000004</v>
      </c>
      <c r="V350" s="319">
        <v>8977.8160000000007</v>
      </c>
    </row>
    <row r="351" spans="1:22" ht="13.5" thickBot="1" x14ac:dyDescent="0.25">
      <c r="A351" s="693"/>
      <c r="B351" s="525">
        <v>2016</v>
      </c>
      <c r="C351" s="108">
        <v>0</v>
      </c>
      <c r="D351" s="108">
        <v>1</v>
      </c>
      <c r="E351" s="108">
        <v>0</v>
      </c>
      <c r="F351" s="108">
        <v>0</v>
      </c>
      <c r="G351" s="415">
        <v>2</v>
      </c>
      <c r="H351" s="108">
        <v>59</v>
      </c>
      <c r="I351" s="108">
        <v>0</v>
      </c>
      <c r="J351" s="108">
        <v>0</v>
      </c>
      <c r="K351" s="108">
        <v>0</v>
      </c>
      <c r="L351" s="108">
        <v>61</v>
      </c>
      <c r="M351" s="693"/>
      <c r="N351" s="525">
        <v>2016</v>
      </c>
      <c r="O351" s="108">
        <v>796.29899999999998</v>
      </c>
      <c r="P351" s="108">
        <v>264</v>
      </c>
      <c r="Q351" s="108">
        <v>4363.009</v>
      </c>
      <c r="R351" s="108">
        <v>220.55099999999999</v>
      </c>
      <c r="S351" s="108">
        <v>832.63400000000001</v>
      </c>
      <c r="T351" s="108">
        <v>1016.803</v>
      </c>
      <c r="U351" s="108">
        <v>5589.3890000000001</v>
      </c>
      <c r="V351" s="319">
        <v>9549.5049999999992</v>
      </c>
    </row>
    <row r="352" spans="1:22" ht="13.5" thickBot="1" x14ac:dyDescent="0.25">
      <c r="A352" s="693"/>
      <c r="B352" s="525">
        <v>2017</v>
      </c>
      <c r="C352" s="108">
        <v>0</v>
      </c>
      <c r="D352" s="108">
        <v>2</v>
      </c>
      <c r="E352" s="108">
        <v>0</v>
      </c>
      <c r="F352" s="108">
        <v>0</v>
      </c>
      <c r="G352" s="108">
        <v>4</v>
      </c>
      <c r="H352" s="108">
        <v>58</v>
      </c>
      <c r="I352" s="108">
        <v>0</v>
      </c>
      <c r="J352" s="108">
        <v>0</v>
      </c>
      <c r="K352" s="108">
        <v>0</v>
      </c>
      <c r="L352" s="108">
        <v>63</v>
      </c>
      <c r="M352" s="693"/>
      <c r="N352" s="525">
        <v>2017</v>
      </c>
      <c r="O352" s="108">
        <v>765.98699999999997</v>
      </c>
      <c r="P352" s="415">
        <v>277</v>
      </c>
      <c r="Q352" s="108">
        <v>4085.4769999999999</v>
      </c>
      <c r="R352" s="108">
        <v>220.791</v>
      </c>
      <c r="S352" s="108">
        <v>1055.329</v>
      </c>
      <c r="T352" s="108">
        <v>1279.327</v>
      </c>
      <c r="U352" s="108">
        <v>5867.0519999999997</v>
      </c>
      <c r="V352" s="319">
        <v>10046.028</v>
      </c>
    </row>
    <row r="353" spans="1:22" ht="13.5" thickBot="1" x14ac:dyDescent="0.25">
      <c r="A353" s="907"/>
      <c r="B353" s="527">
        <v>2018</v>
      </c>
      <c r="C353" s="109">
        <v>0</v>
      </c>
      <c r="D353" s="109">
        <v>4</v>
      </c>
      <c r="E353" s="109">
        <v>0</v>
      </c>
      <c r="F353" s="109">
        <v>0</v>
      </c>
      <c r="G353" s="109">
        <v>0</v>
      </c>
      <c r="H353" s="109">
        <v>57</v>
      </c>
      <c r="I353" s="109">
        <v>0</v>
      </c>
      <c r="J353" s="109">
        <v>0</v>
      </c>
      <c r="K353" s="109">
        <v>0</v>
      </c>
      <c r="L353" s="109">
        <v>58</v>
      </c>
      <c r="M353" s="907"/>
      <c r="N353" s="527">
        <v>2018</v>
      </c>
      <c r="O353" s="109">
        <v>695.15499999999997</v>
      </c>
      <c r="P353" s="428">
        <v>317</v>
      </c>
      <c r="Q353" s="109">
        <v>3911.1489999999999</v>
      </c>
      <c r="R353" s="109">
        <v>239.625</v>
      </c>
      <c r="S353" s="109">
        <v>1776.6990000000001</v>
      </c>
      <c r="T353" s="109">
        <v>2189.7890000000002</v>
      </c>
      <c r="U353" s="109">
        <v>8033.7030000000004</v>
      </c>
      <c r="V353" s="320">
        <v>12703.591</v>
      </c>
    </row>
    <row r="354" spans="1:22" ht="14.25" thickTop="1" thickBot="1" x14ac:dyDescent="0.25">
      <c r="A354" s="906" t="s">
        <v>680</v>
      </c>
      <c r="B354" s="524">
        <v>2007</v>
      </c>
      <c r="C354" s="429" t="s">
        <v>229</v>
      </c>
      <c r="D354" s="429">
        <v>2</v>
      </c>
      <c r="E354" s="429" t="s">
        <v>229</v>
      </c>
      <c r="F354" s="429" t="s">
        <v>229</v>
      </c>
      <c r="G354" s="429" t="s">
        <v>229</v>
      </c>
      <c r="H354" s="429">
        <v>0</v>
      </c>
      <c r="I354" s="429" t="s">
        <v>229</v>
      </c>
      <c r="J354" s="429" t="s">
        <v>229</v>
      </c>
      <c r="K354" s="429">
        <v>0</v>
      </c>
      <c r="L354" s="429">
        <v>2</v>
      </c>
      <c r="M354" s="906" t="s">
        <v>680</v>
      </c>
      <c r="N354" s="524">
        <v>2007</v>
      </c>
      <c r="O354" s="429">
        <v>11</v>
      </c>
      <c r="P354" s="111" t="s">
        <v>229</v>
      </c>
      <c r="Q354" s="429">
        <v>614</v>
      </c>
      <c r="R354" s="429">
        <v>0</v>
      </c>
      <c r="S354" s="111" t="s">
        <v>229</v>
      </c>
      <c r="T354" s="111" t="s">
        <v>229</v>
      </c>
      <c r="U354" s="111" t="s">
        <v>229</v>
      </c>
      <c r="V354" s="343" t="s">
        <v>229</v>
      </c>
    </row>
    <row r="355" spans="1:22" ht="13.5" thickBot="1" x14ac:dyDescent="0.25">
      <c r="A355" s="693"/>
      <c r="B355" s="525">
        <v>2008</v>
      </c>
      <c r="C355" s="415" t="s">
        <v>229</v>
      </c>
      <c r="D355" s="415">
        <v>7</v>
      </c>
      <c r="E355" s="415" t="s">
        <v>229</v>
      </c>
      <c r="F355" s="415" t="s">
        <v>229</v>
      </c>
      <c r="G355" s="415" t="s">
        <v>229</v>
      </c>
      <c r="H355" s="415">
        <v>7</v>
      </c>
      <c r="I355" s="415" t="s">
        <v>229</v>
      </c>
      <c r="J355" s="415" t="s">
        <v>229</v>
      </c>
      <c r="K355" s="415">
        <v>0</v>
      </c>
      <c r="L355" s="415">
        <v>9</v>
      </c>
      <c r="M355" s="693"/>
      <c r="N355" s="525">
        <v>2008</v>
      </c>
      <c r="O355" s="415">
        <v>33</v>
      </c>
      <c r="P355" s="108">
        <v>75</v>
      </c>
      <c r="Q355" s="415">
        <v>1343</v>
      </c>
      <c r="R355" s="415">
        <v>12</v>
      </c>
      <c r="S355" s="108" t="s">
        <v>229</v>
      </c>
      <c r="T355" s="108" t="s">
        <v>229</v>
      </c>
      <c r="U355" s="108" t="s">
        <v>229</v>
      </c>
      <c r="V355" s="319" t="s">
        <v>229</v>
      </c>
    </row>
    <row r="356" spans="1:22" ht="13.5" thickBot="1" x14ac:dyDescent="0.25">
      <c r="A356" s="693"/>
      <c r="B356" s="525">
        <v>2009</v>
      </c>
      <c r="C356" s="415" t="s">
        <v>229</v>
      </c>
      <c r="D356" s="415">
        <v>9</v>
      </c>
      <c r="E356" s="415" t="s">
        <v>229</v>
      </c>
      <c r="F356" s="415" t="s">
        <v>229</v>
      </c>
      <c r="G356" s="415" t="s">
        <v>229</v>
      </c>
      <c r="H356" s="415">
        <v>6</v>
      </c>
      <c r="I356" s="415" t="s">
        <v>229</v>
      </c>
      <c r="J356" s="415" t="s">
        <v>229</v>
      </c>
      <c r="K356" s="415">
        <v>0</v>
      </c>
      <c r="L356" s="415">
        <v>14</v>
      </c>
      <c r="M356" s="693"/>
      <c r="N356" s="525">
        <v>2009</v>
      </c>
      <c r="O356" s="415">
        <v>975</v>
      </c>
      <c r="P356" s="415">
        <v>93</v>
      </c>
      <c r="Q356" s="415">
        <v>3066</v>
      </c>
      <c r="R356" s="415">
        <v>125</v>
      </c>
      <c r="S356" s="415">
        <v>295</v>
      </c>
      <c r="T356" s="415">
        <v>300</v>
      </c>
      <c r="U356" s="415">
        <v>5472</v>
      </c>
      <c r="V356" s="526">
        <v>8414</v>
      </c>
    </row>
    <row r="357" spans="1:22" ht="13.5" thickBot="1" x14ac:dyDescent="0.25">
      <c r="A357" s="693"/>
      <c r="B357" s="525">
        <v>2010</v>
      </c>
      <c r="C357" s="415" t="s">
        <v>229</v>
      </c>
      <c r="D357" s="415">
        <v>5</v>
      </c>
      <c r="E357" s="415" t="s">
        <v>229</v>
      </c>
      <c r="F357" s="415" t="s">
        <v>229</v>
      </c>
      <c r="G357" s="415" t="s">
        <v>229</v>
      </c>
      <c r="H357" s="415">
        <v>14</v>
      </c>
      <c r="I357" s="415" t="s">
        <v>229</v>
      </c>
      <c r="J357" s="415" t="s">
        <v>229</v>
      </c>
      <c r="K357" s="415">
        <v>0</v>
      </c>
      <c r="L357" s="415">
        <v>18</v>
      </c>
      <c r="M357" s="693"/>
      <c r="N357" s="525">
        <v>2010</v>
      </c>
      <c r="O357" s="415">
        <v>2068</v>
      </c>
      <c r="P357" s="415">
        <v>142</v>
      </c>
      <c r="Q357" s="415">
        <v>3833</v>
      </c>
      <c r="R357" s="415">
        <v>205</v>
      </c>
      <c r="S357" s="415">
        <v>3121</v>
      </c>
      <c r="T357" s="415">
        <v>3132</v>
      </c>
      <c r="U357" s="415">
        <v>5581</v>
      </c>
      <c r="V357" s="526">
        <v>7500</v>
      </c>
    </row>
    <row r="358" spans="1:22" ht="13.5" thickBot="1" x14ac:dyDescent="0.25">
      <c r="A358" s="693"/>
      <c r="B358" s="525">
        <v>2011</v>
      </c>
      <c r="C358" s="108">
        <v>0</v>
      </c>
      <c r="D358" s="108">
        <v>4</v>
      </c>
      <c r="E358" s="108">
        <v>0</v>
      </c>
      <c r="F358" s="108">
        <v>0</v>
      </c>
      <c r="G358" s="415" t="s">
        <v>229</v>
      </c>
      <c r="H358" s="108">
        <v>14</v>
      </c>
      <c r="I358" s="108">
        <v>0</v>
      </c>
      <c r="J358" s="108">
        <v>0</v>
      </c>
      <c r="K358" s="108">
        <v>0</v>
      </c>
      <c r="L358" s="108">
        <v>18</v>
      </c>
      <c r="M358" s="693"/>
      <c r="N358" s="525">
        <v>2011</v>
      </c>
      <c r="O358" s="108">
        <v>987</v>
      </c>
      <c r="P358" s="108">
        <v>114</v>
      </c>
      <c r="Q358" s="108">
        <v>1470</v>
      </c>
      <c r="R358" s="108">
        <v>99</v>
      </c>
      <c r="S358" s="108">
        <v>976</v>
      </c>
      <c r="T358" s="108">
        <v>1096</v>
      </c>
      <c r="U358" s="108">
        <v>3112</v>
      </c>
      <c r="V358" s="319">
        <v>7545</v>
      </c>
    </row>
    <row r="359" spans="1:22" ht="13.5" thickBot="1" x14ac:dyDescent="0.25">
      <c r="A359" s="693"/>
      <c r="B359" s="525">
        <v>2012</v>
      </c>
      <c r="C359" s="108">
        <v>0</v>
      </c>
      <c r="D359" s="108">
        <v>4</v>
      </c>
      <c r="E359" s="108">
        <v>0</v>
      </c>
      <c r="F359" s="108">
        <v>0</v>
      </c>
      <c r="G359" s="415" t="s">
        <v>229</v>
      </c>
      <c r="H359" s="108">
        <v>20</v>
      </c>
      <c r="I359" s="108">
        <v>0</v>
      </c>
      <c r="J359" s="108">
        <v>0</v>
      </c>
      <c r="K359" s="108">
        <v>0</v>
      </c>
      <c r="L359" s="108">
        <v>24</v>
      </c>
      <c r="M359" s="693"/>
      <c r="N359" s="525">
        <v>2012</v>
      </c>
      <c r="O359" s="108">
        <v>1380</v>
      </c>
      <c r="P359" s="108">
        <v>137</v>
      </c>
      <c r="Q359" s="108">
        <v>2515</v>
      </c>
      <c r="R359" s="108">
        <v>156</v>
      </c>
      <c r="S359" s="108">
        <v>463</v>
      </c>
      <c r="T359" s="108">
        <v>479</v>
      </c>
      <c r="U359" s="108">
        <v>4762</v>
      </c>
      <c r="V359" s="319">
        <v>8562</v>
      </c>
    </row>
    <row r="360" spans="1:22" ht="13.5" thickBot="1" x14ac:dyDescent="0.25">
      <c r="A360" s="693"/>
      <c r="B360" s="525">
        <v>2013</v>
      </c>
      <c r="C360" s="108">
        <v>0</v>
      </c>
      <c r="D360" s="108">
        <v>3</v>
      </c>
      <c r="E360" s="108">
        <v>0</v>
      </c>
      <c r="F360" s="108">
        <v>0</v>
      </c>
      <c r="G360" s="415" t="s">
        <v>229</v>
      </c>
      <c r="H360" s="108">
        <v>12</v>
      </c>
      <c r="I360" s="108">
        <v>0</v>
      </c>
      <c r="J360" s="108">
        <v>0</v>
      </c>
      <c r="K360" s="108">
        <v>1</v>
      </c>
      <c r="L360" s="108">
        <v>16</v>
      </c>
      <c r="M360" s="693"/>
      <c r="N360" s="525">
        <v>2013</v>
      </c>
      <c r="O360" s="108">
        <v>1472</v>
      </c>
      <c r="P360" s="108">
        <v>138</v>
      </c>
      <c r="Q360" s="108">
        <v>2214</v>
      </c>
      <c r="R360" s="108">
        <v>143</v>
      </c>
      <c r="S360" s="108">
        <v>391</v>
      </c>
      <c r="T360" s="108">
        <v>522</v>
      </c>
      <c r="U360" s="108">
        <v>5487</v>
      </c>
      <c r="V360" s="319">
        <v>10909</v>
      </c>
    </row>
    <row r="361" spans="1:22" ht="13.5" thickBot="1" x14ac:dyDescent="0.25">
      <c r="A361" s="693"/>
      <c r="B361" s="525">
        <v>2014</v>
      </c>
      <c r="C361" s="108">
        <v>0</v>
      </c>
      <c r="D361" s="108">
        <v>5</v>
      </c>
      <c r="E361" s="108">
        <v>0</v>
      </c>
      <c r="F361" s="108">
        <v>3</v>
      </c>
      <c r="G361" s="415">
        <v>2</v>
      </c>
      <c r="H361" s="108">
        <v>16</v>
      </c>
      <c r="I361" s="108">
        <v>0</v>
      </c>
      <c r="J361" s="108">
        <v>0</v>
      </c>
      <c r="K361" s="108">
        <v>0</v>
      </c>
      <c r="L361" s="108">
        <v>18</v>
      </c>
      <c r="M361" s="693"/>
      <c r="N361" s="525">
        <v>2014</v>
      </c>
      <c r="O361" s="108">
        <v>1279</v>
      </c>
      <c r="P361" s="108">
        <v>121</v>
      </c>
      <c r="Q361" s="108">
        <v>2271</v>
      </c>
      <c r="R361" s="108">
        <v>135</v>
      </c>
      <c r="S361" s="108">
        <v>144</v>
      </c>
      <c r="T361" s="108">
        <v>197</v>
      </c>
      <c r="U361" s="108">
        <v>5921</v>
      </c>
      <c r="V361" s="319">
        <v>9732</v>
      </c>
    </row>
    <row r="362" spans="1:22" ht="13.5" thickBot="1" x14ac:dyDescent="0.25">
      <c r="A362" s="693"/>
      <c r="B362" s="525">
        <v>2015</v>
      </c>
      <c r="C362" s="108">
        <v>0</v>
      </c>
      <c r="D362" s="108">
        <v>8</v>
      </c>
      <c r="E362" s="108">
        <v>0</v>
      </c>
      <c r="F362" s="108">
        <v>3</v>
      </c>
      <c r="G362" s="415">
        <v>0</v>
      </c>
      <c r="H362" s="108">
        <v>18</v>
      </c>
      <c r="I362" s="108">
        <v>0</v>
      </c>
      <c r="J362" s="108">
        <v>0</v>
      </c>
      <c r="K362" s="108">
        <v>0</v>
      </c>
      <c r="L362" s="108">
        <v>19</v>
      </c>
      <c r="M362" s="693"/>
      <c r="N362" s="525">
        <v>2015</v>
      </c>
      <c r="O362" s="108">
        <v>1281.537</v>
      </c>
      <c r="P362" s="108">
        <v>161</v>
      </c>
      <c r="Q362" s="108">
        <v>2571.6680000000001</v>
      </c>
      <c r="R362" s="108">
        <v>159.352</v>
      </c>
      <c r="S362" s="108">
        <v>718.56299999999999</v>
      </c>
      <c r="T362" s="108">
        <v>1147.8150000000001</v>
      </c>
      <c r="U362" s="108">
        <v>6338.4759999999997</v>
      </c>
      <c r="V362" s="319">
        <v>11599.403</v>
      </c>
    </row>
    <row r="363" spans="1:22" ht="13.5" thickBot="1" x14ac:dyDescent="0.25">
      <c r="A363" s="693"/>
      <c r="B363" s="525">
        <v>2016</v>
      </c>
      <c r="C363" s="108">
        <v>0</v>
      </c>
      <c r="D363" s="108">
        <v>7</v>
      </c>
      <c r="E363" s="108">
        <v>0</v>
      </c>
      <c r="F363" s="108">
        <v>2</v>
      </c>
      <c r="G363" s="415">
        <v>0</v>
      </c>
      <c r="H363" s="108">
        <v>16</v>
      </c>
      <c r="I363" s="108">
        <v>0</v>
      </c>
      <c r="J363" s="108">
        <v>0</v>
      </c>
      <c r="K363" s="108">
        <v>0</v>
      </c>
      <c r="L363" s="108">
        <v>17</v>
      </c>
      <c r="M363" s="693"/>
      <c r="N363" s="525">
        <v>2016</v>
      </c>
      <c r="O363" s="108">
        <v>605.79600000000005</v>
      </c>
      <c r="P363" s="108">
        <v>113</v>
      </c>
      <c r="Q363" s="108">
        <v>1818.1990000000001</v>
      </c>
      <c r="R363" s="108">
        <v>109.973</v>
      </c>
      <c r="S363" s="108">
        <v>442.92200000000003</v>
      </c>
      <c r="T363" s="108">
        <v>555.77200000000005</v>
      </c>
      <c r="U363" s="108">
        <v>4969.7879999999996</v>
      </c>
      <c r="V363" s="319">
        <v>7762.8620000000001</v>
      </c>
    </row>
    <row r="364" spans="1:22" ht="13.5" thickBot="1" x14ac:dyDescent="0.25">
      <c r="A364" s="693"/>
      <c r="B364" s="525">
        <v>2017</v>
      </c>
      <c r="C364" s="108">
        <v>0</v>
      </c>
      <c r="D364" s="108">
        <v>7</v>
      </c>
      <c r="E364" s="108">
        <v>0</v>
      </c>
      <c r="F364" s="108">
        <v>2</v>
      </c>
      <c r="G364" s="108">
        <v>0</v>
      </c>
      <c r="H364" s="108">
        <v>15</v>
      </c>
      <c r="I364" s="108">
        <v>0</v>
      </c>
      <c r="J364" s="108">
        <v>0</v>
      </c>
      <c r="K364" s="108">
        <v>0</v>
      </c>
      <c r="L364" s="108">
        <v>16</v>
      </c>
      <c r="M364" s="693"/>
      <c r="N364" s="525">
        <v>2017</v>
      </c>
      <c r="O364" s="108">
        <v>615.64300000000003</v>
      </c>
      <c r="P364" s="415">
        <v>108</v>
      </c>
      <c r="Q364" s="108">
        <v>1881.058</v>
      </c>
      <c r="R364" s="108">
        <v>115.437</v>
      </c>
      <c r="S364" s="108">
        <v>66.873999999999995</v>
      </c>
      <c r="T364" s="108">
        <v>92.641999999999996</v>
      </c>
      <c r="U364" s="108">
        <v>4527.1580000000004</v>
      </c>
      <c r="V364" s="319">
        <v>7286.7870000000003</v>
      </c>
    </row>
    <row r="365" spans="1:22" ht="13.5" thickBot="1" x14ac:dyDescent="0.25">
      <c r="A365" s="907"/>
      <c r="B365" s="527">
        <v>2018</v>
      </c>
      <c r="C365" s="109">
        <v>0</v>
      </c>
      <c r="D365" s="109">
        <v>7</v>
      </c>
      <c r="E365" s="109">
        <v>0</v>
      </c>
      <c r="F365" s="109">
        <v>2</v>
      </c>
      <c r="G365" s="109">
        <v>0</v>
      </c>
      <c r="H365" s="109">
        <v>15</v>
      </c>
      <c r="I365" s="109">
        <v>0</v>
      </c>
      <c r="J365" s="109">
        <v>0</v>
      </c>
      <c r="K365" s="109">
        <v>0</v>
      </c>
      <c r="L365" s="109">
        <v>16</v>
      </c>
      <c r="M365" s="907"/>
      <c r="N365" s="527">
        <v>2018</v>
      </c>
      <c r="O365" s="109">
        <v>570.12900000000002</v>
      </c>
      <c r="P365" s="428">
        <v>110</v>
      </c>
      <c r="Q365" s="109">
        <v>1942.5530000000001</v>
      </c>
      <c r="R365" s="109">
        <v>120.533</v>
      </c>
      <c r="S365" s="109">
        <v>101.946</v>
      </c>
      <c r="T365" s="109">
        <v>129.196</v>
      </c>
      <c r="U365" s="109">
        <v>4439.5159999999996</v>
      </c>
      <c r="V365" s="320">
        <v>7280.5460000000003</v>
      </c>
    </row>
    <row r="366" spans="1:22" ht="14.25" customHeight="1" thickTop="1" thickBot="1" x14ac:dyDescent="0.25">
      <c r="A366" s="906" t="s">
        <v>1842</v>
      </c>
      <c r="B366" s="524">
        <v>2007</v>
      </c>
      <c r="C366" s="429" t="s">
        <v>229</v>
      </c>
      <c r="D366" s="429">
        <v>8</v>
      </c>
      <c r="E366" s="429" t="s">
        <v>229</v>
      </c>
      <c r="F366" s="429" t="s">
        <v>229</v>
      </c>
      <c r="G366" s="429" t="s">
        <v>229</v>
      </c>
      <c r="H366" s="429">
        <v>3</v>
      </c>
      <c r="I366" s="429" t="s">
        <v>229</v>
      </c>
      <c r="J366" s="429" t="s">
        <v>229</v>
      </c>
      <c r="K366" s="429">
        <v>0</v>
      </c>
      <c r="L366" s="429">
        <v>9</v>
      </c>
      <c r="M366" s="906" t="s">
        <v>1842</v>
      </c>
      <c r="N366" s="524">
        <v>2007</v>
      </c>
      <c r="O366" s="429">
        <v>1851</v>
      </c>
      <c r="P366" s="111">
        <v>51</v>
      </c>
      <c r="Q366" s="429">
        <v>4663</v>
      </c>
      <c r="R366" s="429">
        <v>75</v>
      </c>
      <c r="S366" s="111">
        <v>647</v>
      </c>
      <c r="T366" s="111">
        <v>911</v>
      </c>
      <c r="U366" s="111">
        <v>1766</v>
      </c>
      <c r="V366" s="343">
        <v>3283</v>
      </c>
    </row>
    <row r="367" spans="1:22" ht="13.5" thickBot="1" x14ac:dyDescent="0.25">
      <c r="A367" s="693"/>
      <c r="B367" s="525">
        <v>2008</v>
      </c>
      <c r="C367" s="415" t="s">
        <v>229</v>
      </c>
      <c r="D367" s="415">
        <v>6</v>
      </c>
      <c r="E367" s="415" t="s">
        <v>229</v>
      </c>
      <c r="F367" s="415" t="s">
        <v>229</v>
      </c>
      <c r="G367" s="415" t="s">
        <v>229</v>
      </c>
      <c r="H367" s="415">
        <v>5</v>
      </c>
      <c r="I367" s="415" t="s">
        <v>229</v>
      </c>
      <c r="J367" s="415" t="s">
        <v>229</v>
      </c>
      <c r="K367" s="415">
        <v>0</v>
      </c>
      <c r="L367" s="415">
        <v>6</v>
      </c>
      <c r="M367" s="693"/>
      <c r="N367" s="525">
        <v>2008</v>
      </c>
      <c r="O367" s="415">
        <v>1677</v>
      </c>
      <c r="P367" s="108">
        <v>54</v>
      </c>
      <c r="Q367" s="415">
        <v>1043</v>
      </c>
      <c r="R367" s="415">
        <v>80</v>
      </c>
      <c r="S367" s="108">
        <v>1351</v>
      </c>
      <c r="T367" s="108">
        <v>1582</v>
      </c>
      <c r="U367" s="108">
        <v>2268</v>
      </c>
      <c r="V367" s="319">
        <v>3865</v>
      </c>
    </row>
    <row r="368" spans="1:22" ht="13.5" thickBot="1" x14ac:dyDescent="0.25">
      <c r="A368" s="693"/>
      <c r="B368" s="525">
        <v>2009</v>
      </c>
      <c r="C368" s="415" t="s">
        <v>229</v>
      </c>
      <c r="D368" s="415">
        <v>7</v>
      </c>
      <c r="E368" s="415" t="s">
        <v>229</v>
      </c>
      <c r="F368" s="415" t="s">
        <v>229</v>
      </c>
      <c r="G368" s="415" t="s">
        <v>229</v>
      </c>
      <c r="H368" s="415">
        <v>5</v>
      </c>
      <c r="I368" s="415" t="s">
        <v>229</v>
      </c>
      <c r="J368" s="415" t="s">
        <v>229</v>
      </c>
      <c r="K368" s="415">
        <v>0</v>
      </c>
      <c r="L368" s="415">
        <v>7</v>
      </c>
      <c r="M368" s="693"/>
      <c r="N368" s="525">
        <v>2009</v>
      </c>
      <c r="O368" s="415">
        <v>1225</v>
      </c>
      <c r="P368" s="415">
        <v>63</v>
      </c>
      <c r="Q368" s="415">
        <v>1747</v>
      </c>
      <c r="R368" s="415">
        <v>108</v>
      </c>
      <c r="S368" s="415">
        <v>1705</v>
      </c>
      <c r="T368" s="415">
        <v>4208</v>
      </c>
      <c r="U368" s="415">
        <v>3164</v>
      </c>
      <c r="V368" s="526">
        <v>5661</v>
      </c>
    </row>
    <row r="369" spans="1:22" ht="13.5" thickBot="1" x14ac:dyDescent="0.25">
      <c r="A369" s="693"/>
      <c r="B369" s="525">
        <v>2010</v>
      </c>
      <c r="C369" s="415" t="s">
        <v>229</v>
      </c>
      <c r="D369" s="415">
        <v>5</v>
      </c>
      <c r="E369" s="415" t="s">
        <v>229</v>
      </c>
      <c r="F369" s="415" t="s">
        <v>229</v>
      </c>
      <c r="G369" s="415" t="s">
        <v>229</v>
      </c>
      <c r="H369" s="415">
        <v>5</v>
      </c>
      <c r="I369" s="415" t="s">
        <v>229</v>
      </c>
      <c r="J369" s="415" t="s">
        <v>229</v>
      </c>
      <c r="K369" s="415">
        <v>0</v>
      </c>
      <c r="L369" s="415">
        <v>6</v>
      </c>
      <c r="M369" s="693"/>
      <c r="N369" s="525">
        <v>2010</v>
      </c>
      <c r="O369" s="415">
        <v>291</v>
      </c>
      <c r="P369" s="415">
        <v>35</v>
      </c>
      <c r="Q369" s="415">
        <v>912</v>
      </c>
      <c r="R369" s="415">
        <v>66</v>
      </c>
      <c r="S369" s="415">
        <v>2858</v>
      </c>
      <c r="T369" s="415">
        <v>3259</v>
      </c>
      <c r="U369" s="415">
        <v>3545</v>
      </c>
      <c r="V369" s="526">
        <v>5916</v>
      </c>
    </row>
    <row r="370" spans="1:22" ht="13.5" thickBot="1" x14ac:dyDescent="0.25">
      <c r="A370" s="693"/>
      <c r="B370" s="525">
        <v>2011</v>
      </c>
      <c r="C370" s="108">
        <v>0</v>
      </c>
      <c r="D370" s="108">
        <v>6</v>
      </c>
      <c r="E370" s="108">
        <v>0</v>
      </c>
      <c r="F370" s="108">
        <v>0</v>
      </c>
      <c r="G370" s="415" t="s">
        <v>229</v>
      </c>
      <c r="H370" s="108">
        <v>5</v>
      </c>
      <c r="I370" s="108">
        <v>0</v>
      </c>
      <c r="J370" s="108">
        <v>0</v>
      </c>
      <c r="K370" s="108">
        <v>0</v>
      </c>
      <c r="L370" s="108">
        <v>6</v>
      </c>
      <c r="M370" s="693"/>
      <c r="N370" s="525">
        <v>2011</v>
      </c>
      <c r="O370" s="108">
        <v>277</v>
      </c>
      <c r="P370" s="108">
        <v>78</v>
      </c>
      <c r="Q370" s="108">
        <v>1065</v>
      </c>
      <c r="R370" s="108">
        <v>69</v>
      </c>
      <c r="S370" s="108">
        <v>2797</v>
      </c>
      <c r="T370" s="108">
        <v>3066</v>
      </c>
      <c r="U370" s="108">
        <v>3928</v>
      </c>
      <c r="V370" s="319">
        <v>6611</v>
      </c>
    </row>
    <row r="371" spans="1:22" ht="13.5" thickBot="1" x14ac:dyDescent="0.25">
      <c r="A371" s="693"/>
      <c r="B371" s="525">
        <v>2012</v>
      </c>
      <c r="C371" s="108">
        <v>0</v>
      </c>
      <c r="D371" s="108">
        <v>6</v>
      </c>
      <c r="E371" s="108">
        <v>0</v>
      </c>
      <c r="F371" s="108">
        <v>0</v>
      </c>
      <c r="G371" s="415" t="s">
        <v>229</v>
      </c>
      <c r="H371" s="108">
        <v>4</v>
      </c>
      <c r="I371" s="108">
        <v>0</v>
      </c>
      <c r="J371" s="108">
        <v>0</v>
      </c>
      <c r="K371" s="108">
        <v>0</v>
      </c>
      <c r="L371" s="108">
        <v>6</v>
      </c>
      <c r="M371" s="693"/>
      <c r="N371" s="525">
        <v>2012</v>
      </c>
      <c r="O371" s="108">
        <v>340</v>
      </c>
      <c r="P371" s="108">
        <v>78</v>
      </c>
      <c r="Q371" s="108">
        <v>1295</v>
      </c>
      <c r="R371" s="108">
        <v>86</v>
      </c>
      <c r="S371" s="108">
        <v>798</v>
      </c>
      <c r="T371" s="108">
        <v>840</v>
      </c>
      <c r="U371" s="108">
        <v>4345</v>
      </c>
      <c r="V371" s="319">
        <v>7237</v>
      </c>
    </row>
    <row r="372" spans="1:22" ht="13.5" thickBot="1" x14ac:dyDescent="0.25">
      <c r="A372" s="693"/>
      <c r="B372" s="525">
        <v>2013</v>
      </c>
      <c r="C372" s="108">
        <v>0</v>
      </c>
      <c r="D372" s="108">
        <v>7</v>
      </c>
      <c r="E372" s="108">
        <v>0</v>
      </c>
      <c r="F372" s="108">
        <v>1</v>
      </c>
      <c r="G372" s="415" t="s">
        <v>229</v>
      </c>
      <c r="H372" s="108">
        <v>5</v>
      </c>
      <c r="I372" s="108">
        <v>0</v>
      </c>
      <c r="J372" s="108">
        <v>0</v>
      </c>
      <c r="K372" s="108">
        <v>0</v>
      </c>
      <c r="L372" s="108">
        <v>7</v>
      </c>
      <c r="M372" s="693"/>
      <c r="N372" s="525">
        <v>2013</v>
      </c>
      <c r="O372" s="108">
        <v>269</v>
      </c>
      <c r="P372" s="108">
        <v>77</v>
      </c>
      <c r="Q372" s="108">
        <v>1271</v>
      </c>
      <c r="R372" s="108">
        <v>81</v>
      </c>
      <c r="S372" s="108">
        <v>708</v>
      </c>
      <c r="T372" s="108">
        <v>721</v>
      </c>
      <c r="U372" s="108">
        <v>5617</v>
      </c>
      <c r="V372" s="319">
        <v>7157</v>
      </c>
    </row>
    <row r="373" spans="1:22" ht="13.5" thickBot="1" x14ac:dyDescent="0.25">
      <c r="A373" s="693"/>
      <c r="B373" s="525">
        <v>2014</v>
      </c>
      <c r="C373" s="108">
        <v>0</v>
      </c>
      <c r="D373" s="108">
        <v>7</v>
      </c>
      <c r="E373" s="108">
        <v>0</v>
      </c>
      <c r="F373" s="108">
        <v>0</v>
      </c>
      <c r="G373" s="415">
        <v>1</v>
      </c>
      <c r="H373" s="108">
        <v>6</v>
      </c>
      <c r="I373" s="108">
        <v>0</v>
      </c>
      <c r="J373" s="108">
        <v>0</v>
      </c>
      <c r="K373" s="108">
        <v>0</v>
      </c>
      <c r="L373" s="108">
        <v>8</v>
      </c>
      <c r="M373" s="693"/>
      <c r="N373" s="525">
        <v>2014</v>
      </c>
      <c r="O373" s="108">
        <v>1137</v>
      </c>
      <c r="P373" s="108">
        <v>71</v>
      </c>
      <c r="Q373" s="108">
        <v>1849</v>
      </c>
      <c r="R373" s="108">
        <v>126</v>
      </c>
      <c r="S373" s="108">
        <v>363</v>
      </c>
      <c r="T373" s="108">
        <v>491</v>
      </c>
      <c r="U373" s="108">
        <v>3407</v>
      </c>
      <c r="V373" s="319">
        <v>6515</v>
      </c>
    </row>
    <row r="374" spans="1:22" ht="13.5" thickBot="1" x14ac:dyDescent="0.25">
      <c r="A374" s="693"/>
      <c r="B374" s="525">
        <v>2015</v>
      </c>
      <c r="C374" s="108">
        <v>0</v>
      </c>
      <c r="D374" s="108">
        <v>6</v>
      </c>
      <c r="E374" s="108">
        <v>0</v>
      </c>
      <c r="F374" s="108">
        <v>0</v>
      </c>
      <c r="G374" s="415">
        <v>1</v>
      </c>
      <c r="H374" s="108">
        <v>5</v>
      </c>
      <c r="I374" s="108">
        <v>0</v>
      </c>
      <c r="J374" s="108">
        <v>0</v>
      </c>
      <c r="K374" s="108">
        <v>0</v>
      </c>
      <c r="L374" s="108">
        <v>7</v>
      </c>
      <c r="M374" s="693"/>
      <c r="N374" s="525">
        <v>2015</v>
      </c>
      <c r="O374" s="108">
        <v>256.06799999999998</v>
      </c>
      <c r="P374" s="108">
        <v>40</v>
      </c>
      <c r="Q374" s="108">
        <v>1071.319</v>
      </c>
      <c r="R374" s="108">
        <v>74.081000000000003</v>
      </c>
      <c r="S374" s="108">
        <v>0</v>
      </c>
      <c r="T374" s="108">
        <v>0</v>
      </c>
      <c r="U374" s="108">
        <v>1629.1769999999999</v>
      </c>
      <c r="V374" s="319">
        <v>3119.585</v>
      </c>
    </row>
    <row r="375" spans="1:22" ht="13.5" thickBot="1" x14ac:dyDescent="0.25">
      <c r="A375" s="693"/>
      <c r="B375" s="525">
        <v>2016</v>
      </c>
      <c r="C375" s="108">
        <v>0</v>
      </c>
      <c r="D375" s="108">
        <v>6</v>
      </c>
      <c r="E375" s="108">
        <v>0</v>
      </c>
      <c r="F375" s="108">
        <v>0</v>
      </c>
      <c r="G375" s="415">
        <v>1</v>
      </c>
      <c r="H375" s="108">
        <v>5</v>
      </c>
      <c r="I375" s="108">
        <v>0</v>
      </c>
      <c r="J375" s="108">
        <v>0</v>
      </c>
      <c r="K375" s="108">
        <v>0</v>
      </c>
      <c r="L375" s="108">
        <v>7</v>
      </c>
      <c r="M375" s="693"/>
      <c r="N375" s="525">
        <v>2016</v>
      </c>
      <c r="O375" s="108">
        <v>247.15299999999999</v>
      </c>
      <c r="P375" s="108">
        <v>108</v>
      </c>
      <c r="Q375" s="108">
        <v>1187.7819999999999</v>
      </c>
      <c r="R375" s="108">
        <v>72.238</v>
      </c>
      <c r="S375" s="108">
        <v>2.0139999999999998</v>
      </c>
      <c r="T375" s="108">
        <v>2.5179999999999998</v>
      </c>
      <c r="U375" s="108">
        <v>1969.011</v>
      </c>
      <c r="V375" s="319">
        <v>3268.692</v>
      </c>
    </row>
    <row r="376" spans="1:22" ht="13.5" thickBot="1" x14ac:dyDescent="0.25">
      <c r="A376" s="693"/>
      <c r="B376" s="525">
        <v>2017</v>
      </c>
      <c r="C376" s="108">
        <v>0</v>
      </c>
      <c r="D376" s="108">
        <v>7</v>
      </c>
      <c r="E376" s="108">
        <v>0</v>
      </c>
      <c r="F376" s="108">
        <v>0</v>
      </c>
      <c r="G376" s="108">
        <v>0</v>
      </c>
      <c r="H376" s="108">
        <v>6</v>
      </c>
      <c r="I376" s="108">
        <v>0</v>
      </c>
      <c r="J376" s="108">
        <v>0</v>
      </c>
      <c r="K376" s="108">
        <v>0</v>
      </c>
      <c r="L376" s="108">
        <v>8</v>
      </c>
      <c r="M376" s="693"/>
      <c r="N376" s="525">
        <v>2017</v>
      </c>
      <c r="O376" s="108">
        <v>219.613</v>
      </c>
      <c r="P376" s="415">
        <v>47</v>
      </c>
      <c r="Q376" s="108">
        <v>821.62099999999998</v>
      </c>
      <c r="R376" s="108">
        <v>62.841999999999999</v>
      </c>
      <c r="S376" s="108">
        <v>562.93899999999996</v>
      </c>
      <c r="T376" s="108">
        <v>683.21699999999998</v>
      </c>
      <c r="U376" s="108">
        <v>1534.104</v>
      </c>
      <c r="V376" s="319">
        <v>2934.9270000000001</v>
      </c>
    </row>
    <row r="377" spans="1:22" ht="13.5" thickBot="1" x14ac:dyDescent="0.25">
      <c r="A377" s="907"/>
      <c r="B377" s="527">
        <v>2018</v>
      </c>
      <c r="C377" s="109">
        <v>0</v>
      </c>
      <c r="D377" s="109">
        <v>5</v>
      </c>
      <c r="E377" s="109">
        <v>0</v>
      </c>
      <c r="F377" s="109">
        <v>0</v>
      </c>
      <c r="G377" s="109">
        <v>0</v>
      </c>
      <c r="H377" s="109">
        <v>5</v>
      </c>
      <c r="I377" s="109">
        <v>0</v>
      </c>
      <c r="J377" s="109">
        <v>0</v>
      </c>
      <c r="K377" s="109">
        <v>0</v>
      </c>
      <c r="L377" s="109">
        <v>5</v>
      </c>
      <c r="M377" s="907"/>
      <c r="N377" s="527">
        <v>2018</v>
      </c>
      <c r="O377" s="109">
        <v>196.77799999999999</v>
      </c>
      <c r="P377" s="428">
        <v>46</v>
      </c>
      <c r="Q377" s="109">
        <v>708.20799999999997</v>
      </c>
      <c r="R377" s="109">
        <v>60.423000000000002</v>
      </c>
      <c r="S377" s="109">
        <v>384.85</v>
      </c>
      <c r="T377" s="109">
        <v>500.44600000000003</v>
      </c>
      <c r="U377" s="109">
        <v>1571.6949999999999</v>
      </c>
      <c r="V377" s="320">
        <v>2832.52</v>
      </c>
    </row>
    <row r="378" spans="1:22" ht="14.25" thickTop="1" thickBot="1" x14ac:dyDescent="0.25">
      <c r="A378" s="906" t="s">
        <v>636</v>
      </c>
      <c r="B378" s="524">
        <v>2007</v>
      </c>
      <c r="C378" s="429" t="s">
        <v>229</v>
      </c>
      <c r="D378" s="429">
        <v>9</v>
      </c>
      <c r="E378" s="429" t="s">
        <v>229</v>
      </c>
      <c r="F378" s="429" t="s">
        <v>229</v>
      </c>
      <c r="G378" s="429" t="s">
        <v>229</v>
      </c>
      <c r="H378" s="429">
        <v>9</v>
      </c>
      <c r="I378" s="429" t="s">
        <v>229</v>
      </c>
      <c r="J378" s="429" t="s">
        <v>229</v>
      </c>
      <c r="K378" s="429">
        <v>0</v>
      </c>
      <c r="L378" s="429">
        <v>10</v>
      </c>
      <c r="M378" s="906" t="s">
        <v>636</v>
      </c>
      <c r="N378" s="524">
        <v>2007</v>
      </c>
      <c r="O378" s="429">
        <v>2090</v>
      </c>
      <c r="P378" s="111">
        <v>414</v>
      </c>
      <c r="Q378" s="429">
        <v>8416</v>
      </c>
      <c r="R378" s="429">
        <v>454</v>
      </c>
      <c r="S378" s="111">
        <v>726</v>
      </c>
      <c r="T378" s="111">
        <v>3823</v>
      </c>
      <c r="U378" s="111">
        <v>2246</v>
      </c>
      <c r="V378" s="343">
        <v>23440</v>
      </c>
    </row>
    <row r="379" spans="1:22" ht="13.5" thickBot="1" x14ac:dyDescent="0.25">
      <c r="A379" s="693"/>
      <c r="B379" s="525">
        <v>2008</v>
      </c>
      <c r="C379" s="415" t="s">
        <v>229</v>
      </c>
      <c r="D379" s="415">
        <v>9</v>
      </c>
      <c r="E379" s="415" t="s">
        <v>229</v>
      </c>
      <c r="F379" s="415" t="s">
        <v>229</v>
      </c>
      <c r="G379" s="415" t="s">
        <v>229</v>
      </c>
      <c r="H379" s="415">
        <v>10</v>
      </c>
      <c r="I379" s="415" t="s">
        <v>229</v>
      </c>
      <c r="J379" s="415" t="s">
        <v>229</v>
      </c>
      <c r="K379" s="415">
        <v>0</v>
      </c>
      <c r="L379" s="415">
        <v>10</v>
      </c>
      <c r="M379" s="693"/>
      <c r="N379" s="525">
        <v>2008</v>
      </c>
      <c r="O379" s="415">
        <v>2206</v>
      </c>
      <c r="P379" s="108">
        <v>407</v>
      </c>
      <c r="Q379" s="415">
        <v>9431</v>
      </c>
      <c r="R379" s="415">
        <v>697</v>
      </c>
      <c r="S379" s="108">
        <v>0</v>
      </c>
      <c r="T379" s="108">
        <v>0</v>
      </c>
      <c r="U379" s="108">
        <v>60</v>
      </c>
      <c r="V379" s="319">
        <v>262</v>
      </c>
    </row>
    <row r="380" spans="1:22" ht="13.5" thickBot="1" x14ac:dyDescent="0.25">
      <c r="A380" s="693"/>
      <c r="B380" s="525">
        <v>2009</v>
      </c>
      <c r="C380" s="415" t="s">
        <v>229</v>
      </c>
      <c r="D380" s="415">
        <v>1</v>
      </c>
      <c r="E380" s="415" t="s">
        <v>229</v>
      </c>
      <c r="F380" s="415" t="s">
        <v>229</v>
      </c>
      <c r="G380" s="415" t="s">
        <v>229</v>
      </c>
      <c r="H380" s="415">
        <v>1</v>
      </c>
      <c r="I380" s="415" t="s">
        <v>229</v>
      </c>
      <c r="J380" s="415" t="s">
        <v>229</v>
      </c>
      <c r="K380" s="415">
        <v>0</v>
      </c>
      <c r="L380" s="415">
        <v>1</v>
      </c>
      <c r="M380" s="693"/>
      <c r="N380" s="525">
        <v>2009</v>
      </c>
      <c r="O380" s="415">
        <v>17</v>
      </c>
      <c r="P380" s="415">
        <v>4</v>
      </c>
      <c r="Q380" s="415">
        <v>85</v>
      </c>
      <c r="R380" s="415">
        <v>6</v>
      </c>
      <c r="S380" s="415">
        <v>54</v>
      </c>
      <c r="T380" s="415">
        <v>107</v>
      </c>
      <c r="U380" s="415">
        <v>75</v>
      </c>
      <c r="V380" s="526">
        <v>279</v>
      </c>
    </row>
    <row r="381" spans="1:22" ht="13.5" thickBot="1" x14ac:dyDescent="0.25">
      <c r="A381" s="693"/>
      <c r="B381" s="525">
        <v>2010</v>
      </c>
      <c r="C381" s="415" t="s">
        <v>229</v>
      </c>
      <c r="D381" s="415">
        <v>8</v>
      </c>
      <c r="E381" s="415" t="s">
        <v>229</v>
      </c>
      <c r="F381" s="415" t="s">
        <v>229</v>
      </c>
      <c r="G381" s="415" t="s">
        <v>229</v>
      </c>
      <c r="H381" s="415">
        <v>7</v>
      </c>
      <c r="I381" s="415" t="s">
        <v>229</v>
      </c>
      <c r="J381" s="415" t="s">
        <v>229</v>
      </c>
      <c r="K381" s="415">
        <v>0</v>
      </c>
      <c r="L381" s="415">
        <v>8</v>
      </c>
      <c r="M381" s="693"/>
      <c r="N381" s="525">
        <v>2010</v>
      </c>
      <c r="O381" s="415">
        <v>1707</v>
      </c>
      <c r="P381" s="415">
        <v>324</v>
      </c>
      <c r="Q381" s="415">
        <v>7285</v>
      </c>
      <c r="R381" s="415">
        <v>440</v>
      </c>
      <c r="S381" s="415">
        <v>1189</v>
      </c>
      <c r="T381" s="415">
        <v>2116</v>
      </c>
      <c r="U381" s="415">
        <v>2352</v>
      </c>
      <c r="V381" s="526">
        <v>21104</v>
      </c>
    </row>
    <row r="382" spans="1:22" ht="13.5" thickBot="1" x14ac:dyDescent="0.25">
      <c r="A382" s="693"/>
      <c r="B382" s="525">
        <v>2011</v>
      </c>
      <c r="C382" s="108">
        <v>0</v>
      </c>
      <c r="D382" s="108">
        <v>10</v>
      </c>
      <c r="E382" s="108">
        <v>0</v>
      </c>
      <c r="F382" s="108">
        <v>0</v>
      </c>
      <c r="G382" s="415" t="s">
        <v>229</v>
      </c>
      <c r="H382" s="108">
        <v>9</v>
      </c>
      <c r="I382" s="108">
        <v>0</v>
      </c>
      <c r="J382" s="108">
        <v>0</v>
      </c>
      <c r="K382" s="108">
        <v>0</v>
      </c>
      <c r="L382" s="108">
        <v>12</v>
      </c>
      <c r="M382" s="693"/>
      <c r="N382" s="525">
        <v>2011</v>
      </c>
      <c r="O382" s="108">
        <v>2432</v>
      </c>
      <c r="P382" s="108">
        <v>382</v>
      </c>
      <c r="Q382" s="108">
        <v>11320</v>
      </c>
      <c r="R382" s="108">
        <v>487</v>
      </c>
      <c r="S382" s="108">
        <v>592</v>
      </c>
      <c r="T382" s="108">
        <v>875</v>
      </c>
      <c r="U382" s="108">
        <v>2327</v>
      </c>
      <c r="V382" s="319">
        <v>21982</v>
      </c>
    </row>
    <row r="383" spans="1:22" ht="13.5" thickBot="1" x14ac:dyDescent="0.25">
      <c r="A383" s="693"/>
      <c r="B383" s="525">
        <v>2012</v>
      </c>
      <c r="C383" s="108">
        <v>0</v>
      </c>
      <c r="D383" s="108">
        <v>6</v>
      </c>
      <c r="E383" s="108">
        <v>0</v>
      </c>
      <c r="F383" s="108">
        <v>0</v>
      </c>
      <c r="G383" s="415" t="s">
        <v>229</v>
      </c>
      <c r="H383" s="108">
        <v>4</v>
      </c>
      <c r="I383" s="108">
        <v>0</v>
      </c>
      <c r="J383" s="108">
        <v>0</v>
      </c>
      <c r="K383" s="108">
        <v>0</v>
      </c>
      <c r="L383" s="108">
        <v>7</v>
      </c>
      <c r="M383" s="693"/>
      <c r="N383" s="525">
        <v>2012</v>
      </c>
      <c r="O383" s="108">
        <v>1312</v>
      </c>
      <c r="P383" s="108">
        <v>135</v>
      </c>
      <c r="Q383" s="108">
        <v>6488</v>
      </c>
      <c r="R383" s="108">
        <v>165</v>
      </c>
      <c r="S383" s="108">
        <v>1187</v>
      </c>
      <c r="T383" s="108">
        <v>1382</v>
      </c>
      <c r="U383" s="108">
        <v>1188</v>
      </c>
      <c r="V383" s="319">
        <v>6735</v>
      </c>
    </row>
    <row r="384" spans="1:22" ht="13.5" thickBot="1" x14ac:dyDescent="0.25">
      <c r="A384" s="693"/>
      <c r="B384" s="525">
        <v>2013</v>
      </c>
      <c r="C384" s="108">
        <v>0</v>
      </c>
      <c r="D384" s="108">
        <v>7</v>
      </c>
      <c r="E384" s="108">
        <v>0</v>
      </c>
      <c r="F384" s="108">
        <v>0</v>
      </c>
      <c r="G384" s="415" t="s">
        <v>229</v>
      </c>
      <c r="H384" s="108">
        <v>4</v>
      </c>
      <c r="I384" s="108">
        <v>0</v>
      </c>
      <c r="J384" s="108">
        <v>0</v>
      </c>
      <c r="K384" s="108">
        <v>0</v>
      </c>
      <c r="L384" s="108">
        <v>8</v>
      </c>
      <c r="M384" s="693"/>
      <c r="N384" s="525">
        <v>2013</v>
      </c>
      <c r="O384" s="108">
        <v>1290</v>
      </c>
      <c r="P384" s="108">
        <v>114</v>
      </c>
      <c r="Q384" s="108">
        <v>6514</v>
      </c>
      <c r="R384" s="108">
        <v>150</v>
      </c>
      <c r="S384" s="108">
        <v>299</v>
      </c>
      <c r="T384" s="108">
        <v>659</v>
      </c>
      <c r="U384" s="108">
        <v>4378</v>
      </c>
      <c r="V384" s="319">
        <v>17668</v>
      </c>
    </row>
    <row r="385" spans="1:22" ht="13.5" thickBot="1" x14ac:dyDescent="0.25">
      <c r="A385" s="693"/>
      <c r="B385" s="525">
        <v>2014</v>
      </c>
      <c r="C385" s="108">
        <v>0</v>
      </c>
      <c r="D385" s="108">
        <v>3</v>
      </c>
      <c r="E385" s="108">
        <v>0</v>
      </c>
      <c r="F385" s="108">
        <v>0</v>
      </c>
      <c r="G385" s="415">
        <v>1</v>
      </c>
      <c r="H385" s="108">
        <v>4</v>
      </c>
      <c r="I385" s="108">
        <v>0</v>
      </c>
      <c r="J385" s="108">
        <v>0</v>
      </c>
      <c r="K385" s="108">
        <v>0</v>
      </c>
      <c r="L385" s="108">
        <v>6</v>
      </c>
      <c r="M385" s="693"/>
      <c r="N385" s="525">
        <v>2014</v>
      </c>
      <c r="O385" s="108">
        <v>597</v>
      </c>
      <c r="P385" s="108">
        <v>124</v>
      </c>
      <c r="Q385" s="108">
        <v>2155</v>
      </c>
      <c r="R385" s="108">
        <v>145</v>
      </c>
      <c r="S385" s="108">
        <v>1488</v>
      </c>
      <c r="T385" s="108">
        <v>2224</v>
      </c>
      <c r="U385" s="108">
        <v>3682</v>
      </c>
      <c r="V385" s="319">
        <v>8731</v>
      </c>
    </row>
    <row r="386" spans="1:22" ht="13.5" thickBot="1" x14ac:dyDescent="0.25">
      <c r="A386" s="693"/>
      <c r="B386" s="525">
        <v>2015</v>
      </c>
      <c r="C386" s="108">
        <v>0</v>
      </c>
      <c r="D386" s="108">
        <v>3</v>
      </c>
      <c r="E386" s="108">
        <v>0</v>
      </c>
      <c r="F386" s="108">
        <v>0</v>
      </c>
      <c r="G386" s="415">
        <v>3</v>
      </c>
      <c r="H386" s="108">
        <v>4</v>
      </c>
      <c r="I386" s="108">
        <v>0</v>
      </c>
      <c r="J386" s="108">
        <v>0</v>
      </c>
      <c r="K386" s="108">
        <v>0</v>
      </c>
      <c r="L386" s="108">
        <v>8</v>
      </c>
      <c r="M386" s="693"/>
      <c r="N386" s="525">
        <v>2015</v>
      </c>
      <c r="O386" s="108">
        <v>1199.2660000000001</v>
      </c>
      <c r="P386" s="108">
        <v>88</v>
      </c>
      <c r="Q386" s="108">
        <v>6551.7849999999999</v>
      </c>
      <c r="R386" s="108">
        <v>143.59899999999999</v>
      </c>
      <c r="S386" s="108">
        <v>46.67</v>
      </c>
      <c r="T386" s="108">
        <v>137.852</v>
      </c>
      <c r="U386" s="108">
        <v>1462.722</v>
      </c>
      <c r="V386" s="319">
        <v>5750.3760000000002</v>
      </c>
    </row>
    <row r="387" spans="1:22" ht="13.5" thickBot="1" x14ac:dyDescent="0.25">
      <c r="A387" s="693"/>
      <c r="B387" s="525">
        <v>2016</v>
      </c>
      <c r="C387" s="108">
        <v>0</v>
      </c>
      <c r="D387" s="108">
        <v>3</v>
      </c>
      <c r="E387" s="108">
        <v>0</v>
      </c>
      <c r="F387" s="108">
        <v>0</v>
      </c>
      <c r="G387" s="415">
        <v>3</v>
      </c>
      <c r="H387" s="108">
        <v>4</v>
      </c>
      <c r="I387" s="108">
        <v>0</v>
      </c>
      <c r="J387" s="108">
        <v>0</v>
      </c>
      <c r="K387" s="108">
        <v>0</v>
      </c>
      <c r="L387" s="108">
        <v>8</v>
      </c>
      <c r="M387" s="693"/>
      <c r="N387" s="525">
        <v>2016</v>
      </c>
      <c r="O387" s="108">
        <v>1187.08</v>
      </c>
      <c r="P387" s="108">
        <v>88</v>
      </c>
      <c r="Q387" s="108">
        <v>6767.6540000000005</v>
      </c>
      <c r="R387" s="108">
        <v>146.98099999999999</v>
      </c>
      <c r="S387" s="108">
        <v>0</v>
      </c>
      <c r="T387" s="108">
        <v>101.813</v>
      </c>
      <c r="U387" s="108">
        <v>1318.7909999999999</v>
      </c>
      <c r="V387" s="319">
        <v>6731.8909999999996</v>
      </c>
    </row>
    <row r="388" spans="1:22" ht="13.5" thickBot="1" x14ac:dyDescent="0.25">
      <c r="A388" s="693"/>
      <c r="B388" s="525">
        <v>2017</v>
      </c>
      <c r="C388" s="108">
        <v>0</v>
      </c>
      <c r="D388" s="108">
        <v>2</v>
      </c>
      <c r="E388" s="108">
        <v>0</v>
      </c>
      <c r="F388" s="108">
        <v>0</v>
      </c>
      <c r="G388" s="108">
        <v>0</v>
      </c>
      <c r="H388" s="108">
        <v>4</v>
      </c>
      <c r="I388" s="108">
        <v>0</v>
      </c>
      <c r="J388" s="108">
        <v>0</v>
      </c>
      <c r="K388" s="108">
        <v>0</v>
      </c>
      <c r="L388" s="108">
        <v>6</v>
      </c>
      <c r="M388" s="693"/>
      <c r="N388" s="525">
        <v>2017</v>
      </c>
      <c r="O388" s="108">
        <v>1125.375</v>
      </c>
      <c r="P388" s="415">
        <v>83</v>
      </c>
      <c r="Q388" s="108">
        <v>6002.36</v>
      </c>
      <c r="R388" s="108">
        <v>132.38</v>
      </c>
      <c r="S388" s="108">
        <v>89.798000000000002</v>
      </c>
      <c r="T388" s="108">
        <v>293.10700000000003</v>
      </c>
      <c r="U388" s="108">
        <v>1249.5509999999999</v>
      </c>
      <c r="V388" s="319">
        <v>6619.96</v>
      </c>
    </row>
    <row r="389" spans="1:22" ht="13.5" thickBot="1" x14ac:dyDescent="0.25">
      <c r="A389" s="907"/>
      <c r="B389" s="527">
        <v>2018</v>
      </c>
      <c r="C389" s="109">
        <v>0</v>
      </c>
      <c r="D389" s="109">
        <v>2</v>
      </c>
      <c r="E389" s="109">
        <v>0</v>
      </c>
      <c r="F389" s="109">
        <v>0</v>
      </c>
      <c r="G389" s="109">
        <v>0</v>
      </c>
      <c r="H389" s="109">
        <v>4</v>
      </c>
      <c r="I389" s="109">
        <v>0</v>
      </c>
      <c r="J389" s="109">
        <v>0</v>
      </c>
      <c r="K389" s="109">
        <v>0</v>
      </c>
      <c r="L389" s="109">
        <v>4</v>
      </c>
      <c r="M389" s="907"/>
      <c r="N389" s="527">
        <v>2018</v>
      </c>
      <c r="O389" s="109">
        <v>340.96699999999998</v>
      </c>
      <c r="P389" s="428">
        <v>113</v>
      </c>
      <c r="Q389" s="109">
        <v>1827.89</v>
      </c>
      <c r="R389" s="109">
        <v>118.61</v>
      </c>
      <c r="S389" s="109">
        <v>966.86300000000006</v>
      </c>
      <c r="T389" s="109">
        <v>1179.354</v>
      </c>
      <c r="U389" s="109">
        <v>1783.5260000000001</v>
      </c>
      <c r="V389" s="320">
        <v>6964.3459999999995</v>
      </c>
    </row>
    <row r="390" spans="1:22" ht="14.25" thickTop="1" thickBot="1" x14ac:dyDescent="0.25">
      <c r="A390" s="906" t="s">
        <v>684</v>
      </c>
      <c r="B390" s="524">
        <v>2007</v>
      </c>
      <c r="C390" s="429" t="s">
        <v>229</v>
      </c>
      <c r="D390" s="429">
        <v>15</v>
      </c>
      <c r="E390" s="429" t="s">
        <v>229</v>
      </c>
      <c r="F390" s="429" t="s">
        <v>229</v>
      </c>
      <c r="G390" s="429" t="s">
        <v>229</v>
      </c>
      <c r="H390" s="429">
        <v>20</v>
      </c>
      <c r="I390" s="429" t="s">
        <v>229</v>
      </c>
      <c r="J390" s="429" t="s">
        <v>229</v>
      </c>
      <c r="K390" s="429">
        <v>1</v>
      </c>
      <c r="L390" s="429" t="s">
        <v>1843</v>
      </c>
      <c r="M390" s="906" t="s">
        <v>684</v>
      </c>
      <c r="N390" s="524">
        <v>2007</v>
      </c>
      <c r="O390" s="429">
        <v>1139</v>
      </c>
      <c r="P390" s="111">
        <v>197</v>
      </c>
      <c r="Q390" s="429">
        <v>4498</v>
      </c>
      <c r="R390" s="429">
        <v>312</v>
      </c>
      <c r="S390" s="111">
        <v>825</v>
      </c>
      <c r="T390" s="111">
        <v>1048</v>
      </c>
      <c r="U390" s="111">
        <v>5108</v>
      </c>
      <c r="V390" s="343">
        <v>11348</v>
      </c>
    </row>
    <row r="391" spans="1:22" ht="13.5" thickBot="1" x14ac:dyDescent="0.25">
      <c r="A391" s="693"/>
      <c r="B391" s="525">
        <v>2008</v>
      </c>
      <c r="C391" s="415" t="s">
        <v>229</v>
      </c>
      <c r="D391" s="415">
        <v>15</v>
      </c>
      <c r="E391" s="415" t="s">
        <v>229</v>
      </c>
      <c r="F391" s="415" t="s">
        <v>229</v>
      </c>
      <c r="G391" s="415" t="s">
        <v>229</v>
      </c>
      <c r="H391" s="415">
        <v>22</v>
      </c>
      <c r="I391" s="415" t="s">
        <v>229</v>
      </c>
      <c r="J391" s="415" t="s">
        <v>229</v>
      </c>
      <c r="K391" s="415">
        <v>0</v>
      </c>
      <c r="L391" s="415">
        <v>24</v>
      </c>
      <c r="M391" s="693"/>
      <c r="N391" s="525">
        <v>2008</v>
      </c>
      <c r="O391" s="415">
        <v>1233</v>
      </c>
      <c r="P391" s="108">
        <v>211</v>
      </c>
      <c r="Q391" s="415">
        <v>3673</v>
      </c>
      <c r="R391" s="415">
        <v>218</v>
      </c>
      <c r="S391" s="108">
        <v>989</v>
      </c>
      <c r="T391" s="108">
        <v>1718</v>
      </c>
      <c r="U391" s="108">
        <v>6515</v>
      </c>
      <c r="V391" s="319">
        <v>12036</v>
      </c>
    </row>
    <row r="392" spans="1:22" ht="13.5" thickBot="1" x14ac:dyDescent="0.25">
      <c r="A392" s="693"/>
      <c r="B392" s="525">
        <v>2009</v>
      </c>
      <c r="C392" s="415" t="s">
        <v>229</v>
      </c>
      <c r="D392" s="415">
        <v>18</v>
      </c>
      <c r="E392" s="415" t="s">
        <v>229</v>
      </c>
      <c r="F392" s="415" t="s">
        <v>229</v>
      </c>
      <c r="G392" s="415" t="s">
        <v>229</v>
      </c>
      <c r="H392" s="415">
        <v>21</v>
      </c>
      <c r="I392" s="415" t="s">
        <v>229</v>
      </c>
      <c r="J392" s="415" t="s">
        <v>229</v>
      </c>
      <c r="K392" s="415">
        <v>0</v>
      </c>
      <c r="L392" s="415">
        <v>25</v>
      </c>
      <c r="M392" s="693"/>
      <c r="N392" s="525">
        <v>2009</v>
      </c>
      <c r="O392" s="415">
        <v>1324</v>
      </c>
      <c r="P392" s="415">
        <v>253</v>
      </c>
      <c r="Q392" s="415">
        <v>4442</v>
      </c>
      <c r="R392" s="415">
        <v>288</v>
      </c>
      <c r="S392" s="415">
        <v>9888</v>
      </c>
      <c r="T392" s="415">
        <v>20964</v>
      </c>
      <c r="U392" s="415">
        <v>8951</v>
      </c>
      <c r="V392" s="526">
        <v>14966</v>
      </c>
    </row>
    <row r="393" spans="1:22" ht="13.5" thickBot="1" x14ac:dyDescent="0.25">
      <c r="A393" s="693"/>
      <c r="B393" s="525">
        <v>2010</v>
      </c>
      <c r="C393" s="415" t="s">
        <v>229</v>
      </c>
      <c r="D393" s="415">
        <v>16</v>
      </c>
      <c r="E393" s="415" t="s">
        <v>229</v>
      </c>
      <c r="F393" s="415" t="s">
        <v>229</v>
      </c>
      <c r="G393" s="415" t="s">
        <v>229</v>
      </c>
      <c r="H393" s="415">
        <v>21</v>
      </c>
      <c r="I393" s="415" t="s">
        <v>229</v>
      </c>
      <c r="J393" s="415" t="s">
        <v>229</v>
      </c>
      <c r="K393" s="415">
        <v>0</v>
      </c>
      <c r="L393" s="415">
        <v>30</v>
      </c>
      <c r="M393" s="693"/>
      <c r="N393" s="525">
        <v>2010</v>
      </c>
      <c r="O393" s="415">
        <v>1815</v>
      </c>
      <c r="P393" s="415">
        <v>316</v>
      </c>
      <c r="Q393" s="415">
        <v>6310</v>
      </c>
      <c r="R393" s="415">
        <v>363</v>
      </c>
      <c r="S393" s="415">
        <v>4602</v>
      </c>
      <c r="T393" s="415">
        <v>4750</v>
      </c>
      <c r="U393" s="415">
        <v>7123</v>
      </c>
      <c r="V393" s="526">
        <v>18160</v>
      </c>
    </row>
    <row r="394" spans="1:22" ht="13.5" thickBot="1" x14ac:dyDescent="0.25">
      <c r="A394" s="693"/>
      <c r="B394" s="525">
        <v>2011</v>
      </c>
      <c r="C394" s="108">
        <v>0</v>
      </c>
      <c r="D394" s="108">
        <v>16</v>
      </c>
      <c r="E394" s="108">
        <v>0</v>
      </c>
      <c r="F394" s="108">
        <v>1</v>
      </c>
      <c r="G394" s="415" t="s">
        <v>229</v>
      </c>
      <c r="H394" s="108">
        <v>18</v>
      </c>
      <c r="I394" s="108">
        <v>0</v>
      </c>
      <c r="J394" s="108">
        <v>0</v>
      </c>
      <c r="K394" s="108">
        <v>0</v>
      </c>
      <c r="L394" s="108">
        <v>25</v>
      </c>
      <c r="M394" s="693"/>
      <c r="N394" s="525">
        <v>2011</v>
      </c>
      <c r="O394" s="108">
        <v>1898</v>
      </c>
      <c r="P394" s="108">
        <v>295</v>
      </c>
      <c r="Q394" s="108">
        <v>6302</v>
      </c>
      <c r="R394" s="108">
        <v>326</v>
      </c>
      <c r="S394" s="108">
        <v>3585</v>
      </c>
      <c r="T394" s="108">
        <v>3987</v>
      </c>
      <c r="U394" s="108">
        <v>8068</v>
      </c>
      <c r="V394" s="319">
        <v>13613</v>
      </c>
    </row>
    <row r="395" spans="1:22" ht="13.5" thickBot="1" x14ac:dyDescent="0.25">
      <c r="A395" s="693"/>
      <c r="B395" s="525">
        <v>2012</v>
      </c>
      <c r="C395" s="108">
        <v>0</v>
      </c>
      <c r="D395" s="108">
        <v>14</v>
      </c>
      <c r="E395" s="108">
        <v>0</v>
      </c>
      <c r="F395" s="108">
        <v>2</v>
      </c>
      <c r="G395" s="415" t="s">
        <v>229</v>
      </c>
      <c r="H395" s="108">
        <v>21</v>
      </c>
      <c r="I395" s="108">
        <v>0</v>
      </c>
      <c r="J395" s="108">
        <v>0</v>
      </c>
      <c r="K395" s="108">
        <v>0</v>
      </c>
      <c r="L395" s="108">
        <v>27</v>
      </c>
      <c r="M395" s="693"/>
      <c r="N395" s="525">
        <v>2012</v>
      </c>
      <c r="O395" s="108">
        <v>2121</v>
      </c>
      <c r="P395" s="108">
        <v>291</v>
      </c>
      <c r="Q395" s="108">
        <v>6631</v>
      </c>
      <c r="R395" s="108">
        <v>334</v>
      </c>
      <c r="S395" s="108">
        <v>3112</v>
      </c>
      <c r="T395" s="108">
        <v>3558</v>
      </c>
      <c r="U395" s="108">
        <v>9048</v>
      </c>
      <c r="V395" s="319">
        <v>16660</v>
      </c>
    </row>
    <row r="396" spans="1:22" ht="13.5" thickBot="1" x14ac:dyDescent="0.25">
      <c r="A396" s="693"/>
      <c r="B396" s="525">
        <v>2013</v>
      </c>
      <c r="C396" s="108">
        <v>0</v>
      </c>
      <c r="D396" s="108">
        <v>11</v>
      </c>
      <c r="E396" s="108">
        <v>0</v>
      </c>
      <c r="F396" s="108">
        <v>2</v>
      </c>
      <c r="G396" s="415" t="s">
        <v>229</v>
      </c>
      <c r="H396" s="108">
        <v>20</v>
      </c>
      <c r="I396" s="108">
        <v>0</v>
      </c>
      <c r="J396" s="108">
        <v>0</v>
      </c>
      <c r="K396" s="108">
        <v>0</v>
      </c>
      <c r="L396" s="108">
        <v>23</v>
      </c>
      <c r="M396" s="693"/>
      <c r="N396" s="525">
        <v>2013</v>
      </c>
      <c r="O396" s="108">
        <v>2023</v>
      </c>
      <c r="P396" s="108">
        <v>278</v>
      </c>
      <c r="Q396" s="108">
        <v>6269</v>
      </c>
      <c r="R396" s="108">
        <v>310</v>
      </c>
      <c r="S396" s="108">
        <v>3408</v>
      </c>
      <c r="T396" s="108">
        <v>4368</v>
      </c>
      <c r="U396" s="108">
        <v>9730</v>
      </c>
      <c r="V396" s="319">
        <v>16678</v>
      </c>
    </row>
    <row r="397" spans="1:22" ht="13.5" thickBot="1" x14ac:dyDescent="0.25">
      <c r="A397" s="693"/>
      <c r="B397" s="525">
        <v>2014</v>
      </c>
      <c r="C397" s="108">
        <v>0</v>
      </c>
      <c r="D397" s="108">
        <v>10</v>
      </c>
      <c r="E397" s="108">
        <v>0</v>
      </c>
      <c r="F397" s="108">
        <v>1</v>
      </c>
      <c r="G397" s="415">
        <v>1</v>
      </c>
      <c r="H397" s="108">
        <v>17</v>
      </c>
      <c r="I397" s="108">
        <v>0</v>
      </c>
      <c r="J397" s="108">
        <v>0</v>
      </c>
      <c r="K397" s="108">
        <v>0</v>
      </c>
      <c r="L397" s="108">
        <v>19</v>
      </c>
      <c r="M397" s="693"/>
      <c r="N397" s="525">
        <v>2014</v>
      </c>
      <c r="O397" s="108">
        <v>1966</v>
      </c>
      <c r="P397" s="108">
        <v>254</v>
      </c>
      <c r="Q397" s="108">
        <v>5889</v>
      </c>
      <c r="R397" s="108">
        <v>302</v>
      </c>
      <c r="S397" s="108">
        <v>871</v>
      </c>
      <c r="T397" s="108">
        <v>1260</v>
      </c>
      <c r="U397" s="108">
        <v>8537</v>
      </c>
      <c r="V397" s="319">
        <v>21474</v>
      </c>
    </row>
    <row r="398" spans="1:22" ht="13.5" thickBot="1" x14ac:dyDescent="0.25">
      <c r="A398" s="693"/>
      <c r="B398" s="525">
        <v>2015</v>
      </c>
      <c r="C398" s="108">
        <v>0</v>
      </c>
      <c r="D398" s="108">
        <v>12</v>
      </c>
      <c r="E398" s="108">
        <v>0</v>
      </c>
      <c r="F398" s="108">
        <v>0</v>
      </c>
      <c r="G398" s="415">
        <v>0</v>
      </c>
      <c r="H398" s="108">
        <v>20</v>
      </c>
      <c r="I398" s="108">
        <v>0</v>
      </c>
      <c r="J398" s="108">
        <v>0</v>
      </c>
      <c r="K398" s="108">
        <v>0</v>
      </c>
      <c r="L398" s="108">
        <v>21</v>
      </c>
      <c r="M398" s="693"/>
      <c r="N398" s="525">
        <v>2015</v>
      </c>
      <c r="O398" s="108">
        <v>1702.354</v>
      </c>
      <c r="P398" s="108">
        <v>237</v>
      </c>
      <c r="Q398" s="108">
        <v>5069.0209999999997</v>
      </c>
      <c r="R398" s="108">
        <v>297.423</v>
      </c>
      <c r="S398" s="108">
        <v>1864.1289999999999</v>
      </c>
      <c r="T398" s="108">
        <v>2521.0439999999999</v>
      </c>
      <c r="U398" s="108">
        <v>8902.7250000000004</v>
      </c>
      <c r="V398" s="319">
        <v>22830.741999999998</v>
      </c>
    </row>
    <row r="399" spans="1:22" ht="13.5" thickBot="1" x14ac:dyDescent="0.25">
      <c r="A399" s="693"/>
      <c r="B399" s="525">
        <v>2016</v>
      </c>
      <c r="C399" s="108">
        <v>0</v>
      </c>
      <c r="D399" s="108">
        <v>11</v>
      </c>
      <c r="E399" s="108">
        <v>0</v>
      </c>
      <c r="F399" s="108">
        <v>0</v>
      </c>
      <c r="G399" s="415">
        <v>0</v>
      </c>
      <c r="H399" s="108">
        <v>17</v>
      </c>
      <c r="I399" s="108">
        <v>0</v>
      </c>
      <c r="J399" s="108">
        <v>0</v>
      </c>
      <c r="K399" s="108">
        <v>0</v>
      </c>
      <c r="L399" s="108">
        <v>20</v>
      </c>
      <c r="M399" s="693"/>
      <c r="N399" s="525">
        <v>2016</v>
      </c>
      <c r="O399" s="108">
        <v>1601.479</v>
      </c>
      <c r="P399" s="108">
        <v>173</v>
      </c>
      <c r="Q399" s="108">
        <v>4750.607</v>
      </c>
      <c r="R399" s="108">
        <v>284.041</v>
      </c>
      <c r="S399" s="108">
        <v>1710.1890000000001</v>
      </c>
      <c r="T399" s="108">
        <v>2737.11</v>
      </c>
      <c r="U399" s="108">
        <v>8560.5660000000007</v>
      </c>
      <c r="V399" s="319">
        <v>22279.62</v>
      </c>
    </row>
    <row r="400" spans="1:22" ht="13.5" thickBot="1" x14ac:dyDescent="0.25">
      <c r="A400" s="693"/>
      <c r="B400" s="525">
        <v>2017</v>
      </c>
      <c r="C400" s="108">
        <v>0</v>
      </c>
      <c r="D400" s="108">
        <v>12</v>
      </c>
      <c r="E400" s="108">
        <v>0</v>
      </c>
      <c r="F400" s="108">
        <v>0</v>
      </c>
      <c r="G400" s="108">
        <v>0</v>
      </c>
      <c r="H400" s="108">
        <v>17</v>
      </c>
      <c r="I400" s="108">
        <v>0</v>
      </c>
      <c r="J400" s="108">
        <v>0</v>
      </c>
      <c r="K400" s="108">
        <v>0</v>
      </c>
      <c r="L400" s="108">
        <v>21</v>
      </c>
      <c r="M400" s="693"/>
      <c r="N400" s="525">
        <v>2017</v>
      </c>
      <c r="O400" s="108">
        <v>1567.857</v>
      </c>
      <c r="P400" s="415">
        <v>168</v>
      </c>
      <c r="Q400" s="108">
        <v>4928.4059999999999</v>
      </c>
      <c r="R400" s="108">
        <v>281.50900000000001</v>
      </c>
      <c r="S400" s="108">
        <v>2934.837</v>
      </c>
      <c r="T400" s="108">
        <v>4576.7529999999997</v>
      </c>
      <c r="U400" s="108">
        <v>9272.8449999999993</v>
      </c>
      <c r="V400" s="319">
        <v>23946.848000000002</v>
      </c>
    </row>
    <row r="401" spans="1:22" ht="13.5" thickBot="1" x14ac:dyDescent="0.25">
      <c r="A401" s="907"/>
      <c r="B401" s="527">
        <v>2018</v>
      </c>
      <c r="C401" s="109">
        <v>0</v>
      </c>
      <c r="D401" s="109">
        <v>9</v>
      </c>
      <c r="E401" s="109">
        <v>0</v>
      </c>
      <c r="F401" s="109">
        <v>0</v>
      </c>
      <c r="G401" s="109">
        <v>0</v>
      </c>
      <c r="H401" s="109">
        <v>15</v>
      </c>
      <c r="I401" s="109">
        <v>0</v>
      </c>
      <c r="J401" s="109">
        <v>0</v>
      </c>
      <c r="K401" s="109">
        <v>0</v>
      </c>
      <c r="L401" s="109">
        <v>18</v>
      </c>
      <c r="M401" s="907"/>
      <c r="N401" s="527">
        <v>2018</v>
      </c>
      <c r="O401" s="109">
        <v>1192.414</v>
      </c>
      <c r="P401" s="428">
        <v>197</v>
      </c>
      <c r="Q401" s="109">
        <v>2796.3829999999998</v>
      </c>
      <c r="R401" s="109">
        <v>195.619</v>
      </c>
      <c r="S401" s="109">
        <v>750.37099999999998</v>
      </c>
      <c r="T401" s="109">
        <v>931.30499999999995</v>
      </c>
      <c r="U401" s="109">
        <v>5928.7539999999999</v>
      </c>
      <c r="V401" s="320">
        <v>11435.482</v>
      </c>
    </row>
    <row r="402" spans="1:22" ht="14.25" thickTop="1" thickBot="1" x14ac:dyDescent="0.25">
      <c r="A402" s="906" t="s">
        <v>603</v>
      </c>
      <c r="B402" s="524">
        <v>2007</v>
      </c>
      <c r="C402" s="429" t="s">
        <v>229</v>
      </c>
      <c r="D402" s="429">
        <v>47</v>
      </c>
      <c r="E402" s="429" t="s">
        <v>229</v>
      </c>
      <c r="F402" s="429" t="s">
        <v>229</v>
      </c>
      <c r="G402" s="429" t="s">
        <v>229</v>
      </c>
      <c r="H402" s="429">
        <v>4</v>
      </c>
      <c r="I402" s="429" t="s">
        <v>229</v>
      </c>
      <c r="J402" s="429" t="s">
        <v>229</v>
      </c>
      <c r="K402" s="429">
        <v>0</v>
      </c>
      <c r="L402" s="429">
        <v>48</v>
      </c>
      <c r="M402" s="906" t="s">
        <v>603</v>
      </c>
      <c r="N402" s="524">
        <v>2007</v>
      </c>
      <c r="O402" s="429">
        <v>3862</v>
      </c>
      <c r="P402" s="111">
        <v>442</v>
      </c>
      <c r="Q402" s="429">
        <v>13801</v>
      </c>
      <c r="R402" s="429">
        <v>687</v>
      </c>
      <c r="S402" s="111">
        <v>2574</v>
      </c>
      <c r="T402" s="111">
        <v>3218</v>
      </c>
      <c r="U402" s="111">
        <v>3487</v>
      </c>
      <c r="V402" s="343">
        <v>31922</v>
      </c>
    </row>
    <row r="403" spans="1:22" ht="13.5" thickBot="1" x14ac:dyDescent="0.25">
      <c r="A403" s="693"/>
      <c r="B403" s="525">
        <v>2008</v>
      </c>
      <c r="C403" s="415" t="s">
        <v>229</v>
      </c>
      <c r="D403" s="415">
        <v>46</v>
      </c>
      <c r="E403" s="415" t="s">
        <v>229</v>
      </c>
      <c r="F403" s="415" t="s">
        <v>229</v>
      </c>
      <c r="G403" s="415" t="s">
        <v>229</v>
      </c>
      <c r="H403" s="415">
        <v>0</v>
      </c>
      <c r="I403" s="415" t="s">
        <v>229</v>
      </c>
      <c r="J403" s="415" t="s">
        <v>229</v>
      </c>
      <c r="K403" s="415">
        <v>0</v>
      </c>
      <c r="L403" s="415">
        <v>46</v>
      </c>
      <c r="M403" s="693"/>
      <c r="N403" s="525">
        <v>2008</v>
      </c>
      <c r="O403" s="415">
        <v>3642</v>
      </c>
      <c r="P403" s="108">
        <v>434</v>
      </c>
      <c r="Q403" s="415">
        <v>13259</v>
      </c>
      <c r="R403" s="415">
        <v>720</v>
      </c>
      <c r="S403" s="108">
        <v>4396</v>
      </c>
      <c r="T403" s="108">
        <v>5495</v>
      </c>
      <c r="U403" s="108">
        <v>3172</v>
      </c>
      <c r="V403" s="319">
        <v>34466</v>
      </c>
    </row>
    <row r="404" spans="1:22" ht="13.5" thickBot="1" x14ac:dyDescent="0.25">
      <c r="A404" s="693"/>
      <c r="B404" s="525">
        <v>2009</v>
      </c>
      <c r="C404" s="415" t="s">
        <v>229</v>
      </c>
      <c r="D404" s="415">
        <v>46</v>
      </c>
      <c r="E404" s="415" t="s">
        <v>229</v>
      </c>
      <c r="F404" s="415" t="s">
        <v>229</v>
      </c>
      <c r="G404" s="415" t="s">
        <v>229</v>
      </c>
      <c r="H404" s="415">
        <v>0</v>
      </c>
      <c r="I404" s="415" t="s">
        <v>229</v>
      </c>
      <c r="J404" s="415" t="s">
        <v>229</v>
      </c>
      <c r="K404" s="415">
        <v>0</v>
      </c>
      <c r="L404" s="415">
        <v>46</v>
      </c>
      <c r="M404" s="693"/>
      <c r="N404" s="525">
        <v>2009</v>
      </c>
      <c r="O404" s="415">
        <v>3869</v>
      </c>
      <c r="P404" s="415">
        <v>459</v>
      </c>
      <c r="Q404" s="415">
        <v>13350</v>
      </c>
      <c r="R404" s="415">
        <v>763</v>
      </c>
      <c r="S404" s="415">
        <v>6417</v>
      </c>
      <c r="T404" s="415">
        <v>16042</v>
      </c>
      <c r="U404" s="415">
        <v>3424</v>
      </c>
      <c r="V404" s="526">
        <v>37254</v>
      </c>
    </row>
    <row r="405" spans="1:22" ht="13.5" thickBot="1" x14ac:dyDescent="0.25">
      <c r="A405" s="693"/>
      <c r="B405" s="525">
        <v>2010</v>
      </c>
      <c r="C405" s="415" t="s">
        <v>229</v>
      </c>
      <c r="D405" s="415">
        <v>44</v>
      </c>
      <c r="E405" s="415" t="s">
        <v>229</v>
      </c>
      <c r="F405" s="415" t="s">
        <v>229</v>
      </c>
      <c r="G405" s="415" t="s">
        <v>229</v>
      </c>
      <c r="H405" s="415">
        <v>0</v>
      </c>
      <c r="I405" s="415" t="s">
        <v>229</v>
      </c>
      <c r="J405" s="415" t="s">
        <v>229</v>
      </c>
      <c r="K405" s="415">
        <v>0</v>
      </c>
      <c r="L405" s="415">
        <v>44</v>
      </c>
      <c r="M405" s="693"/>
      <c r="N405" s="525">
        <v>2010</v>
      </c>
      <c r="O405" s="415">
        <v>4475</v>
      </c>
      <c r="P405" s="415">
        <v>436</v>
      </c>
      <c r="Q405" s="415">
        <v>13648</v>
      </c>
      <c r="R405" s="415">
        <v>791</v>
      </c>
      <c r="S405" s="415">
        <v>7755</v>
      </c>
      <c r="T405" s="415">
        <v>7756</v>
      </c>
      <c r="U405" s="415">
        <v>4246</v>
      </c>
      <c r="V405" s="526">
        <v>39258</v>
      </c>
    </row>
    <row r="406" spans="1:22" ht="13.5" thickBot="1" x14ac:dyDescent="0.25">
      <c r="A406" s="693"/>
      <c r="B406" s="525">
        <v>2011</v>
      </c>
      <c r="C406" s="108">
        <v>0</v>
      </c>
      <c r="D406" s="108">
        <v>47</v>
      </c>
      <c r="E406" s="108">
        <v>0</v>
      </c>
      <c r="F406" s="108">
        <v>4</v>
      </c>
      <c r="G406" s="415" t="s">
        <v>229</v>
      </c>
      <c r="H406" s="108">
        <v>0</v>
      </c>
      <c r="I406" s="108">
        <v>0</v>
      </c>
      <c r="J406" s="108">
        <v>0</v>
      </c>
      <c r="K406" s="108">
        <v>0</v>
      </c>
      <c r="L406" s="108">
        <v>51</v>
      </c>
      <c r="M406" s="693"/>
      <c r="N406" s="525">
        <v>2011</v>
      </c>
      <c r="O406" s="108">
        <v>4464</v>
      </c>
      <c r="P406" s="108">
        <v>447</v>
      </c>
      <c r="Q406" s="108">
        <v>17138</v>
      </c>
      <c r="R406" s="108">
        <v>748</v>
      </c>
      <c r="S406" s="108">
        <v>10420</v>
      </c>
      <c r="T406" s="108">
        <v>10656</v>
      </c>
      <c r="U406" s="108">
        <v>6186</v>
      </c>
      <c r="V406" s="319">
        <v>43793</v>
      </c>
    </row>
    <row r="407" spans="1:22" ht="13.5" thickBot="1" x14ac:dyDescent="0.25">
      <c r="A407" s="693"/>
      <c r="B407" s="525">
        <v>2012</v>
      </c>
      <c r="C407" s="108">
        <v>0</v>
      </c>
      <c r="D407" s="108">
        <v>45</v>
      </c>
      <c r="E407" s="108">
        <v>0</v>
      </c>
      <c r="F407" s="108">
        <v>3</v>
      </c>
      <c r="G407" s="415" t="s">
        <v>229</v>
      </c>
      <c r="H407" s="108">
        <v>0</v>
      </c>
      <c r="I407" s="108">
        <v>0</v>
      </c>
      <c r="J407" s="108">
        <v>0</v>
      </c>
      <c r="K407" s="108">
        <v>0</v>
      </c>
      <c r="L407" s="108">
        <v>48</v>
      </c>
      <c r="M407" s="693"/>
      <c r="N407" s="525">
        <v>2012</v>
      </c>
      <c r="O407" s="108">
        <v>4543</v>
      </c>
      <c r="P407" s="108">
        <v>418</v>
      </c>
      <c r="Q407" s="108">
        <v>17709</v>
      </c>
      <c r="R407" s="108">
        <v>764</v>
      </c>
      <c r="S407" s="108">
        <v>3228</v>
      </c>
      <c r="T407" s="108">
        <v>3459</v>
      </c>
      <c r="U407" s="108">
        <v>7770</v>
      </c>
      <c r="V407" s="319">
        <v>45874</v>
      </c>
    </row>
    <row r="408" spans="1:22" ht="13.5" thickBot="1" x14ac:dyDescent="0.25">
      <c r="A408" s="693"/>
      <c r="B408" s="525">
        <v>2013</v>
      </c>
      <c r="C408" s="108">
        <v>0</v>
      </c>
      <c r="D408" s="108">
        <v>47</v>
      </c>
      <c r="E408" s="108">
        <v>0</v>
      </c>
      <c r="F408" s="108">
        <v>6</v>
      </c>
      <c r="G408" s="415" t="s">
        <v>229</v>
      </c>
      <c r="H408" s="108">
        <v>10</v>
      </c>
      <c r="I408" s="108">
        <v>0</v>
      </c>
      <c r="J408" s="108">
        <v>0</v>
      </c>
      <c r="K408" s="108">
        <v>0</v>
      </c>
      <c r="L408" s="108">
        <v>49</v>
      </c>
      <c r="M408" s="693"/>
      <c r="N408" s="525">
        <v>2013</v>
      </c>
      <c r="O408" s="108">
        <v>4252</v>
      </c>
      <c r="P408" s="108">
        <v>443</v>
      </c>
      <c r="Q408" s="108">
        <v>16885</v>
      </c>
      <c r="R408" s="108">
        <v>746</v>
      </c>
      <c r="S408" s="108">
        <v>1505</v>
      </c>
      <c r="T408" s="108">
        <v>1881</v>
      </c>
      <c r="U408" s="108">
        <v>9000</v>
      </c>
      <c r="V408" s="319">
        <v>48205</v>
      </c>
    </row>
    <row r="409" spans="1:22" ht="13.5" thickBot="1" x14ac:dyDescent="0.25">
      <c r="A409" s="693"/>
      <c r="B409" s="525">
        <v>2014</v>
      </c>
      <c r="C409" s="108">
        <v>0</v>
      </c>
      <c r="D409" s="108">
        <v>41</v>
      </c>
      <c r="E409" s="108">
        <v>0</v>
      </c>
      <c r="F409" s="108">
        <v>5</v>
      </c>
      <c r="G409" s="415">
        <v>9</v>
      </c>
      <c r="H409" s="108">
        <v>9</v>
      </c>
      <c r="I409" s="108">
        <v>0</v>
      </c>
      <c r="J409" s="108">
        <v>0</v>
      </c>
      <c r="K409" s="108">
        <v>0</v>
      </c>
      <c r="L409" s="108">
        <v>52</v>
      </c>
      <c r="M409" s="693"/>
      <c r="N409" s="525">
        <v>2014</v>
      </c>
      <c r="O409" s="108">
        <v>5289</v>
      </c>
      <c r="P409" s="108">
        <v>547</v>
      </c>
      <c r="Q409" s="108">
        <v>19507</v>
      </c>
      <c r="R409" s="108">
        <v>697</v>
      </c>
      <c r="S409" s="108">
        <v>0</v>
      </c>
      <c r="T409" s="108">
        <v>0</v>
      </c>
      <c r="U409" s="108">
        <v>9218</v>
      </c>
      <c r="V409" s="319">
        <v>44558</v>
      </c>
    </row>
    <row r="410" spans="1:22" ht="13.5" thickBot="1" x14ac:dyDescent="0.25">
      <c r="A410" s="693"/>
      <c r="B410" s="525">
        <v>2015</v>
      </c>
      <c r="C410" s="108">
        <v>0</v>
      </c>
      <c r="D410" s="108">
        <v>43</v>
      </c>
      <c r="E410" s="108">
        <v>0</v>
      </c>
      <c r="F410" s="108">
        <v>5</v>
      </c>
      <c r="G410" s="415">
        <v>5</v>
      </c>
      <c r="H410" s="108">
        <v>9</v>
      </c>
      <c r="I410" s="108">
        <v>0</v>
      </c>
      <c r="J410" s="108">
        <v>0</v>
      </c>
      <c r="K410" s="108">
        <v>0</v>
      </c>
      <c r="L410" s="108">
        <v>49</v>
      </c>
      <c r="M410" s="693"/>
      <c r="N410" s="525">
        <v>2015</v>
      </c>
      <c r="O410" s="108">
        <v>4163.2860000000001</v>
      </c>
      <c r="P410" s="108">
        <v>499</v>
      </c>
      <c r="Q410" s="108">
        <v>16511.16</v>
      </c>
      <c r="R410" s="108">
        <v>674.28499999999997</v>
      </c>
      <c r="S410" s="108">
        <v>0</v>
      </c>
      <c r="T410" s="108">
        <v>0</v>
      </c>
      <c r="U410" s="108">
        <v>5086.4520000000002</v>
      </c>
      <c r="V410" s="319">
        <v>40991.351000000002</v>
      </c>
    </row>
    <row r="411" spans="1:22" ht="13.5" thickBot="1" x14ac:dyDescent="0.25">
      <c r="A411" s="693"/>
      <c r="B411" s="525">
        <v>2016</v>
      </c>
      <c r="C411" s="108">
        <v>0</v>
      </c>
      <c r="D411" s="108">
        <v>40</v>
      </c>
      <c r="E411" s="108">
        <v>0</v>
      </c>
      <c r="F411" s="108">
        <v>7</v>
      </c>
      <c r="G411" s="415">
        <v>5</v>
      </c>
      <c r="H411" s="108">
        <v>10</v>
      </c>
      <c r="I411" s="108">
        <v>0</v>
      </c>
      <c r="J411" s="108">
        <v>0</v>
      </c>
      <c r="K411" s="108">
        <v>0</v>
      </c>
      <c r="L411" s="108">
        <v>46</v>
      </c>
      <c r="M411" s="693"/>
      <c r="N411" s="525">
        <v>2016</v>
      </c>
      <c r="O411" s="108">
        <v>4403.0240000000003</v>
      </c>
      <c r="P411" s="108">
        <v>436</v>
      </c>
      <c r="Q411" s="108">
        <v>16352.834000000001</v>
      </c>
      <c r="R411" s="108">
        <v>632.51700000000005</v>
      </c>
      <c r="S411" s="108">
        <v>0</v>
      </c>
      <c r="T411" s="108">
        <v>0</v>
      </c>
      <c r="U411" s="108">
        <v>5382.1210000000001</v>
      </c>
      <c r="V411" s="319">
        <v>41056.608</v>
      </c>
    </row>
    <row r="412" spans="1:22" ht="13.5" thickBot="1" x14ac:dyDescent="0.25">
      <c r="A412" s="693"/>
      <c r="B412" s="525">
        <v>2017</v>
      </c>
      <c r="C412" s="108">
        <v>0</v>
      </c>
      <c r="D412" s="108">
        <v>41</v>
      </c>
      <c r="E412" s="108">
        <v>0</v>
      </c>
      <c r="F412" s="108">
        <v>7</v>
      </c>
      <c r="G412" s="108">
        <v>0</v>
      </c>
      <c r="H412" s="108">
        <v>10</v>
      </c>
      <c r="I412" s="108">
        <v>0</v>
      </c>
      <c r="J412" s="108">
        <v>0</v>
      </c>
      <c r="K412" s="108">
        <v>0</v>
      </c>
      <c r="L412" s="108">
        <v>47</v>
      </c>
      <c r="M412" s="693"/>
      <c r="N412" s="525">
        <v>2017</v>
      </c>
      <c r="O412" s="108">
        <v>4329.7730000000001</v>
      </c>
      <c r="P412" s="415">
        <v>440</v>
      </c>
      <c r="Q412" s="108">
        <v>16431.759999999998</v>
      </c>
      <c r="R412" s="108">
        <v>645.29899999999998</v>
      </c>
      <c r="S412" s="108">
        <v>205.26499999999999</v>
      </c>
      <c r="T412" s="108">
        <v>276.37799999999999</v>
      </c>
      <c r="U412" s="108">
        <v>6140.9080000000004</v>
      </c>
      <c r="V412" s="319">
        <v>43256.061999999998</v>
      </c>
    </row>
    <row r="413" spans="1:22" ht="13.5" thickBot="1" x14ac:dyDescent="0.25">
      <c r="A413" s="907"/>
      <c r="B413" s="527">
        <v>2018</v>
      </c>
      <c r="C413" s="109">
        <v>0</v>
      </c>
      <c r="D413" s="109">
        <v>40</v>
      </c>
      <c r="E413" s="109">
        <v>0</v>
      </c>
      <c r="F413" s="109">
        <v>7</v>
      </c>
      <c r="G413" s="109">
        <v>0</v>
      </c>
      <c r="H413" s="109">
        <v>11</v>
      </c>
      <c r="I413" s="109">
        <v>0</v>
      </c>
      <c r="J413" s="109">
        <v>0</v>
      </c>
      <c r="K413" s="109">
        <v>0</v>
      </c>
      <c r="L413" s="109">
        <v>42</v>
      </c>
      <c r="M413" s="907"/>
      <c r="N413" s="527">
        <v>2018</v>
      </c>
      <c r="O413" s="109">
        <v>3446.6289999999999</v>
      </c>
      <c r="P413" s="428">
        <v>498</v>
      </c>
      <c r="Q413" s="109">
        <v>12703.853999999999</v>
      </c>
      <c r="R413" s="109">
        <v>653.5</v>
      </c>
      <c r="S413" s="109">
        <v>871.54399999999998</v>
      </c>
      <c r="T413" s="109">
        <v>1081.3040000000001</v>
      </c>
      <c r="U413" s="109">
        <v>8651.39</v>
      </c>
      <c r="V413" s="320">
        <v>48470.875999999997</v>
      </c>
    </row>
    <row r="414" spans="1:22" ht="14.25" thickTop="1" thickBot="1" x14ac:dyDescent="0.25">
      <c r="A414" s="906" t="s">
        <v>840</v>
      </c>
      <c r="B414" s="524">
        <v>2007</v>
      </c>
      <c r="C414" s="429" t="s">
        <v>229</v>
      </c>
      <c r="D414" s="429">
        <v>13</v>
      </c>
      <c r="E414" s="429" t="s">
        <v>229</v>
      </c>
      <c r="F414" s="429" t="s">
        <v>229</v>
      </c>
      <c r="G414" s="429" t="s">
        <v>229</v>
      </c>
      <c r="H414" s="429">
        <v>59</v>
      </c>
      <c r="I414" s="429" t="s">
        <v>229</v>
      </c>
      <c r="J414" s="429" t="s">
        <v>229</v>
      </c>
      <c r="K414" s="429">
        <v>0</v>
      </c>
      <c r="L414" s="429">
        <v>60</v>
      </c>
      <c r="M414" s="906" t="s">
        <v>840</v>
      </c>
      <c r="N414" s="524">
        <v>2007</v>
      </c>
      <c r="O414" s="429">
        <v>3385</v>
      </c>
      <c r="P414" s="111">
        <v>1051</v>
      </c>
      <c r="Q414" s="429">
        <v>27266</v>
      </c>
      <c r="R414" s="429">
        <v>1407</v>
      </c>
      <c r="S414" s="111">
        <v>3561</v>
      </c>
      <c r="T414" s="111">
        <v>5987</v>
      </c>
      <c r="U414" s="111">
        <v>7703</v>
      </c>
      <c r="V414" s="343">
        <v>39131</v>
      </c>
    </row>
    <row r="415" spans="1:22" ht="13.5" thickBot="1" x14ac:dyDescent="0.25">
      <c r="A415" s="693"/>
      <c r="B415" s="525">
        <v>2008</v>
      </c>
      <c r="C415" s="415" t="s">
        <v>229</v>
      </c>
      <c r="D415" s="415">
        <v>8</v>
      </c>
      <c r="E415" s="415" t="s">
        <v>229</v>
      </c>
      <c r="F415" s="415" t="s">
        <v>229</v>
      </c>
      <c r="G415" s="415" t="s">
        <v>229</v>
      </c>
      <c r="H415" s="415">
        <v>59</v>
      </c>
      <c r="I415" s="415" t="s">
        <v>229</v>
      </c>
      <c r="J415" s="415" t="s">
        <v>229</v>
      </c>
      <c r="K415" s="415">
        <v>0</v>
      </c>
      <c r="L415" s="415">
        <v>59</v>
      </c>
      <c r="M415" s="693"/>
      <c r="N415" s="525">
        <v>2008</v>
      </c>
      <c r="O415" s="415">
        <v>3462</v>
      </c>
      <c r="P415" s="108">
        <v>944</v>
      </c>
      <c r="Q415" s="415">
        <v>28493</v>
      </c>
      <c r="R415" s="415">
        <v>1517</v>
      </c>
      <c r="S415" s="108">
        <v>5316</v>
      </c>
      <c r="T415" s="108">
        <v>7759</v>
      </c>
      <c r="U415" s="108">
        <v>7826</v>
      </c>
      <c r="V415" s="319">
        <v>42751</v>
      </c>
    </row>
    <row r="416" spans="1:22" ht="13.5" thickBot="1" x14ac:dyDescent="0.25">
      <c r="A416" s="693"/>
      <c r="B416" s="525">
        <v>2009</v>
      </c>
      <c r="C416" s="415" t="s">
        <v>229</v>
      </c>
      <c r="D416" s="415">
        <v>21</v>
      </c>
      <c r="E416" s="415" t="s">
        <v>229</v>
      </c>
      <c r="F416" s="415" t="s">
        <v>229</v>
      </c>
      <c r="G416" s="415" t="s">
        <v>229</v>
      </c>
      <c r="H416" s="415">
        <v>66</v>
      </c>
      <c r="I416" s="415" t="s">
        <v>229</v>
      </c>
      <c r="J416" s="415" t="s">
        <v>229</v>
      </c>
      <c r="K416" s="415">
        <v>0</v>
      </c>
      <c r="L416" s="415">
        <v>68</v>
      </c>
      <c r="M416" s="693"/>
      <c r="N416" s="525">
        <v>2009</v>
      </c>
      <c r="O416" s="415">
        <v>6636</v>
      </c>
      <c r="P416" s="415">
        <v>1213</v>
      </c>
      <c r="Q416" s="415">
        <v>33136</v>
      </c>
      <c r="R416" s="415">
        <v>1724</v>
      </c>
      <c r="S416" s="415">
        <v>6421</v>
      </c>
      <c r="T416" s="415">
        <v>21124</v>
      </c>
      <c r="U416" s="415">
        <v>13692</v>
      </c>
      <c r="V416" s="526">
        <v>58543</v>
      </c>
    </row>
    <row r="417" spans="1:22" ht="13.5" thickBot="1" x14ac:dyDescent="0.25">
      <c r="A417" s="693"/>
      <c r="B417" s="525">
        <v>2010</v>
      </c>
      <c r="C417" s="415" t="s">
        <v>229</v>
      </c>
      <c r="D417" s="415">
        <v>23</v>
      </c>
      <c r="E417" s="415" t="s">
        <v>229</v>
      </c>
      <c r="F417" s="415" t="s">
        <v>229</v>
      </c>
      <c r="G417" s="415" t="s">
        <v>229</v>
      </c>
      <c r="H417" s="415">
        <v>79</v>
      </c>
      <c r="I417" s="415" t="s">
        <v>229</v>
      </c>
      <c r="J417" s="415" t="s">
        <v>229</v>
      </c>
      <c r="K417" s="415">
        <v>0</v>
      </c>
      <c r="L417" s="415">
        <v>79</v>
      </c>
      <c r="M417" s="693"/>
      <c r="N417" s="525">
        <v>2010</v>
      </c>
      <c r="O417" s="415">
        <v>8376</v>
      </c>
      <c r="P417" s="415">
        <v>1534</v>
      </c>
      <c r="Q417" s="415">
        <v>44984</v>
      </c>
      <c r="R417" s="415">
        <v>2434</v>
      </c>
      <c r="S417" s="415">
        <v>6796</v>
      </c>
      <c r="T417" s="415">
        <v>8789</v>
      </c>
      <c r="U417" s="415">
        <v>17852</v>
      </c>
      <c r="V417" s="526">
        <v>87627</v>
      </c>
    </row>
    <row r="418" spans="1:22" ht="13.5" thickBot="1" x14ac:dyDescent="0.25">
      <c r="A418" s="693"/>
      <c r="B418" s="525">
        <v>2011</v>
      </c>
      <c r="C418" s="108">
        <v>0</v>
      </c>
      <c r="D418" s="108">
        <v>22</v>
      </c>
      <c r="E418" s="108">
        <v>0</v>
      </c>
      <c r="F418" s="108">
        <v>0</v>
      </c>
      <c r="G418" s="415" t="s">
        <v>229</v>
      </c>
      <c r="H418" s="108">
        <v>72</v>
      </c>
      <c r="I418" s="108">
        <v>21</v>
      </c>
      <c r="J418" s="108">
        <v>0</v>
      </c>
      <c r="K418" s="108">
        <v>0</v>
      </c>
      <c r="L418" s="108">
        <v>76</v>
      </c>
      <c r="M418" s="693"/>
      <c r="N418" s="525">
        <v>2011</v>
      </c>
      <c r="O418" s="108">
        <v>6730</v>
      </c>
      <c r="P418" s="108">
        <v>1395</v>
      </c>
      <c r="Q418" s="108">
        <v>51451</v>
      </c>
      <c r="R418" s="108">
        <v>2264</v>
      </c>
      <c r="S418" s="108">
        <v>11478</v>
      </c>
      <c r="T418" s="108">
        <v>15540</v>
      </c>
      <c r="U418" s="108">
        <v>21895</v>
      </c>
      <c r="V418" s="319">
        <v>82164</v>
      </c>
    </row>
    <row r="419" spans="1:22" ht="13.5" thickBot="1" x14ac:dyDescent="0.25">
      <c r="A419" s="693"/>
      <c r="B419" s="525">
        <v>2012</v>
      </c>
      <c r="C419" s="108">
        <v>0</v>
      </c>
      <c r="D419" s="108">
        <v>19</v>
      </c>
      <c r="E419" s="108">
        <v>0</v>
      </c>
      <c r="F419" s="108">
        <v>0</v>
      </c>
      <c r="G419" s="415" t="s">
        <v>229</v>
      </c>
      <c r="H419" s="108">
        <v>67</v>
      </c>
      <c r="I419" s="108">
        <v>6</v>
      </c>
      <c r="J419" s="108">
        <v>0</v>
      </c>
      <c r="K419" s="108">
        <v>0</v>
      </c>
      <c r="L419" s="108">
        <v>70</v>
      </c>
      <c r="M419" s="693"/>
      <c r="N419" s="525">
        <v>2012</v>
      </c>
      <c r="O419" s="108">
        <v>6147</v>
      </c>
      <c r="P419" s="108">
        <v>1281</v>
      </c>
      <c r="Q419" s="108">
        <v>40595</v>
      </c>
      <c r="R419" s="108">
        <v>2093</v>
      </c>
      <c r="S419" s="108">
        <v>6455</v>
      </c>
      <c r="T419" s="108">
        <v>9581</v>
      </c>
      <c r="U419" s="108">
        <v>14503</v>
      </c>
      <c r="V419" s="319">
        <v>74987</v>
      </c>
    </row>
    <row r="420" spans="1:22" ht="13.5" thickBot="1" x14ac:dyDescent="0.25">
      <c r="A420" s="693"/>
      <c r="B420" s="525">
        <v>2013</v>
      </c>
      <c r="C420" s="108">
        <v>0</v>
      </c>
      <c r="D420" s="108">
        <v>16</v>
      </c>
      <c r="E420" s="108">
        <v>0</v>
      </c>
      <c r="F420" s="108">
        <v>0</v>
      </c>
      <c r="G420" s="415" t="s">
        <v>229</v>
      </c>
      <c r="H420" s="108">
        <v>56</v>
      </c>
      <c r="I420" s="108">
        <v>7</v>
      </c>
      <c r="J420" s="108">
        <v>0</v>
      </c>
      <c r="K420" s="108">
        <v>0</v>
      </c>
      <c r="L420" s="108">
        <v>58</v>
      </c>
      <c r="M420" s="693"/>
      <c r="N420" s="525">
        <v>2013</v>
      </c>
      <c r="O420" s="108">
        <v>4777</v>
      </c>
      <c r="P420" s="108">
        <v>1034</v>
      </c>
      <c r="Q420" s="108">
        <v>30958</v>
      </c>
      <c r="R420" s="108">
        <v>1519</v>
      </c>
      <c r="S420" s="108">
        <v>9752</v>
      </c>
      <c r="T420" s="108">
        <v>14013</v>
      </c>
      <c r="U420" s="108">
        <v>20839</v>
      </c>
      <c r="V420" s="319">
        <v>93466</v>
      </c>
    </row>
    <row r="421" spans="1:22" ht="13.5" thickBot="1" x14ac:dyDescent="0.25">
      <c r="A421" s="693"/>
      <c r="B421" s="525">
        <v>2014</v>
      </c>
      <c r="C421" s="108">
        <v>0</v>
      </c>
      <c r="D421" s="108">
        <v>16</v>
      </c>
      <c r="E421" s="108">
        <v>0</v>
      </c>
      <c r="F421" s="108">
        <v>0</v>
      </c>
      <c r="G421" s="415">
        <v>2</v>
      </c>
      <c r="H421" s="108">
        <v>55</v>
      </c>
      <c r="I421" s="108">
        <v>1</v>
      </c>
      <c r="J421" s="108">
        <v>0</v>
      </c>
      <c r="K421" s="108">
        <v>0</v>
      </c>
      <c r="L421" s="108">
        <v>57</v>
      </c>
      <c r="M421" s="693"/>
      <c r="N421" s="525">
        <v>2014</v>
      </c>
      <c r="O421" s="108">
        <v>6488</v>
      </c>
      <c r="P421" s="108">
        <v>1020</v>
      </c>
      <c r="Q421" s="108">
        <v>30543</v>
      </c>
      <c r="R421" s="108">
        <v>1538</v>
      </c>
      <c r="S421" s="108">
        <v>10193</v>
      </c>
      <c r="T421" s="108">
        <v>12512</v>
      </c>
      <c r="U421" s="108">
        <v>17081</v>
      </c>
      <c r="V421" s="319">
        <v>58874</v>
      </c>
    </row>
    <row r="422" spans="1:22" ht="13.5" thickBot="1" x14ac:dyDescent="0.25">
      <c r="A422" s="693"/>
      <c r="B422" s="525">
        <v>2015</v>
      </c>
      <c r="C422" s="108">
        <v>0</v>
      </c>
      <c r="D422" s="108">
        <v>18</v>
      </c>
      <c r="E422" s="108">
        <v>0</v>
      </c>
      <c r="F422" s="108">
        <v>0</v>
      </c>
      <c r="G422" s="415">
        <v>1</v>
      </c>
      <c r="H422" s="108">
        <v>50</v>
      </c>
      <c r="I422" s="108">
        <v>1</v>
      </c>
      <c r="J422" s="108">
        <v>0</v>
      </c>
      <c r="K422" s="108">
        <v>0</v>
      </c>
      <c r="L422" s="108">
        <v>52</v>
      </c>
      <c r="M422" s="693"/>
      <c r="N422" s="525">
        <v>2015</v>
      </c>
      <c r="O422" s="108">
        <v>4485.8639999999996</v>
      </c>
      <c r="P422" s="108">
        <v>705</v>
      </c>
      <c r="Q422" s="108">
        <v>27358.280999999999</v>
      </c>
      <c r="R422" s="108">
        <v>1478.8820000000001</v>
      </c>
      <c r="S422" s="108">
        <v>6090.5320000000002</v>
      </c>
      <c r="T422" s="108">
        <v>7987.4269999999997</v>
      </c>
      <c r="U422" s="108">
        <v>12542.450999999999</v>
      </c>
      <c r="V422" s="319">
        <v>50874.148999999998</v>
      </c>
    </row>
    <row r="423" spans="1:22" ht="13.5" thickBot="1" x14ac:dyDescent="0.25">
      <c r="A423" s="693"/>
      <c r="B423" s="525">
        <v>2016</v>
      </c>
      <c r="C423" s="108">
        <v>0</v>
      </c>
      <c r="D423" s="108">
        <v>21</v>
      </c>
      <c r="E423" s="108">
        <v>0</v>
      </c>
      <c r="F423" s="108">
        <v>0</v>
      </c>
      <c r="G423" s="415">
        <v>1</v>
      </c>
      <c r="H423" s="108">
        <v>54</v>
      </c>
      <c r="I423" s="108">
        <v>1</v>
      </c>
      <c r="J423" s="108">
        <v>0</v>
      </c>
      <c r="K423" s="108">
        <v>0</v>
      </c>
      <c r="L423" s="108">
        <v>57</v>
      </c>
      <c r="M423" s="693"/>
      <c r="N423" s="525">
        <v>2016</v>
      </c>
      <c r="O423" s="108">
        <v>4522.68</v>
      </c>
      <c r="P423" s="108">
        <v>680</v>
      </c>
      <c r="Q423" s="108">
        <v>27251.37</v>
      </c>
      <c r="R423" s="108">
        <v>1491.6759999999999</v>
      </c>
      <c r="S423" s="108">
        <v>8080.71</v>
      </c>
      <c r="T423" s="108">
        <v>10570.617</v>
      </c>
      <c r="U423" s="108">
        <v>12854.041999999999</v>
      </c>
      <c r="V423" s="319">
        <v>52560.078999999998</v>
      </c>
    </row>
    <row r="424" spans="1:22" ht="13.5" thickBot="1" x14ac:dyDescent="0.25">
      <c r="A424" s="693"/>
      <c r="B424" s="525">
        <v>2017</v>
      </c>
      <c r="C424" s="108">
        <v>0</v>
      </c>
      <c r="D424" s="108">
        <v>23</v>
      </c>
      <c r="E424" s="108">
        <v>0</v>
      </c>
      <c r="F424" s="108">
        <v>0</v>
      </c>
      <c r="G424" s="108">
        <v>1</v>
      </c>
      <c r="H424" s="108">
        <v>54</v>
      </c>
      <c r="I424" s="108">
        <v>2</v>
      </c>
      <c r="J424" s="108">
        <v>0</v>
      </c>
      <c r="K424" s="108">
        <v>0</v>
      </c>
      <c r="L424" s="108">
        <v>57</v>
      </c>
      <c r="M424" s="693"/>
      <c r="N424" s="525">
        <v>2017</v>
      </c>
      <c r="O424" s="108">
        <v>4491.7849999999999</v>
      </c>
      <c r="P424" s="415">
        <v>721</v>
      </c>
      <c r="Q424" s="108">
        <v>27041.483</v>
      </c>
      <c r="R424" s="108">
        <v>1482.789</v>
      </c>
      <c r="S424" s="108">
        <v>7680.9750000000004</v>
      </c>
      <c r="T424" s="108">
        <v>10361.855</v>
      </c>
      <c r="U424" s="108">
        <v>12708.415999999999</v>
      </c>
      <c r="V424" s="319">
        <v>54634.328000000001</v>
      </c>
    </row>
    <row r="425" spans="1:22" ht="13.5" thickBot="1" x14ac:dyDescent="0.25">
      <c r="A425" s="907"/>
      <c r="B425" s="527">
        <v>2018</v>
      </c>
      <c r="C425" s="109">
        <v>0</v>
      </c>
      <c r="D425" s="109">
        <v>22</v>
      </c>
      <c r="E425" s="109">
        <v>0</v>
      </c>
      <c r="F425" s="109">
        <v>0</v>
      </c>
      <c r="G425" s="109">
        <v>0</v>
      </c>
      <c r="H425" s="109">
        <v>55</v>
      </c>
      <c r="I425" s="109">
        <v>2</v>
      </c>
      <c r="J425" s="109">
        <v>0</v>
      </c>
      <c r="K425" s="109">
        <v>0</v>
      </c>
      <c r="L425" s="109">
        <v>55</v>
      </c>
      <c r="M425" s="907"/>
      <c r="N425" s="527">
        <v>2018</v>
      </c>
      <c r="O425" s="109">
        <v>4508.5110000000004</v>
      </c>
      <c r="P425" s="428">
        <v>1091</v>
      </c>
      <c r="Q425" s="109">
        <v>27283.592000000001</v>
      </c>
      <c r="R425" s="109">
        <v>1472.769</v>
      </c>
      <c r="S425" s="109">
        <v>10559.263999999999</v>
      </c>
      <c r="T425" s="109">
        <v>13499.782999999999</v>
      </c>
      <c r="U425" s="109">
        <v>13788.957</v>
      </c>
      <c r="V425" s="320">
        <v>58835.411</v>
      </c>
    </row>
    <row r="426" spans="1:22" ht="14.25" thickTop="1" thickBot="1" x14ac:dyDescent="0.25">
      <c r="A426" s="906" t="s">
        <v>1844</v>
      </c>
      <c r="B426" s="524">
        <v>2007</v>
      </c>
      <c r="C426" s="429" t="s">
        <v>229</v>
      </c>
      <c r="D426" s="429">
        <v>3</v>
      </c>
      <c r="E426" s="429" t="s">
        <v>229</v>
      </c>
      <c r="F426" s="429" t="s">
        <v>229</v>
      </c>
      <c r="G426" s="429" t="s">
        <v>229</v>
      </c>
      <c r="H426" s="429">
        <v>23</v>
      </c>
      <c r="I426" s="429" t="s">
        <v>229</v>
      </c>
      <c r="J426" s="429" t="s">
        <v>229</v>
      </c>
      <c r="K426" s="429">
        <v>0</v>
      </c>
      <c r="L426" s="429">
        <v>26</v>
      </c>
      <c r="M426" s="906" t="s">
        <v>1844</v>
      </c>
      <c r="N426" s="524">
        <v>2007</v>
      </c>
      <c r="O426" s="429">
        <v>688</v>
      </c>
      <c r="P426" s="111">
        <v>158</v>
      </c>
      <c r="Q426" s="429">
        <v>2885</v>
      </c>
      <c r="R426" s="429">
        <v>0</v>
      </c>
      <c r="S426" s="111">
        <v>1359</v>
      </c>
      <c r="T426" s="111">
        <v>1359</v>
      </c>
      <c r="U426" s="111">
        <v>1782</v>
      </c>
      <c r="V426" s="343">
        <v>4004</v>
      </c>
    </row>
    <row r="427" spans="1:22" ht="13.5" thickBot="1" x14ac:dyDescent="0.25">
      <c r="A427" s="693"/>
      <c r="B427" s="525">
        <v>2008</v>
      </c>
      <c r="C427" s="415" t="s">
        <v>229</v>
      </c>
      <c r="D427" s="415">
        <v>11</v>
      </c>
      <c r="E427" s="415" t="s">
        <v>229</v>
      </c>
      <c r="F427" s="415" t="s">
        <v>229</v>
      </c>
      <c r="G427" s="415" t="s">
        <v>229</v>
      </c>
      <c r="H427" s="415">
        <v>18</v>
      </c>
      <c r="I427" s="415" t="s">
        <v>229</v>
      </c>
      <c r="J427" s="415" t="s">
        <v>229</v>
      </c>
      <c r="K427" s="415">
        <v>0</v>
      </c>
      <c r="L427" s="415">
        <v>28</v>
      </c>
      <c r="M427" s="693"/>
      <c r="N427" s="525">
        <v>2008</v>
      </c>
      <c r="O427" s="415">
        <v>712</v>
      </c>
      <c r="P427" s="108">
        <v>182</v>
      </c>
      <c r="Q427" s="415">
        <v>3083</v>
      </c>
      <c r="R427" s="415">
        <v>199</v>
      </c>
      <c r="S427" s="108">
        <v>1354</v>
      </c>
      <c r="T427" s="108">
        <v>1616</v>
      </c>
      <c r="U427" s="108">
        <v>2607</v>
      </c>
      <c r="V427" s="319">
        <v>7120</v>
      </c>
    </row>
    <row r="428" spans="1:22" ht="13.5" thickBot="1" x14ac:dyDescent="0.25">
      <c r="A428" s="693"/>
      <c r="B428" s="525">
        <v>2009</v>
      </c>
      <c r="C428" s="415" t="s">
        <v>229</v>
      </c>
      <c r="D428" s="415">
        <v>5</v>
      </c>
      <c r="E428" s="415" t="s">
        <v>229</v>
      </c>
      <c r="F428" s="415" t="s">
        <v>229</v>
      </c>
      <c r="G428" s="415" t="s">
        <v>229</v>
      </c>
      <c r="H428" s="415">
        <v>54</v>
      </c>
      <c r="I428" s="415" t="s">
        <v>229</v>
      </c>
      <c r="J428" s="415" t="s">
        <v>229</v>
      </c>
      <c r="K428" s="415">
        <v>0</v>
      </c>
      <c r="L428" s="415" t="s">
        <v>1845</v>
      </c>
      <c r="M428" s="693"/>
      <c r="N428" s="525">
        <v>2009</v>
      </c>
      <c r="O428" s="415">
        <v>2453</v>
      </c>
      <c r="P428" s="415">
        <v>204</v>
      </c>
      <c r="Q428" s="415">
        <v>7672</v>
      </c>
      <c r="R428" s="415">
        <v>562</v>
      </c>
      <c r="S428" s="415">
        <v>961</v>
      </c>
      <c r="T428" s="415">
        <v>2239</v>
      </c>
      <c r="U428" s="415">
        <v>3028</v>
      </c>
      <c r="V428" s="526">
        <v>7040</v>
      </c>
    </row>
    <row r="429" spans="1:22" ht="13.5" thickBot="1" x14ac:dyDescent="0.25">
      <c r="A429" s="693"/>
      <c r="B429" s="525">
        <v>2010</v>
      </c>
      <c r="C429" s="415" t="s">
        <v>229</v>
      </c>
      <c r="D429" s="415">
        <v>4</v>
      </c>
      <c r="E429" s="415" t="s">
        <v>229</v>
      </c>
      <c r="F429" s="415" t="s">
        <v>229</v>
      </c>
      <c r="G429" s="415" t="s">
        <v>229</v>
      </c>
      <c r="H429" s="415">
        <v>31</v>
      </c>
      <c r="I429" s="415" t="s">
        <v>229</v>
      </c>
      <c r="J429" s="415" t="s">
        <v>229</v>
      </c>
      <c r="K429" s="415">
        <v>0</v>
      </c>
      <c r="L429" s="415">
        <v>35</v>
      </c>
      <c r="M429" s="693"/>
      <c r="N429" s="525">
        <v>2010</v>
      </c>
      <c r="O429" s="415">
        <v>707</v>
      </c>
      <c r="P429" s="415">
        <v>207</v>
      </c>
      <c r="Q429" s="415">
        <v>3405</v>
      </c>
      <c r="R429" s="415">
        <v>278</v>
      </c>
      <c r="S429" s="415">
        <v>1339</v>
      </c>
      <c r="T429" s="415">
        <v>1505</v>
      </c>
      <c r="U429" s="415">
        <v>3597</v>
      </c>
      <c r="V429" s="526">
        <v>7562</v>
      </c>
    </row>
    <row r="430" spans="1:22" ht="13.5" thickBot="1" x14ac:dyDescent="0.25">
      <c r="A430" s="693"/>
      <c r="B430" s="525">
        <v>2011</v>
      </c>
      <c r="C430" s="108">
        <v>0</v>
      </c>
      <c r="D430" s="108">
        <v>3</v>
      </c>
      <c r="E430" s="108">
        <v>0</v>
      </c>
      <c r="F430" s="108">
        <v>0</v>
      </c>
      <c r="G430" s="415" t="s">
        <v>229</v>
      </c>
      <c r="H430" s="108">
        <v>27</v>
      </c>
      <c r="I430" s="108">
        <v>2</v>
      </c>
      <c r="J430" s="108">
        <v>0</v>
      </c>
      <c r="K430" s="108">
        <v>0</v>
      </c>
      <c r="L430" s="108">
        <v>31</v>
      </c>
      <c r="M430" s="693"/>
      <c r="N430" s="525">
        <v>2011</v>
      </c>
      <c r="O430" s="108">
        <v>760</v>
      </c>
      <c r="P430" s="108">
        <v>221</v>
      </c>
      <c r="Q430" s="108">
        <v>3615</v>
      </c>
      <c r="R430" s="108">
        <v>246</v>
      </c>
      <c r="S430" s="108">
        <v>4442</v>
      </c>
      <c r="T430" s="108">
        <v>4947</v>
      </c>
      <c r="U430" s="108">
        <v>4342</v>
      </c>
      <c r="V430" s="319">
        <v>8857</v>
      </c>
    </row>
    <row r="431" spans="1:22" ht="13.5" thickBot="1" x14ac:dyDescent="0.25">
      <c r="A431" s="693"/>
      <c r="B431" s="525">
        <v>2012</v>
      </c>
      <c r="C431" s="108">
        <v>0</v>
      </c>
      <c r="D431" s="108">
        <v>4</v>
      </c>
      <c r="E431" s="108">
        <v>0</v>
      </c>
      <c r="F431" s="108">
        <v>0</v>
      </c>
      <c r="G431" s="415" t="s">
        <v>229</v>
      </c>
      <c r="H431" s="108">
        <v>26</v>
      </c>
      <c r="I431" s="108">
        <v>1</v>
      </c>
      <c r="J431" s="108">
        <v>0</v>
      </c>
      <c r="K431" s="108">
        <v>0</v>
      </c>
      <c r="L431" s="108">
        <v>30</v>
      </c>
      <c r="M431" s="693"/>
      <c r="N431" s="525">
        <v>2012</v>
      </c>
      <c r="O431" s="108">
        <v>727</v>
      </c>
      <c r="P431" s="108">
        <v>217</v>
      </c>
      <c r="Q431" s="108">
        <v>3324</v>
      </c>
      <c r="R431" s="108">
        <v>237</v>
      </c>
      <c r="S431" s="108">
        <v>5549</v>
      </c>
      <c r="T431" s="108">
        <v>6728</v>
      </c>
      <c r="U431" s="108">
        <v>4536</v>
      </c>
      <c r="V431" s="319">
        <v>9520</v>
      </c>
    </row>
    <row r="432" spans="1:22" ht="13.5" thickBot="1" x14ac:dyDescent="0.25">
      <c r="A432" s="693"/>
      <c r="B432" s="525">
        <v>2013</v>
      </c>
      <c r="C432" s="108">
        <v>0</v>
      </c>
      <c r="D432" s="108">
        <v>3</v>
      </c>
      <c r="E432" s="108">
        <v>0</v>
      </c>
      <c r="F432" s="108">
        <v>0</v>
      </c>
      <c r="G432" s="415" t="s">
        <v>229</v>
      </c>
      <c r="H432" s="108">
        <v>23</v>
      </c>
      <c r="I432" s="108">
        <v>1</v>
      </c>
      <c r="J432" s="108">
        <v>0</v>
      </c>
      <c r="K432" s="108">
        <v>0</v>
      </c>
      <c r="L432" s="108">
        <v>26</v>
      </c>
      <c r="M432" s="693"/>
      <c r="N432" s="525">
        <v>2013</v>
      </c>
      <c r="O432" s="108">
        <v>671</v>
      </c>
      <c r="P432" s="108">
        <v>193</v>
      </c>
      <c r="Q432" s="108">
        <v>3002</v>
      </c>
      <c r="R432" s="108">
        <v>222</v>
      </c>
      <c r="S432" s="108">
        <v>1501</v>
      </c>
      <c r="T432" s="108">
        <v>1651</v>
      </c>
      <c r="U432" s="108">
        <v>4272</v>
      </c>
      <c r="V432" s="319">
        <v>9634</v>
      </c>
    </row>
    <row r="433" spans="1:22" ht="13.5" thickBot="1" x14ac:dyDescent="0.25">
      <c r="A433" s="693"/>
      <c r="B433" s="525">
        <v>2014</v>
      </c>
      <c r="C433" s="108">
        <v>0</v>
      </c>
      <c r="D433" s="108">
        <v>1</v>
      </c>
      <c r="E433" s="108">
        <v>0</v>
      </c>
      <c r="F433" s="108">
        <v>0</v>
      </c>
      <c r="G433" s="415">
        <v>1</v>
      </c>
      <c r="H433" s="108">
        <v>20</v>
      </c>
      <c r="I433" s="108">
        <v>1</v>
      </c>
      <c r="J433" s="108">
        <v>0</v>
      </c>
      <c r="K433" s="108">
        <v>0</v>
      </c>
      <c r="L433" s="108">
        <v>22</v>
      </c>
      <c r="M433" s="693"/>
      <c r="N433" s="525">
        <v>2014</v>
      </c>
      <c r="O433" s="108">
        <v>815</v>
      </c>
      <c r="P433" s="108">
        <v>176</v>
      </c>
      <c r="Q433" s="108">
        <v>3309</v>
      </c>
      <c r="R433" s="108">
        <v>215</v>
      </c>
      <c r="S433" s="108">
        <v>802</v>
      </c>
      <c r="T433" s="108">
        <v>1089</v>
      </c>
      <c r="U433" s="108">
        <v>3779</v>
      </c>
      <c r="V433" s="319">
        <v>8388</v>
      </c>
    </row>
    <row r="434" spans="1:22" ht="13.5" thickBot="1" x14ac:dyDescent="0.25">
      <c r="A434" s="693"/>
      <c r="B434" s="525">
        <v>2015</v>
      </c>
      <c r="C434" s="108">
        <v>0</v>
      </c>
      <c r="D434" s="108">
        <v>2</v>
      </c>
      <c r="E434" s="108">
        <v>0</v>
      </c>
      <c r="F434" s="108">
        <v>0</v>
      </c>
      <c r="G434" s="415">
        <v>0</v>
      </c>
      <c r="H434" s="108">
        <v>24</v>
      </c>
      <c r="I434" s="108">
        <v>1</v>
      </c>
      <c r="J434" s="108">
        <v>0</v>
      </c>
      <c r="K434" s="108">
        <v>0</v>
      </c>
      <c r="L434" s="108">
        <v>26</v>
      </c>
      <c r="M434" s="693"/>
      <c r="N434" s="525">
        <v>2015</v>
      </c>
      <c r="O434" s="108">
        <v>607.22799999999995</v>
      </c>
      <c r="P434" s="108">
        <v>193</v>
      </c>
      <c r="Q434" s="108">
        <v>3146.098</v>
      </c>
      <c r="R434" s="108">
        <v>219.119</v>
      </c>
      <c r="S434" s="108">
        <v>1101.6980000000001</v>
      </c>
      <c r="T434" s="108">
        <v>1597.12</v>
      </c>
      <c r="U434" s="108">
        <v>4147.1419999999998</v>
      </c>
      <c r="V434" s="319">
        <v>9891.3629999999994</v>
      </c>
    </row>
    <row r="435" spans="1:22" ht="13.5" thickBot="1" x14ac:dyDescent="0.25">
      <c r="A435" s="693"/>
      <c r="B435" s="525">
        <v>2016</v>
      </c>
      <c r="C435" s="108">
        <v>0</v>
      </c>
      <c r="D435" s="108">
        <v>2</v>
      </c>
      <c r="E435" s="108">
        <v>0</v>
      </c>
      <c r="F435" s="108">
        <v>0</v>
      </c>
      <c r="G435" s="415">
        <v>0</v>
      </c>
      <c r="H435" s="108">
        <v>24</v>
      </c>
      <c r="I435" s="108">
        <v>1</v>
      </c>
      <c r="J435" s="108">
        <v>0</v>
      </c>
      <c r="K435" s="108">
        <v>0</v>
      </c>
      <c r="L435" s="108">
        <v>26</v>
      </c>
      <c r="M435" s="693"/>
      <c r="N435" s="525">
        <v>2016</v>
      </c>
      <c r="O435" s="108">
        <v>595.56299999999999</v>
      </c>
      <c r="P435" s="108">
        <v>203</v>
      </c>
      <c r="Q435" s="108">
        <v>3405.1880000000001</v>
      </c>
      <c r="R435" s="108">
        <v>228.89400000000001</v>
      </c>
      <c r="S435" s="108">
        <v>1752.403</v>
      </c>
      <c r="T435" s="108">
        <v>2513.598</v>
      </c>
      <c r="U435" s="108">
        <v>4660.9319999999998</v>
      </c>
      <c r="V435" s="319">
        <v>9828.3019999999997</v>
      </c>
    </row>
    <row r="436" spans="1:22" ht="13.5" thickBot="1" x14ac:dyDescent="0.25">
      <c r="A436" s="693"/>
      <c r="B436" s="525">
        <v>2017</v>
      </c>
      <c r="C436" s="108">
        <v>0</v>
      </c>
      <c r="D436" s="108">
        <v>2</v>
      </c>
      <c r="E436" s="108">
        <v>0</v>
      </c>
      <c r="F436" s="108">
        <v>0</v>
      </c>
      <c r="G436" s="108">
        <v>0</v>
      </c>
      <c r="H436" s="108">
        <v>24</v>
      </c>
      <c r="I436" s="108">
        <v>1</v>
      </c>
      <c r="J436" s="108">
        <v>0</v>
      </c>
      <c r="K436" s="108">
        <v>0</v>
      </c>
      <c r="L436" s="108">
        <v>26</v>
      </c>
      <c r="M436" s="693"/>
      <c r="N436" s="525">
        <v>2017</v>
      </c>
      <c r="O436" s="108">
        <v>571.42399999999998</v>
      </c>
      <c r="P436" s="415">
        <v>194</v>
      </c>
      <c r="Q436" s="108">
        <v>3468.527</v>
      </c>
      <c r="R436" s="108">
        <v>230.61</v>
      </c>
      <c r="S436" s="108">
        <v>1141.204</v>
      </c>
      <c r="T436" s="108">
        <v>1482.3520000000001</v>
      </c>
      <c r="U436" s="108">
        <v>5155.2110000000002</v>
      </c>
      <c r="V436" s="319">
        <v>11109.1</v>
      </c>
    </row>
    <row r="437" spans="1:22" ht="13.5" thickBot="1" x14ac:dyDescent="0.25">
      <c r="A437" s="907"/>
      <c r="B437" s="527">
        <v>2018</v>
      </c>
      <c r="C437" s="109">
        <v>0</v>
      </c>
      <c r="D437" s="109">
        <v>2</v>
      </c>
      <c r="E437" s="109">
        <v>0</v>
      </c>
      <c r="F437" s="109">
        <v>0</v>
      </c>
      <c r="G437" s="109">
        <v>0</v>
      </c>
      <c r="H437" s="109">
        <v>24</v>
      </c>
      <c r="I437" s="109">
        <v>1</v>
      </c>
      <c r="J437" s="109">
        <v>0</v>
      </c>
      <c r="K437" s="109">
        <v>0</v>
      </c>
      <c r="L437" s="109">
        <v>26</v>
      </c>
      <c r="M437" s="907"/>
      <c r="N437" s="527">
        <v>2018</v>
      </c>
      <c r="O437" s="109">
        <v>601.37</v>
      </c>
      <c r="P437" s="428">
        <v>220</v>
      </c>
      <c r="Q437" s="109">
        <v>3406.8589999999999</v>
      </c>
      <c r="R437" s="109">
        <v>227.11199999999999</v>
      </c>
      <c r="S437" s="109">
        <v>1160.9069999999999</v>
      </c>
      <c r="T437" s="109">
        <v>1598.9549999999999</v>
      </c>
      <c r="U437" s="109">
        <v>5632.0360000000001</v>
      </c>
      <c r="V437" s="320">
        <v>11061.753000000001</v>
      </c>
    </row>
    <row r="438" spans="1:22" ht="14.25" customHeight="1" thickTop="1" thickBot="1" x14ac:dyDescent="0.25">
      <c r="A438" s="906" t="s">
        <v>1846</v>
      </c>
      <c r="B438" s="524">
        <v>2007</v>
      </c>
      <c r="C438" s="429" t="s">
        <v>229</v>
      </c>
      <c r="D438" s="429">
        <v>1</v>
      </c>
      <c r="E438" s="429" t="s">
        <v>229</v>
      </c>
      <c r="F438" s="429" t="s">
        <v>229</v>
      </c>
      <c r="G438" s="429" t="s">
        <v>229</v>
      </c>
      <c r="H438" s="429">
        <v>0</v>
      </c>
      <c r="I438" s="429" t="s">
        <v>229</v>
      </c>
      <c r="J438" s="429" t="s">
        <v>229</v>
      </c>
      <c r="K438" s="429">
        <v>1</v>
      </c>
      <c r="L438" s="429">
        <v>2</v>
      </c>
      <c r="M438" s="906" t="s">
        <v>1846</v>
      </c>
      <c r="N438" s="524">
        <v>2007</v>
      </c>
      <c r="O438" s="429">
        <v>729</v>
      </c>
      <c r="P438" s="111">
        <v>51</v>
      </c>
      <c r="Q438" s="429">
        <v>787</v>
      </c>
      <c r="R438" s="429">
        <v>56</v>
      </c>
      <c r="S438" s="111">
        <v>0</v>
      </c>
      <c r="T438" s="111">
        <v>0</v>
      </c>
      <c r="U438" s="111">
        <v>949</v>
      </c>
      <c r="V438" s="343">
        <v>961</v>
      </c>
    </row>
    <row r="439" spans="1:22" ht="13.5" thickBot="1" x14ac:dyDescent="0.25">
      <c r="A439" s="693"/>
      <c r="B439" s="525">
        <v>2008</v>
      </c>
      <c r="C439" s="415" t="s">
        <v>229</v>
      </c>
      <c r="D439" s="415">
        <v>1</v>
      </c>
      <c r="E439" s="415" t="s">
        <v>229</v>
      </c>
      <c r="F439" s="415" t="s">
        <v>229</v>
      </c>
      <c r="G439" s="415" t="s">
        <v>229</v>
      </c>
      <c r="H439" s="415">
        <v>0</v>
      </c>
      <c r="I439" s="415" t="s">
        <v>229</v>
      </c>
      <c r="J439" s="415" t="s">
        <v>229</v>
      </c>
      <c r="K439" s="415">
        <v>1</v>
      </c>
      <c r="L439" s="415">
        <v>2</v>
      </c>
      <c r="M439" s="693"/>
      <c r="N439" s="525">
        <v>2008</v>
      </c>
      <c r="O439" s="415">
        <v>600</v>
      </c>
      <c r="P439" s="108">
        <v>52</v>
      </c>
      <c r="Q439" s="415">
        <v>786</v>
      </c>
      <c r="R439" s="415">
        <v>58</v>
      </c>
      <c r="S439" s="108">
        <v>840</v>
      </c>
      <c r="T439" s="108">
        <v>840</v>
      </c>
      <c r="U439" s="108">
        <v>120</v>
      </c>
      <c r="V439" s="319">
        <v>1379</v>
      </c>
    </row>
    <row r="440" spans="1:22" ht="13.5" thickBot="1" x14ac:dyDescent="0.25">
      <c r="A440" s="693"/>
      <c r="B440" s="525">
        <v>2009</v>
      </c>
      <c r="C440" s="415" t="s">
        <v>229</v>
      </c>
      <c r="D440" s="415">
        <v>1</v>
      </c>
      <c r="E440" s="415" t="s">
        <v>229</v>
      </c>
      <c r="F440" s="415" t="s">
        <v>229</v>
      </c>
      <c r="G440" s="415" t="s">
        <v>229</v>
      </c>
      <c r="H440" s="415">
        <v>1</v>
      </c>
      <c r="I440" s="415" t="s">
        <v>229</v>
      </c>
      <c r="J440" s="415" t="s">
        <v>229</v>
      </c>
      <c r="K440" s="415">
        <v>0</v>
      </c>
      <c r="L440" s="415">
        <v>2</v>
      </c>
      <c r="M440" s="693"/>
      <c r="N440" s="525">
        <v>2009</v>
      </c>
      <c r="O440" s="415">
        <v>589</v>
      </c>
      <c r="P440" s="415">
        <v>41</v>
      </c>
      <c r="Q440" s="415">
        <v>854</v>
      </c>
      <c r="R440" s="415">
        <v>53</v>
      </c>
      <c r="S440" s="415">
        <v>590</v>
      </c>
      <c r="T440" s="415">
        <v>590</v>
      </c>
      <c r="U440" s="415">
        <v>117</v>
      </c>
      <c r="V440" s="526">
        <v>1235</v>
      </c>
    </row>
    <row r="441" spans="1:22" ht="13.5" thickBot="1" x14ac:dyDescent="0.25">
      <c r="A441" s="693"/>
      <c r="B441" s="525">
        <v>2010</v>
      </c>
      <c r="C441" s="415" t="s">
        <v>229</v>
      </c>
      <c r="D441" s="415">
        <v>1</v>
      </c>
      <c r="E441" s="415" t="s">
        <v>229</v>
      </c>
      <c r="F441" s="415" t="s">
        <v>229</v>
      </c>
      <c r="G441" s="415" t="s">
        <v>229</v>
      </c>
      <c r="H441" s="415">
        <v>1</v>
      </c>
      <c r="I441" s="415" t="s">
        <v>229</v>
      </c>
      <c r="J441" s="415" t="s">
        <v>229</v>
      </c>
      <c r="K441" s="415">
        <v>0</v>
      </c>
      <c r="L441" s="415">
        <v>2</v>
      </c>
      <c r="M441" s="693"/>
      <c r="N441" s="525">
        <v>2010</v>
      </c>
      <c r="O441" s="415">
        <v>0</v>
      </c>
      <c r="P441" s="415">
        <v>57</v>
      </c>
      <c r="Q441" s="415">
        <v>21</v>
      </c>
      <c r="R441" s="415">
        <v>4</v>
      </c>
      <c r="S441" s="415">
        <v>320</v>
      </c>
      <c r="T441" s="415">
        <v>320</v>
      </c>
      <c r="U441" s="415">
        <v>945</v>
      </c>
      <c r="V441" s="526">
        <v>1958</v>
      </c>
    </row>
    <row r="442" spans="1:22" ht="13.5" thickBot="1" x14ac:dyDescent="0.25">
      <c r="A442" s="693"/>
      <c r="B442" s="525">
        <v>2011</v>
      </c>
      <c r="C442" s="108">
        <v>0</v>
      </c>
      <c r="D442" s="108">
        <v>0</v>
      </c>
      <c r="E442" s="108">
        <v>0</v>
      </c>
      <c r="F442" s="108">
        <v>0</v>
      </c>
      <c r="G442" s="415" t="s">
        <v>229</v>
      </c>
      <c r="H442" s="108">
        <v>0</v>
      </c>
      <c r="I442" s="108">
        <v>0</v>
      </c>
      <c r="J442" s="108">
        <v>0</v>
      </c>
      <c r="K442" s="108">
        <v>0</v>
      </c>
      <c r="L442" s="108">
        <v>0</v>
      </c>
      <c r="M442" s="693"/>
      <c r="N442" s="525">
        <v>2011</v>
      </c>
      <c r="O442" s="108">
        <v>0</v>
      </c>
      <c r="P442" s="108">
        <v>0</v>
      </c>
      <c r="Q442" s="108">
        <v>0</v>
      </c>
      <c r="R442" s="108">
        <v>0</v>
      </c>
      <c r="S442" s="108">
        <v>0</v>
      </c>
      <c r="T442" s="108">
        <v>0</v>
      </c>
      <c r="U442" s="108">
        <v>0</v>
      </c>
      <c r="V442" s="319">
        <v>0</v>
      </c>
    </row>
    <row r="443" spans="1:22" ht="13.5" thickBot="1" x14ac:dyDescent="0.25">
      <c r="A443" s="693"/>
      <c r="B443" s="525">
        <v>2012</v>
      </c>
      <c r="C443" s="108">
        <v>0</v>
      </c>
      <c r="D443" s="108">
        <v>0</v>
      </c>
      <c r="E443" s="108">
        <v>0</v>
      </c>
      <c r="F443" s="108">
        <v>0</v>
      </c>
      <c r="G443" s="415" t="s">
        <v>229</v>
      </c>
      <c r="H443" s="108">
        <v>0</v>
      </c>
      <c r="I443" s="108">
        <v>0</v>
      </c>
      <c r="J443" s="108">
        <v>0</v>
      </c>
      <c r="K443" s="108">
        <v>0</v>
      </c>
      <c r="L443" s="108">
        <v>0</v>
      </c>
      <c r="M443" s="693"/>
      <c r="N443" s="525">
        <v>2012</v>
      </c>
      <c r="O443" s="108">
        <v>0</v>
      </c>
      <c r="P443" s="108">
        <v>0</v>
      </c>
      <c r="Q443" s="108">
        <v>0</v>
      </c>
      <c r="R443" s="108">
        <v>0</v>
      </c>
      <c r="S443" s="108">
        <v>0</v>
      </c>
      <c r="T443" s="108">
        <v>0</v>
      </c>
      <c r="U443" s="108">
        <v>0</v>
      </c>
      <c r="V443" s="319">
        <v>0</v>
      </c>
    </row>
    <row r="444" spans="1:22" ht="13.5" thickBot="1" x14ac:dyDescent="0.25">
      <c r="A444" s="693"/>
      <c r="B444" s="525">
        <v>2013</v>
      </c>
      <c r="C444" s="108">
        <v>0</v>
      </c>
      <c r="D444" s="108">
        <v>0</v>
      </c>
      <c r="E444" s="108">
        <v>0</v>
      </c>
      <c r="F444" s="108">
        <v>0</v>
      </c>
      <c r="G444" s="415" t="s">
        <v>229</v>
      </c>
      <c r="H444" s="108">
        <v>1</v>
      </c>
      <c r="I444" s="108">
        <v>0</v>
      </c>
      <c r="J444" s="108">
        <v>0</v>
      </c>
      <c r="K444" s="108">
        <v>0</v>
      </c>
      <c r="L444" s="108">
        <v>1</v>
      </c>
      <c r="M444" s="693"/>
      <c r="N444" s="525">
        <v>2013</v>
      </c>
      <c r="O444" s="108">
        <v>2</v>
      </c>
      <c r="P444" s="108">
        <v>3</v>
      </c>
      <c r="Q444" s="108">
        <v>12</v>
      </c>
      <c r="R444" s="108">
        <v>1</v>
      </c>
      <c r="S444" s="108">
        <v>90</v>
      </c>
      <c r="T444" s="108">
        <v>90</v>
      </c>
      <c r="U444" s="108">
        <v>358</v>
      </c>
      <c r="V444" s="319">
        <v>358</v>
      </c>
    </row>
    <row r="445" spans="1:22" ht="13.5" thickBot="1" x14ac:dyDescent="0.25">
      <c r="A445" s="693"/>
      <c r="B445" s="525">
        <v>2014</v>
      </c>
      <c r="C445" s="108">
        <v>0</v>
      </c>
      <c r="D445" s="108">
        <v>0</v>
      </c>
      <c r="E445" s="108">
        <v>0</v>
      </c>
      <c r="F445" s="108">
        <v>0</v>
      </c>
      <c r="G445" s="415">
        <v>0</v>
      </c>
      <c r="H445" s="108">
        <v>1</v>
      </c>
      <c r="I445" s="108">
        <v>0</v>
      </c>
      <c r="J445" s="108">
        <v>0</v>
      </c>
      <c r="K445" s="108">
        <v>0</v>
      </c>
      <c r="L445" s="108">
        <v>1</v>
      </c>
      <c r="M445" s="693"/>
      <c r="N445" s="525">
        <v>2014</v>
      </c>
      <c r="O445" s="108">
        <v>8</v>
      </c>
      <c r="P445" s="108">
        <v>2</v>
      </c>
      <c r="Q445" s="108">
        <v>188</v>
      </c>
      <c r="R445" s="108">
        <v>3</v>
      </c>
      <c r="S445" s="108">
        <v>186</v>
      </c>
      <c r="T445" s="108">
        <v>186</v>
      </c>
      <c r="U445" s="108">
        <v>688</v>
      </c>
      <c r="V445" s="319">
        <v>694</v>
      </c>
    </row>
    <row r="446" spans="1:22" ht="13.5" thickBot="1" x14ac:dyDescent="0.25">
      <c r="A446" s="693"/>
      <c r="B446" s="525">
        <v>2015</v>
      </c>
      <c r="C446" s="108">
        <v>0</v>
      </c>
      <c r="D446" s="108">
        <v>0</v>
      </c>
      <c r="E446" s="108">
        <v>0</v>
      </c>
      <c r="F446" s="108">
        <v>0</v>
      </c>
      <c r="G446" s="415">
        <v>0</v>
      </c>
      <c r="H446" s="108">
        <v>1</v>
      </c>
      <c r="I446" s="108">
        <v>0</v>
      </c>
      <c r="J446" s="108">
        <v>0</v>
      </c>
      <c r="K446" s="108">
        <v>0</v>
      </c>
      <c r="L446" s="108">
        <v>1</v>
      </c>
      <c r="M446" s="693"/>
      <c r="N446" s="525">
        <v>2015</v>
      </c>
      <c r="O446" s="108">
        <v>6.41</v>
      </c>
      <c r="P446" s="108">
        <v>4</v>
      </c>
      <c r="Q446" s="108">
        <v>72.162999999999997</v>
      </c>
      <c r="R446" s="108">
        <v>3.4420000000000002</v>
      </c>
      <c r="S446" s="108">
        <v>283.98</v>
      </c>
      <c r="T446" s="108">
        <v>283.98</v>
      </c>
      <c r="U446" s="108">
        <v>342.85899999999998</v>
      </c>
      <c r="V446" s="319">
        <v>342.85899999999998</v>
      </c>
    </row>
    <row r="447" spans="1:22" ht="13.5" thickBot="1" x14ac:dyDescent="0.25">
      <c r="A447" s="693"/>
      <c r="B447" s="525">
        <v>2016</v>
      </c>
      <c r="C447" s="108">
        <v>0</v>
      </c>
      <c r="D447" s="108">
        <v>0</v>
      </c>
      <c r="E447" s="108">
        <v>0</v>
      </c>
      <c r="F447" s="108">
        <v>0</v>
      </c>
      <c r="G447" s="415">
        <v>0</v>
      </c>
      <c r="H447" s="108">
        <v>1</v>
      </c>
      <c r="I447" s="108">
        <v>0</v>
      </c>
      <c r="J447" s="108">
        <v>0</v>
      </c>
      <c r="K447" s="108">
        <v>0</v>
      </c>
      <c r="L447" s="108">
        <v>1</v>
      </c>
      <c r="M447" s="693"/>
      <c r="N447" s="525">
        <v>2016</v>
      </c>
      <c r="O447" s="108">
        <v>8.3949999999999996</v>
      </c>
      <c r="P447" s="108">
        <v>4</v>
      </c>
      <c r="Q447" s="108">
        <v>46.006999999999998</v>
      </c>
      <c r="R447" s="108">
        <v>2.6619999999999999</v>
      </c>
      <c r="S447" s="108">
        <v>0</v>
      </c>
      <c r="T447" s="108">
        <v>0</v>
      </c>
      <c r="U447" s="108">
        <v>457.45299999999997</v>
      </c>
      <c r="V447" s="319">
        <v>457.45299999999997</v>
      </c>
    </row>
    <row r="448" spans="1:22" ht="13.5" thickBot="1" x14ac:dyDescent="0.25">
      <c r="A448" s="693"/>
      <c r="B448" s="525">
        <v>2017</v>
      </c>
      <c r="C448" s="108">
        <v>0</v>
      </c>
      <c r="D448" s="108">
        <v>0</v>
      </c>
      <c r="E448" s="108">
        <v>0</v>
      </c>
      <c r="F448" s="108">
        <v>0</v>
      </c>
      <c r="G448" s="108">
        <v>0</v>
      </c>
      <c r="H448" s="108">
        <v>1</v>
      </c>
      <c r="I448" s="108">
        <v>0</v>
      </c>
      <c r="J448" s="108">
        <v>0</v>
      </c>
      <c r="K448" s="108">
        <v>0</v>
      </c>
      <c r="L448" s="108">
        <v>1</v>
      </c>
      <c r="M448" s="693"/>
      <c r="N448" s="525">
        <v>2017</v>
      </c>
      <c r="O448" s="108">
        <v>8.5050000000000008</v>
      </c>
      <c r="P448" s="415">
        <v>4</v>
      </c>
      <c r="Q448" s="108">
        <v>49.633000000000003</v>
      </c>
      <c r="R448" s="108">
        <v>3.7069999999999999</v>
      </c>
      <c r="S448" s="108">
        <v>0</v>
      </c>
      <c r="T448" s="108">
        <v>0</v>
      </c>
      <c r="U448" s="108">
        <v>346.89400000000001</v>
      </c>
      <c r="V448" s="319">
        <v>419.89400000000001</v>
      </c>
    </row>
    <row r="449" spans="1:22" ht="13.5" thickBot="1" x14ac:dyDescent="0.25">
      <c r="A449" s="907"/>
      <c r="B449" s="527">
        <v>2018</v>
      </c>
      <c r="C449" s="109">
        <v>0</v>
      </c>
      <c r="D449" s="109">
        <v>0</v>
      </c>
      <c r="E449" s="109">
        <v>0</v>
      </c>
      <c r="F449" s="109">
        <v>0</v>
      </c>
      <c r="G449" s="109">
        <v>0</v>
      </c>
      <c r="H449" s="109">
        <v>0</v>
      </c>
      <c r="I449" s="109">
        <v>0</v>
      </c>
      <c r="J449" s="109">
        <v>0</v>
      </c>
      <c r="K449" s="109">
        <v>0</v>
      </c>
      <c r="L449" s="109">
        <v>0</v>
      </c>
      <c r="M449" s="907"/>
      <c r="N449" s="527">
        <v>2018</v>
      </c>
      <c r="O449" s="109">
        <v>0</v>
      </c>
      <c r="P449" s="428">
        <v>0</v>
      </c>
      <c r="Q449" s="109">
        <v>0</v>
      </c>
      <c r="R449" s="109">
        <v>0</v>
      </c>
      <c r="S449" s="109">
        <v>0</v>
      </c>
      <c r="T449" s="109">
        <v>0</v>
      </c>
      <c r="U449" s="109">
        <v>0</v>
      </c>
      <c r="V449" s="320">
        <v>0</v>
      </c>
    </row>
    <row r="450" spans="1:22" ht="14.25" thickTop="1" thickBot="1" x14ac:dyDescent="0.25">
      <c r="A450" s="906" t="s">
        <v>689</v>
      </c>
      <c r="B450" s="524">
        <v>2007</v>
      </c>
      <c r="C450" s="429" t="s">
        <v>229</v>
      </c>
      <c r="D450" s="429">
        <v>2</v>
      </c>
      <c r="E450" s="429" t="s">
        <v>229</v>
      </c>
      <c r="F450" s="429" t="s">
        <v>229</v>
      </c>
      <c r="G450" s="429" t="s">
        <v>229</v>
      </c>
      <c r="H450" s="429">
        <v>36</v>
      </c>
      <c r="I450" s="429" t="s">
        <v>229</v>
      </c>
      <c r="J450" s="429" t="s">
        <v>229</v>
      </c>
      <c r="K450" s="429">
        <v>0</v>
      </c>
      <c r="L450" s="429">
        <v>36</v>
      </c>
      <c r="M450" s="906" t="s">
        <v>689</v>
      </c>
      <c r="N450" s="524">
        <v>2007</v>
      </c>
      <c r="O450" s="429">
        <v>2313</v>
      </c>
      <c r="P450" s="111">
        <v>531</v>
      </c>
      <c r="Q450" s="429">
        <v>10544</v>
      </c>
      <c r="R450" s="429">
        <v>649</v>
      </c>
      <c r="S450" s="111">
        <v>2627</v>
      </c>
      <c r="T450" s="111">
        <v>3279</v>
      </c>
      <c r="U450" s="111">
        <v>10364</v>
      </c>
      <c r="V450" s="343">
        <v>27644</v>
      </c>
    </row>
    <row r="451" spans="1:22" ht="13.5" thickBot="1" x14ac:dyDescent="0.25">
      <c r="A451" s="693"/>
      <c r="B451" s="525">
        <v>2008</v>
      </c>
      <c r="C451" s="415" t="s">
        <v>229</v>
      </c>
      <c r="D451" s="415">
        <v>3</v>
      </c>
      <c r="E451" s="415" t="s">
        <v>229</v>
      </c>
      <c r="F451" s="415" t="s">
        <v>229</v>
      </c>
      <c r="G451" s="415" t="s">
        <v>229</v>
      </c>
      <c r="H451" s="415">
        <v>35</v>
      </c>
      <c r="I451" s="415" t="s">
        <v>229</v>
      </c>
      <c r="J451" s="415" t="s">
        <v>229</v>
      </c>
      <c r="K451" s="415">
        <v>0</v>
      </c>
      <c r="L451" s="415">
        <v>36</v>
      </c>
      <c r="M451" s="693"/>
      <c r="N451" s="525">
        <v>2008</v>
      </c>
      <c r="O451" s="415">
        <v>2298</v>
      </c>
      <c r="P451" s="108">
        <v>453</v>
      </c>
      <c r="Q451" s="415">
        <v>10168</v>
      </c>
      <c r="R451" s="415">
        <v>633</v>
      </c>
      <c r="S451" s="108">
        <v>2815</v>
      </c>
      <c r="T451" s="108">
        <v>3129</v>
      </c>
      <c r="U451" s="108">
        <v>12060</v>
      </c>
      <c r="V451" s="319">
        <v>28457</v>
      </c>
    </row>
    <row r="452" spans="1:22" ht="13.5" thickBot="1" x14ac:dyDescent="0.25">
      <c r="A452" s="693"/>
      <c r="B452" s="525">
        <v>2009</v>
      </c>
      <c r="C452" s="415" t="s">
        <v>229</v>
      </c>
      <c r="D452" s="415">
        <v>3</v>
      </c>
      <c r="E452" s="415" t="s">
        <v>229</v>
      </c>
      <c r="F452" s="415" t="s">
        <v>229</v>
      </c>
      <c r="G452" s="415" t="s">
        <v>229</v>
      </c>
      <c r="H452" s="415">
        <v>35</v>
      </c>
      <c r="I452" s="415" t="s">
        <v>229</v>
      </c>
      <c r="J452" s="415" t="s">
        <v>229</v>
      </c>
      <c r="K452" s="415">
        <v>0</v>
      </c>
      <c r="L452" s="415">
        <v>36</v>
      </c>
      <c r="M452" s="693"/>
      <c r="N452" s="525">
        <v>2009</v>
      </c>
      <c r="O452" s="415">
        <v>2387</v>
      </c>
      <c r="P452" s="415">
        <v>505</v>
      </c>
      <c r="Q452" s="415">
        <v>10497</v>
      </c>
      <c r="R452" s="415">
        <v>652</v>
      </c>
      <c r="S452" s="415">
        <v>2591</v>
      </c>
      <c r="T452" s="415">
        <v>6559</v>
      </c>
      <c r="U452" s="415">
        <v>12942</v>
      </c>
      <c r="V452" s="526">
        <v>30576</v>
      </c>
    </row>
    <row r="453" spans="1:22" ht="13.5" thickBot="1" x14ac:dyDescent="0.25">
      <c r="A453" s="693"/>
      <c r="B453" s="525">
        <v>2010</v>
      </c>
      <c r="C453" s="415" t="s">
        <v>229</v>
      </c>
      <c r="D453" s="415">
        <v>4</v>
      </c>
      <c r="E453" s="415" t="s">
        <v>229</v>
      </c>
      <c r="F453" s="415" t="s">
        <v>229</v>
      </c>
      <c r="G453" s="415" t="s">
        <v>229</v>
      </c>
      <c r="H453" s="415">
        <v>35</v>
      </c>
      <c r="I453" s="415" t="s">
        <v>229</v>
      </c>
      <c r="J453" s="415" t="s">
        <v>229</v>
      </c>
      <c r="K453" s="415">
        <v>0</v>
      </c>
      <c r="L453" s="415">
        <v>36</v>
      </c>
      <c r="M453" s="693"/>
      <c r="N453" s="525">
        <v>2010</v>
      </c>
      <c r="O453" s="415">
        <v>2175</v>
      </c>
      <c r="P453" s="415">
        <v>515</v>
      </c>
      <c r="Q453" s="415">
        <v>10949</v>
      </c>
      <c r="R453" s="415">
        <v>688</v>
      </c>
      <c r="S453" s="415">
        <v>12628</v>
      </c>
      <c r="T453" s="415">
        <v>13202</v>
      </c>
      <c r="U453" s="415">
        <v>13687</v>
      </c>
      <c r="V453" s="526">
        <v>30045</v>
      </c>
    </row>
    <row r="454" spans="1:22" ht="13.5" thickBot="1" x14ac:dyDescent="0.25">
      <c r="A454" s="693"/>
      <c r="B454" s="525">
        <v>2011</v>
      </c>
      <c r="C454" s="108">
        <v>0</v>
      </c>
      <c r="D454" s="108">
        <v>6</v>
      </c>
      <c r="E454" s="108">
        <v>0</v>
      </c>
      <c r="F454" s="108">
        <v>0</v>
      </c>
      <c r="G454" s="415" t="s">
        <v>229</v>
      </c>
      <c r="H454" s="108">
        <v>35</v>
      </c>
      <c r="I454" s="108">
        <v>0</v>
      </c>
      <c r="J454" s="108">
        <v>0</v>
      </c>
      <c r="K454" s="108">
        <v>0</v>
      </c>
      <c r="L454" s="108">
        <v>38</v>
      </c>
      <c r="M454" s="693"/>
      <c r="N454" s="525">
        <v>2011</v>
      </c>
      <c r="O454" s="108">
        <v>2252</v>
      </c>
      <c r="P454" s="108">
        <v>541</v>
      </c>
      <c r="Q454" s="108">
        <v>12117</v>
      </c>
      <c r="R454" s="108">
        <v>684</v>
      </c>
      <c r="S454" s="108">
        <v>11789</v>
      </c>
      <c r="T454" s="108">
        <v>13132</v>
      </c>
      <c r="U454" s="108">
        <v>17251</v>
      </c>
      <c r="V454" s="319">
        <v>34484</v>
      </c>
    </row>
    <row r="455" spans="1:22" ht="13.5" thickBot="1" x14ac:dyDescent="0.25">
      <c r="A455" s="693"/>
      <c r="B455" s="525">
        <v>2012</v>
      </c>
      <c r="C455" s="108">
        <v>0</v>
      </c>
      <c r="D455" s="108">
        <v>5</v>
      </c>
      <c r="E455" s="108">
        <v>0</v>
      </c>
      <c r="F455" s="108">
        <v>0</v>
      </c>
      <c r="G455" s="415" t="s">
        <v>229</v>
      </c>
      <c r="H455" s="108">
        <v>32</v>
      </c>
      <c r="I455" s="108">
        <v>0</v>
      </c>
      <c r="J455" s="108">
        <v>0</v>
      </c>
      <c r="K455" s="108">
        <v>0</v>
      </c>
      <c r="L455" s="108">
        <v>36</v>
      </c>
      <c r="M455" s="693"/>
      <c r="N455" s="525">
        <v>2012</v>
      </c>
      <c r="O455" s="108">
        <v>2017</v>
      </c>
      <c r="P455" s="108">
        <v>458</v>
      </c>
      <c r="Q455" s="108">
        <v>10502</v>
      </c>
      <c r="R455" s="108">
        <v>613</v>
      </c>
      <c r="S455" s="108">
        <v>13257</v>
      </c>
      <c r="T455" s="108">
        <v>14323</v>
      </c>
      <c r="U455" s="108">
        <v>14469</v>
      </c>
      <c r="V455" s="319">
        <v>30294</v>
      </c>
    </row>
    <row r="456" spans="1:22" ht="13.5" thickBot="1" x14ac:dyDescent="0.25">
      <c r="A456" s="693"/>
      <c r="B456" s="525">
        <v>2013</v>
      </c>
      <c r="C456" s="108">
        <v>0</v>
      </c>
      <c r="D456" s="108">
        <v>6</v>
      </c>
      <c r="E456" s="108">
        <v>0</v>
      </c>
      <c r="F456" s="108">
        <v>0</v>
      </c>
      <c r="G456" s="415" t="s">
        <v>229</v>
      </c>
      <c r="H456" s="108">
        <v>33</v>
      </c>
      <c r="I456" s="108">
        <v>0</v>
      </c>
      <c r="J456" s="108">
        <v>0</v>
      </c>
      <c r="K456" s="108">
        <v>0</v>
      </c>
      <c r="L456" s="108">
        <v>37</v>
      </c>
      <c r="M456" s="693"/>
      <c r="N456" s="525">
        <v>2013</v>
      </c>
      <c r="O456" s="108">
        <v>2510</v>
      </c>
      <c r="P456" s="108">
        <v>520</v>
      </c>
      <c r="Q456" s="108">
        <v>11635</v>
      </c>
      <c r="R456" s="108">
        <v>682</v>
      </c>
      <c r="S456" s="108">
        <v>5716</v>
      </c>
      <c r="T456" s="108">
        <v>7211</v>
      </c>
      <c r="U456" s="108">
        <v>19053</v>
      </c>
      <c r="V456" s="319">
        <v>39209</v>
      </c>
    </row>
    <row r="457" spans="1:22" ht="13.5" thickBot="1" x14ac:dyDescent="0.25">
      <c r="A457" s="693"/>
      <c r="B457" s="525">
        <v>2014</v>
      </c>
      <c r="C457" s="108">
        <v>0</v>
      </c>
      <c r="D457" s="108">
        <v>2</v>
      </c>
      <c r="E457" s="108">
        <v>0</v>
      </c>
      <c r="F457" s="108">
        <v>0</v>
      </c>
      <c r="G457" s="415">
        <v>1</v>
      </c>
      <c r="H457" s="108">
        <v>33</v>
      </c>
      <c r="I457" s="108">
        <v>0</v>
      </c>
      <c r="J457" s="108">
        <v>0</v>
      </c>
      <c r="K457" s="108">
        <v>0</v>
      </c>
      <c r="L457" s="108">
        <v>34</v>
      </c>
      <c r="M457" s="693"/>
      <c r="N457" s="525">
        <v>2014</v>
      </c>
      <c r="O457" s="108">
        <v>2573</v>
      </c>
      <c r="P457" s="108">
        <v>551</v>
      </c>
      <c r="Q457" s="108">
        <v>12469</v>
      </c>
      <c r="R457" s="108">
        <v>726</v>
      </c>
      <c r="S457" s="108">
        <v>2531</v>
      </c>
      <c r="T457" s="108">
        <v>3192</v>
      </c>
      <c r="U457" s="108">
        <v>16073</v>
      </c>
      <c r="V457" s="319">
        <v>36025</v>
      </c>
    </row>
    <row r="458" spans="1:22" ht="13.5" thickBot="1" x14ac:dyDescent="0.25">
      <c r="A458" s="693"/>
      <c r="B458" s="525">
        <v>2015</v>
      </c>
      <c r="C458" s="108">
        <v>0</v>
      </c>
      <c r="D458" s="108">
        <v>2</v>
      </c>
      <c r="E458" s="108">
        <v>0</v>
      </c>
      <c r="F458" s="108">
        <v>0</v>
      </c>
      <c r="G458" s="415">
        <v>3</v>
      </c>
      <c r="H458" s="108">
        <v>32</v>
      </c>
      <c r="I458" s="108">
        <v>0</v>
      </c>
      <c r="J458" s="108">
        <v>0</v>
      </c>
      <c r="K458" s="108">
        <v>0</v>
      </c>
      <c r="L458" s="108">
        <v>35</v>
      </c>
      <c r="M458" s="693"/>
      <c r="N458" s="525">
        <v>2015</v>
      </c>
      <c r="O458" s="108">
        <v>3424.0830000000001</v>
      </c>
      <c r="P458" s="108">
        <v>471</v>
      </c>
      <c r="Q458" s="108">
        <v>14056.503000000001</v>
      </c>
      <c r="R458" s="108">
        <v>711.03899999999999</v>
      </c>
      <c r="S458" s="108">
        <v>993.66800000000001</v>
      </c>
      <c r="T458" s="108">
        <v>1232.0360000000001</v>
      </c>
      <c r="U458" s="108">
        <v>13760.584000000001</v>
      </c>
      <c r="V458" s="319">
        <v>33045.951000000001</v>
      </c>
    </row>
    <row r="459" spans="1:22" ht="13.5" thickBot="1" x14ac:dyDescent="0.25">
      <c r="A459" s="693"/>
      <c r="B459" s="525">
        <v>2016</v>
      </c>
      <c r="C459" s="108">
        <v>0</v>
      </c>
      <c r="D459" s="108">
        <v>4</v>
      </c>
      <c r="E459" s="108">
        <v>0</v>
      </c>
      <c r="F459" s="108">
        <v>0</v>
      </c>
      <c r="G459" s="415">
        <v>3</v>
      </c>
      <c r="H459" s="108">
        <v>34</v>
      </c>
      <c r="I459" s="108">
        <v>0</v>
      </c>
      <c r="J459" s="108">
        <v>0</v>
      </c>
      <c r="K459" s="108">
        <v>0</v>
      </c>
      <c r="L459" s="108">
        <v>37</v>
      </c>
      <c r="M459" s="693"/>
      <c r="N459" s="525">
        <v>2016</v>
      </c>
      <c r="O459" s="108">
        <v>3535.78</v>
      </c>
      <c r="P459" s="108">
        <v>499</v>
      </c>
      <c r="Q459" s="108">
        <v>14088.146000000001</v>
      </c>
      <c r="R459" s="108">
        <v>750.58100000000002</v>
      </c>
      <c r="S459" s="108">
        <v>3864.3589999999999</v>
      </c>
      <c r="T459" s="108">
        <v>3864.3589999999999</v>
      </c>
      <c r="U459" s="108">
        <v>16140.944</v>
      </c>
      <c r="V459" s="319">
        <v>37391.211000000003</v>
      </c>
    </row>
    <row r="460" spans="1:22" ht="13.5" thickBot="1" x14ac:dyDescent="0.25">
      <c r="A460" s="693"/>
      <c r="B460" s="525">
        <v>2017</v>
      </c>
      <c r="C460" s="108">
        <v>0</v>
      </c>
      <c r="D460" s="108">
        <v>6</v>
      </c>
      <c r="E460" s="108">
        <v>0</v>
      </c>
      <c r="F460" s="108">
        <v>0</v>
      </c>
      <c r="G460" s="108">
        <v>3</v>
      </c>
      <c r="H460" s="108">
        <v>33</v>
      </c>
      <c r="I460" s="108">
        <v>0</v>
      </c>
      <c r="J460" s="108">
        <v>0</v>
      </c>
      <c r="K460" s="108">
        <v>0</v>
      </c>
      <c r="L460" s="108">
        <v>37</v>
      </c>
      <c r="M460" s="693"/>
      <c r="N460" s="525">
        <v>2017</v>
      </c>
      <c r="O460" s="108">
        <v>3331.86</v>
      </c>
      <c r="P460" s="415">
        <v>517</v>
      </c>
      <c r="Q460" s="108">
        <v>15830.209000000001</v>
      </c>
      <c r="R460" s="108">
        <v>864.10699999999997</v>
      </c>
      <c r="S460" s="108">
        <v>5088.6880000000001</v>
      </c>
      <c r="T460" s="108">
        <v>5686.2030000000004</v>
      </c>
      <c r="U460" s="108">
        <v>16742.572</v>
      </c>
      <c r="V460" s="319">
        <v>40475.841999999997</v>
      </c>
    </row>
    <row r="461" spans="1:22" ht="13.5" thickBot="1" x14ac:dyDescent="0.25">
      <c r="A461" s="907"/>
      <c r="B461" s="527">
        <v>2018</v>
      </c>
      <c r="C461" s="109">
        <v>0</v>
      </c>
      <c r="D461" s="109">
        <v>9</v>
      </c>
      <c r="E461" s="109">
        <v>0</v>
      </c>
      <c r="F461" s="109">
        <v>0</v>
      </c>
      <c r="G461" s="109">
        <v>0</v>
      </c>
      <c r="H461" s="109">
        <v>34</v>
      </c>
      <c r="I461" s="109">
        <v>0</v>
      </c>
      <c r="J461" s="109">
        <v>0</v>
      </c>
      <c r="K461" s="109">
        <v>0</v>
      </c>
      <c r="L461" s="109">
        <v>34</v>
      </c>
      <c r="M461" s="907"/>
      <c r="N461" s="527">
        <v>2018</v>
      </c>
      <c r="O461" s="109">
        <v>2596.8490000000002</v>
      </c>
      <c r="P461" s="428">
        <v>625</v>
      </c>
      <c r="Q461" s="109">
        <v>13862.627</v>
      </c>
      <c r="R461" s="109">
        <v>802.06</v>
      </c>
      <c r="S461" s="109">
        <v>4973.4610000000002</v>
      </c>
      <c r="T461" s="109">
        <v>5409.0860000000002</v>
      </c>
      <c r="U461" s="109">
        <v>28623.991000000002</v>
      </c>
      <c r="V461" s="320">
        <v>54544.341</v>
      </c>
    </row>
    <row r="462" spans="1:22" ht="14.25" thickTop="1" thickBot="1" x14ac:dyDescent="0.25">
      <c r="A462" s="906" t="s">
        <v>878</v>
      </c>
      <c r="B462" s="524">
        <v>2007</v>
      </c>
      <c r="C462" s="429" t="s">
        <v>229</v>
      </c>
      <c r="D462" s="429">
        <v>3</v>
      </c>
      <c r="E462" s="429" t="s">
        <v>229</v>
      </c>
      <c r="F462" s="429" t="s">
        <v>229</v>
      </c>
      <c r="G462" s="429" t="s">
        <v>229</v>
      </c>
      <c r="H462" s="429">
        <v>19</v>
      </c>
      <c r="I462" s="429" t="s">
        <v>229</v>
      </c>
      <c r="J462" s="429" t="s">
        <v>229</v>
      </c>
      <c r="K462" s="429">
        <v>0</v>
      </c>
      <c r="L462" s="429">
        <v>19</v>
      </c>
      <c r="M462" s="906" t="s">
        <v>878</v>
      </c>
      <c r="N462" s="524">
        <v>2007</v>
      </c>
      <c r="O462" s="429">
        <v>2936</v>
      </c>
      <c r="P462" s="111">
        <v>762</v>
      </c>
      <c r="Q462" s="429">
        <v>14608</v>
      </c>
      <c r="R462" s="429">
        <v>1161</v>
      </c>
      <c r="S462" s="111">
        <v>5847</v>
      </c>
      <c r="T462" s="111">
        <v>7191</v>
      </c>
      <c r="U462" s="111">
        <v>9483</v>
      </c>
      <c r="V462" s="343">
        <v>24102</v>
      </c>
    </row>
    <row r="463" spans="1:22" ht="13.5" thickBot="1" x14ac:dyDescent="0.25">
      <c r="A463" s="693"/>
      <c r="B463" s="525">
        <v>2008</v>
      </c>
      <c r="C463" s="415" t="s">
        <v>229</v>
      </c>
      <c r="D463" s="415">
        <v>4</v>
      </c>
      <c r="E463" s="415" t="s">
        <v>229</v>
      </c>
      <c r="F463" s="415" t="s">
        <v>229</v>
      </c>
      <c r="G463" s="415" t="s">
        <v>229</v>
      </c>
      <c r="H463" s="415">
        <v>19</v>
      </c>
      <c r="I463" s="415" t="s">
        <v>229</v>
      </c>
      <c r="J463" s="415" t="s">
        <v>229</v>
      </c>
      <c r="K463" s="415">
        <v>0</v>
      </c>
      <c r="L463" s="415">
        <v>19</v>
      </c>
      <c r="M463" s="693"/>
      <c r="N463" s="525">
        <v>2008</v>
      </c>
      <c r="O463" s="415">
        <v>3333</v>
      </c>
      <c r="P463" s="108">
        <v>752</v>
      </c>
      <c r="Q463" s="415">
        <v>15968</v>
      </c>
      <c r="R463" s="415">
        <v>1267</v>
      </c>
      <c r="S463" s="108">
        <v>3169</v>
      </c>
      <c r="T463" s="108">
        <v>4204</v>
      </c>
      <c r="U463" s="108">
        <v>8735</v>
      </c>
      <c r="V463" s="319">
        <v>26024</v>
      </c>
    </row>
    <row r="464" spans="1:22" ht="13.5" thickBot="1" x14ac:dyDescent="0.25">
      <c r="A464" s="693"/>
      <c r="B464" s="525">
        <v>2009</v>
      </c>
      <c r="C464" s="415" t="s">
        <v>229</v>
      </c>
      <c r="D464" s="415">
        <v>4</v>
      </c>
      <c r="E464" s="415" t="s">
        <v>229</v>
      </c>
      <c r="F464" s="415" t="s">
        <v>229</v>
      </c>
      <c r="G464" s="415" t="s">
        <v>229</v>
      </c>
      <c r="H464" s="415">
        <v>19</v>
      </c>
      <c r="I464" s="415" t="s">
        <v>229</v>
      </c>
      <c r="J464" s="415" t="s">
        <v>229</v>
      </c>
      <c r="K464" s="415">
        <v>0</v>
      </c>
      <c r="L464" s="415">
        <v>19</v>
      </c>
      <c r="M464" s="693"/>
      <c r="N464" s="525">
        <v>2009</v>
      </c>
      <c r="O464" s="415">
        <v>3195</v>
      </c>
      <c r="P464" s="415">
        <v>884</v>
      </c>
      <c r="Q464" s="415">
        <v>16497</v>
      </c>
      <c r="R464" s="415">
        <v>1282</v>
      </c>
      <c r="S464" s="415">
        <v>3282</v>
      </c>
      <c r="T464" s="415">
        <v>8492</v>
      </c>
      <c r="U464" s="415">
        <v>12179</v>
      </c>
      <c r="V464" s="526">
        <v>32195</v>
      </c>
    </row>
    <row r="465" spans="1:22" ht="13.5" thickBot="1" x14ac:dyDescent="0.25">
      <c r="A465" s="693"/>
      <c r="B465" s="525">
        <v>2010</v>
      </c>
      <c r="C465" s="415" t="s">
        <v>229</v>
      </c>
      <c r="D465" s="415">
        <v>8</v>
      </c>
      <c r="E465" s="415" t="s">
        <v>229</v>
      </c>
      <c r="F465" s="415" t="s">
        <v>229</v>
      </c>
      <c r="G465" s="415" t="s">
        <v>229</v>
      </c>
      <c r="H465" s="415">
        <v>28</v>
      </c>
      <c r="I465" s="415" t="s">
        <v>229</v>
      </c>
      <c r="J465" s="415" t="s">
        <v>229</v>
      </c>
      <c r="K465" s="415">
        <v>1</v>
      </c>
      <c r="L465" s="415">
        <v>29</v>
      </c>
      <c r="M465" s="693"/>
      <c r="N465" s="525">
        <v>2010</v>
      </c>
      <c r="O465" s="415">
        <v>3191</v>
      </c>
      <c r="P465" s="415">
        <v>990</v>
      </c>
      <c r="Q465" s="415">
        <v>19009</v>
      </c>
      <c r="R465" s="415">
        <v>1027</v>
      </c>
      <c r="S465" s="415">
        <v>12782</v>
      </c>
      <c r="T465" s="415">
        <v>13302</v>
      </c>
      <c r="U465" s="415">
        <v>13957</v>
      </c>
      <c r="V465" s="526">
        <v>31619</v>
      </c>
    </row>
    <row r="466" spans="1:22" ht="13.5" thickBot="1" x14ac:dyDescent="0.25">
      <c r="A466" s="693"/>
      <c r="B466" s="525">
        <v>2011</v>
      </c>
      <c r="C466" s="108">
        <v>0</v>
      </c>
      <c r="D466" s="108">
        <v>10</v>
      </c>
      <c r="E466" s="108">
        <v>0</v>
      </c>
      <c r="F466" s="108">
        <v>0</v>
      </c>
      <c r="G466" s="415" t="s">
        <v>229</v>
      </c>
      <c r="H466" s="108">
        <v>29</v>
      </c>
      <c r="I466" s="108">
        <v>0</v>
      </c>
      <c r="J466" s="108">
        <v>0</v>
      </c>
      <c r="K466" s="108">
        <v>1</v>
      </c>
      <c r="L466" s="108">
        <v>30</v>
      </c>
      <c r="M466" s="693"/>
      <c r="N466" s="525">
        <v>2011</v>
      </c>
      <c r="O466" s="108">
        <v>3421</v>
      </c>
      <c r="P466" s="108">
        <v>976</v>
      </c>
      <c r="Q466" s="108">
        <v>21174</v>
      </c>
      <c r="R466" s="108">
        <v>1470</v>
      </c>
      <c r="S466" s="108">
        <v>8393</v>
      </c>
      <c r="T466" s="108">
        <v>8612</v>
      </c>
      <c r="U466" s="108">
        <v>15212</v>
      </c>
      <c r="V466" s="319">
        <v>36498</v>
      </c>
    </row>
    <row r="467" spans="1:22" ht="13.5" thickBot="1" x14ac:dyDescent="0.25">
      <c r="A467" s="693"/>
      <c r="B467" s="525">
        <v>2012</v>
      </c>
      <c r="C467" s="108">
        <v>0</v>
      </c>
      <c r="D467" s="108">
        <v>9</v>
      </c>
      <c r="E467" s="108">
        <v>0</v>
      </c>
      <c r="F467" s="108">
        <v>2</v>
      </c>
      <c r="G467" s="415" t="s">
        <v>229</v>
      </c>
      <c r="H467" s="108">
        <v>28</v>
      </c>
      <c r="I467" s="108">
        <v>0</v>
      </c>
      <c r="J467" s="108">
        <v>0</v>
      </c>
      <c r="K467" s="108">
        <v>1</v>
      </c>
      <c r="L467" s="108">
        <v>31</v>
      </c>
      <c r="M467" s="693"/>
      <c r="N467" s="525">
        <v>2012</v>
      </c>
      <c r="O467" s="108">
        <v>3428</v>
      </c>
      <c r="P467" s="108">
        <v>1041</v>
      </c>
      <c r="Q467" s="108">
        <v>22635</v>
      </c>
      <c r="R467" s="108">
        <v>1195</v>
      </c>
      <c r="S467" s="108">
        <v>4997</v>
      </c>
      <c r="T467" s="108">
        <v>6212</v>
      </c>
      <c r="U467" s="108">
        <v>19808</v>
      </c>
      <c r="V467" s="319">
        <v>45029</v>
      </c>
    </row>
    <row r="468" spans="1:22" ht="13.5" thickBot="1" x14ac:dyDescent="0.25">
      <c r="A468" s="693"/>
      <c r="B468" s="525">
        <v>2013</v>
      </c>
      <c r="C468" s="108">
        <v>0</v>
      </c>
      <c r="D468" s="108">
        <v>9</v>
      </c>
      <c r="E468" s="108">
        <v>0</v>
      </c>
      <c r="F468" s="108">
        <v>0</v>
      </c>
      <c r="G468" s="415" t="s">
        <v>229</v>
      </c>
      <c r="H468" s="108">
        <v>28</v>
      </c>
      <c r="I468" s="108">
        <v>0</v>
      </c>
      <c r="J468" s="108">
        <v>0</v>
      </c>
      <c r="K468" s="108">
        <v>2</v>
      </c>
      <c r="L468" s="108">
        <v>30</v>
      </c>
      <c r="M468" s="693"/>
      <c r="N468" s="525">
        <v>2013</v>
      </c>
      <c r="O468" s="108">
        <v>3747</v>
      </c>
      <c r="P468" s="108">
        <v>1136</v>
      </c>
      <c r="Q468" s="108">
        <v>22687</v>
      </c>
      <c r="R468" s="108">
        <v>1252</v>
      </c>
      <c r="S468" s="108">
        <v>3186</v>
      </c>
      <c r="T468" s="108">
        <v>4033</v>
      </c>
      <c r="U468" s="108">
        <v>18113</v>
      </c>
      <c r="V468" s="319">
        <v>41065</v>
      </c>
    </row>
    <row r="469" spans="1:22" ht="13.5" thickBot="1" x14ac:dyDescent="0.25">
      <c r="A469" s="693"/>
      <c r="B469" s="525">
        <v>2014</v>
      </c>
      <c r="C469" s="108">
        <v>0</v>
      </c>
      <c r="D469" s="108">
        <v>4</v>
      </c>
      <c r="E469" s="108">
        <v>0</v>
      </c>
      <c r="F469" s="108">
        <v>0</v>
      </c>
      <c r="G469" s="415">
        <v>0</v>
      </c>
      <c r="H469" s="108">
        <v>19</v>
      </c>
      <c r="I469" s="108">
        <v>0</v>
      </c>
      <c r="J469" s="108">
        <v>0</v>
      </c>
      <c r="K469" s="108">
        <v>0</v>
      </c>
      <c r="L469" s="108">
        <v>19</v>
      </c>
      <c r="M469" s="693"/>
      <c r="N469" s="525">
        <v>2014</v>
      </c>
      <c r="O469" s="108">
        <v>4096</v>
      </c>
      <c r="P469" s="108">
        <v>962</v>
      </c>
      <c r="Q469" s="108">
        <v>18902</v>
      </c>
      <c r="R469" s="108">
        <v>1064</v>
      </c>
      <c r="S469" s="108">
        <v>1515</v>
      </c>
      <c r="T469" s="108">
        <v>2055</v>
      </c>
      <c r="U469" s="108">
        <v>14521</v>
      </c>
      <c r="V469" s="319">
        <v>34033</v>
      </c>
    </row>
    <row r="470" spans="1:22" ht="13.5" thickBot="1" x14ac:dyDescent="0.25">
      <c r="A470" s="693"/>
      <c r="B470" s="525">
        <v>2015</v>
      </c>
      <c r="C470" s="108">
        <v>0</v>
      </c>
      <c r="D470" s="108">
        <v>6</v>
      </c>
      <c r="E470" s="108">
        <v>0</v>
      </c>
      <c r="F470" s="108">
        <v>0</v>
      </c>
      <c r="G470" s="415">
        <v>0</v>
      </c>
      <c r="H470" s="108">
        <v>31</v>
      </c>
      <c r="I470" s="108">
        <v>0</v>
      </c>
      <c r="J470" s="108">
        <v>0</v>
      </c>
      <c r="K470" s="108">
        <v>1</v>
      </c>
      <c r="L470" s="108">
        <v>32</v>
      </c>
      <c r="M470" s="693"/>
      <c r="N470" s="525">
        <v>2015</v>
      </c>
      <c r="O470" s="108">
        <v>3541.2350000000001</v>
      </c>
      <c r="P470" s="108">
        <v>987</v>
      </c>
      <c r="Q470" s="108">
        <v>23116.798999999999</v>
      </c>
      <c r="R470" s="108">
        <v>1232.4169999999999</v>
      </c>
      <c r="S470" s="108">
        <v>4046.404</v>
      </c>
      <c r="T470" s="108">
        <v>5183.4219999999996</v>
      </c>
      <c r="U470" s="108">
        <v>21059.562999999998</v>
      </c>
      <c r="V470" s="319">
        <v>44389.002</v>
      </c>
    </row>
    <row r="471" spans="1:22" ht="13.5" thickBot="1" x14ac:dyDescent="0.25">
      <c r="A471" s="693"/>
      <c r="B471" s="525">
        <v>2016</v>
      </c>
      <c r="C471" s="108">
        <v>0</v>
      </c>
      <c r="D471" s="108">
        <v>5</v>
      </c>
      <c r="E471" s="108">
        <v>0</v>
      </c>
      <c r="F471" s="108">
        <v>0</v>
      </c>
      <c r="G471" s="415">
        <v>0</v>
      </c>
      <c r="H471" s="108">
        <v>30</v>
      </c>
      <c r="I471" s="108">
        <v>0</v>
      </c>
      <c r="J471" s="108">
        <v>0</v>
      </c>
      <c r="K471" s="108">
        <v>1</v>
      </c>
      <c r="L471" s="108">
        <v>30</v>
      </c>
      <c r="M471" s="693"/>
      <c r="N471" s="525">
        <v>2016</v>
      </c>
      <c r="O471" s="108">
        <v>3099.703</v>
      </c>
      <c r="P471" s="108">
        <v>940</v>
      </c>
      <c r="Q471" s="108">
        <v>21135.255000000001</v>
      </c>
      <c r="R471" s="108">
        <v>1145.0719999999999</v>
      </c>
      <c r="S471" s="108">
        <v>3356.6419999999998</v>
      </c>
      <c r="T471" s="108">
        <v>4609.5600000000004</v>
      </c>
      <c r="U471" s="108">
        <v>21071.399000000001</v>
      </c>
      <c r="V471" s="319">
        <v>42353.993000000002</v>
      </c>
    </row>
    <row r="472" spans="1:22" ht="13.5" thickBot="1" x14ac:dyDescent="0.25">
      <c r="A472" s="693"/>
      <c r="B472" s="525">
        <v>2017</v>
      </c>
      <c r="C472" s="108">
        <v>0</v>
      </c>
      <c r="D472" s="108">
        <v>4</v>
      </c>
      <c r="E472" s="108">
        <v>0</v>
      </c>
      <c r="F472" s="108">
        <v>0</v>
      </c>
      <c r="G472" s="108">
        <v>0</v>
      </c>
      <c r="H472" s="108">
        <v>30</v>
      </c>
      <c r="I472" s="108">
        <v>0</v>
      </c>
      <c r="J472" s="108">
        <v>0</v>
      </c>
      <c r="K472" s="108">
        <v>1</v>
      </c>
      <c r="L472" s="108">
        <v>30</v>
      </c>
      <c r="M472" s="693"/>
      <c r="N472" s="525">
        <v>2017</v>
      </c>
      <c r="O472" s="108">
        <v>2830.924</v>
      </c>
      <c r="P472" s="415">
        <v>878</v>
      </c>
      <c r="Q472" s="108">
        <v>20364.798999999999</v>
      </c>
      <c r="R472" s="108">
        <v>1107.4739999999999</v>
      </c>
      <c r="S472" s="108">
        <v>8181.491</v>
      </c>
      <c r="T472" s="108">
        <v>9810.43</v>
      </c>
      <c r="U472" s="108">
        <v>21264.59</v>
      </c>
      <c r="V472" s="319">
        <v>42545.32</v>
      </c>
    </row>
    <row r="473" spans="1:22" ht="13.5" thickBot="1" x14ac:dyDescent="0.25">
      <c r="A473" s="907"/>
      <c r="B473" s="527">
        <v>2018</v>
      </c>
      <c r="C473" s="109">
        <v>0</v>
      </c>
      <c r="D473" s="109">
        <v>5</v>
      </c>
      <c r="E473" s="109">
        <v>0</v>
      </c>
      <c r="F473" s="109">
        <v>0</v>
      </c>
      <c r="G473" s="109">
        <v>0</v>
      </c>
      <c r="H473" s="109">
        <v>30</v>
      </c>
      <c r="I473" s="109">
        <v>0</v>
      </c>
      <c r="J473" s="109">
        <v>0</v>
      </c>
      <c r="K473" s="109">
        <v>0</v>
      </c>
      <c r="L473" s="109">
        <v>30</v>
      </c>
      <c r="M473" s="907"/>
      <c r="N473" s="527">
        <v>2018</v>
      </c>
      <c r="O473" s="109">
        <v>2815.1280000000002</v>
      </c>
      <c r="P473" s="428">
        <v>1288</v>
      </c>
      <c r="Q473" s="109">
        <v>20044.353999999999</v>
      </c>
      <c r="R473" s="109">
        <v>1113.403</v>
      </c>
      <c r="S473" s="109">
        <v>5360.7730000000001</v>
      </c>
      <c r="T473" s="109">
        <v>6261.9629999999997</v>
      </c>
      <c r="U473" s="109">
        <v>29659.885999999999</v>
      </c>
      <c r="V473" s="320">
        <v>43490.576999999997</v>
      </c>
    </row>
    <row r="474" spans="1:22" ht="14.25" thickTop="1" thickBot="1" x14ac:dyDescent="0.25">
      <c r="A474" s="906" t="s">
        <v>607</v>
      </c>
      <c r="B474" s="524">
        <v>2007</v>
      </c>
      <c r="C474" s="429" t="s">
        <v>229</v>
      </c>
      <c r="D474" s="429">
        <v>23</v>
      </c>
      <c r="E474" s="429" t="s">
        <v>229</v>
      </c>
      <c r="F474" s="429" t="s">
        <v>229</v>
      </c>
      <c r="G474" s="429" t="s">
        <v>229</v>
      </c>
      <c r="H474" s="429">
        <v>25</v>
      </c>
      <c r="I474" s="429" t="s">
        <v>229</v>
      </c>
      <c r="J474" s="429" t="s">
        <v>229</v>
      </c>
      <c r="K474" s="429">
        <v>0</v>
      </c>
      <c r="L474" s="429" t="s">
        <v>1839</v>
      </c>
      <c r="M474" s="906" t="s">
        <v>607</v>
      </c>
      <c r="N474" s="524">
        <v>2007</v>
      </c>
      <c r="O474" s="429">
        <v>3161</v>
      </c>
      <c r="P474" s="111">
        <v>314</v>
      </c>
      <c r="Q474" s="429">
        <v>8563</v>
      </c>
      <c r="R474" s="429">
        <v>536</v>
      </c>
      <c r="S474" s="111">
        <v>1705</v>
      </c>
      <c r="T474" s="111">
        <v>2519</v>
      </c>
      <c r="U474" s="111">
        <v>6364</v>
      </c>
      <c r="V474" s="343">
        <v>19609</v>
      </c>
    </row>
    <row r="475" spans="1:22" ht="13.5" thickBot="1" x14ac:dyDescent="0.25">
      <c r="A475" s="693"/>
      <c r="B475" s="525">
        <v>2008</v>
      </c>
      <c r="C475" s="415" t="s">
        <v>229</v>
      </c>
      <c r="D475" s="415">
        <v>25</v>
      </c>
      <c r="E475" s="415" t="s">
        <v>229</v>
      </c>
      <c r="F475" s="415" t="s">
        <v>229</v>
      </c>
      <c r="G475" s="415" t="s">
        <v>229</v>
      </c>
      <c r="H475" s="415">
        <v>26</v>
      </c>
      <c r="I475" s="415" t="s">
        <v>229</v>
      </c>
      <c r="J475" s="415" t="s">
        <v>229</v>
      </c>
      <c r="K475" s="415">
        <v>0</v>
      </c>
      <c r="L475" s="415">
        <v>33</v>
      </c>
      <c r="M475" s="693"/>
      <c r="N475" s="525">
        <v>2008</v>
      </c>
      <c r="O475" s="415">
        <v>2882</v>
      </c>
      <c r="P475" s="108">
        <v>315</v>
      </c>
      <c r="Q475" s="415">
        <v>6965</v>
      </c>
      <c r="R475" s="415">
        <v>408</v>
      </c>
      <c r="S475" s="108">
        <v>2477</v>
      </c>
      <c r="T475" s="108">
        <v>4861</v>
      </c>
      <c r="U475" s="108">
        <v>6680</v>
      </c>
      <c r="V475" s="319">
        <v>19442</v>
      </c>
    </row>
    <row r="476" spans="1:22" ht="13.5" thickBot="1" x14ac:dyDescent="0.25">
      <c r="A476" s="693"/>
      <c r="B476" s="525">
        <v>2009</v>
      </c>
      <c r="C476" s="415" t="s">
        <v>229</v>
      </c>
      <c r="D476" s="415">
        <v>28</v>
      </c>
      <c r="E476" s="415" t="s">
        <v>229</v>
      </c>
      <c r="F476" s="415" t="s">
        <v>229</v>
      </c>
      <c r="G476" s="415" t="s">
        <v>229</v>
      </c>
      <c r="H476" s="415">
        <v>28</v>
      </c>
      <c r="I476" s="415" t="s">
        <v>229</v>
      </c>
      <c r="J476" s="415" t="s">
        <v>229</v>
      </c>
      <c r="K476" s="415">
        <v>0</v>
      </c>
      <c r="L476" s="415" t="s">
        <v>1847</v>
      </c>
      <c r="M476" s="693"/>
      <c r="N476" s="525">
        <v>2009</v>
      </c>
      <c r="O476" s="415">
        <v>3213</v>
      </c>
      <c r="P476" s="415">
        <v>323</v>
      </c>
      <c r="Q476" s="415">
        <v>8668</v>
      </c>
      <c r="R476" s="415">
        <v>447</v>
      </c>
      <c r="S476" s="415">
        <v>3636</v>
      </c>
      <c r="T476" s="415">
        <v>9346</v>
      </c>
      <c r="U476" s="415">
        <v>7886</v>
      </c>
      <c r="V476" s="526">
        <v>23418</v>
      </c>
    </row>
    <row r="477" spans="1:22" ht="13.5" thickBot="1" x14ac:dyDescent="0.25">
      <c r="A477" s="693"/>
      <c r="B477" s="525">
        <v>2010</v>
      </c>
      <c r="C477" s="415" t="s">
        <v>229</v>
      </c>
      <c r="D477" s="415">
        <v>33</v>
      </c>
      <c r="E477" s="415" t="s">
        <v>229</v>
      </c>
      <c r="F477" s="415" t="s">
        <v>229</v>
      </c>
      <c r="G477" s="415" t="s">
        <v>229</v>
      </c>
      <c r="H477" s="415">
        <v>33</v>
      </c>
      <c r="I477" s="415" t="s">
        <v>229</v>
      </c>
      <c r="J477" s="415" t="s">
        <v>229</v>
      </c>
      <c r="K477" s="415">
        <v>0</v>
      </c>
      <c r="L477" s="415">
        <v>43</v>
      </c>
      <c r="M477" s="693"/>
      <c r="N477" s="525">
        <v>2010</v>
      </c>
      <c r="O477" s="415">
        <v>3743</v>
      </c>
      <c r="P477" s="415">
        <v>418</v>
      </c>
      <c r="Q477" s="415">
        <v>11073</v>
      </c>
      <c r="R477" s="415">
        <v>624</v>
      </c>
      <c r="S477" s="415">
        <v>13613</v>
      </c>
      <c r="T477" s="415">
        <v>14288</v>
      </c>
      <c r="U477" s="415">
        <v>10503</v>
      </c>
      <c r="V477" s="526">
        <v>28366</v>
      </c>
    </row>
    <row r="478" spans="1:22" ht="13.5" thickBot="1" x14ac:dyDescent="0.25">
      <c r="A478" s="693"/>
      <c r="B478" s="525">
        <v>2011</v>
      </c>
      <c r="C478" s="108">
        <v>0</v>
      </c>
      <c r="D478" s="108">
        <v>32</v>
      </c>
      <c r="E478" s="108">
        <v>0</v>
      </c>
      <c r="F478" s="108">
        <v>5</v>
      </c>
      <c r="G478" s="415" t="s">
        <v>229</v>
      </c>
      <c r="H478" s="108">
        <v>34</v>
      </c>
      <c r="I478" s="108">
        <v>1</v>
      </c>
      <c r="J478" s="108">
        <v>0</v>
      </c>
      <c r="K478" s="108">
        <v>0</v>
      </c>
      <c r="L478" s="108">
        <v>41</v>
      </c>
      <c r="M478" s="693"/>
      <c r="N478" s="525">
        <v>2011</v>
      </c>
      <c r="O478" s="108">
        <v>3897</v>
      </c>
      <c r="P478" s="108">
        <v>448</v>
      </c>
      <c r="Q478" s="108">
        <v>11827</v>
      </c>
      <c r="R478" s="108">
        <v>605</v>
      </c>
      <c r="S478" s="108">
        <v>4831</v>
      </c>
      <c r="T478" s="108">
        <v>6523</v>
      </c>
      <c r="U478" s="108">
        <v>11318</v>
      </c>
      <c r="V478" s="319">
        <v>30477</v>
      </c>
    </row>
    <row r="479" spans="1:22" ht="13.5" thickBot="1" x14ac:dyDescent="0.25">
      <c r="A479" s="693"/>
      <c r="B479" s="525">
        <v>2012</v>
      </c>
      <c r="C479" s="108">
        <v>0</v>
      </c>
      <c r="D479" s="108">
        <v>32</v>
      </c>
      <c r="E479" s="108">
        <v>0</v>
      </c>
      <c r="F479" s="108">
        <v>6</v>
      </c>
      <c r="G479" s="415" t="s">
        <v>229</v>
      </c>
      <c r="H479" s="108">
        <v>30</v>
      </c>
      <c r="I479" s="108">
        <v>1</v>
      </c>
      <c r="J479" s="108">
        <v>0</v>
      </c>
      <c r="K479" s="108">
        <v>0</v>
      </c>
      <c r="L479" s="108">
        <v>41</v>
      </c>
      <c r="M479" s="693"/>
      <c r="N479" s="525">
        <v>2012</v>
      </c>
      <c r="O479" s="108">
        <v>3019</v>
      </c>
      <c r="P479" s="108">
        <v>345</v>
      </c>
      <c r="Q479" s="108">
        <v>8699</v>
      </c>
      <c r="R479" s="108">
        <v>498</v>
      </c>
      <c r="S479" s="108">
        <v>2595</v>
      </c>
      <c r="T479" s="108">
        <v>4077</v>
      </c>
      <c r="U479" s="108">
        <v>12038</v>
      </c>
      <c r="V479" s="319">
        <v>26683</v>
      </c>
    </row>
    <row r="480" spans="1:22" ht="13.5" thickBot="1" x14ac:dyDescent="0.25">
      <c r="A480" s="693"/>
      <c r="B480" s="525">
        <v>2013</v>
      </c>
      <c r="C480" s="108">
        <v>0</v>
      </c>
      <c r="D480" s="108">
        <v>32</v>
      </c>
      <c r="E480" s="108">
        <v>0</v>
      </c>
      <c r="F480" s="108">
        <v>5</v>
      </c>
      <c r="G480" s="415" t="s">
        <v>229</v>
      </c>
      <c r="H480" s="108">
        <v>27</v>
      </c>
      <c r="I480" s="108">
        <v>1</v>
      </c>
      <c r="J480" s="108">
        <v>0</v>
      </c>
      <c r="K480" s="108">
        <v>0</v>
      </c>
      <c r="L480" s="108">
        <v>39</v>
      </c>
      <c r="M480" s="693"/>
      <c r="N480" s="525">
        <v>2013</v>
      </c>
      <c r="O480" s="108">
        <v>3032</v>
      </c>
      <c r="P480" s="108">
        <v>353</v>
      </c>
      <c r="Q480" s="108">
        <v>9247</v>
      </c>
      <c r="R480" s="108">
        <v>443</v>
      </c>
      <c r="S480" s="108">
        <v>3525</v>
      </c>
      <c r="T480" s="108">
        <v>4490</v>
      </c>
      <c r="U480" s="108">
        <v>16966</v>
      </c>
      <c r="V480" s="319">
        <v>32920</v>
      </c>
    </row>
    <row r="481" spans="1:22" ht="13.5" thickBot="1" x14ac:dyDescent="0.25">
      <c r="A481" s="693"/>
      <c r="B481" s="525">
        <v>2014</v>
      </c>
      <c r="C481" s="108">
        <v>0</v>
      </c>
      <c r="D481" s="108">
        <v>18</v>
      </c>
      <c r="E481" s="108">
        <v>0</v>
      </c>
      <c r="F481" s="108">
        <v>13</v>
      </c>
      <c r="G481" s="415">
        <v>7</v>
      </c>
      <c r="H481" s="108">
        <v>25</v>
      </c>
      <c r="I481" s="108">
        <v>1</v>
      </c>
      <c r="J481" s="108">
        <v>0</v>
      </c>
      <c r="K481" s="108">
        <v>0</v>
      </c>
      <c r="L481" s="108">
        <v>34</v>
      </c>
      <c r="M481" s="693"/>
      <c r="N481" s="525">
        <v>2014</v>
      </c>
      <c r="O481" s="108">
        <v>2916</v>
      </c>
      <c r="P481" s="108">
        <v>385</v>
      </c>
      <c r="Q481" s="108">
        <v>8460</v>
      </c>
      <c r="R481" s="108">
        <v>408</v>
      </c>
      <c r="S481" s="108">
        <v>3351</v>
      </c>
      <c r="T481" s="108">
        <v>5939</v>
      </c>
      <c r="U481" s="108">
        <v>13762</v>
      </c>
      <c r="V481" s="319">
        <v>27414</v>
      </c>
    </row>
    <row r="482" spans="1:22" ht="13.5" thickBot="1" x14ac:dyDescent="0.25">
      <c r="A482" s="693"/>
      <c r="B482" s="525">
        <v>2015</v>
      </c>
      <c r="C482" s="108">
        <v>0</v>
      </c>
      <c r="D482" s="108">
        <v>21</v>
      </c>
      <c r="E482" s="108">
        <v>0</v>
      </c>
      <c r="F482" s="108">
        <v>17</v>
      </c>
      <c r="G482" s="415">
        <v>2</v>
      </c>
      <c r="H482" s="108">
        <v>27</v>
      </c>
      <c r="I482" s="108">
        <v>2</v>
      </c>
      <c r="J482" s="108">
        <v>0</v>
      </c>
      <c r="K482" s="108">
        <v>0</v>
      </c>
      <c r="L482" s="108">
        <v>33</v>
      </c>
      <c r="M482" s="693"/>
      <c r="N482" s="525">
        <v>2015</v>
      </c>
      <c r="O482" s="108">
        <v>2752.4780000000001</v>
      </c>
      <c r="P482" s="108">
        <v>313</v>
      </c>
      <c r="Q482" s="108">
        <v>9006.6640000000007</v>
      </c>
      <c r="R482" s="108">
        <v>466.28899999999999</v>
      </c>
      <c r="S482" s="108">
        <v>1789.3810000000001</v>
      </c>
      <c r="T482" s="108">
        <v>2598.6469999999999</v>
      </c>
      <c r="U482" s="108">
        <v>12580.355</v>
      </c>
      <c r="V482" s="319">
        <v>28523.097000000002</v>
      </c>
    </row>
    <row r="483" spans="1:22" ht="13.5" thickBot="1" x14ac:dyDescent="0.25">
      <c r="A483" s="693"/>
      <c r="B483" s="525">
        <v>2016</v>
      </c>
      <c r="C483" s="108">
        <v>0</v>
      </c>
      <c r="D483" s="108">
        <v>21</v>
      </c>
      <c r="E483" s="108">
        <v>0</v>
      </c>
      <c r="F483" s="108">
        <v>17</v>
      </c>
      <c r="G483" s="415">
        <v>4</v>
      </c>
      <c r="H483" s="108">
        <v>28</v>
      </c>
      <c r="I483" s="108">
        <v>3</v>
      </c>
      <c r="J483" s="108">
        <v>0</v>
      </c>
      <c r="K483" s="108">
        <v>0</v>
      </c>
      <c r="L483" s="108">
        <v>34</v>
      </c>
      <c r="M483" s="693"/>
      <c r="N483" s="525">
        <v>2016</v>
      </c>
      <c r="O483" s="108">
        <v>2633.7350000000001</v>
      </c>
      <c r="P483" s="108">
        <v>341</v>
      </c>
      <c r="Q483" s="108">
        <v>9123.9120000000003</v>
      </c>
      <c r="R483" s="108">
        <v>458.18799999999999</v>
      </c>
      <c r="S483" s="108">
        <v>3724.7289999999998</v>
      </c>
      <c r="T483" s="108">
        <v>5773.616</v>
      </c>
      <c r="U483" s="108">
        <v>13638.96</v>
      </c>
      <c r="V483" s="319">
        <v>29215.598000000002</v>
      </c>
    </row>
    <row r="484" spans="1:22" ht="13.5" thickBot="1" x14ac:dyDescent="0.25">
      <c r="A484" s="693"/>
      <c r="B484" s="525">
        <v>2017</v>
      </c>
      <c r="C484" s="108">
        <v>0</v>
      </c>
      <c r="D484" s="108">
        <v>21</v>
      </c>
      <c r="E484" s="108">
        <v>0</v>
      </c>
      <c r="F484" s="108">
        <v>17</v>
      </c>
      <c r="G484" s="108">
        <v>0</v>
      </c>
      <c r="H484" s="108">
        <v>27</v>
      </c>
      <c r="I484" s="108">
        <v>1</v>
      </c>
      <c r="J484" s="108">
        <v>0</v>
      </c>
      <c r="K484" s="108">
        <v>0</v>
      </c>
      <c r="L484" s="108">
        <v>31</v>
      </c>
      <c r="M484" s="693"/>
      <c r="N484" s="525">
        <v>2017</v>
      </c>
      <c r="O484" s="108">
        <v>2607.4229999999998</v>
      </c>
      <c r="P484" s="415">
        <v>312</v>
      </c>
      <c r="Q484" s="108">
        <v>9492.0390000000007</v>
      </c>
      <c r="R484" s="108">
        <v>465.51</v>
      </c>
      <c r="S484" s="108">
        <v>3477.8470000000002</v>
      </c>
      <c r="T484" s="108">
        <v>5320.9840000000004</v>
      </c>
      <c r="U484" s="108">
        <v>11656.464</v>
      </c>
      <c r="V484" s="319">
        <v>29539.375</v>
      </c>
    </row>
    <row r="485" spans="1:22" ht="13.5" thickBot="1" x14ac:dyDescent="0.25">
      <c r="A485" s="907"/>
      <c r="B485" s="527">
        <v>2018</v>
      </c>
      <c r="C485" s="109">
        <v>0</v>
      </c>
      <c r="D485" s="109">
        <v>22</v>
      </c>
      <c r="E485" s="109">
        <v>0</v>
      </c>
      <c r="F485" s="109">
        <v>17</v>
      </c>
      <c r="G485" s="109">
        <v>0</v>
      </c>
      <c r="H485" s="109">
        <v>26</v>
      </c>
      <c r="I485" s="109">
        <v>1</v>
      </c>
      <c r="J485" s="109">
        <v>0</v>
      </c>
      <c r="K485" s="109">
        <v>0</v>
      </c>
      <c r="L485" s="109">
        <v>28</v>
      </c>
      <c r="M485" s="907"/>
      <c r="N485" s="527">
        <v>2018</v>
      </c>
      <c r="O485" s="109">
        <v>2536.4079999999999</v>
      </c>
      <c r="P485" s="428">
        <v>416</v>
      </c>
      <c r="Q485" s="109">
        <v>9151.83</v>
      </c>
      <c r="R485" s="109">
        <v>495.60399999999998</v>
      </c>
      <c r="S485" s="109">
        <v>1901.8520000000001</v>
      </c>
      <c r="T485" s="109">
        <v>3892.1610000000001</v>
      </c>
      <c r="U485" s="109">
        <v>13374.614</v>
      </c>
      <c r="V485" s="320">
        <v>31759.816999999999</v>
      </c>
    </row>
    <row r="486" spans="1:22" ht="14.25" thickTop="1" thickBot="1" x14ac:dyDescent="0.25">
      <c r="A486" s="906" t="s">
        <v>758</v>
      </c>
      <c r="B486" s="524">
        <v>2007</v>
      </c>
      <c r="C486" s="429" t="s">
        <v>229</v>
      </c>
      <c r="D486" s="429">
        <v>21</v>
      </c>
      <c r="E486" s="429" t="s">
        <v>229</v>
      </c>
      <c r="F486" s="429" t="s">
        <v>229</v>
      </c>
      <c r="G486" s="429" t="s">
        <v>229</v>
      </c>
      <c r="H486" s="429">
        <v>5</v>
      </c>
      <c r="I486" s="429" t="s">
        <v>229</v>
      </c>
      <c r="J486" s="429" t="s">
        <v>229</v>
      </c>
      <c r="K486" s="429">
        <v>0</v>
      </c>
      <c r="L486" s="429">
        <v>21</v>
      </c>
      <c r="M486" s="906" t="s">
        <v>758</v>
      </c>
      <c r="N486" s="524">
        <v>2007</v>
      </c>
      <c r="O486" s="429">
        <v>3354</v>
      </c>
      <c r="P486" s="111">
        <v>219</v>
      </c>
      <c r="Q486" s="429">
        <v>9133</v>
      </c>
      <c r="R486" s="429">
        <v>369</v>
      </c>
      <c r="S486" s="111">
        <v>6882</v>
      </c>
      <c r="T486" s="111">
        <v>11184</v>
      </c>
      <c r="U486" s="111">
        <v>8532</v>
      </c>
      <c r="V486" s="343">
        <v>19995</v>
      </c>
    </row>
    <row r="487" spans="1:22" ht="13.5" thickBot="1" x14ac:dyDescent="0.25">
      <c r="A487" s="693"/>
      <c r="B487" s="525">
        <v>2008</v>
      </c>
      <c r="C487" s="415" t="s">
        <v>229</v>
      </c>
      <c r="D487" s="415">
        <v>21</v>
      </c>
      <c r="E487" s="415" t="s">
        <v>229</v>
      </c>
      <c r="F487" s="415" t="s">
        <v>229</v>
      </c>
      <c r="G487" s="415" t="s">
        <v>229</v>
      </c>
      <c r="H487" s="415">
        <v>10</v>
      </c>
      <c r="I487" s="415" t="s">
        <v>229</v>
      </c>
      <c r="J487" s="415" t="s">
        <v>229</v>
      </c>
      <c r="K487" s="415">
        <v>0</v>
      </c>
      <c r="L487" s="415" t="s">
        <v>1837</v>
      </c>
      <c r="M487" s="693"/>
      <c r="N487" s="525">
        <v>2008</v>
      </c>
      <c r="O487" s="415">
        <v>3874</v>
      </c>
      <c r="P487" s="108">
        <v>402</v>
      </c>
      <c r="Q487" s="415">
        <v>12097</v>
      </c>
      <c r="R487" s="415">
        <v>531</v>
      </c>
      <c r="S487" s="108">
        <v>2349</v>
      </c>
      <c r="T487" s="108">
        <v>4455</v>
      </c>
      <c r="U487" s="108">
        <v>11413</v>
      </c>
      <c r="V487" s="319">
        <v>36198</v>
      </c>
    </row>
    <row r="488" spans="1:22" ht="13.5" thickBot="1" x14ac:dyDescent="0.25">
      <c r="A488" s="693"/>
      <c r="B488" s="525">
        <v>2009</v>
      </c>
      <c r="C488" s="415" t="s">
        <v>229</v>
      </c>
      <c r="D488" s="415">
        <v>21</v>
      </c>
      <c r="E488" s="415" t="s">
        <v>229</v>
      </c>
      <c r="F488" s="415" t="s">
        <v>229</v>
      </c>
      <c r="G488" s="415" t="s">
        <v>229</v>
      </c>
      <c r="H488" s="415">
        <v>10</v>
      </c>
      <c r="I488" s="415" t="s">
        <v>229</v>
      </c>
      <c r="J488" s="415" t="s">
        <v>229</v>
      </c>
      <c r="K488" s="415">
        <v>0</v>
      </c>
      <c r="L488" s="415">
        <v>21</v>
      </c>
      <c r="M488" s="693"/>
      <c r="N488" s="525">
        <v>2009</v>
      </c>
      <c r="O488" s="415">
        <v>4372</v>
      </c>
      <c r="P488" s="415">
        <v>452</v>
      </c>
      <c r="Q488" s="415">
        <v>12182</v>
      </c>
      <c r="R488" s="415">
        <v>558</v>
      </c>
      <c r="S488" s="415">
        <v>7937</v>
      </c>
      <c r="T488" s="415">
        <v>26616</v>
      </c>
      <c r="U488" s="415">
        <v>11927</v>
      </c>
      <c r="V488" s="526">
        <v>42658</v>
      </c>
    </row>
    <row r="489" spans="1:22" ht="13.5" thickBot="1" x14ac:dyDescent="0.25">
      <c r="A489" s="693"/>
      <c r="B489" s="525">
        <v>2010</v>
      </c>
      <c r="C489" s="415" t="s">
        <v>229</v>
      </c>
      <c r="D489" s="415">
        <v>20</v>
      </c>
      <c r="E489" s="415" t="s">
        <v>229</v>
      </c>
      <c r="F489" s="415" t="s">
        <v>229</v>
      </c>
      <c r="G489" s="415" t="s">
        <v>229</v>
      </c>
      <c r="H489" s="415">
        <v>11</v>
      </c>
      <c r="I489" s="415" t="s">
        <v>229</v>
      </c>
      <c r="J489" s="415" t="s">
        <v>229</v>
      </c>
      <c r="K489" s="415">
        <v>0</v>
      </c>
      <c r="L489" s="415">
        <v>22</v>
      </c>
      <c r="M489" s="693"/>
      <c r="N489" s="525">
        <v>2010</v>
      </c>
      <c r="O489" s="415">
        <v>4720</v>
      </c>
      <c r="P489" s="415">
        <v>506</v>
      </c>
      <c r="Q489" s="415">
        <v>15612</v>
      </c>
      <c r="R489" s="415">
        <v>775</v>
      </c>
      <c r="S489" s="415">
        <v>27593</v>
      </c>
      <c r="T489" s="415">
        <v>31752</v>
      </c>
      <c r="U489" s="415">
        <v>10055</v>
      </c>
      <c r="V489" s="526">
        <v>48208</v>
      </c>
    </row>
    <row r="490" spans="1:22" ht="13.5" thickBot="1" x14ac:dyDescent="0.25">
      <c r="A490" s="693"/>
      <c r="B490" s="525">
        <v>2011</v>
      </c>
      <c r="C490" s="108">
        <v>0</v>
      </c>
      <c r="D490" s="108">
        <v>23</v>
      </c>
      <c r="E490" s="108">
        <v>0</v>
      </c>
      <c r="F490" s="108">
        <v>1</v>
      </c>
      <c r="G490" s="415" t="s">
        <v>229</v>
      </c>
      <c r="H490" s="108">
        <v>12</v>
      </c>
      <c r="I490" s="108">
        <v>0</v>
      </c>
      <c r="J490" s="108">
        <v>0</v>
      </c>
      <c r="K490" s="108">
        <v>0</v>
      </c>
      <c r="L490" s="108">
        <v>22</v>
      </c>
      <c r="M490" s="693"/>
      <c r="N490" s="525">
        <v>2011</v>
      </c>
      <c r="O490" s="108">
        <v>4703</v>
      </c>
      <c r="P490" s="108">
        <v>568</v>
      </c>
      <c r="Q490" s="108">
        <v>15026</v>
      </c>
      <c r="R490" s="108">
        <v>668</v>
      </c>
      <c r="S490" s="108">
        <v>7321</v>
      </c>
      <c r="T490" s="108">
        <v>10525</v>
      </c>
      <c r="U490" s="108">
        <v>11696</v>
      </c>
      <c r="V490" s="319">
        <v>47432</v>
      </c>
    </row>
    <row r="491" spans="1:22" ht="13.5" thickBot="1" x14ac:dyDescent="0.25">
      <c r="A491" s="693"/>
      <c r="B491" s="525">
        <v>2012</v>
      </c>
      <c r="C491" s="108">
        <v>0</v>
      </c>
      <c r="D491" s="108">
        <v>23</v>
      </c>
      <c r="E491" s="108">
        <v>0</v>
      </c>
      <c r="F491" s="108">
        <v>0</v>
      </c>
      <c r="G491" s="415" t="s">
        <v>229</v>
      </c>
      <c r="H491" s="108">
        <v>13</v>
      </c>
      <c r="I491" s="108">
        <v>0</v>
      </c>
      <c r="J491" s="108">
        <v>0</v>
      </c>
      <c r="K491" s="108">
        <v>0</v>
      </c>
      <c r="L491" s="108">
        <v>23</v>
      </c>
      <c r="M491" s="693"/>
      <c r="N491" s="525">
        <v>2012</v>
      </c>
      <c r="O491" s="108">
        <v>4277</v>
      </c>
      <c r="P491" s="108">
        <v>546</v>
      </c>
      <c r="Q491" s="108">
        <v>14723</v>
      </c>
      <c r="R491" s="108">
        <v>618</v>
      </c>
      <c r="S491" s="108">
        <v>7106</v>
      </c>
      <c r="T491" s="108">
        <v>9270</v>
      </c>
      <c r="U491" s="108">
        <v>12462</v>
      </c>
      <c r="V491" s="319">
        <v>46000</v>
      </c>
    </row>
    <row r="492" spans="1:22" ht="13.5" thickBot="1" x14ac:dyDescent="0.25">
      <c r="A492" s="693"/>
      <c r="B492" s="525">
        <v>2013</v>
      </c>
      <c r="C492" s="108">
        <v>0</v>
      </c>
      <c r="D492" s="108">
        <v>22</v>
      </c>
      <c r="E492" s="108">
        <v>0</v>
      </c>
      <c r="F492" s="108">
        <v>2</v>
      </c>
      <c r="G492" s="415" t="s">
        <v>229</v>
      </c>
      <c r="H492" s="108">
        <v>13</v>
      </c>
      <c r="I492" s="108">
        <v>0</v>
      </c>
      <c r="J492" s="108">
        <v>0</v>
      </c>
      <c r="K492" s="108">
        <v>1</v>
      </c>
      <c r="L492" s="108">
        <v>21</v>
      </c>
      <c r="M492" s="693"/>
      <c r="N492" s="525">
        <v>2013</v>
      </c>
      <c r="O492" s="108">
        <v>4048</v>
      </c>
      <c r="P492" s="108">
        <v>532</v>
      </c>
      <c r="Q492" s="108">
        <v>14754</v>
      </c>
      <c r="R492" s="108">
        <v>610</v>
      </c>
      <c r="S492" s="108">
        <v>7102</v>
      </c>
      <c r="T492" s="108">
        <v>10096</v>
      </c>
      <c r="U492" s="108">
        <v>14385</v>
      </c>
      <c r="V492" s="319">
        <v>49104</v>
      </c>
    </row>
    <row r="493" spans="1:22" ht="13.5" thickBot="1" x14ac:dyDescent="0.25">
      <c r="A493" s="693"/>
      <c r="B493" s="525">
        <v>2014</v>
      </c>
      <c r="C493" s="108">
        <v>0</v>
      </c>
      <c r="D493" s="108">
        <v>13</v>
      </c>
      <c r="E493" s="108">
        <v>0</v>
      </c>
      <c r="F493" s="108">
        <v>2</v>
      </c>
      <c r="G493" s="415">
        <v>5</v>
      </c>
      <c r="H493" s="108">
        <v>11</v>
      </c>
      <c r="I493" s="108">
        <v>0</v>
      </c>
      <c r="J493" s="108">
        <v>0</v>
      </c>
      <c r="K493" s="108">
        <v>1</v>
      </c>
      <c r="L493" s="108">
        <v>18</v>
      </c>
      <c r="M493" s="693"/>
      <c r="N493" s="525">
        <v>2014</v>
      </c>
      <c r="O493" s="108">
        <v>3908</v>
      </c>
      <c r="P493" s="108">
        <v>439</v>
      </c>
      <c r="Q493" s="108">
        <v>11116</v>
      </c>
      <c r="R493" s="108">
        <v>466</v>
      </c>
      <c r="S493" s="108">
        <v>2315</v>
      </c>
      <c r="T493" s="108">
        <v>3189</v>
      </c>
      <c r="U493" s="108">
        <v>11826</v>
      </c>
      <c r="V493" s="319">
        <v>39678</v>
      </c>
    </row>
    <row r="494" spans="1:22" ht="13.5" thickBot="1" x14ac:dyDescent="0.25">
      <c r="A494" s="693"/>
      <c r="B494" s="525">
        <v>2015</v>
      </c>
      <c r="C494" s="108">
        <v>0</v>
      </c>
      <c r="D494" s="108">
        <v>13</v>
      </c>
      <c r="E494" s="108">
        <v>0</v>
      </c>
      <c r="F494" s="108">
        <v>1</v>
      </c>
      <c r="G494" s="415">
        <v>6</v>
      </c>
      <c r="H494" s="108">
        <v>11</v>
      </c>
      <c r="I494" s="108">
        <v>0</v>
      </c>
      <c r="J494" s="108">
        <v>0</v>
      </c>
      <c r="K494" s="108">
        <v>1</v>
      </c>
      <c r="L494" s="108">
        <v>18</v>
      </c>
      <c r="M494" s="693"/>
      <c r="N494" s="525">
        <v>2015</v>
      </c>
      <c r="O494" s="108">
        <v>3289.7420000000002</v>
      </c>
      <c r="P494" s="108">
        <v>311</v>
      </c>
      <c r="Q494" s="108">
        <v>11258.764999999999</v>
      </c>
      <c r="R494" s="108">
        <v>475.85700000000003</v>
      </c>
      <c r="S494" s="108">
        <v>1446.33</v>
      </c>
      <c r="T494" s="108">
        <v>2650.3510000000001</v>
      </c>
      <c r="U494" s="108">
        <v>6814.4030000000002</v>
      </c>
      <c r="V494" s="319">
        <v>34674.777000000002</v>
      </c>
    </row>
    <row r="495" spans="1:22" ht="13.5" thickBot="1" x14ac:dyDescent="0.25">
      <c r="A495" s="693"/>
      <c r="B495" s="525">
        <v>2016</v>
      </c>
      <c r="C495" s="108">
        <v>0</v>
      </c>
      <c r="D495" s="108">
        <v>12</v>
      </c>
      <c r="E495" s="108">
        <v>0</v>
      </c>
      <c r="F495" s="108">
        <v>1</v>
      </c>
      <c r="G495" s="415">
        <v>6</v>
      </c>
      <c r="H495" s="108">
        <v>10</v>
      </c>
      <c r="I495" s="108">
        <v>0</v>
      </c>
      <c r="J495" s="108">
        <v>0</v>
      </c>
      <c r="K495" s="108">
        <v>1</v>
      </c>
      <c r="L495" s="108">
        <v>18</v>
      </c>
      <c r="M495" s="693"/>
      <c r="N495" s="525">
        <v>2016</v>
      </c>
      <c r="O495" s="108">
        <v>3052.9169999999999</v>
      </c>
      <c r="P495" s="108">
        <v>283</v>
      </c>
      <c r="Q495" s="108">
        <v>10871.916999999999</v>
      </c>
      <c r="R495" s="108">
        <v>438.262</v>
      </c>
      <c r="S495" s="108">
        <v>4454.8909999999996</v>
      </c>
      <c r="T495" s="108">
        <v>6623.3770000000004</v>
      </c>
      <c r="U495" s="108">
        <v>6777.5240000000003</v>
      </c>
      <c r="V495" s="319">
        <v>32492.197</v>
      </c>
    </row>
    <row r="496" spans="1:22" ht="13.5" thickBot="1" x14ac:dyDescent="0.25">
      <c r="A496" s="693"/>
      <c r="B496" s="525">
        <v>2017</v>
      </c>
      <c r="C496" s="108">
        <v>0</v>
      </c>
      <c r="D496" s="108">
        <v>11</v>
      </c>
      <c r="E496" s="108">
        <v>0</v>
      </c>
      <c r="F496" s="108">
        <v>1</v>
      </c>
      <c r="G496" s="108">
        <v>5</v>
      </c>
      <c r="H496" s="108">
        <v>9</v>
      </c>
      <c r="I496" s="108">
        <v>0</v>
      </c>
      <c r="J496" s="108">
        <v>0</v>
      </c>
      <c r="K496" s="108">
        <v>1</v>
      </c>
      <c r="L496" s="108">
        <v>16</v>
      </c>
      <c r="M496" s="693"/>
      <c r="N496" s="525">
        <v>2017</v>
      </c>
      <c r="O496" s="108">
        <v>2855.527</v>
      </c>
      <c r="P496" s="415">
        <v>290</v>
      </c>
      <c r="Q496" s="108">
        <v>10054.545</v>
      </c>
      <c r="R496" s="108">
        <v>454.60599999999999</v>
      </c>
      <c r="S496" s="108">
        <v>4814.2569999999996</v>
      </c>
      <c r="T496" s="108">
        <v>7911.4520000000002</v>
      </c>
      <c r="U496" s="108">
        <v>6390.88</v>
      </c>
      <c r="V496" s="319">
        <v>34589.962</v>
      </c>
    </row>
    <row r="497" spans="1:22" ht="13.5" thickBot="1" x14ac:dyDescent="0.25">
      <c r="A497" s="907"/>
      <c r="B497" s="527">
        <v>2018</v>
      </c>
      <c r="C497" s="109">
        <v>0</v>
      </c>
      <c r="D497" s="109">
        <v>9</v>
      </c>
      <c r="E497" s="109">
        <v>0</v>
      </c>
      <c r="F497" s="109">
        <v>1</v>
      </c>
      <c r="G497" s="109">
        <v>0</v>
      </c>
      <c r="H497" s="109">
        <v>8</v>
      </c>
      <c r="I497" s="109">
        <v>0</v>
      </c>
      <c r="J497" s="109">
        <v>0</v>
      </c>
      <c r="K497" s="109">
        <v>1</v>
      </c>
      <c r="L497" s="109">
        <v>9</v>
      </c>
      <c r="M497" s="907"/>
      <c r="N497" s="527">
        <v>2018</v>
      </c>
      <c r="O497" s="109">
        <v>2454.7669999999998</v>
      </c>
      <c r="P497" s="428">
        <v>429</v>
      </c>
      <c r="Q497" s="109">
        <v>7650.3459999999995</v>
      </c>
      <c r="R497" s="109">
        <v>430.81599999999997</v>
      </c>
      <c r="S497" s="109">
        <v>6147.9189999999999</v>
      </c>
      <c r="T497" s="109">
        <v>8471.0679999999993</v>
      </c>
      <c r="U497" s="109">
        <v>5089.9380000000001</v>
      </c>
      <c r="V497" s="320">
        <v>36997.959000000003</v>
      </c>
    </row>
    <row r="498" spans="1:22" ht="14.25" thickTop="1" thickBot="1" x14ac:dyDescent="0.25">
      <c r="A498" s="906" t="s">
        <v>795</v>
      </c>
      <c r="B498" s="524">
        <v>2007</v>
      </c>
      <c r="C498" s="429" t="s">
        <v>229</v>
      </c>
      <c r="D498" s="429">
        <v>8</v>
      </c>
      <c r="E498" s="429" t="s">
        <v>229</v>
      </c>
      <c r="F498" s="429" t="s">
        <v>229</v>
      </c>
      <c r="G498" s="429" t="s">
        <v>229</v>
      </c>
      <c r="H498" s="429">
        <v>8</v>
      </c>
      <c r="I498" s="429" t="s">
        <v>229</v>
      </c>
      <c r="J498" s="429" t="s">
        <v>229</v>
      </c>
      <c r="K498" s="429">
        <v>0</v>
      </c>
      <c r="L498" s="429">
        <v>8</v>
      </c>
      <c r="M498" s="906" t="s">
        <v>795</v>
      </c>
      <c r="N498" s="524">
        <v>2007</v>
      </c>
      <c r="O498" s="429">
        <v>21</v>
      </c>
      <c r="P498" s="111">
        <v>29</v>
      </c>
      <c r="Q498" s="429">
        <v>82</v>
      </c>
      <c r="R498" s="429">
        <v>10</v>
      </c>
      <c r="S498" s="111">
        <v>0</v>
      </c>
      <c r="T498" s="111">
        <v>0</v>
      </c>
      <c r="U498" s="111">
        <v>0</v>
      </c>
      <c r="V498" s="343">
        <v>263</v>
      </c>
    </row>
    <row r="499" spans="1:22" ht="13.5" thickBot="1" x14ac:dyDescent="0.25">
      <c r="A499" s="693"/>
      <c r="B499" s="525">
        <v>2008</v>
      </c>
      <c r="C499" s="415" t="s">
        <v>229</v>
      </c>
      <c r="D499" s="415">
        <v>0</v>
      </c>
      <c r="E499" s="415" t="s">
        <v>229</v>
      </c>
      <c r="F499" s="415" t="s">
        <v>229</v>
      </c>
      <c r="G499" s="415" t="s">
        <v>229</v>
      </c>
      <c r="H499" s="415">
        <v>6</v>
      </c>
      <c r="I499" s="415" t="s">
        <v>229</v>
      </c>
      <c r="J499" s="415" t="s">
        <v>229</v>
      </c>
      <c r="K499" s="415">
        <v>0</v>
      </c>
      <c r="L499" s="415" t="s">
        <v>1848</v>
      </c>
      <c r="M499" s="693"/>
      <c r="N499" s="525">
        <v>2008</v>
      </c>
      <c r="O499" s="415">
        <v>14</v>
      </c>
      <c r="P499" s="108">
        <v>22</v>
      </c>
      <c r="Q499" s="415">
        <v>339</v>
      </c>
      <c r="R499" s="415">
        <v>40</v>
      </c>
      <c r="S499" s="108">
        <v>0</v>
      </c>
      <c r="T499" s="108">
        <v>152</v>
      </c>
      <c r="U499" s="108">
        <v>0</v>
      </c>
      <c r="V499" s="319">
        <v>239</v>
      </c>
    </row>
    <row r="500" spans="1:22" ht="13.5" thickBot="1" x14ac:dyDescent="0.25">
      <c r="A500" s="693"/>
      <c r="B500" s="525">
        <v>2009</v>
      </c>
      <c r="C500" s="415" t="s">
        <v>229</v>
      </c>
      <c r="D500" s="415">
        <v>7</v>
      </c>
      <c r="E500" s="415" t="s">
        <v>229</v>
      </c>
      <c r="F500" s="415" t="s">
        <v>229</v>
      </c>
      <c r="G500" s="415" t="s">
        <v>229</v>
      </c>
      <c r="H500" s="415">
        <v>4</v>
      </c>
      <c r="I500" s="415" t="s">
        <v>229</v>
      </c>
      <c r="J500" s="415" t="s">
        <v>229</v>
      </c>
      <c r="K500" s="415">
        <v>0</v>
      </c>
      <c r="L500" s="415">
        <v>7</v>
      </c>
      <c r="M500" s="693"/>
      <c r="N500" s="525">
        <v>2009</v>
      </c>
      <c r="O500" s="415">
        <v>12</v>
      </c>
      <c r="P500" s="415">
        <v>14</v>
      </c>
      <c r="Q500" s="415">
        <v>204</v>
      </c>
      <c r="R500" s="415">
        <v>29</v>
      </c>
      <c r="S500" s="415">
        <v>0</v>
      </c>
      <c r="T500" s="415">
        <v>52</v>
      </c>
      <c r="U500" s="415">
        <v>0</v>
      </c>
      <c r="V500" s="526">
        <v>320</v>
      </c>
    </row>
    <row r="501" spans="1:22" ht="13.5" thickBot="1" x14ac:dyDescent="0.25">
      <c r="A501" s="693"/>
      <c r="B501" s="525">
        <v>2010</v>
      </c>
      <c r="C501" s="415" t="s">
        <v>229</v>
      </c>
      <c r="D501" s="415">
        <v>7</v>
      </c>
      <c r="E501" s="415" t="s">
        <v>229</v>
      </c>
      <c r="F501" s="415" t="s">
        <v>229</v>
      </c>
      <c r="G501" s="415" t="s">
        <v>229</v>
      </c>
      <c r="H501" s="415">
        <v>5</v>
      </c>
      <c r="I501" s="415" t="s">
        <v>229</v>
      </c>
      <c r="J501" s="415" t="s">
        <v>229</v>
      </c>
      <c r="K501" s="415">
        <v>0</v>
      </c>
      <c r="L501" s="415">
        <v>8</v>
      </c>
      <c r="M501" s="693"/>
      <c r="N501" s="525">
        <v>2010</v>
      </c>
      <c r="O501" s="415">
        <v>10</v>
      </c>
      <c r="P501" s="415">
        <v>9</v>
      </c>
      <c r="Q501" s="415">
        <v>148</v>
      </c>
      <c r="R501" s="415">
        <v>11</v>
      </c>
      <c r="S501" s="415">
        <v>0</v>
      </c>
      <c r="T501" s="415">
        <v>0</v>
      </c>
      <c r="U501" s="415">
        <v>0</v>
      </c>
      <c r="V501" s="526">
        <v>129</v>
      </c>
    </row>
    <row r="502" spans="1:22" ht="13.5" thickBot="1" x14ac:dyDescent="0.25">
      <c r="A502" s="693"/>
      <c r="B502" s="525">
        <v>2011</v>
      </c>
      <c r="C502" s="108">
        <v>0</v>
      </c>
      <c r="D502" s="108">
        <v>4</v>
      </c>
      <c r="E502" s="108">
        <v>0</v>
      </c>
      <c r="F502" s="108">
        <v>0</v>
      </c>
      <c r="G502" s="415" t="s">
        <v>229</v>
      </c>
      <c r="H502" s="108">
        <v>3</v>
      </c>
      <c r="I502" s="108">
        <v>0</v>
      </c>
      <c r="J502" s="108">
        <v>0</v>
      </c>
      <c r="K502" s="108">
        <v>0</v>
      </c>
      <c r="L502" s="108">
        <v>4</v>
      </c>
      <c r="M502" s="693"/>
      <c r="N502" s="525">
        <v>2011</v>
      </c>
      <c r="O502" s="108">
        <v>12</v>
      </c>
      <c r="P502" s="108">
        <v>7</v>
      </c>
      <c r="Q502" s="108">
        <v>152</v>
      </c>
      <c r="R502" s="108">
        <v>20</v>
      </c>
      <c r="S502" s="108">
        <v>0</v>
      </c>
      <c r="T502" s="108">
        <v>0</v>
      </c>
      <c r="U502" s="108">
        <v>0</v>
      </c>
      <c r="V502" s="319">
        <v>128</v>
      </c>
    </row>
    <row r="503" spans="1:22" ht="13.5" thickBot="1" x14ac:dyDescent="0.25">
      <c r="A503" s="693"/>
      <c r="B503" s="525">
        <v>2012</v>
      </c>
      <c r="C503" s="108">
        <v>0</v>
      </c>
      <c r="D503" s="108">
        <v>5</v>
      </c>
      <c r="E503" s="108">
        <v>0</v>
      </c>
      <c r="F503" s="108">
        <v>0</v>
      </c>
      <c r="G503" s="415" t="s">
        <v>229</v>
      </c>
      <c r="H503" s="108">
        <v>2</v>
      </c>
      <c r="I503" s="108">
        <v>0</v>
      </c>
      <c r="J503" s="108">
        <v>0</v>
      </c>
      <c r="K503" s="108">
        <v>0</v>
      </c>
      <c r="L503" s="108">
        <v>7</v>
      </c>
      <c r="M503" s="693"/>
      <c r="N503" s="525">
        <v>2012</v>
      </c>
      <c r="O503" s="108">
        <v>6</v>
      </c>
      <c r="P503" s="108">
        <v>8</v>
      </c>
      <c r="Q503" s="108">
        <v>53</v>
      </c>
      <c r="R503" s="108">
        <v>5</v>
      </c>
      <c r="S503" s="108">
        <v>167</v>
      </c>
      <c r="T503" s="108">
        <v>167</v>
      </c>
      <c r="U503" s="108">
        <v>0</v>
      </c>
      <c r="V503" s="319">
        <v>131</v>
      </c>
    </row>
    <row r="504" spans="1:22" ht="13.5" thickBot="1" x14ac:dyDescent="0.25">
      <c r="A504" s="693"/>
      <c r="B504" s="525">
        <v>2013</v>
      </c>
      <c r="C504" s="108">
        <v>0</v>
      </c>
      <c r="D504" s="108">
        <v>5</v>
      </c>
      <c r="E504" s="108">
        <v>0</v>
      </c>
      <c r="F504" s="108">
        <v>0</v>
      </c>
      <c r="G504" s="415" t="s">
        <v>229</v>
      </c>
      <c r="H504" s="108">
        <v>3</v>
      </c>
      <c r="I504" s="108">
        <v>0</v>
      </c>
      <c r="J504" s="108">
        <v>0</v>
      </c>
      <c r="K504" s="108">
        <v>0</v>
      </c>
      <c r="L504" s="108">
        <v>5</v>
      </c>
      <c r="M504" s="693"/>
      <c r="N504" s="525">
        <v>2013</v>
      </c>
      <c r="O504" s="108">
        <v>96</v>
      </c>
      <c r="P504" s="108">
        <v>12</v>
      </c>
      <c r="Q504" s="108">
        <v>113</v>
      </c>
      <c r="R504" s="108">
        <v>12</v>
      </c>
      <c r="S504" s="108">
        <v>51</v>
      </c>
      <c r="T504" s="108">
        <v>63</v>
      </c>
      <c r="U504" s="108">
        <v>0</v>
      </c>
      <c r="V504" s="319">
        <v>259</v>
      </c>
    </row>
    <row r="505" spans="1:22" ht="13.5" thickBot="1" x14ac:dyDescent="0.25">
      <c r="A505" s="693"/>
      <c r="B505" s="525">
        <v>2014</v>
      </c>
      <c r="C505" s="108">
        <v>0</v>
      </c>
      <c r="D505" s="108">
        <v>3</v>
      </c>
      <c r="E505" s="108">
        <v>0</v>
      </c>
      <c r="F505" s="108">
        <v>0</v>
      </c>
      <c r="G505" s="415">
        <v>0</v>
      </c>
      <c r="H505" s="108">
        <v>3</v>
      </c>
      <c r="I505" s="108">
        <v>0</v>
      </c>
      <c r="J505" s="108">
        <v>0</v>
      </c>
      <c r="K505" s="108">
        <v>0</v>
      </c>
      <c r="L505" s="108">
        <v>4</v>
      </c>
      <c r="M505" s="693"/>
      <c r="N505" s="525">
        <v>2014</v>
      </c>
      <c r="O505" s="108">
        <v>29</v>
      </c>
      <c r="P505" s="108">
        <v>6</v>
      </c>
      <c r="Q505" s="108">
        <v>48</v>
      </c>
      <c r="R505" s="108">
        <v>8</v>
      </c>
      <c r="S505" s="108">
        <v>51</v>
      </c>
      <c r="T505" s="108">
        <v>63</v>
      </c>
      <c r="U505" s="108">
        <v>51</v>
      </c>
      <c r="V505" s="319">
        <v>165</v>
      </c>
    </row>
    <row r="506" spans="1:22" ht="13.5" thickBot="1" x14ac:dyDescent="0.25">
      <c r="A506" s="693"/>
      <c r="B506" s="525">
        <v>2015</v>
      </c>
      <c r="C506" s="108">
        <v>0</v>
      </c>
      <c r="D506" s="108">
        <v>3</v>
      </c>
      <c r="E506" s="108">
        <v>0</v>
      </c>
      <c r="F506" s="108">
        <v>0</v>
      </c>
      <c r="G506" s="415">
        <v>0</v>
      </c>
      <c r="H506" s="108">
        <v>2</v>
      </c>
      <c r="I506" s="108">
        <v>0</v>
      </c>
      <c r="J506" s="108">
        <v>0</v>
      </c>
      <c r="K506" s="108">
        <v>0</v>
      </c>
      <c r="L506" s="108">
        <v>3</v>
      </c>
      <c r="M506" s="693"/>
      <c r="N506" s="525">
        <v>2015</v>
      </c>
      <c r="O506" s="108">
        <v>88.364000000000004</v>
      </c>
      <c r="P506" s="108">
        <v>8</v>
      </c>
      <c r="Q506" s="108">
        <v>85.117000000000004</v>
      </c>
      <c r="R506" s="108">
        <v>6.532</v>
      </c>
      <c r="S506" s="108">
        <v>191.57499999999999</v>
      </c>
      <c r="T506" s="108">
        <v>239.46799999999999</v>
      </c>
      <c r="U506" s="108">
        <v>0</v>
      </c>
      <c r="V506" s="319">
        <v>225.8</v>
      </c>
    </row>
    <row r="507" spans="1:22" ht="13.5" thickBot="1" x14ac:dyDescent="0.25">
      <c r="A507" s="693"/>
      <c r="B507" s="525">
        <v>2016</v>
      </c>
      <c r="C507" s="108">
        <v>0</v>
      </c>
      <c r="D507" s="108">
        <v>4</v>
      </c>
      <c r="E507" s="108">
        <v>0</v>
      </c>
      <c r="F507" s="108">
        <v>0</v>
      </c>
      <c r="G507" s="415">
        <v>0</v>
      </c>
      <c r="H507" s="108">
        <v>2</v>
      </c>
      <c r="I507" s="108">
        <v>0</v>
      </c>
      <c r="J507" s="108">
        <v>0</v>
      </c>
      <c r="K507" s="108">
        <v>0</v>
      </c>
      <c r="L507" s="108">
        <v>4</v>
      </c>
      <c r="M507" s="693"/>
      <c r="N507" s="525">
        <v>2016</v>
      </c>
      <c r="O507" s="108">
        <v>89.435000000000002</v>
      </c>
      <c r="P507" s="108">
        <v>10</v>
      </c>
      <c r="Q507" s="108">
        <v>111.167</v>
      </c>
      <c r="R507" s="108">
        <v>13.308999999999999</v>
      </c>
      <c r="S507" s="108">
        <v>0</v>
      </c>
      <c r="T507" s="108">
        <v>0</v>
      </c>
      <c r="U507" s="108">
        <v>0</v>
      </c>
      <c r="V507" s="319">
        <v>236.41200000000001</v>
      </c>
    </row>
    <row r="508" spans="1:22" ht="13.5" thickBot="1" x14ac:dyDescent="0.25">
      <c r="A508" s="693"/>
      <c r="B508" s="525">
        <v>2017</v>
      </c>
      <c r="C508" s="108">
        <v>0</v>
      </c>
      <c r="D508" s="108">
        <v>3</v>
      </c>
      <c r="E508" s="108">
        <v>0</v>
      </c>
      <c r="F508" s="108">
        <v>0</v>
      </c>
      <c r="G508" s="108">
        <v>0</v>
      </c>
      <c r="H508" s="108">
        <v>1</v>
      </c>
      <c r="I508" s="108">
        <v>0</v>
      </c>
      <c r="J508" s="108">
        <v>0</v>
      </c>
      <c r="K508" s="108">
        <v>0</v>
      </c>
      <c r="L508" s="108">
        <v>3</v>
      </c>
      <c r="M508" s="693"/>
      <c r="N508" s="525">
        <v>2017</v>
      </c>
      <c r="O508" s="108">
        <v>52.524999999999999</v>
      </c>
      <c r="P508" s="415">
        <v>7</v>
      </c>
      <c r="Q508" s="108">
        <v>60.414000000000001</v>
      </c>
      <c r="R508" s="108">
        <v>8.24</v>
      </c>
      <c r="S508" s="108">
        <v>0</v>
      </c>
      <c r="T508" s="108">
        <v>0</v>
      </c>
      <c r="U508" s="108">
        <v>60.494999999999997</v>
      </c>
      <c r="V508" s="319">
        <v>110.431</v>
      </c>
    </row>
    <row r="509" spans="1:22" ht="13.5" thickBot="1" x14ac:dyDescent="0.25">
      <c r="A509" s="907"/>
      <c r="B509" s="527">
        <v>2018</v>
      </c>
      <c r="C509" s="109">
        <v>0</v>
      </c>
      <c r="D509" s="109">
        <v>6</v>
      </c>
      <c r="E509" s="109">
        <v>0</v>
      </c>
      <c r="F509" s="109">
        <v>0</v>
      </c>
      <c r="G509" s="109">
        <v>0</v>
      </c>
      <c r="H509" s="109">
        <v>2</v>
      </c>
      <c r="I509" s="109">
        <v>0</v>
      </c>
      <c r="J509" s="109">
        <v>0</v>
      </c>
      <c r="K509" s="109">
        <v>0</v>
      </c>
      <c r="L509" s="109">
        <v>6</v>
      </c>
      <c r="M509" s="907"/>
      <c r="N509" s="527">
        <v>2018</v>
      </c>
      <c r="O509" s="109">
        <v>65.954999999999998</v>
      </c>
      <c r="P509" s="428">
        <v>26</v>
      </c>
      <c r="Q509" s="109">
        <v>160.494</v>
      </c>
      <c r="R509" s="109">
        <v>16.07</v>
      </c>
      <c r="S509" s="109">
        <v>0</v>
      </c>
      <c r="T509" s="109">
        <v>84</v>
      </c>
      <c r="U509" s="109">
        <v>182.78</v>
      </c>
      <c r="V509" s="320">
        <v>407.83499999999998</v>
      </c>
    </row>
    <row r="510" spans="1:22" ht="14.25" thickTop="1" thickBot="1" x14ac:dyDescent="0.25">
      <c r="A510" s="906" t="s">
        <v>1086</v>
      </c>
      <c r="B510" s="524">
        <v>2007</v>
      </c>
      <c r="C510" s="429" t="s">
        <v>229</v>
      </c>
      <c r="D510" s="429">
        <v>0</v>
      </c>
      <c r="E510" s="429" t="s">
        <v>229</v>
      </c>
      <c r="F510" s="429" t="s">
        <v>229</v>
      </c>
      <c r="G510" s="429" t="s">
        <v>229</v>
      </c>
      <c r="H510" s="429">
        <v>0</v>
      </c>
      <c r="I510" s="429" t="s">
        <v>229</v>
      </c>
      <c r="J510" s="429" t="s">
        <v>229</v>
      </c>
      <c r="K510" s="429">
        <v>0</v>
      </c>
      <c r="L510" s="429">
        <v>0</v>
      </c>
      <c r="M510" s="906" t="s">
        <v>1086</v>
      </c>
      <c r="N510" s="524">
        <v>2007</v>
      </c>
      <c r="O510" s="429">
        <v>0</v>
      </c>
      <c r="P510" s="111">
        <v>0</v>
      </c>
      <c r="Q510" s="429">
        <v>0</v>
      </c>
      <c r="R510" s="429">
        <v>0</v>
      </c>
      <c r="S510" s="111">
        <v>0</v>
      </c>
      <c r="T510" s="111">
        <v>0</v>
      </c>
      <c r="U510" s="111">
        <v>0</v>
      </c>
      <c r="V510" s="343">
        <v>0</v>
      </c>
    </row>
    <row r="511" spans="1:22" ht="13.5" thickBot="1" x14ac:dyDescent="0.25">
      <c r="A511" s="693"/>
      <c r="B511" s="525">
        <v>2008</v>
      </c>
      <c r="C511" s="415" t="s">
        <v>229</v>
      </c>
      <c r="D511" s="415">
        <v>0</v>
      </c>
      <c r="E511" s="415" t="s">
        <v>229</v>
      </c>
      <c r="F511" s="415" t="s">
        <v>229</v>
      </c>
      <c r="G511" s="415" t="s">
        <v>229</v>
      </c>
      <c r="H511" s="415">
        <v>0</v>
      </c>
      <c r="I511" s="415" t="s">
        <v>229</v>
      </c>
      <c r="J511" s="415" t="s">
        <v>229</v>
      </c>
      <c r="K511" s="415">
        <v>0</v>
      </c>
      <c r="L511" s="415">
        <v>0</v>
      </c>
      <c r="M511" s="693"/>
      <c r="N511" s="525">
        <v>2008</v>
      </c>
      <c r="O511" s="415">
        <v>0</v>
      </c>
      <c r="P511" s="108">
        <v>0</v>
      </c>
      <c r="Q511" s="415">
        <v>0</v>
      </c>
      <c r="R511" s="415">
        <v>0</v>
      </c>
      <c r="S511" s="108">
        <v>0</v>
      </c>
      <c r="T511" s="108">
        <v>0</v>
      </c>
      <c r="U511" s="108">
        <v>0</v>
      </c>
      <c r="V511" s="319">
        <v>0</v>
      </c>
    </row>
    <row r="512" spans="1:22" ht="13.5" thickBot="1" x14ac:dyDescent="0.25">
      <c r="A512" s="693"/>
      <c r="B512" s="525">
        <v>2009</v>
      </c>
      <c r="C512" s="415" t="s">
        <v>229</v>
      </c>
      <c r="D512" s="415">
        <v>0</v>
      </c>
      <c r="E512" s="415" t="s">
        <v>229</v>
      </c>
      <c r="F512" s="415" t="s">
        <v>229</v>
      </c>
      <c r="G512" s="415" t="s">
        <v>229</v>
      </c>
      <c r="H512" s="415">
        <v>0</v>
      </c>
      <c r="I512" s="415" t="s">
        <v>229</v>
      </c>
      <c r="J512" s="415" t="s">
        <v>229</v>
      </c>
      <c r="K512" s="415">
        <v>0</v>
      </c>
      <c r="L512" s="415">
        <v>0</v>
      </c>
      <c r="M512" s="693"/>
      <c r="N512" s="525">
        <v>2009</v>
      </c>
      <c r="O512" s="415">
        <v>0</v>
      </c>
      <c r="P512" s="415">
        <v>0</v>
      </c>
      <c r="Q512" s="415">
        <v>0</v>
      </c>
      <c r="R512" s="415">
        <v>0</v>
      </c>
      <c r="S512" s="415">
        <v>0</v>
      </c>
      <c r="T512" s="415">
        <v>0</v>
      </c>
      <c r="U512" s="415">
        <v>0</v>
      </c>
      <c r="V512" s="526">
        <v>0</v>
      </c>
    </row>
    <row r="513" spans="1:22" ht="13.5" thickBot="1" x14ac:dyDescent="0.25">
      <c r="A513" s="693"/>
      <c r="B513" s="525">
        <v>2010</v>
      </c>
      <c r="C513" s="415" t="s">
        <v>229</v>
      </c>
      <c r="D513" s="415">
        <v>0</v>
      </c>
      <c r="E513" s="415" t="s">
        <v>229</v>
      </c>
      <c r="F513" s="415" t="s">
        <v>229</v>
      </c>
      <c r="G513" s="415" t="s">
        <v>229</v>
      </c>
      <c r="H513" s="415">
        <v>0</v>
      </c>
      <c r="I513" s="415" t="s">
        <v>229</v>
      </c>
      <c r="J513" s="415" t="s">
        <v>229</v>
      </c>
      <c r="K513" s="415">
        <v>0</v>
      </c>
      <c r="L513" s="415">
        <v>0</v>
      </c>
      <c r="M513" s="693"/>
      <c r="N513" s="525">
        <v>2010</v>
      </c>
      <c r="O513" s="415">
        <v>0</v>
      </c>
      <c r="P513" s="415">
        <v>0</v>
      </c>
      <c r="Q513" s="415">
        <v>0</v>
      </c>
      <c r="R513" s="415">
        <v>0</v>
      </c>
      <c r="S513" s="415">
        <v>0</v>
      </c>
      <c r="T513" s="415">
        <v>0</v>
      </c>
      <c r="U513" s="415">
        <v>0</v>
      </c>
      <c r="V513" s="526">
        <v>0</v>
      </c>
    </row>
    <row r="514" spans="1:22" ht="13.5" thickBot="1" x14ac:dyDescent="0.25">
      <c r="A514" s="693"/>
      <c r="B514" s="525">
        <v>2011</v>
      </c>
      <c r="C514" s="108">
        <v>0</v>
      </c>
      <c r="D514" s="108">
        <v>0</v>
      </c>
      <c r="E514" s="108">
        <v>0</v>
      </c>
      <c r="F514" s="108">
        <v>0</v>
      </c>
      <c r="G514" s="415" t="s">
        <v>229</v>
      </c>
      <c r="H514" s="108">
        <v>0</v>
      </c>
      <c r="I514" s="108">
        <v>0</v>
      </c>
      <c r="J514" s="108">
        <v>0</v>
      </c>
      <c r="K514" s="108">
        <v>0</v>
      </c>
      <c r="L514" s="108">
        <v>0</v>
      </c>
      <c r="M514" s="693"/>
      <c r="N514" s="525">
        <v>2011</v>
      </c>
      <c r="O514" s="108">
        <v>0</v>
      </c>
      <c r="P514" s="108">
        <v>0</v>
      </c>
      <c r="Q514" s="108">
        <v>0</v>
      </c>
      <c r="R514" s="108">
        <v>0</v>
      </c>
      <c r="S514" s="108">
        <v>0</v>
      </c>
      <c r="T514" s="108">
        <v>0</v>
      </c>
      <c r="U514" s="108">
        <v>0</v>
      </c>
      <c r="V514" s="319">
        <v>0</v>
      </c>
    </row>
    <row r="515" spans="1:22" ht="13.5" thickBot="1" x14ac:dyDescent="0.25">
      <c r="A515" s="693"/>
      <c r="B515" s="525">
        <v>2012</v>
      </c>
      <c r="C515" s="108">
        <v>0</v>
      </c>
      <c r="D515" s="108">
        <v>0</v>
      </c>
      <c r="E515" s="108">
        <v>0</v>
      </c>
      <c r="F515" s="108">
        <v>0</v>
      </c>
      <c r="G515" s="415" t="s">
        <v>229</v>
      </c>
      <c r="H515" s="108">
        <v>0</v>
      </c>
      <c r="I515" s="108">
        <v>0</v>
      </c>
      <c r="J515" s="108">
        <v>0</v>
      </c>
      <c r="K515" s="108">
        <v>0</v>
      </c>
      <c r="L515" s="108">
        <v>0</v>
      </c>
      <c r="M515" s="693"/>
      <c r="N515" s="525">
        <v>2012</v>
      </c>
      <c r="O515" s="108">
        <v>0</v>
      </c>
      <c r="P515" s="108">
        <v>0</v>
      </c>
      <c r="Q515" s="108">
        <v>0</v>
      </c>
      <c r="R515" s="108">
        <v>0</v>
      </c>
      <c r="S515" s="108">
        <v>0</v>
      </c>
      <c r="T515" s="108">
        <v>0</v>
      </c>
      <c r="U515" s="108">
        <v>0</v>
      </c>
      <c r="V515" s="319">
        <v>0</v>
      </c>
    </row>
    <row r="516" spans="1:22" ht="13.5" thickBot="1" x14ac:dyDescent="0.25">
      <c r="A516" s="693"/>
      <c r="B516" s="525">
        <v>2013</v>
      </c>
      <c r="C516" s="108">
        <v>0</v>
      </c>
      <c r="D516" s="108">
        <v>0</v>
      </c>
      <c r="E516" s="108">
        <v>0</v>
      </c>
      <c r="F516" s="108">
        <v>0</v>
      </c>
      <c r="G516" s="415" t="s">
        <v>229</v>
      </c>
      <c r="H516" s="108">
        <v>0</v>
      </c>
      <c r="I516" s="108">
        <v>0</v>
      </c>
      <c r="J516" s="108">
        <v>0</v>
      </c>
      <c r="K516" s="108">
        <v>0</v>
      </c>
      <c r="L516" s="108">
        <v>0</v>
      </c>
      <c r="M516" s="693"/>
      <c r="N516" s="525">
        <v>2013</v>
      </c>
      <c r="O516" s="108">
        <v>0</v>
      </c>
      <c r="P516" s="108">
        <v>0</v>
      </c>
      <c r="Q516" s="108">
        <v>0</v>
      </c>
      <c r="R516" s="108">
        <v>0</v>
      </c>
      <c r="S516" s="108">
        <v>0</v>
      </c>
      <c r="T516" s="108">
        <v>0</v>
      </c>
      <c r="U516" s="108">
        <v>203</v>
      </c>
      <c r="V516" s="319">
        <v>203</v>
      </c>
    </row>
    <row r="517" spans="1:22" ht="13.5" thickBot="1" x14ac:dyDescent="0.25">
      <c r="A517" s="693"/>
      <c r="B517" s="525">
        <v>2014</v>
      </c>
      <c r="C517" s="108">
        <v>0</v>
      </c>
      <c r="D517" s="108">
        <v>0</v>
      </c>
      <c r="E517" s="108">
        <v>0</v>
      </c>
      <c r="F517" s="108">
        <v>0</v>
      </c>
      <c r="G517" s="415">
        <v>0</v>
      </c>
      <c r="H517" s="108">
        <v>0</v>
      </c>
      <c r="I517" s="108">
        <v>0</v>
      </c>
      <c r="J517" s="108">
        <v>0</v>
      </c>
      <c r="K517" s="108">
        <v>0</v>
      </c>
      <c r="L517" s="108">
        <v>0</v>
      </c>
      <c r="M517" s="693"/>
      <c r="N517" s="525">
        <v>2014</v>
      </c>
      <c r="O517" s="108">
        <v>0</v>
      </c>
      <c r="P517" s="108">
        <v>0</v>
      </c>
      <c r="Q517" s="108">
        <v>0</v>
      </c>
      <c r="R517" s="108">
        <v>0</v>
      </c>
      <c r="S517" s="108">
        <v>0</v>
      </c>
      <c r="T517" s="108">
        <v>0</v>
      </c>
      <c r="U517" s="108">
        <v>702</v>
      </c>
      <c r="V517" s="319">
        <v>702</v>
      </c>
    </row>
    <row r="518" spans="1:22" ht="13.5" thickBot="1" x14ac:dyDescent="0.25">
      <c r="A518" s="693"/>
      <c r="B518" s="525">
        <v>2015</v>
      </c>
      <c r="C518" s="108">
        <v>0</v>
      </c>
      <c r="D518" s="108">
        <v>0</v>
      </c>
      <c r="E518" s="108">
        <v>0</v>
      </c>
      <c r="F518" s="108">
        <v>0</v>
      </c>
      <c r="G518" s="415">
        <v>0</v>
      </c>
      <c r="H518" s="108">
        <v>0</v>
      </c>
      <c r="I518" s="108">
        <v>0</v>
      </c>
      <c r="J518" s="108">
        <v>0</v>
      </c>
      <c r="K518" s="108">
        <v>0</v>
      </c>
      <c r="L518" s="108">
        <v>0</v>
      </c>
      <c r="M518" s="693"/>
      <c r="N518" s="525">
        <v>2015</v>
      </c>
      <c r="O518" s="108">
        <v>0</v>
      </c>
      <c r="P518" s="108">
        <v>0</v>
      </c>
      <c r="Q518" s="108">
        <v>0</v>
      </c>
      <c r="R518" s="108">
        <v>0</v>
      </c>
      <c r="S518" s="108">
        <v>0</v>
      </c>
      <c r="T518" s="108">
        <v>0</v>
      </c>
      <c r="U518" s="108">
        <v>0</v>
      </c>
      <c r="V518" s="319">
        <v>0</v>
      </c>
    </row>
    <row r="519" spans="1:22" ht="13.5" thickBot="1" x14ac:dyDescent="0.25">
      <c r="A519" s="693"/>
      <c r="B519" s="525">
        <v>2016</v>
      </c>
      <c r="C519" s="108">
        <v>0</v>
      </c>
      <c r="D519" s="108">
        <v>0</v>
      </c>
      <c r="E519" s="108">
        <v>0</v>
      </c>
      <c r="F519" s="108">
        <v>0</v>
      </c>
      <c r="G519" s="415">
        <v>0</v>
      </c>
      <c r="H519" s="108">
        <v>0</v>
      </c>
      <c r="I519" s="108">
        <v>0</v>
      </c>
      <c r="J519" s="108">
        <v>0</v>
      </c>
      <c r="K519" s="108">
        <v>0</v>
      </c>
      <c r="L519" s="108">
        <v>0</v>
      </c>
      <c r="M519" s="693"/>
      <c r="N519" s="525">
        <v>2016</v>
      </c>
      <c r="O519" s="108">
        <v>0</v>
      </c>
      <c r="P519" s="108">
        <v>0</v>
      </c>
      <c r="Q519" s="108">
        <v>0</v>
      </c>
      <c r="R519" s="108">
        <v>0</v>
      </c>
      <c r="S519" s="108">
        <v>0</v>
      </c>
      <c r="T519" s="108">
        <v>0</v>
      </c>
      <c r="U519" s="108">
        <v>0</v>
      </c>
      <c r="V519" s="319">
        <v>0</v>
      </c>
    </row>
    <row r="520" spans="1:22" ht="13.5" thickBot="1" x14ac:dyDescent="0.25">
      <c r="A520" s="693"/>
      <c r="B520" s="525">
        <v>2017</v>
      </c>
      <c r="C520" s="108">
        <v>0</v>
      </c>
      <c r="D520" s="108">
        <v>0</v>
      </c>
      <c r="E520" s="108">
        <v>0</v>
      </c>
      <c r="F520" s="108">
        <v>0</v>
      </c>
      <c r="G520" s="108">
        <v>0</v>
      </c>
      <c r="H520" s="108">
        <v>0</v>
      </c>
      <c r="I520" s="108">
        <v>0</v>
      </c>
      <c r="J520" s="108">
        <v>0</v>
      </c>
      <c r="K520" s="108">
        <v>0</v>
      </c>
      <c r="L520" s="108">
        <v>0</v>
      </c>
      <c r="M520" s="693"/>
      <c r="N520" s="525">
        <v>2017</v>
      </c>
      <c r="O520" s="108">
        <v>0</v>
      </c>
      <c r="P520" s="415">
        <v>0</v>
      </c>
      <c r="Q520" s="108">
        <v>0</v>
      </c>
      <c r="R520" s="108">
        <v>0</v>
      </c>
      <c r="S520" s="108">
        <v>0</v>
      </c>
      <c r="T520" s="108">
        <v>0</v>
      </c>
      <c r="U520" s="108">
        <v>0</v>
      </c>
      <c r="V520" s="319">
        <v>0</v>
      </c>
    </row>
    <row r="521" spans="1:22" ht="13.5" thickBot="1" x14ac:dyDescent="0.25">
      <c r="A521" s="907"/>
      <c r="B521" s="527">
        <v>2018</v>
      </c>
      <c r="C521" s="109">
        <v>0</v>
      </c>
      <c r="D521" s="109">
        <v>0</v>
      </c>
      <c r="E521" s="109">
        <v>0</v>
      </c>
      <c r="F521" s="109">
        <v>0</v>
      </c>
      <c r="G521" s="109">
        <v>0</v>
      </c>
      <c r="H521" s="109">
        <v>0</v>
      </c>
      <c r="I521" s="109">
        <v>0</v>
      </c>
      <c r="J521" s="109">
        <v>0</v>
      </c>
      <c r="K521" s="109">
        <v>0</v>
      </c>
      <c r="L521" s="109">
        <v>0</v>
      </c>
      <c r="M521" s="907"/>
      <c r="N521" s="527">
        <v>2018</v>
      </c>
      <c r="O521" s="109">
        <v>0</v>
      </c>
      <c r="P521" s="428">
        <v>0</v>
      </c>
      <c r="Q521" s="109">
        <v>0</v>
      </c>
      <c r="R521" s="109">
        <v>0</v>
      </c>
      <c r="S521" s="109">
        <v>0</v>
      </c>
      <c r="T521" s="109">
        <v>0</v>
      </c>
      <c r="U521" s="109">
        <v>0</v>
      </c>
      <c r="V521" s="320">
        <v>0</v>
      </c>
    </row>
    <row r="522" spans="1:22" ht="14.25" thickTop="1" thickBot="1" x14ac:dyDescent="0.25">
      <c r="A522" s="906" t="s">
        <v>1849</v>
      </c>
      <c r="B522" s="524">
        <v>2007</v>
      </c>
      <c r="C522" s="429" t="s">
        <v>229</v>
      </c>
      <c r="D522" s="429">
        <v>6</v>
      </c>
      <c r="E522" s="429" t="s">
        <v>229</v>
      </c>
      <c r="F522" s="429" t="s">
        <v>229</v>
      </c>
      <c r="G522" s="429" t="s">
        <v>229</v>
      </c>
      <c r="H522" s="429">
        <v>10</v>
      </c>
      <c r="I522" s="429" t="s">
        <v>229</v>
      </c>
      <c r="J522" s="429" t="s">
        <v>229</v>
      </c>
      <c r="K522" s="429">
        <v>0</v>
      </c>
      <c r="L522" s="429" t="s">
        <v>1836</v>
      </c>
      <c r="M522" s="906" t="s">
        <v>1849</v>
      </c>
      <c r="N522" s="524">
        <v>2007</v>
      </c>
      <c r="O522" s="429">
        <v>2390</v>
      </c>
      <c r="P522" s="111">
        <v>215</v>
      </c>
      <c r="Q522" s="429">
        <v>5979</v>
      </c>
      <c r="R522" s="429">
        <v>307</v>
      </c>
      <c r="S522" s="111">
        <v>2465</v>
      </c>
      <c r="T522" s="111">
        <v>3147</v>
      </c>
      <c r="U522" s="111">
        <v>3983</v>
      </c>
      <c r="V522" s="343">
        <v>11769</v>
      </c>
    </row>
    <row r="523" spans="1:22" ht="13.5" thickBot="1" x14ac:dyDescent="0.25">
      <c r="A523" s="693"/>
      <c r="B523" s="525">
        <v>2008</v>
      </c>
      <c r="C523" s="415" t="s">
        <v>229</v>
      </c>
      <c r="D523" s="415">
        <v>7</v>
      </c>
      <c r="E523" s="415" t="s">
        <v>229</v>
      </c>
      <c r="F523" s="415" t="s">
        <v>229</v>
      </c>
      <c r="G523" s="415" t="s">
        <v>229</v>
      </c>
      <c r="H523" s="415">
        <v>9</v>
      </c>
      <c r="I523" s="415" t="s">
        <v>229</v>
      </c>
      <c r="J523" s="415" t="s">
        <v>229</v>
      </c>
      <c r="K523" s="415">
        <v>0</v>
      </c>
      <c r="L523" s="415" t="s">
        <v>1836</v>
      </c>
      <c r="M523" s="693"/>
      <c r="N523" s="525">
        <v>2008</v>
      </c>
      <c r="O523" s="415">
        <v>2761</v>
      </c>
      <c r="P523" s="108">
        <v>222</v>
      </c>
      <c r="Q523" s="415">
        <v>7315</v>
      </c>
      <c r="R523" s="415">
        <v>387</v>
      </c>
      <c r="S523" s="108">
        <v>573</v>
      </c>
      <c r="T523" s="108">
        <v>855</v>
      </c>
      <c r="U523" s="108">
        <v>4586</v>
      </c>
      <c r="V523" s="319">
        <v>15779</v>
      </c>
    </row>
    <row r="524" spans="1:22" ht="13.5" thickBot="1" x14ac:dyDescent="0.25">
      <c r="A524" s="693"/>
      <c r="B524" s="525">
        <v>2009</v>
      </c>
      <c r="C524" s="415" t="s">
        <v>229</v>
      </c>
      <c r="D524" s="415">
        <v>8</v>
      </c>
      <c r="E524" s="415" t="s">
        <v>229</v>
      </c>
      <c r="F524" s="415" t="s">
        <v>229</v>
      </c>
      <c r="G524" s="415" t="s">
        <v>229</v>
      </c>
      <c r="H524" s="415">
        <v>10</v>
      </c>
      <c r="I524" s="415" t="s">
        <v>229</v>
      </c>
      <c r="J524" s="415" t="s">
        <v>229</v>
      </c>
      <c r="K524" s="415">
        <v>0</v>
      </c>
      <c r="L524" s="415" t="s">
        <v>1850</v>
      </c>
      <c r="M524" s="693"/>
      <c r="N524" s="525">
        <v>2009</v>
      </c>
      <c r="O524" s="415">
        <v>2213</v>
      </c>
      <c r="P524" s="415">
        <v>227</v>
      </c>
      <c r="Q524" s="415">
        <v>4907</v>
      </c>
      <c r="R524" s="415">
        <v>255</v>
      </c>
      <c r="S524" s="415">
        <v>985</v>
      </c>
      <c r="T524" s="415">
        <v>3115</v>
      </c>
      <c r="U524" s="415">
        <v>4347</v>
      </c>
      <c r="V524" s="526">
        <v>15077</v>
      </c>
    </row>
    <row r="525" spans="1:22" ht="13.5" thickBot="1" x14ac:dyDescent="0.25">
      <c r="A525" s="693"/>
      <c r="B525" s="525">
        <v>2010</v>
      </c>
      <c r="C525" s="415" t="s">
        <v>229</v>
      </c>
      <c r="D525" s="415">
        <v>9</v>
      </c>
      <c r="E525" s="415" t="s">
        <v>229</v>
      </c>
      <c r="F525" s="415" t="s">
        <v>229</v>
      </c>
      <c r="G525" s="415" t="s">
        <v>229</v>
      </c>
      <c r="H525" s="415">
        <v>13</v>
      </c>
      <c r="I525" s="415" t="s">
        <v>229</v>
      </c>
      <c r="J525" s="415" t="s">
        <v>229</v>
      </c>
      <c r="K525" s="415">
        <v>0</v>
      </c>
      <c r="L525" s="415">
        <v>15</v>
      </c>
      <c r="M525" s="693"/>
      <c r="N525" s="525">
        <v>2010</v>
      </c>
      <c r="O525" s="415">
        <v>2331</v>
      </c>
      <c r="P525" s="415">
        <v>241</v>
      </c>
      <c r="Q525" s="415">
        <v>7410</v>
      </c>
      <c r="R525" s="415">
        <v>431</v>
      </c>
      <c r="S525" s="415">
        <v>4417</v>
      </c>
      <c r="T525" s="415">
        <v>4578</v>
      </c>
      <c r="U525" s="415">
        <v>4939</v>
      </c>
      <c r="V525" s="526">
        <v>15544</v>
      </c>
    </row>
    <row r="526" spans="1:22" ht="13.5" thickBot="1" x14ac:dyDescent="0.25">
      <c r="A526" s="693"/>
      <c r="B526" s="525">
        <v>2011</v>
      </c>
      <c r="C526" s="108">
        <v>0</v>
      </c>
      <c r="D526" s="108">
        <v>6</v>
      </c>
      <c r="E526" s="108">
        <v>0</v>
      </c>
      <c r="F526" s="108">
        <v>5</v>
      </c>
      <c r="G526" s="415" t="s">
        <v>229</v>
      </c>
      <c r="H526" s="108">
        <v>14</v>
      </c>
      <c r="I526" s="108">
        <v>0</v>
      </c>
      <c r="J526" s="108">
        <v>0</v>
      </c>
      <c r="K526" s="108">
        <v>0</v>
      </c>
      <c r="L526" s="108">
        <v>16</v>
      </c>
      <c r="M526" s="693"/>
      <c r="N526" s="525">
        <v>2011</v>
      </c>
      <c r="O526" s="108">
        <v>2375</v>
      </c>
      <c r="P526" s="108">
        <v>285</v>
      </c>
      <c r="Q526" s="108">
        <v>7628</v>
      </c>
      <c r="R526" s="108">
        <v>407</v>
      </c>
      <c r="S526" s="108">
        <v>6809</v>
      </c>
      <c r="T526" s="108">
        <v>7683</v>
      </c>
      <c r="U526" s="108">
        <v>4990</v>
      </c>
      <c r="V526" s="319">
        <v>15933</v>
      </c>
    </row>
    <row r="527" spans="1:22" ht="13.5" thickBot="1" x14ac:dyDescent="0.25">
      <c r="A527" s="693"/>
      <c r="B527" s="525">
        <v>2012</v>
      </c>
      <c r="C527" s="108">
        <v>0</v>
      </c>
      <c r="D527" s="108">
        <v>7</v>
      </c>
      <c r="E527" s="108">
        <v>0</v>
      </c>
      <c r="F527" s="108">
        <v>4</v>
      </c>
      <c r="G527" s="415" t="s">
        <v>229</v>
      </c>
      <c r="H527" s="108">
        <v>14</v>
      </c>
      <c r="I527" s="108">
        <v>0</v>
      </c>
      <c r="J527" s="108">
        <v>0</v>
      </c>
      <c r="K527" s="108">
        <v>0</v>
      </c>
      <c r="L527" s="108">
        <v>17</v>
      </c>
      <c r="M527" s="693"/>
      <c r="N527" s="525">
        <v>2012</v>
      </c>
      <c r="O527" s="108">
        <v>1044</v>
      </c>
      <c r="P527" s="108">
        <v>264</v>
      </c>
      <c r="Q527" s="108">
        <v>7095</v>
      </c>
      <c r="R527" s="108">
        <v>354</v>
      </c>
      <c r="S527" s="108">
        <v>1292</v>
      </c>
      <c r="T527" s="108">
        <v>1760</v>
      </c>
      <c r="U527" s="108">
        <v>4500</v>
      </c>
      <c r="V527" s="319">
        <v>14892</v>
      </c>
    </row>
    <row r="528" spans="1:22" ht="13.5" thickBot="1" x14ac:dyDescent="0.25">
      <c r="A528" s="693"/>
      <c r="B528" s="525">
        <v>2013</v>
      </c>
      <c r="C528" s="108">
        <v>0</v>
      </c>
      <c r="D528" s="108">
        <v>5</v>
      </c>
      <c r="E528" s="108">
        <v>0</v>
      </c>
      <c r="F528" s="108">
        <v>2</v>
      </c>
      <c r="G528" s="415" t="s">
        <v>229</v>
      </c>
      <c r="H528" s="108">
        <v>13</v>
      </c>
      <c r="I528" s="108">
        <v>0</v>
      </c>
      <c r="J528" s="108">
        <v>0</v>
      </c>
      <c r="K528" s="108">
        <v>0</v>
      </c>
      <c r="L528" s="108">
        <v>15</v>
      </c>
      <c r="M528" s="693"/>
      <c r="N528" s="525">
        <v>2013</v>
      </c>
      <c r="O528" s="108">
        <v>960</v>
      </c>
      <c r="P528" s="108">
        <v>229</v>
      </c>
      <c r="Q528" s="108">
        <v>6149</v>
      </c>
      <c r="R528" s="108">
        <v>311</v>
      </c>
      <c r="S528" s="108">
        <v>993</v>
      </c>
      <c r="T528" s="108">
        <v>1030</v>
      </c>
      <c r="U528" s="108">
        <v>17804</v>
      </c>
      <c r="V528" s="319">
        <v>28048</v>
      </c>
    </row>
    <row r="529" spans="1:22" ht="13.5" thickBot="1" x14ac:dyDescent="0.25">
      <c r="A529" s="693"/>
      <c r="B529" s="525">
        <v>2014</v>
      </c>
      <c r="C529" s="108">
        <v>0</v>
      </c>
      <c r="D529" s="108">
        <v>3</v>
      </c>
      <c r="E529" s="108">
        <v>0</v>
      </c>
      <c r="F529" s="108">
        <v>2</v>
      </c>
      <c r="G529" s="415">
        <v>1</v>
      </c>
      <c r="H529" s="108">
        <v>10</v>
      </c>
      <c r="I529" s="108">
        <v>0</v>
      </c>
      <c r="J529" s="108">
        <v>0</v>
      </c>
      <c r="K529" s="108">
        <v>0</v>
      </c>
      <c r="L529" s="108">
        <v>10</v>
      </c>
      <c r="M529" s="693"/>
      <c r="N529" s="525">
        <v>2014</v>
      </c>
      <c r="O529" s="108">
        <v>1061</v>
      </c>
      <c r="P529" s="108">
        <v>195</v>
      </c>
      <c r="Q529" s="108">
        <v>4906</v>
      </c>
      <c r="R529" s="108">
        <v>240</v>
      </c>
      <c r="S529" s="108">
        <v>3065</v>
      </c>
      <c r="T529" s="108">
        <v>3065</v>
      </c>
      <c r="U529" s="108">
        <v>9482</v>
      </c>
      <c r="V529" s="319">
        <v>14341</v>
      </c>
    </row>
    <row r="530" spans="1:22" ht="13.5" thickBot="1" x14ac:dyDescent="0.25">
      <c r="A530" s="693"/>
      <c r="B530" s="525">
        <v>2015</v>
      </c>
      <c r="C530" s="108">
        <v>0</v>
      </c>
      <c r="D530" s="108">
        <v>2</v>
      </c>
      <c r="E530" s="108">
        <v>0</v>
      </c>
      <c r="F530" s="108">
        <v>2</v>
      </c>
      <c r="G530" s="415">
        <v>0</v>
      </c>
      <c r="H530" s="108">
        <v>10</v>
      </c>
      <c r="I530" s="108">
        <v>0</v>
      </c>
      <c r="J530" s="108">
        <v>0</v>
      </c>
      <c r="K530" s="108">
        <v>0</v>
      </c>
      <c r="L530" s="108">
        <v>10</v>
      </c>
      <c r="M530" s="693"/>
      <c r="N530" s="525">
        <v>2015</v>
      </c>
      <c r="O530" s="108">
        <v>644.34299999999996</v>
      </c>
      <c r="P530" s="108">
        <v>176</v>
      </c>
      <c r="Q530" s="108">
        <v>5240.518</v>
      </c>
      <c r="R530" s="108">
        <v>256.12200000000001</v>
      </c>
      <c r="S530" s="108">
        <v>5654.1030000000001</v>
      </c>
      <c r="T530" s="108">
        <v>6213.058</v>
      </c>
      <c r="U530" s="108">
        <v>5862.4979999999996</v>
      </c>
      <c r="V530" s="319">
        <v>11536.048000000001</v>
      </c>
    </row>
    <row r="531" spans="1:22" ht="13.5" thickBot="1" x14ac:dyDescent="0.25">
      <c r="A531" s="693"/>
      <c r="B531" s="525">
        <v>2016</v>
      </c>
      <c r="C531" s="108">
        <v>0</v>
      </c>
      <c r="D531" s="108">
        <v>2</v>
      </c>
      <c r="E531" s="108">
        <v>0</v>
      </c>
      <c r="F531" s="108">
        <v>2</v>
      </c>
      <c r="G531" s="415">
        <v>0</v>
      </c>
      <c r="H531" s="108">
        <v>11</v>
      </c>
      <c r="I531" s="108">
        <v>0</v>
      </c>
      <c r="J531" s="108">
        <v>0</v>
      </c>
      <c r="K531" s="108">
        <v>0</v>
      </c>
      <c r="L531" s="108">
        <v>11</v>
      </c>
      <c r="M531" s="693"/>
      <c r="N531" s="525">
        <v>2016</v>
      </c>
      <c r="O531" s="108">
        <v>656.39</v>
      </c>
      <c r="P531" s="108">
        <v>184</v>
      </c>
      <c r="Q531" s="108">
        <v>5719.6030000000001</v>
      </c>
      <c r="R531" s="108">
        <v>275.649</v>
      </c>
      <c r="S531" s="108">
        <v>1722.2840000000001</v>
      </c>
      <c r="T531" s="108">
        <v>1972.55</v>
      </c>
      <c r="U531" s="108">
        <v>6649.7749999999996</v>
      </c>
      <c r="V531" s="319">
        <v>12779.308000000001</v>
      </c>
    </row>
    <row r="532" spans="1:22" ht="13.5" thickBot="1" x14ac:dyDescent="0.25">
      <c r="A532" s="693"/>
      <c r="B532" s="525">
        <v>2017</v>
      </c>
      <c r="C532" s="108">
        <v>0</v>
      </c>
      <c r="D532" s="108">
        <v>2</v>
      </c>
      <c r="E532" s="108">
        <v>0</v>
      </c>
      <c r="F532" s="108">
        <v>2</v>
      </c>
      <c r="G532" s="108">
        <v>0</v>
      </c>
      <c r="H532" s="108">
        <v>11</v>
      </c>
      <c r="I532" s="108">
        <v>0</v>
      </c>
      <c r="J532" s="108">
        <v>0</v>
      </c>
      <c r="K532" s="108">
        <v>0</v>
      </c>
      <c r="L532" s="108">
        <v>11</v>
      </c>
      <c r="M532" s="693"/>
      <c r="N532" s="525">
        <v>2017</v>
      </c>
      <c r="O532" s="108">
        <v>711.67100000000005</v>
      </c>
      <c r="P532" s="415">
        <v>185</v>
      </c>
      <c r="Q532" s="108">
        <v>5610.9520000000002</v>
      </c>
      <c r="R532" s="108">
        <v>279.00599999999997</v>
      </c>
      <c r="S532" s="108">
        <v>1282.171</v>
      </c>
      <c r="T532" s="108">
        <v>1846.6769999999999</v>
      </c>
      <c r="U532" s="108">
        <v>7168.0969999999998</v>
      </c>
      <c r="V532" s="319">
        <v>12337.18</v>
      </c>
    </row>
    <row r="533" spans="1:22" ht="13.5" thickBot="1" x14ac:dyDescent="0.25">
      <c r="A533" s="907"/>
      <c r="B533" s="527">
        <v>2018</v>
      </c>
      <c r="C533" s="109">
        <v>0</v>
      </c>
      <c r="D533" s="109">
        <v>2</v>
      </c>
      <c r="E533" s="109">
        <v>0</v>
      </c>
      <c r="F533" s="109">
        <v>2</v>
      </c>
      <c r="G533" s="109">
        <v>0</v>
      </c>
      <c r="H533" s="109">
        <v>11</v>
      </c>
      <c r="I533" s="109">
        <v>0</v>
      </c>
      <c r="J533" s="109">
        <v>0</v>
      </c>
      <c r="K533" s="109">
        <v>0</v>
      </c>
      <c r="L533" s="109">
        <v>11</v>
      </c>
      <c r="M533" s="907"/>
      <c r="N533" s="527">
        <v>2018</v>
      </c>
      <c r="O533" s="109">
        <v>742.33100000000002</v>
      </c>
      <c r="P533" s="428">
        <v>232</v>
      </c>
      <c r="Q533" s="109">
        <v>6019.1729999999998</v>
      </c>
      <c r="R533" s="109">
        <v>320.37599999999998</v>
      </c>
      <c r="S533" s="109">
        <v>368.91899999999998</v>
      </c>
      <c r="T533" s="109">
        <v>1993.5609999999999</v>
      </c>
      <c r="U533" s="109">
        <v>6841.835</v>
      </c>
      <c r="V533" s="320">
        <v>11689.654</v>
      </c>
    </row>
    <row r="534" spans="1:22" ht="14.25" thickTop="1" thickBot="1" x14ac:dyDescent="0.25">
      <c r="A534" s="906" t="s">
        <v>1851</v>
      </c>
      <c r="B534" s="524">
        <v>2007</v>
      </c>
      <c r="C534" s="429" t="s">
        <v>229</v>
      </c>
      <c r="D534" s="429">
        <v>1</v>
      </c>
      <c r="E534" s="429" t="s">
        <v>229</v>
      </c>
      <c r="F534" s="429" t="s">
        <v>229</v>
      </c>
      <c r="G534" s="429" t="s">
        <v>229</v>
      </c>
      <c r="H534" s="429">
        <v>21</v>
      </c>
      <c r="I534" s="429" t="s">
        <v>229</v>
      </c>
      <c r="J534" s="429" t="s">
        <v>229</v>
      </c>
      <c r="K534" s="429">
        <v>0</v>
      </c>
      <c r="L534" s="429">
        <v>22</v>
      </c>
      <c r="M534" s="906" t="s">
        <v>1851</v>
      </c>
      <c r="N534" s="524">
        <v>2007</v>
      </c>
      <c r="O534" s="429">
        <v>1618</v>
      </c>
      <c r="P534" s="111">
        <v>301</v>
      </c>
      <c r="Q534" s="429">
        <v>3961</v>
      </c>
      <c r="R534" s="429">
        <v>0</v>
      </c>
      <c r="S534" s="111">
        <v>1069</v>
      </c>
      <c r="T534" s="111">
        <v>1337</v>
      </c>
      <c r="U534" s="111">
        <v>3808</v>
      </c>
      <c r="V534" s="343">
        <v>8300</v>
      </c>
    </row>
    <row r="535" spans="1:22" ht="13.5" thickBot="1" x14ac:dyDescent="0.25">
      <c r="A535" s="693"/>
      <c r="B535" s="525">
        <v>2008</v>
      </c>
      <c r="C535" s="415" t="s">
        <v>229</v>
      </c>
      <c r="D535" s="415">
        <v>1</v>
      </c>
      <c r="E535" s="415" t="s">
        <v>229</v>
      </c>
      <c r="F535" s="415" t="s">
        <v>229</v>
      </c>
      <c r="G535" s="415" t="s">
        <v>229</v>
      </c>
      <c r="H535" s="415">
        <v>21</v>
      </c>
      <c r="I535" s="415" t="s">
        <v>229</v>
      </c>
      <c r="J535" s="415" t="s">
        <v>229</v>
      </c>
      <c r="K535" s="415">
        <v>0</v>
      </c>
      <c r="L535" s="415">
        <v>22</v>
      </c>
      <c r="M535" s="693"/>
      <c r="N535" s="525">
        <v>2008</v>
      </c>
      <c r="O535" s="415">
        <v>1643</v>
      </c>
      <c r="P535" s="108">
        <v>333</v>
      </c>
      <c r="Q535" s="415">
        <v>4465</v>
      </c>
      <c r="R535" s="415">
        <v>328</v>
      </c>
      <c r="S535" s="108">
        <v>1584</v>
      </c>
      <c r="T535" s="108">
        <v>1991</v>
      </c>
      <c r="U535" s="108">
        <v>4694</v>
      </c>
      <c r="V535" s="319">
        <v>9549</v>
      </c>
    </row>
    <row r="536" spans="1:22" ht="13.5" thickBot="1" x14ac:dyDescent="0.25">
      <c r="A536" s="693"/>
      <c r="B536" s="525">
        <v>2009</v>
      </c>
      <c r="C536" s="415" t="s">
        <v>229</v>
      </c>
      <c r="D536" s="415" t="s">
        <v>229</v>
      </c>
      <c r="E536" s="415" t="s">
        <v>229</v>
      </c>
      <c r="F536" s="415" t="s">
        <v>229</v>
      </c>
      <c r="G536" s="415" t="s">
        <v>229</v>
      </c>
      <c r="H536" s="415" t="s">
        <v>229</v>
      </c>
      <c r="I536" s="415" t="s">
        <v>229</v>
      </c>
      <c r="J536" s="415" t="s">
        <v>229</v>
      </c>
      <c r="K536" s="415" t="s">
        <v>229</v>
      </c>
      <c r="L536" s="415" t="s">
        <v>229</v>
      </c>
      <c r="M536" s="693"/>
      <c r="N536" s="525">
        <v>2009</v>
      </c>
      <c r="O536" s="415" t="s">
        <v>229</v>
      </c>
      <c r="P536" s="415">
        <v>381</v>
      </c>
      <c r="Q536" s="415" t="s">
        <v>229</v>
      </c>
      <c r="R536" s="415" t="s">
        <v>229</v>
      </c>
      <c r="S536" s="415">
        <v>3656</v>
      </c>
      <c r="T536" s="415">
        <v>8288</v>
      </c>
      <c r="U536" s="415">
        <v>5362</v>
      </c>
      <c r="V536" s="526">
        <v>10007</v>
      </c>
    </row>
    <row r="537" spans="1:22" ht="13.5" thickBot="1" x14ac:dyDescent="0.25">
      <c r="A537" s="693"/>
      <c r="B537" s="525">
        <v>2010</v>
      </c>
      <c r="C537" s="415" t="s">
        <v>229</v>
      </c>
      <c r="D537" s="415">
        <v>1</v>
      </c>
      <c r="E537" s="415" t="s">
        <v>229</v>
      </c>
      <c r="F537" s="415" t="s">
        <v>229</v>
      </c>
      <c r="G537" s="415" t="s">
        <v>229</v>
      </c>
      <c r="H537" s="415">
        <v>20</v>
      </c>
      <c r="I537" s="415" t="s">
        <v>229</v>
      </c>
      <c r="J537" s="415" t="s">
        <v>229</v>
      </c>
      <c r="K537" s="415">
        <v>0</v>
      </c>
      <c r="L537" s="415">
        <v>21</v>
      </c>
      <c r="M537" s="693"/>
      <c r="N537" s="525">
        <v>2010</v>
      </c>
      <c r="O537" s="415">
        <v>1629</v>
      </c>
      <c r="P537" s="415">
        <v>394</v>
      </c>
      <c r="Q537" s="415">
        <v>4718</v>
      </c>
      <c r="R537" s="415">
        <v>378</v>
      </c>
      <c r="S537" s="415">
        <v>3290</v>
      </c>
      <c r="T537" s="415">
        <v>3434</v>
      </c>
      <c r="U537" s="415">
        <v>7002</v>
      </c>
      <c r="V537" s="526">
        <v>11838</v>
      </c>
    </row>
    <row r="538" spans="1:22" ht="13.5" thickBot="1" x14ac:dyDescent="0.25">
      <c r="A538" s="693"/>
      <c r="B538" s="525">
        <v>2011</v>
      </c>
      <c r="C538" s="108">
        <v>0</v>
      </c>
      <c r="D538" s="108">
        <v>1</v>
      </c>
      <c r="E538" s="108">
        <v>0</v>
      </c>
      <c r="F538" s="108">
        <v>0</v>
      </c>
      <c r="G538" s="415" t="s">
        <v>229</v>
      </c>
      <c r="H538" s="108">
        <v>21</v>
      </c>
      <c r="I538" s="108">
        <v>0</v>
      </c>
      <c r="J538" s="108">
        <v>0</v>
      </c>
      <c r="K538" s="108">
        <v>0</v>
      </c>
      <c r="L538" s="108">
        <v>22</v>
      </c>
      <c r="M538" s="693"/>
      <c r="N538" s="525">
        <v>2011</v>
      </c>
      <c r="O538" s="108">
        <v>1633</v>
      </c>
      <c r="P538" s="108">
        <v>411</v>
      </c>
      <c r="Q538" s="108">
        <v>4923</v>
      </c>
      <c r="R538" s="108">
        <v>400</v>
      </c>
      <c r="S538" s="108">
        <v>6621</v>
      </c>
      <c r="T538" s="108">
        <v>7636</v>
      </c>
      <c r="U538" s="108">
        <v>7377</v>
      </c>
      <c r="V538" s="319">
        <v>13127</v>
      </c>
    </row>
    <row r="539" spans="1:22" ht="13.5" thickBot="1" x14ac:dyDescent="0.25">
      <c r="A539" s="693"/>
      <c r="B539" s="525">
        <v>2012</v>
      </c>
      <c r="C539" s="108">
        <v>0</v>
      </c>
      <c r="D539" s="108">
        <v>2</v>
      </c>
      <c r="E539" s="108">
        <v>0</v>
      </c>
      <c r="F539" s="108">
        <v>0</v>
      </c>
      <c r="G539" s="415" t="s">
        <v>229</v>
      </c>
      <c r="H539" s="108">
        <v>22</v>
      </c>
      <c r="I539" s="108">
        <v>0</v>
      </c>
      <c r="J539" s="108">
        <v>0</v>
      </c>
      <c r="K539" s="108">
        <v>0</v>
      </c>
      <c r="L539" s="108">
        <v>24</v>
      </c>
      <c r="M539" s="693"/>
      <c r="N539" s="525">
        <v>2012</v>
      </c>
      <c r="O539" s="108">
        <v>1627</v>
      </c>
      <c r="P539" s="108">
        <v>411</v>
      </c>
      <c r="Q539" s="108">
        <v>5977</v>
      </c>
      <c r="R539" s="108">
        <v>390</v>
      </c>
      <c r="S539" s="108">
        <v>2883</v>
      </c>
      <c r="T539" s="108">
        <v>3417</v>
      </c>
      <c r="U539" s="108">
        <v>7239</v>
      </c>
      <c r="V539" s="319">
        <v>14732</v>
      </c>
    </row>
    <row r="540" spans="1:22" ht="13.5" thickBot="1" x14ac:dyDescent="0.25">
      <c r="A540" s="693"/>
      <c r="B540" s="525">
        <v>2013</v>
      </c>
      <c r="C540" s="108">
        <v>0</v>
      </c>
      <c r="D540" s="108">
        <v>2</v>
      </c>
      <c r="E540" s="108">
        <v>0</v>
      </c>
      <c r="F540" s="108">
        <v>0</v>
      </c>
      <c r="G540" s="415" t="s">
        <v>229</v>
      </c>
      <c r="H540" s="108">
        <v>23</v>
      </c>
      <c r="I540" s="108">
        <v>0</v>
      </c>
      <c r="J540" s="108">
        <v>0</v>
      </c>
      <c r="K540" s="108">
        <v>0</v>
      </c>
      <c r="L540" s="108">
        <v>24</v>
      </c>
      <c r="M540" s="693"/>
      <c r="N540" s="525">
        <v>2013</v>
      </c>
      <c r="O540" s="108">
        <v>1573</v>
      </c>
      <c r="P540" s="108">
        <v>418</v>
      </c>
      <c r="Q540" s="108">
        <v>5623</v>
      </c>
      <c r="R540" s="108">
        <v>392</v>
      </c>
      <c r="S540" s="108">
        <v>977</v>
      </c>
      <c r="T540" s="108">
        <v>1145</v>
      </c>
      <c r="U540" s="108">
        <v>8613</v>
      </c>
      <c r="V540" s="319">
        <v>15811</v>
      </c>
    </row>
    <row r="541" spans="1:22" ht="13.5" thickBot="1" x14ac:dyDescent="0.25">
      <c r="A541" s="693"/>
      <c r="B541" s="525">
        <v>2014</v>
      </c>
      <c r="C541" s="108">
        <v>0</v>
      </c>
      <c r="D541" s="108">
        <v>0</v>
      </c>
      <c r="E541" s="108">
        <v>0</v>
      </c>
      <c r="F541" s="108">
        <v>0</v>
      </c>
      <c r="G541" s="415">
        <v>1</v>
      </c>
      <c r="H541" s="108">
        <v>20</v>
      </c>
      <c r="I541" s="108">
        <v>0</v>
      </c>
      <c r="J541" s="108">
        <v>0</v>
      </c>
      <c r="K541" s="108">
        <v>0</v>
      </c>
      <c r="L541" s="108">
        <v>21</v>
      </c>
      <c r="M541" s="693"/>
      <c r="N541" s="525">
        <v>2014</v>
      </c>
      <c r="O541" s="108">
        <v>1920</v>
      </c>
      <c r="P541" s="108">
        <v>354</v>
      </c>
      <c r="Q541" s="108">
        <v>4442</v>
      </c>
      <c r="R541" s="108">
        <v>323</v>
      </c>
      <c r="S541" s="108">
        <v>1156</v>
      </c>
      <c r="T541" s="108">
        <v>1156</v>
      </c>
      <c r="U541" s="108">
        <v>7057</v>
      </c>
      <c r="V541" s="319">
        <v>13315</v>
      </c>
    </row>
    <row r="542" spans="1:22" ht="13.5" thickBot="1" x14ac:dyDescent="0.25">
      <c r="A542" s="693"/>
      <c r="B542" s="525">
        <v>2015</v>
      </c>
      <c r="C542" s="108">
        <v>0</v>
      </c>
      <c r="D542" s="108">
        <v>2</v>
      </c>
      <c r="E542" s="108">
        <v>0</v>
      </c>
      <c r="F542" s="108">
        <v>0</v>
      </c>
      <c r="G542" s="415">
        <v>0</v>
      </c>
      <c r="H542" s="108">
        <v>24</v>
      </c>
      <c r="I542" s="108">
        <v>0</v>
      </c>
      <c r="J542" s="108">
        <v>0</v>
      </c>
      <c r="K542" s="108">
        <v>0</v>
      </c>
      <c r="L542" s="108">
        <v>25</v>
      </c>
      <c r="M542" s="693"/>
      <c r="N542" s="525">
        <v>2015</v>
      </c>
      <c r="O542" s="108">
        <v>1506.691</v>
      </c>
      <c r="P542" s="108">
        <v>295</v>
      </c>
      <c r="Q542" s="108">
        <v>5123.2470000000003</v>
      </c>
      <c r="R542" s="108">
        <v>355.37599999999998</v>
      </c>
      <c r="S542" s="108">
        <v>2061.15</v>
      </c>
      <c r="T542" s="108">
        <v>2541.9659999999999</v>
      </c>
      <c r="U542" s="108">
        <v>9185.0169999999998</v>
      </c>
      <c r="V542" s="319">
        <v>16003.189</v>
      </c>
    </row>
    <row r="543" spans="1:22" ht="13.5" thickBot="1" x14ac:dyDescent="0.25">
      <c r="A543" s="693"/>
      <c r="B543" s="525">
        <v>2016</v>
      </c>
      <c r="C543" s="108">
        <v>0</v>
      </c>
      <c r="D543" s="108">
        <v>2</v>
      </c>
      <c r="E543" s="108">
        <v>0</v>
      </c>
      <c r="F543" s="108">
        <v>0</v>
      </c>
      <c r="G543" s="415">
        <v>0</v>
      </c>
      <c r="H543" s="108">
        <v>24</v>
      </c>
      <c r="I543" s="108">
        <v>0</v>
      </c>
      <c r="J543" s="108">
        <v>0</v>
      </c>
      <c r="K543" s="108">
        <v>0</v>
      </c>
      <c r="L543" s="108">
        <v>25</v>
      </c>
      <c r="M543" s="693"/>
      <c r="N543" s="525">
        <v>2016</v>
      </c>
      <c r="O543" s="108">
        <v>1552.1659999999999</v>
      </c>
      <c r="P543" s="108">
        <v>300</v>
      </c>
      <c r="Q543" s="108">
        <v>5222.0810000000001</v>
      </c>
      <c r="R543" s="108">
        <v>350.49400000000003</v>
      </c>
      <c r="S543" s="108">
        <v>1421.164</v>
      </c>
      <c r="T543" s="108">
        <v>1776.4559999999999</v>
      </c>
      <c r="U543" s="108">
        <v>9632.8629999999994</v>
      </c>
      <c r="V543" s="319">
        <v>15905.82</v>
      </c>
    </row>
    <row r="544" spans="1:22" ht="13.5" thickBot="1" x14ac:dyDescent="0.25">
      <c r="A544" s="693"/>
      <c r="B544" s="525">
        <v>2017</v>
      </c>
      <c r="C544" s="108">
        <v>0</v>
      </c>
      <c r="D544" s="108">
        <v>2</v>
      </c>
      <c r="E544" s="108">
        <v>0</v>
      </c>
      <c r="F544" s="108">
        <v>0</v>
      </c>
      <c r="G544" s="108">
        <v>0</v>
      </c>
      <c r="H544" s="108">
        <v>23</v>
      </c>
      <c r="I544" s="108">
        <v>0</v>
      </c>
      <c r="J544" s="108">
        <v>0</v>
      </c>
      <c r="K544" s="108">
        <v>0</v>
      </c>
      <c r="L544" s="108">
        <v>24</v>
      </c>
      <c r="M544" s="693"/>
      <c r="N544" s="525">
        <v>2017</v>
      </c>
      <c r="O544" s="108">
        <v>1591.4829999999999</v>
      </c>
      <c r="P544" s="415">
        <v>295</v>
      </c>
      <c r="Q544" s="108">
        <v>5451.0749999999998</v>
      </c>
      <c r="R544" s="108">
        <v>369.05799999999999</v>
      </c>
      <c r="S544" s="108">
        <v>1590.2339999999999</v>
      </c>
      <c r="T544" s="108">
        <v>1970.4929999999999</v>
      </c>
      <c r="U544" s="108">
        <v>9444.9339999999993</v>
      </c>
      <c r="V544" s="319">
        <v>15736.425999999999</v>
      </c>
    </row>
    <row r="545" spans="1:22" ht="13.5" thickBot="1" x14ac:dyDescent="0.25">
      <c r="A545" s="907"/>
      <c r="B545" s="527">
        <v>2018</v>
      </c>
      <c r="C545" s="109">
        <v>0</v>
      </c>
      <c r="D545" s="109">
        <v>2</v>
      </c>
      <c r="E545" s="109">
        <v>0</v>
      </c>
      <c r="F545" s="109">
        <v>0</v>
      </c>
      <c r="G545" s="109">
        <v>0</v>
      </c>
      <c r="H545" s="109">
        <v>23</v>
      </c>
      <c r="I545" s="109">
        <v>0</v>
      </c>
      <c r="J545" s="109">
        <v>0</v>
      </c>
      <c r="K545" s="109">
        <v>0</v>
      </c>
      <c r="L545" s="109">
        <v>24</v>
      </c>
      <c r="M545" s="907"/>
      <c r="N545" s="527">
        <v>2018</v>
      </c>
      <c r="O545" s="109">
        <v>1504.9939999999999</v>
      </c>
      <c r="P545" s="428">
        <v>402</v>
      </c>
      <c r="Q545" s="109">
        <v>5471.2849999999999</v>
      </c>
      <c r="R545" s="109">
        <v>359.791</v>
      </c>
      <c r="S545" s="109">
        <v>624.45100000000002</v>
      </c>
      <c r="T545" s="109">
        <v>778.83900000000006</v>
      </c>
      <c r="U545" s="109">
        <v>10227.346</v>
      </c>
      <c r="V545" s="320">
        <v>16050.218999999999</v>
      </c>
    </row>
    <row r="546" spans="1:22" ht="14.25" thickTop="1" thickBot="1" x14ac:dyDescent="0.25">
      <c r="A546" s="906" t="s">
        <v>764</v>
      </c>
      <c r="B546" s="524">
        <v>2007</v>
      </c>
      <c r="C546" s="429" t="s">
        <v>229</v>
      </c>
      <c r="D546" s="429">
        <v>0</v>
      </c>
      <c r="E546" s="429" t="s">
        <v>229</v>
      </c>
      <c r="F546" s="429" t="s">
        <v>229</v>
      </c>
      <c r="G546" s="429" t="s">
        <v>229</v>
      </c>
      <c r="H546" s="429">
        <v>10</v>
      </c>
      <c r="I546" s="429" t="s">
        <v>229</v>
      </c>
      <c r="J546" s="429" t="s">
        <v>229</v>
      </c>
      <c r="K546" s="429">
        <v>0</v>
      </c>
      <c r="L546" s="429">
        <v>9</v>
      </c>
      <c r="M546" s="906" t="s">
        <v>764</v>
      </c>
      <c r="N546" s="524">
        <v>2007</v>
      </c>
      <c r="O546" s="429">
        <v>1306</v>
      </c>
      <c r="P546" s="111">
        <v>785</v>
      </c>
      <c r="Q546" s="429">
        <v>20912</v>
      </c>
      <c r="R546" s="429">
        <v>1202</v>
      </c>
      <c r="S546" s="111">
        <v>3963</v>
      </c>
      <c r="T546" s="111">
        <v>4519</v>
      </c>
      <c r="U546" s="111">
        <v>9109</v>
      </c>
      <c r="V546" s="343">
        <v>28864</v>
      </c>
    </row>
    <row r="547" spans="1:22" ht="13.5" thickBot="1" x14ac:dyDescent="0.25">
      <c r="A547" s="693"/>
      <c r="B547" s="525">
        <v>2008</v>
      </c>
      <c r="C547" s="415" t="s">
        <v>229</v>
      </c>
      <c r="D547" s="415">
        <v>0</v>
      </c>
      <c r="E547" s="415" t="s">
        <v>229</v>
      </c>
      <c r="F547" s="415" t="s">
        <v>229</v>
      </c>
      <c r="G547" s="415" t="s">
        <v>229</v>
      </c>
      <c r="H547" s="415">
        <v>12</v>
      </c>
      <c r="I547" s="415" t="s">
        <v>229</v>
      </c>
      <c r="J547" s="415" t="s">
        <v>229</v>
      </c>
      <c r="K547" s="415">
        <v>0</v>
      </c>
      <c r="L547" s="415" t="s">
        <v>1852</v>
      </c>
      <c r="M547" s="693"/>
      <c r="N547" s="525">
        <v>2008</v>
      </c>
      <c r="O547" s="415">
        <v>2835</v>
      </c>
      <c r="P547" s="108">
        <v>856</v>
      </c>
      <c r="Q547" s="415">
        <v>23471</v>
      </c>
      <c r="R547" s="415">
        <v>1700</v>
      </c>
      <c r="S547" s="108">
        <v>3031</v>
      </c>
      <c r="T547" s="108">
        <v>4425</v>
      </c>
      <c r="U547" s="108">
        <v>11570</v>
      </c>
      <c r="V547" s="319">
        <v>37148</v>
      </c>
    </row>
    <row r="548" spans="1:22" ht="13.5" thickBot="1" x14ac:dyDescent="0.25">
      <c r="A548" s="693"/>
      <c r="B548" s="525">
        <v>2009</v>
      </c>
      <c r="C548" s="415" t="s">
        <v>229</v>
      </c>
      <c r="D548" s="415">
        <v>3</v>
      </c>
      <c r="E548" s="415" t="s">
        <v>229</v>
      </c>
      <c r="F548" s="415" t="s">
        <v>229</v>
      </c>
      <c r="G548" s="415" t="s">
        <v>229</v>
      </c>
      <c r="H548" s="415">
        <v>12</v>
      </c>
      <c r="I548" s="415" t="s">
        <v>229</v>
      </c>
      <c r="J548" s="415" t="s">
        <v>229</v>
      </c>
      <c r="K548" s="415">
        <v>0</v>
      </c>
      <c r="L548" s="415">
        <v>12</v>
      </c>
      <c r="M548" s="693"/>
      <c r="N548" s="525">
        <v>2009</v>
      </c>
      <c r="O548" s="415">
        <v>2869</v>
      </c>
      <c r="P548" s="415">
        <v>914</v>
      </c>
      <c r="Q548" s="415">
        <v>24647</v>
      </c>
      <c r="R548" s="415">
        <v>1663</v>
      </c>
      <c r="S548" s="415">
        <v>4413</v>
      </c>
      <c r="T548" s="415">
        <v>12174</v>
      </c>
      <c r="U548" s="415">
        <v>13937</v>
      </c>
      <c r="V548" s="526">
        <v>41568</v>
      </c>
    </row>
    <row r="549" spans="1:22" ht="13.5" thickBot="1" x14ac:dyDescent="0.25">
      <c r="A549" s="693"/>
      <c r="B549" s="525">
        <v>2010</v>
      </c>
      <c r="C549" s="415" t="s">
        <v>229</v>
      </c>
      <c r="D549" s="415">
        <v>5</v>
      </c>
      <c r="E549" s="415" t="s">
        <v>229</v>
      </c>
      <c r="F549" s="415" t="s">
        <v>229</v>
      </c>
      <c r="G549" s="415" t="s">
        <v>229</v>
      </c>
      <c r="H549" s="415">
        <v>12</v>
      </c>
      <c r="I549" s="415" t="s">
        <v>229</v>
      </c>
      <c r="J549" s="415" t="s">
        <v>229</v>
      </c>
      <c r="K549" s="415">
        <v>0</v>
      </c>
      <c r="L549" s="415">
        <v>11</v>
      </c>
      <c r="M549" s="693"/>
      <c r="N549" s="525">
        <v>2010</v>
      </c>
      <c r="O549" s="415">
        <v>2910</v>
      </c>
      <c r="P549" s="415">
        <v>970</v>
      </c>
      <c r="Q549" s="415">
        <v>26272</v>
      </c>
      <c r="R549" s="415">
        <v>1675</v>
      </c>
      <c r="S549" s="415">
        <v>15335</v>
      </c>
      <c r="T549" s="415">
        <v>16779</v>
      </c>
      <c r="U549" s="415">
        <v>13058</v>
      </c>
      <c r="V549" s="526">
        <v>42016</v>
      </c>
    </row>
    <row r="550" spans="1:22" ht="13.5" thickBot="1" x14ac:dyDescent="0.25">
      <c r="A550" s="693"/>
      <c r="B550" s="525">
        <v>2011</v>
      </c>
      <c r="C550" s="108">
        <v>0</v>
      </c>
      <c r="D550" s="108">
        <v>3</v>
      </c>
      <c r="E550" s="108">
        <v>0</v>
      </c>
      <c r="F550" s="108">
        <v>4</v>
      </c>
      <c r="G550" s="415" t="s">
        <v>229</v>
      </c>
      <c r="H550" s="108">
        <v>12</v>
      </c>
      <c r="I550" s="108">
        <v>0</v>
      </c>
      <c r="J550" s="108">
        <v>0</v>
      </c>
      <c r="K550" s="108">
        <v>0</v>
      </c>
      <c r="L550" s="108">
        <v>12</v>
      </c>
      <c r="M550" s="693"/>
      <c r="N550" s="525">
        <v>2011</v>
      </c>
      <c r="O550" s="108">
        <v>3187</v>
      </c>
      <c r="P550" s="108">
        <v>1050</v>
      </c>
      <c r="Q550" s="108">
        <v>30190</v>
      </c>
      <c r="R550" s="108">
        <v>1596</v>
      </c>
      <c r="S550" s="108">
        <v>6818</v>
      </c>
      <c r="T550" s="108">
        <v>7631</v>
      </c>
      <c r="U550" s="108">
        <v>13672</v>
      </c>
      <c r="V550" s="319">
        <v>47066</v>
      </c>
    </row>
    <row r="551" spans="1:22" ht="13.5" thickBot="1" x14ac:dyDescent="0.25">
      <c r="A551" s="693"/>
      <c r="B551" s="525">
        <v>2012</v>
      </c>
      <c r="C551" s="108">
        <v>0</v>
      </c>
      <c r="D551" s="108">
        <v>2</v>
      </c>
      <c r="E551" s="108">
        <v>0</v>
      </c>
      <c r="F551" s="108">
        <v>3</v>
      </c>
      <c r="G551" s="415" t="s">
        <v>229</v>
      </c>
      <c r="H551" s="108">
        <v>11</v>
      </c>
      <c r="I551" s="108">
        <v>0</v>
      </c>
      <c r="J551" s="108">
        <v>0</v>
      </c>
      <c r="K551" s="108">
        <v>0</v>
      </c>
      <c r="L551" s="108">
        <v>11</v>
      </c>
      <c r="M551" s="693"/>
      <c r="N551" s="525">
        <v>2012</v>
      </c>
      <c r="O551" s="108">
        <v>3388</v>
      </c>
      <c r="P551" s="108">
        <v>1069</v>
      </c>
      <c r="Q551" s="108">
        <v>30238</v>
      </c>
      <c r="R551" s="108">
        <v>1548</v>
      </c>
      <c r="S551" s="108">
        <v>2929</v>
      </c>
      <c r="T551" s="108">
        <v>4214</v>
      </c>
      <c r="U551" s="108">
        <v>13288</v>
      </c>
      <c r="V551" s="319">
        <v>49025</v>
      </c>
    </row>
    <row r="552" spans="1:22" ht="13.5" thickBot="1" x14ac:dyDescent="0.25">
      <c r="A552" s="693"/>
      <c r="B552" s="525">
        <v>2013</v>
      </c>
      <c r="C552" s="108">
        <v>0</v>
      </c>
      <c r="D552" s="108">
        <v>5</v>
      </c>
      <c r="E552" s="108">
        <v>0</v>
      </c>
      <c r="F552" s="108">
        <v>1</v>
      </c>
      <c r="G552" s="415" t="s">
        <v>229</v>
      </c>
      <c r="H552" s="108">
        <v>10</v>
      </c>
      <c r="I552" s="108">
        <v>0</v>
      </c>
      <c r="J552" s="108">
        <v>0</v>
      </c>
      <c r="K552" s="108">
        <v>0</v>
      </c>
      <c r="L552" s="108">
        <v>10</v>
      </c>
      <c r="M552" s="693"/>
      <c r="N552" s="525">
        <v>2013</v>
      </c>
      <c r="O552" s="108">
        <v>2924</v>
      </c>
      <c r="P552" s="108">
        <v>819</v>
      </c>
      <c r="Q552" s="108">
        <v>19333</v>
      </c>
      <c r="R552" s="108">
        <v>1066</v>
      </c>
      <c r="S552" s="108">
        <v>6063</v>
      </c>
      <c r="T552" s="108">
        <v>7223</v>
      </c>
      <c r="U552" s="108">
        <v>21952</v>
      </c>
      <c r="V552" s="319">
        <v>49346</v>
      </c>
    </row>
    <row r="553" spans="1:22" ht="13.5" thickBot="1" x14ac:dyDescent="0.25">
      <c r="A553" s="693"/>
      <c r="B553" s="525">
        <v>2014</v>
      </c>
      <c r="C553" s="108">
        <v>0</v>
      </c>
      <c r="D553" s="108">
        <v>4</v>
      </c>
      <c r="E553" s="108">
        <v>0</v>
      </c>
      <c r="F553" s="108">
        <v>1</v>
      </c>
      <c r="G553" s="415">
        <v>0</v>
      </c>
      <c r="H553" s="108">
        <v>8</v>
      </c>
      <c r="I553" s="108">
        <v>0</v>
      </c>
      <c r="J553" s="108">
        <v>0</v>
      </c>
      <c r="K553" s="108">
        <v>0</v>
      </c>
      <c r="L553" s="108">
        <v>9</v>
      </c>
      <c r="M553" s="693"/>
      <c r="N553" s="525">
        <v>2014</v>
      </c>
      <c r="O553" s="108">
        <v>3361</v>
      </c>
      <c r="P553" s="108">
        <v>817</v>
      </c>
      <c r="Q553" s="108">
        <v>18239</v>
      </c>
      <c r="R553" s="108">
        <v>979</v>
      </c>
      <c r="S553" s="108">
        <v>2272</v>
      </c>
      <c r="T553" s="108">
        <v>3225</v>
      </c>
      <c r="U553" s="108">
        <v>19773</v>
      </c>
      <c r="V553" s="319">
        <v>40014</v>
      </c>
    </row>
    <row r="554" spans="1:22" ht="13.5" thickBot="1" x14ac:dyDescent="0.25">
      <c r="A554" s="693"/>
      <c r="B554" s="525">
        <v>2015</v>
      </c>
      <c r="C554" s="108">
        <v>0</v>
      </c>
      <c r="D554" s="108">
        <v>4</v>
      </c>
      <c r="E554" s="108">
        <v>0</v>
      </c>
      <c r="F554" s="108">
        <v>0</v>
      </c>
      <c r="G554" s="415">
        <v>0</v>
      </c>
      <c r="H554" s="108">
        <v>9</v>
      </c>
      <c r="I554" s="108">
        <v>0</v>
      </c>
      <c r="J554" s="108">
        <v>0</v>
      </c>
      <c r="K554" s="108">
        <v>0</v>
      </c>
      <c r="L554" s="108">
        <v>9</v>
      </c>
      <c r="M554" s="693"/>
      <c r="N554" s="525">
        <v>2015</v>
      </c>
      <c r="O554" s="108">
        <v>4334.5780000000004</v>
      </c>
      <c r="P554" s="108">
        <v>752</v>
      </c>
      <c r="Q554" s="108">
        <v>18630.663</v>
      </c>
      <c r="R554" s="108">
        <v>963.86099999999999</v>
      </c>
      <c r="S554" s="108">
        <v>1592.5419999999999</v>
      </c>
      <c r="T554" s="108">
        <v>2061.62</v>
      </c>
      <c r="U554" s="108">
        <v>14009.55</v>
      </c>
      <c r="V554" s="319">
        <v>35520.127</v>
      </c>
    </row>
    <row r="555" spans="1:22" ht="13.5" thickBot="1" x14ac:dyDescent="0.25">
      <c r="A555" s="693"/>
      <c r="B555" s="525">
        <v>2016</v>
      </c>
      <c r="C555" s="108">
        <v>0</v>
      </c>
      <c r="D555" s="108">
        <v>4</v>
      </c>
      <c r="E555" s="108">
        <v>0</v>
      </c>
      <c r="F555" s="108">
        <v>0</v>
      </c>
      <c r="G555" s="415">
        <v>0</v>
      </c>
      <c r="H555" s="108">
        <v>8</v>
      </c>
      <c r="I555" s="108">
        <v>0</v>
      </c>
      <c r="J555" s="108">
        <v>0</v>
      </c>
      <c r="K555" s="108">
        <v>0</v>
      </c>
      <c r="L555" s="108">
        <v>9</v>
      </c>
      <c r="M555" s="693"/>
      <c r="N555" s="525">
        <v>2016</v>
      </c>
      <c r="O555" s="108">
        <v>4792.6319999999996</v>
      </c>
      <c r="P555" s="108">
        <v>735</v>
      </c>
      <c r="Q555" s="108">
        <v>18454.875</v>
      </c>
      <c r="R555" s="108">
        <v>904.18600000000004</v>
      </c>
      <c r="S555" s="108">
        <v>2861.3020000000001</v>
      </c>
      <c r="T555" s="108">
        <v>4190.3559999999998</v>
      </c>
      <c r="U555" s="108">
        <v>14304.895</v>
      </c>
      <c r="V555" s="319">
        <v>33481.928</v>
      </c>
    </row>
    <row r="556" spans="1:22" ht="13.5" thickBot="1" x14ac:dyDescent="0.25">
      <c r="A556" s="693"/>
      <c r="B556" s="525">
        <v>2017</v>
      </c>
      <c r="C556" s="108">
        <v>0</v>
      </c>
      <c r="D556" s="108">
        <v>4</v>
      </c>
      <c r="E556" s="108">
        <v>0</v>
      </c>
      <c r="F556" s="108">
        <v>0</v>
      </c>
      <c r="G556" s="108">
        <v>0</v>
      </c>
      <c r="H556" s="108">
        <v>7</v>
      </c>
      <c r="I556" s="108">
        <v>0</v>
      </c>
      <c r="J556" s="108">
        <v>0</v>
      </c>
      <c r="K556" s="108">
        <v>0</v>
      </c>
      <c r="L556" s="108">
        <v>8</v>
      </c>
      <c r="M556" s="693"/>
      <c r="N556" s="525">
        <v>2017</v>
      </c>
      <c r="O556" s="108">
        <v>4564.4189999999999</v>
      </c>
      <c r="P556" s="415">
        <v>642</v>
      </c>
      <c r="Q556" s="108">
        <v>16039.045</v>
      </c>
      <c r="R556" s="108">
        <v>799.39499999999998</v>
      </c>
      <c r="S556" s="108">
        <v>4557.8469999999998</v>
      </c>
      <c r="T556" s="108">
        <v>6941.7089999999998</v>
      </c>
      <c r="U556" s="108">
        <v>11738.772999999999</v>
      </c>
      <c r="V556" s="319">
        <v>30794.441999999999</v>
      </c>
    </row>
    <row r="557" spans="1:22" ht="13.5" thickBot="1" x14ac:dyDescent="0.25">
      <c r="A557" s="907"/>
      <c r="B557" s="527">
        <v>2018</v>
      </c>
      <c r="C557" s="109">
        <v>0</v>
      </c>
      <c r="D557" s="109">
        <v>4</v>
      </c>
      <c r="E557" s="109">
        <v>0</v>
      </c>
      <c r="F557" s="109">
        <v>0</v>
      </c>
      <c r="G557" s="109">
        <v>0</v>
      </c>
      <c r="H557" s="109">
        <v>7</v>
      </c>
      <c r="I557" s="109">
        <v>0</v>
      </c>
      <c r="J557" s="109">
        <v>0</v>
      </c>
      <c r="K557" s="109">
        <v>0</v>
      </c>
      <c r="L557" s="109">
        <v>8</v>
      </c>
      <c r="M557" s="907"/>
      <c r="N557" s="527">
        <v>2018</v>
      </c>
      <c r="O557" s="109">
        <v>4624.2420000000002</v>
      </c>
      <c r="P557" s="428">
        <v>698</v>
      </c>
      <c r="Q557" s="109">
        <v>15293.017</v>
      </c>
      <c r="R557" s="109">
        <v>747.58199999999999</v>
      </c>
      <c r="S557" s="109">
        <v>3140.873</v>
      </c>
      <c r="T557" s="109">
        <v>4674.5039999999999</v>
      </c>
      <c r="U557" s="109">
        <v>11734.2</v>
      </c>
      <c r="V557" s="320">
        <v>30653.103999999999</v>
      </c>
    </row>
    <row r="558" spans="1:22" ht="14.25" thickTop="1" thickBot="1" x14ac:dyDescent="0.25">
      <c r="A558" s="906" t="s">
        <v>699</v>
      </c>
      <c r="B558" s="524">
        <v>2007</v>
      </c>
      <c r="C558" s="429" t="s">
        <v>229</v>
      </c>
      <c r="D558" s="429">
        <v>9</v>
      </c>
      <c r="E558" s="429" t="s">
        <v>229</v>
      </c>
      <c r="F558" s="429" t="s">
        <v>229</v>
      </c>
      <c r="G558" s="429" t="s">
        <v>229</v>
      </c>
      <c r="H558" s="429">
        <v>31</v>
      </c>
      <c r="I558" s="429" t="s">
        <v>229</v>
      </c>
      <c r="J558" s="429" t="s">
        <v>229</v>
      </c>
      <c r="K558" s="429">
        <v>0</v>
      </c>
      <c r="L558" s="429" t="s">
        <v>1831</v>
      </c>
      <c r="M558" s="906" t="s">
        <v>699</v>
      </c>
      <c r="N558" s="524">
        <v>2007</v>
      </c>
      <c r="O558" s="429">
        <v>4440</v>
      </c>
      <c r="P558" s="111">
        <v>1078</v>
      </c>
      <c r="Q558" s="429">
        <v>23608</v>
      </c>
      <c r="R558" s="429">
        <v>1058</v>
      </c>
      <c r="S558" s="111">
        <v>1705</v>
      </c>
      <c r="T558" s="111">
        <v>1949</v>
      </c>
      <c r="U558" s="111">
        <v>18756</v>
      </c>
      <c r="V558" s="343">
        <v>58665</v>
      </c>
    </row>
    <row r="559" spans="1:22" ht="13.5" thickBot="1" x14ac:dyDescent="0.25">
      <c r="A559" s="693"/>
      <c r="B559" s="525">
        <v>2008</v>
      </c>
      <c r="C559" s="415" t="s">
        <v>229</v>
      </c>
      <c r="D559" s="415">
        <v>6</v>
      </c>
      <c r="E559" s="415" t="s">
        <v>229</v>
      </c>
      <c r="F559" s="415" t="s">
        <v>229</v>
      </c>
      <c r="G559" s="415" t="s">
        <v>229</v>
      </c>
      <c r="H559" s="415">
        <v>31</v>
      </c>
      <c r="I559" s="415" t="s">
        <v>229</v>
      </c>
      <c r="J559" s="415" t="s">
        <v>229</v>
      </c>
      <c r="K559" s="415">
        <v>0</v>
      </c>
      <c r="L559" s="415">
        <v>37</v>
      </c>
      <c r="M559" s="693"/>
      <c r="N559" s="525">
        <v>2008</v>
      </c>
      <c r="O559" s="415">
        <v>3799</v>
      </c>
      <c r="P559" s="108">
        <v>1078</v>
      </c>
      <c r="Q559" s="415">
        <v>20744</v>
      </c>
      <c r="R559" s="415">
        <v>1139</v>
      </c>
      <c r="S559" s="108">
        <v>7107</v>
      </c>
      <c r="T559" s="108">
        <v>8497</v>
      </c>
      <c r="U559" s="108">
        <v>23657</v>
      </c>
      <c r="V559" s="319">
        <v>55037</v>
      </c>
    </row>
    <row r="560" spans="1:22" ht="13.5" thickBot="1" x14ac:dyDescent="0.25">
      <c r="A560" s="693"/>
      <c r="B560" s="525">
        <v>2009</v>
      </c>
      <c r="C560" s="415" t="s">
        <v>229</v>
      </c>
      <c r="D560" s="415">
        <v>7</v>
      </c>
      <c r="E560" s="415" t="s">
        <v>229</v>
      </c>
      <c r="F560" s="415" t="s">
        <v>229</v>
      </c>
      <c r="G560" s="415" t="s">
        <v>229</v>
      </c>
      <c r="H560" s="415">
        <v>31</v>
      </c>
      <c r="I560" s="415" t="s">
        <v>229</v>
      </c>
      <c r="J560" s="415" t="s">
        <v>229</v>
      </c>
      <c r="K560" s="415">
        <v>0</v>
      </c>
      <c r="L560" s="415">
        <v>38</v>
      </c>
      <c r="M560" s="693"/>
      <c r="N560" s="525">
        <v>2009</v>
      </c>
      <c r="O560" s="415">
        <v>3795</v>
      </c>
      <c r="P560" s="415">
        <v>1290</v>
      </c>
      <c r="Q560" s="415">
        <v>23287</v>
      </c>
      <c r="R560" s="415">
        <v>1160</v>
      </c>
      <c r="S560" s="415">
        <v>14204</v>
      </c>
      <c r="T560" s="415">
        <v>29738</v>
      </c>
      <c r="U560" s="415">
        <v>20415</v>
      </c>
      <c r="V560" s="526">
        <v>54828</v>
      </c>
    </row>
    <row r="561" spans="1:22" ht="13.5" thickBot="1" x14ac:dyDescent="0.25">
      <c r="A561" s="693"/>
      <c r="B561" s="525">
        <v>2010</v>
      </c>
      <c r="C561" s="415" t="s">
        <v>229</v>
      </c>
      <c r="D561" s="415">
        <v>10</v>
      </c>
      <c r="E561" s="415" t="s">
        <v>229</v>
      </c>
      <c r="F561" s="415" t="s">
        <v>229</v>
      </c>
      <c r="G561" s="415" t="s">
        <v>229</v>
      </c>
      <c r="H561" s="415">
        <v>29</v>
      </c>
      <c r="I561" s="415" t="s">
        <v>229</v>
      </c>
      <c r="J561" s="415" t="s">
        <v>229</v>
      </c>
      <c r="K561" s="415">
        <v>0</v>
      </c>
      <c r="L561" s="415">
        <v>39</v>
      </c>
      <c r="M561" s="693"/>
      <c r="N561" s="525">
        <v>2010</v>
      </c>
      <c r="O561" s="415">
        <v>4160</v>
      </c>
      <c r="P561" s="415">
        <v>1522</v>
      </c>
      <c r="Q561" s="415">
        <v>24002</v>
      </c>
      <c r="R561" s="415">
        <v>1221</v>
      </c>
      <c r="S561" s="415">
        <v>29012</v>
      </c>
      <c r="T561" s="415">
        <v>30451</v>
      </c>
      <c r="U561" s="415">
        <v>21349</v>
      </c>
      <c r="V561" s="526">
        <v>57780</v>
      </c>
    </row>
    <row r="562" spans="1:22" ht="13.5" thickBot="1" x14ac:dyDescent="0.25">
      <c r="A562" s="693"/>
      <c r="B562" s="525">
        <v>2011</v>
      </c>
      <c r="C562" s="108">
        <v>0</v>
      </c>
      <c r="D562" s="108">
        <v>20</v>
      </c>
      <c r="E562" s="108">
        <v>0</v>
      </c>
      <c r="F562" s="108">
        <v>0</v>
      </c>
      <c r="G562" s="415" t="s">
        <v>229</v>
      </c>
      <c r="H562" s="108">
        <v>24</v>
      </c>
      <c r="I562" s="108">
        <v>0</v>
      </c>
      <c r="J562" s="108">
        <v>0</v>
      </c>
      <c r="K562" s="108">
        <v>1</v>
      </c>
      <c r="L562" s="108">
        <v>39</v>
      </c>
      <c r="M562" s="693"/>
      <c r="N562" s="525">
        <v>2011</v>
      </c>
      <c r="O562" s="108">
        <v>4195</v>
      </c>
      <c r="P562" s="108">
        <v>1345</v>
      </c>
      <c r="Q562" s="108">
        <v>24576</v>
      </c>
      <c r="R562" s="108">
        <v>1220</v>
      </c>
      <c r="S562" s="108">
        <v>15061</v>
      </c>
      <c r="T562" s="108">
        <v>16526</v>
      </c>
      <c r="U562" s="108">
        <v>23683</v>
      </c>
      <c r="V562" s="319">
        <v>61252</v>
      </c>
    </row>
    <row r="563" spans="1:22" ht="13.5" thickBot="1" x14ac:dyDescent="0.25">
      <c r="A563" s="693"/>
      <c r="B563" s="525">
        <v>2012</v>
      </c>
      <c r="C563" s="108">
        <v>0</v>
      </c>
      <c r="D563" s="108">
        <v>21</v>
      </c>
      <c r="E563" s="108">
        <v>0</v>
      </c>
      <c r="F563" s="108">
        <v>4</v>
      </c>
      <c r="G563" s="415" t="s">
        <v>229</v>
      </c>
      <c r="H563" s="108">
        <v>23</v>
      </c>
      <c r="I563" s="108">
        <v>2</v>
      </c>
      <c r="J563" s="108">
        <v>0</v>
      </c>
      <c r="K563" s="108">
        <v>2</v>
      </c>
      <c r="L563" s="108">
        <v>39</v>
      </c>
      <c r="M563" s="693"/>
      <c r="N563" s="525">
        <v>2012</v>
      </c>
      <c r="O563" s="108">
        <v>4750</v>
      </c>
      <c r="P563" s="108">
        <v>1212</v>
      </c>
      <c r="Q563" s="108">
        <v>27079</v>
      </c>
      <c r="R563" s="108">
        <v>1166</v>
      </c>
      <c r="S563" s="108">
        <v>8777</v>
      </c>
      <c r="T563" s="108">
        <v>9453</v>
      </c>
      <c r="U563" s="108">
        <v>41219</v>
      </c>
      <c r="V563" s="319">
        <v>61679</v>
      </c>
    </row>
    <row r="564" spans="1:22" ht="13.5" thickBot="1" x14ac:dyDescent="0.25">
      <c r="A564" s="693"/>
      <c r="B564" s="525">
        <v>2013</v>
      </c>
      <c r="C564" s="108">
        <v>0</v>
      </c>
      <c r="D564" s="108">
        <v>24</v>
      </c>
      <c r="E564" s="108">
        <v>0</v>
      </c>
      <c r="F564" s="108">
        <v>3</v>
      </c>
      <c r="G564" s="415" t="s">
        <v>229</v>
      </c>
      <c r="H564" s="108">
        <v>23</v>
      </c>
      <c r="I564" s="108">
        <v>1</v>
      </c>
      <c r="J564" s="108">
        <v>0</v>
      </c>
      <c r="K564" s="108">
        <v>0</v>
      </c>
      <c r="L564" s="108">
        <v>41</v>
      </c>
      <c r="M564" s="693"/>
      <c r="N564" s="525">
        <v>2013</v>
      </c>
      <c r="O564" s="108">
        <v>4713</v>
      </c>
      <c r="P564" s="108">
        <v>1243</v>
      </c>
      <c r="Q564" s="108">
        <v>26819</v>
      </c>
      <c r="R564" s="108">
        <v>1142</v>
      </c>
      <c r="S564" s="108">
        <v>10657</v>
      </c>
      <c r="T564" s="108">
        <v>12304</v>
      </c>
      <c r="U564" s="108">
        <v>54623</v>
      </c>
      <c r="V564" s="319">
        <v>87196</v>
      </c>
    </row>
    <row r="565" spans="1:22" ht="13.5" thickBot="1" x14ac:dyDescent="0.25">
      <c r="A565" s="693"/>
      <c r="B565" s="525">
        <v>2014</v>
      </c>
      <c r="C565" s="108">
        <v>0</v>
      </c>
      <c r="D565" s="108">
        <v>7</v>
      </c>
      <c r="E565" s="108">
        <v>0</v>
      </c>
      <c r="F565" s="108">
        <v>3</v>
      </c>
      <c r="G565" s="415">
        <v>4</v>
      </c>
      <c r="H565" s="108">
        <v>20</v>
      </c>
      <c r="I565" s="108">
        <v>0</v>
      </c>
      <c r="J565" s="108">
        <v>0</v>
      </c>
      <c r="K565" s="108">
        <v>1</v>
      </c>
      <c r="L565" s="108">
        <v>27</v>
      </c>
      <c r="M565" s="693"/>
      <c r="N565" s="525">
        <v>2014</v>
      </c>
      <c r="O565" s="108">
        <v>4333</v>
      </c>
      <c r="P565" s="108">
        <v>1137</v>
      </c>
      <c r="Q565" s="108">
        <v>20033</v>
      </c>
      <c r="R565" s="108">
        <v>987</v>
      </c>
      <c r="S565" s="108">
        <v>18052</v>
      </c>
      <c r="T565" s="108">
        <v>19444</v>
      </c>
      <c r="U565" s="108">
        <v>44535</v>
      </c>
      <c r="V565" s="319">
        <v>71329</v>
      </c>
    </row>
    <row r="566" spans="1:22" ht="13.5" thickBot="1" x14ac:dyDescent="0.25">
      <c r="A566" s="693"/>
      <c r="B566" s="525">
        <v>2015</v>
      </c>
      <c r="C566" s="108">
        <v>0</v>
      </c>
      <c r="D566" s="108">
        <v>7</v>
      </c>
      <c r="E566" s="108">
        <v>0</v>
      </c>
      <c r="F566" s="108">
        <v>3</v>
      </c>
      <c r="G566" s="415">
        <v>15</v>
      </c>
      <c r="H566" s="108">
        <v>27</v>
      </c>
      <c r="I566" s="108">
        <v>1</v>
      </c>
      <c r="J566" s="108">
        <v>0</v>
      </c>
      <c r="K566" s="108">
        <v>1</v>
      </c>
      <c r="L566" s="108">
        <v>32</v>
      </c>
      <c r="M566" s="693"/>
      <c r="N566" s="525">
        <v>2015</v>
      </c>
      <c r="O566" s="108">
        <v>4360.6559999999999</v>
      </c>
      <c r="P566" s="108">
        <v>982</v>
      </c>
      <c r="Q566" s="108">
        <v>27544.519</v>
      </c>
      <c r="R566" s="108">
        <v>962.79399999999998</v>
      </c>
      <c r="S566" s="108">
        <v>4789.4970000000003</v>
      </c>
      <c r="T566" s="108">
        <v>5250.6090000000004</v>
      </c>
      <c r="U566" s="108">
        <v>26898.864000000001</v>
      </c>
      <c r="V566" s="319">
        <v>53506.747000000003</v>
      </c>
    </row>
    <row r="567" spans="1:22" ht="13.5" thickBot="1" x14ac:dyDescent="0.25">
      <c r="A567" s="693"/>
      <c r="B567" s="525">
        <v>2016</v>
      </c>
      <c r="C567" s="108">
        <v>0</v>
      </c>
      <c r="D567" s="108">
        <v>7</v>
      </c>
      <c r="E567" s="108">
        <v>0</v>
      </c>
      <c r="F567" s="108">
        <v>4</v>
      </c>
      <c r="G567" s="415">
        <v>16</v>
      </c>
      <c r="H567" s="108">
        <v>25</v>
      </c>
      <c r="I567" s="108">
        <v>1</v>
      </c>
      <c r="J567" s="108">
        <v>0</v>
      </c>
      <c r="K567" s="108">
        <v>1</v>
      </c>
      <c r="L567" s="108">
        <v>43</v>
      </c>
      <c r="M567" s="693"/>
      <c r="N567" s="525">
        <v>2016</v>
      </c>
      <c r="O567" s="108">
        <v>4013.4630000000002</v>
      </c>
      <c r="P567" s="108">
        <v>913</v>
      </c>
      <c r="Q567" s="108">
        <v>26770.628000000001</v>
      </c>
      <c r="R567" s="108">
        <v>923.79300000000001</v>
      </c>
      <c r="S567" s="108">
        <v>5534.3850000000002</v>
      </c>
      <c r="T567" s="108">
        <v>5869.4359999999997</v>
      </c>
      <c r="U567" s="108">
        <v>26975.358</v>
      </c>
      <c r="V567" s="319">
        <v>56724.908000000003</v>
      </c>
    </row>
    <row r="568" spans="1:22" ht="13.5" thickBot="1" x14ac:dyDescent="0.25">
      <c r="A568" s="693"/>
      <c r="B568" s="525">
        <v>2017</v>
      </c>
      <c r="C568" s="108">
        <v>0</v>
      </c>
      <c r="D568" s="108">
        <v>8</v>
      </c>
      <c r="E568" s="108">
        <v>0</v>
      </c>
      <c r="F568" s="108">
        <v>5</v>
      </c>
      <c r="G568" s="108">
        <v>17</v>
      </c>
      <c r="H568" s="108">
        <v>26</v>
      </c>
      <c r="I568" s="108">
        <v>0</v>
      </c>
      <c r="J568" s="108">
        <v>0</v>
      </c>
      <c r="K568" s="108">
        <v>1</v>
      </c>
      <c r="L568" s="108">
        <v>45</v>
      </c>
      <c r="M568" s="693"/>
      <c r="N568" s="525">
        <v>2017</v>
      </c>
      <c r="O568" s="108">
        <v>4336.9880000000003</v>
      </c>
      <c r="P568" s="415">
        <v>1062</v>
      </c>
      <c r="Q568" s="108">
        <v>33878.652999999998</v>
      </c>
      <c r="R568" s="108">
        <v>1168.047</v>
      </c>
      <c r="S568" s="108">
        <v>11074.65</v>
      </c>
      <c r="T568" s="108">
        <v>12768.901</v>
      </c>
      <c r="U568" s="108">
        <v>31476.323</v>
      </c>
      <c r="V568" s="319">
        <v>59917.722999999998</v>
      </c>
    </row>
    <row r="569" spans="1:22" ht="13.5" thickBot="1" x14ac:dyDescent="0.25">
      <c r="A569" s="907"/>
      <c r="B569" s="527">
        <v>2018</v>
      </c>
      <c r="C569" s="109">
        <v>0</v>
      </c>
      <c r="D569" s="109">
        <v>7</v>
      </c>
      <c r="E569" s="109">
        <v>0</v>
      </c>
      <c r="F569" s="109">
        <v>5</v>
      </c>
      <c r="G569" s="109">
        <v>0</v>
      </c>
      <c r="H569" s="109">
        <v>27</v>
      </c>
      <c r="I569" s="109">
        <v>0</v>
      </c>
      <c r="J569" s="109">
        <v>0</v>
      </c>
      <c r="K569" s="109">
        <v>1</v>
      </c>
      <c r="L569" s="109">
        <v>28</v>
      </c>
      <c r="M569" s="907"/>
      <c r="N569" s="527">
        <v>2018</v>
      </c>
      <c r="O569" s="109">
        <v>3335.1190000000001</v>
      </c>
      <c r="P569" s="428">
        <v>1562</v>
      </c>
      <c r="Q569" s="109">
        <v>24168.843000000001</v>
      </c>
      <c r="R569" s="109">
        <v>1167.7360000000001</v>
      </c>
      <c r="S569" s="109">
        <v>16223.388000000001</v>
      </c>
      <c r="T569" s="109">
        <v>17688.777999999998</v>
      </c>
      <c r="U569" s="109">
        <v>49448.550999999999</v>
      </c>
      <c r="V569" s="320">
        <v>78327.407999999996</v>
      </c>
    </row>
    <row r="570" spans="1:22" ht="14.25" thickTop="1" thickBot="1" x14ac:dyDescent="0.25">
      <c r="A570" s="906" t="s">
        <v>706</v>
      </c>
      <c r="B570" s="524">
        <v>2007</v>
      </c>
      <c r="C570" s="429" t="s">
        <v>229</v>
      </c>
      <c r="D570" s="429">
        <v>2</v>
      </c>
      <c r="E570" s="429" t="s">
        <v>229</v>
      </c>
      <c r="F570" s="429" t="s">
        <v>229</v>
      </c>
      <c r="G570" s="429" t="s">
        <v>229</v>
      </c>
      <c r="H570" s="429">
        <v>2</v>
      </c>
      <c r="I570" s="429" t="s">
        <v>229</v>
      </c>
      <c r="J570" s="429" t="s">
        <v>229</v>
      </c>
      <c r="K570" s="429">
        <v>0</v>
      </c>
      <c r="L570" s="429">
        <v>2</v>
      </c>
      <c r="M570" s="906" t="s">
        <v>706</v>
      </c>
      <c r="N570" s="524">
        <v>2007</v>
      </c>
      <c r="O570" s="429">
        <v>1102</v>
      </c>
      <c r="P570" s="111">
        <v>36</v>
      </c>
      <c r="Q570" s="429">
        <v>1175</v>
      </c>
      <c r="R570" s="429">
        <v>65</v>
      </c>
      <c r="S570" s="111">
        <v>1559</v>
      </c>
      <c r="T570" s="111">
        <v>1946</v>
      </c>
      <c r="U570" s="111">
        <v>1584</v>
      </c>
      <c r="V570" s="343">
        <v>5785</v>
      </c>
    </row>
    <row r="571" spans="1:22" ht="13.5" thickBot="1" x14ac:dyDescent="0.25">
      <c r="A571" s="693"/>
      <c r="B571" s="525">
        <v>2008</v>
      </c>
      <c r="C571" s="415" t="s">
        <v>229</v>
      </c>
      <c r="D571" s="415">
        <v>3</v>
      </c>
      <c r="E571" s="415" t="s">
        <v>229</v>
      </c>
      <c r="F571" s="415" t="s">
        <v>229</v>
      </c>
      <c r="G571" s="415" t="s">
        <v>229</v>
      </c>
      <c r="H571" s="415">
        <v>3</v>
      </c>
      <c r="I571" s="415" t="s">
        <v>229</v>
      </c>
      <c r="J571" s="415" t="s">
        <v>229</v>
      </c>
      <c r="K571" s="415">
        <v>0</v>
      </c>
      <c r="L571" s="415">
        <v>3</v>
      </c>
      <c r="M571" s="693"/>
      <c r="N571" s="525">
        <v>2008</v>
      </c>
      <c r="O571" s="415">
        <v>2155</v>
      </c>
      <c r="P571" s="108">
        <v>44</v>
      </c>
      <c r="Q571" s="415">
        <v>1142</v>
      </c>
      <c r="R571" s="415">
        <v>79</v>
      </c>
      <c r="S571" s="108">
        <v>166</v>
      </c>
      <c r="T571" s="108">
        <v>208</v>
      </c>
      <c r="U571" s="108">
        <v>334</v>
      </c>
      <c r="V571" s="319">
        <v>6266</v>
      </c>
    </row>
    <row r="572" spans="1:22" ht="13.5" thickBot="1" x14ac:dyDescent="0.25">
      <c r="A572" s="693"/>
      <c r="B572" s="525">
        <v>2009</v>
      </c>
      <c r="C572" s="415" t="s">
        <v>229</v>
      </c>
      <c r="D572" s="415">
        <v>0</v>
      </c>
      <c r="E572" s="415" t="s">
        <v>229</v>
      </c>
      <c r="F572" s="415" t="s">
        <v>229</v>
      </c>
      <c r="G572" s="415" t="s">
        <v>229</v>
      </c>
      <c r="H572" s="415">
        <v>1</v>
      </c>
      <c r="I572" s="415" t="s">
        <v>229</v>
      </c>
      <c r="J572" s="415" t="s">
        <v>229</v>
      </c>
      <c r="K572" s="415">
        <v>0</v>
      </c>
      <c r="L572" s="415">
        <v>1</v>
      </c>
      <c r="M572" s="693"/>
      <c r="N572" s="525">
        <v>2009</v>
      </c>
      <c r="O572" s="415">
        <v>6</v>
      </c>
      <c r="P572" s="415">
        <v>42</v>
      </c>
      <c r="Q572" s="415">
        <v>69</v>
      </c>
      <c r="R572" s="415">
        <v>3</v>
      </c>
      <c r="S572" s="415">
        <v>0</v>
      </c>
      <c r="T572" s="415">
        <v>2664</v>
      </c>
      <c r="U572" s="415">
        <v>2496</v>
      </c>
      <c r="V572" s="526">
        <v>7118</v>
      </c>
    </row>
    <row r="573" spans="1:22" ht="13.5" thickBot="1" x14ac:dyDescent="0.25">
      <c r="A573" s="693"/>
      <c r="B573" s="525">
        <v>2010</v>
      </c>
      <c r="C573" s="415" t="s">
        <v>229</v>
      </c>
      <c r="D573" s="415">
        <v>4</v>
      </c>
      <c r="E573" s="415" t="s">
        <v>229</v>
      </c>
      <c r="F573" s="415" t="s">
        <v>229</v>
      </c>
      <c r="G573" s="415" t="s">
        <v>229</v>
      </c>
      <c r="H573" s="415">
        <v>3</v>
      </c>
      <c r="I573" s="415" t="s">
        <v>229</v>
      </c>
      <c r="J573" s="415" t="s">
        <v>229</v>
      </c>
      <c r="K573" s="415">
        <v>0</v>
      </c>
      <c r="L573" s="415">
        <v>4</v>
      </c>
      <c r="M573" s="693"/>
      <c r="N573" s="525">
        <v>2010</v>
      </c>
      <c r="O573" s="415">
        <v>1883</v>
      </c>
      <c r="P573" s="415">
        <v>44</v>
      </c>
      <c r="Q573" s="415">
        <v>1346</v>
      </c>
      <c r="R573" s="415">
        <v>85</v>
      </c>
      <c r="S573" s="415">
        <v>4392</v>
      </c>
      <c r="T573" s="415">
        <v>4962</v>
      </c>
      <c r="U573" s="415">
        <v>3776</v>
      </c>
      <c r="V573" s="526">
        <v>8821</v>
      </c>
    </row>
    <row r="574" spans="1:22" ht="13.5" thickBot="1" x14ac:dyDescent="0.25">
      <c r="A574" s="693"/>
      <c r="B574" s="525">
        <v>2011</v>
      </c>
      <c r="C574" s="108">
        <v>0</v>
      </c>
      <c r="D574" s="108">
        <v>4</v>
      </c>
      <c r="E574" s="108">
        <v>0</v>
      </c>
      <c r="F574" s="108">
        <v>1</v>
      </c>
      <c r="G574" s="415" t="s">
        <v>229</v>
      </c>
      <c r="H574" s="108">
        <v>2</v>
      </c>
      <c r="I574" s="108">
        <v>0</v>
      </c>
      <c r="J574" s="108">
        <v>0</v>
      </c>
      <c r="K574" s="108">
        <v>0</v>
      </c>
      <c r="L574" s="108">
        <v>4</v>
      </c>
      <c r="M574" s="693"/>
      <c r="N574" s="525">
        <v>2011</v>
      </c>
      <c r="O574" s="108">
        <v>2012</v>
      </c>
      <c r="P574" s="108">
        <v>51</v>
      </c>
      <c r="Q574" s="108">
        <v>1331</v>
      </c>
      <c r="R574" s="108">
        <v>87</v>
      </c>
      <c r="S574" s="108">
        <v>6309</v>
      </c>
      <c r="T574" s="108">
        <v>6995</v>
      </c>
      <c r="U574" s="108">
        <v>493</v>
      </c>
      <c r="V574" s="319">
        <v>6617</v>
      </c>
    </row>
    <row r="575" spans="1:22" ht="13.5" thickBot="1" x14ac:dyDescent="0.25">
      <c r="A575" s="693"/>
      <c r="B575" s="525">
        <v>2012</v>
      </c>
      <c r="C575" s="108">
        <v>0</v>
      </c>
      <c r="D575" s="108">
        <v>4</v>
      </c>
      <c r="E575" s="108">
        <v>0</v>
      </c>
      <c r="F575" s="108">
        <v>1</v>
      </c>
      <c r="G575" s="415" t="s">
        <v>229</v>
      </c>
      <c r="H575" s="108">
        <v>2</v>
      </c>
      <c r="I575" s="108">
        <v>0</v>
      </c>
      <c r="J575" s="108">
        <v>0</v>
      </c>
      <c r="K575" s="108">
        <v>0</v>
      </c>
      <c r="L575" s="108">
        <v>4</v>
      </c>
      <c r="M575" s="693"/>
      <c r="N575" s="525">
        <v>2012</v>
      </c>
      <c r="O575" s="108">
        <v>1982</v>
      </c>
      <c r="P575" s="108">
        <v>55</v>
      </c>
      <c r="Q575" s="108">
        <v>1603</v>
      </c>
      <c r="R575" s="108">
        <v>99</v>
      </c>
      <c r="S575" s="108">
        <v>3988</v>
      </c>
      <c r="T575" s="108">
        <v>4414</v>
      </c>
      <c r="U575" s="108">
        <v>4812</v>
      </c>
      <c r="V575" s="319">
        <v>11592</v>
      </c>
    </row>
    <row r="576" spans="1:22" ht="13.5" thickBot="1" x14ac:dyDescent="0.25">
      <c r="A576" s="693"/>
      <c r="B576" s="525">
        <v>2013</v>
      </c>
      <c r="C576" s="108">
        <v>0</v>
      </c>
      <c r="D576" s="108">
        <v>4</v>
      </c>
      <c r="E576" s="108">
        <v>0</v>
      </c>
      <c r="F576" s="108">
        <v>0</v>
      </c>
      <c r="G576" s="415" t="s">
        <v>229</v>
      </c>
      <c r="H576" s="108">
        <v>3</v>
      </c>
      <c r="I576" s="108">
        <v>0</v>
      </c>
      <c r="J576" s="108">
        <v>0</v>
      </c>
      <c r="K576" s="108">
        <v>0</v>
      </c>
      <c r="L576" s="108">
        <v>4</v>
      </c>
      <c r="M576" s="693"/>
      <c r="N576" s="525">
        <v>2013</v>
      </c>
      <c r="O576" s="108">
        <v>1889</v>
      </c>
      <c r="P576" s="108">
        <v>55</v>
      </c>
      <c r="Q576" s="108">
        <v>1440</v>
      </c>
      <c r="R576" s="108">
        <v>102</v>
      </c>
      <c r="S576" s="108">
        <v>1242</v>
      </c>
      <c r="T576" s="108">
        <v>1421</v>
      </c>
      <c r="U576" s="108">
        <v>2785</v>
      </c>
      <c r="V576" s="319">
        <v>10680</v>
      </c>
    </row>
    <row r="577" spans="1:22" ht="13.5" thickBot="1" x14ac:dyDescent="0.25">
      <c r="A577" s="693"/>
      <c r="B577" s="525">
        <v>2014</v>
      </c>
      <c r="C577" s="108">
        <v>0</v>
      </c>
      <c r="D577" s="108">
        <v>3</v>
      </c>
      <c r="E577" s="108">
        <v>0</v>
      </c>
      <c r="F577" s="108">
        <v>0</v>
      </c>
      <c r="G577" s="415">
        <v>1</v>
      </c>
      <c r="H577" s="108">
        <v>3</v>
      </c>
      <c r="I577" s="108">
        <v>0</v>
      </c>
      <c r="J577" s="108">
        <v>0</v>
      </c>
      <c r="K577" s="108">
        <v>0</v>
      </c>
      <c r="L577" s="108">
        <v>4</v>
      </c>
      <c r="M577" s="693"/>
      <c r="N577" s="525">
        <v>2014</v>
      </c>
      <c r="O577" s="108">
        <v>1891</v>
      </c>
      <c r="P577" s="108">
        <v>51</v>
      </c>
      <c r="Q577" s="108">
        <v>1512</v>
      </c>
      <c r="R577" s="108">
        <v>99</v>
      </c>
      <c r="S577" s="108">
        <v>1189</v>
      </c>
      <c r="T577" s="108">
        <v>2462</v>
      </c>
      <c r="U577" s="108">
        <v>2646</v>
      </c>
      <c r="V577" s="319">
        <v>8709</v>
      </c>
    </row>
    <row r="578" spans="1:22" ht="13.5" thickBot="1" x14ac:dyDescent="0.25">
      <c r="A578" s="693"/>
      <c r="B578" s="525">
        <v>2015</v>
      </c>
      <c r="C578" s="108">
        <v>0</v>
      </c>
      <c r="D578" s="108">
        <v>4</v>
      </c>
      <c r="E578" s="108">
        <v>0</v>
      </c>
      <c r="F578" s="108">
        <v>0</v>
      </c>
      <c r="G578" s="415">
        <v>1</v>
      </c>
      <c r="H578" s="108">
        <v>3</v>
      </c>
      <c r="I578" s="108">
        <v>0</v>
      </c>
      <c r="J578" s="108">
        <v>0</v>
      </c>
      <c r="K578" s="108">
        <v>0</v>
      </c>
      <c r="L578" s="108">
        <v>5</v>
      </c>
      <c r="M578" s="693"/>
      <c r="N578" s="525">
        <v>2015</v>
      </c>
      <c r="O578" s="108">
        <v>1915.3910000000001</v>
      </c>
      <c r="P578" s="108">
        <v>50</v>
      </c>
      <c r="Q578" s="108">
        <v>2159.4160000000002</v>
      </c>
      <c r="R578" s="108">
        <v>102.041</v>
      </c>
      <c r="S578" s="108">
        <v>0</v>
      </c>
      <c r="T578" s="108">
        <v>504.69200000000001</v>
      </c>
      <c r="U578" s="108">
        <v>2018.2809999999999</v>
      </c>
      <c r="V578" s="319">
        <v>8816.0529999999999</v>
      </c>
    </row>
    <row r="579" spans="1:22" ht="13.5" thickBot="1" x14ac:dyDescent="0.25">
      <c r="A579" s="693"/>
      <c r="B579" s="525">
        <v>2016</v>
      </c>
      <c r="C579" s="108">
        <v>0</v>
      </c>
      <c r="D579" s="108">
        <v>4</v>
      </c>
      <c r="E579" s="108">
        <v>0</v>
      </c>
      <c r="F579" s="108">
        <v>0</v>
      </c>
      <c r="G579" s="415">
        <v>1</v>
      </c>
      <c r="H579" s="108">
        <v>3</v>
      </c>
      <c r="I579" s="108">
        <v>0</v>
      </c>
      <c r="J579" s="108">
        <v>0</v>
      </c>
      <c r="K579" s="108">
        <v>0</v>
      </c>
      <c r="L579" s="108">
        <v>5</v>
      </c>
      <c r="M579" s="693"/>
      <c r="N579" s="525">
        <v>2016</v>
      </c>
      <c r="O579" s="108">
        <v>1921.431</v>
      </c>
      <c r="P579" s="108">
        <v>48</v>
      </c>
      <c r="Q579" s="108">
        <v>2043.2719999999999</v>
      </c>
      <c r="R579" s="108">
        <v>104.289</v>
      </c>
      <c r="S579" s="108">
        <v>265.98399999999998</v>
      </c>
      <c r="T579" s="108">
        <v>743.68200000000002</v>
      </c>
      <c r="U579" s="108">
        <v>2589.3069999999998</v>
      </c>
      <c r="V579" s="319">
        <v>10181.126</v>
      </c>
    </row>
    <row r="580" spans="1:22" ht="13.5" thickBot="1" x14ac:dyDescent="0.25">
      <c r="A580" s="693"/>
      <c r="B580" s="525">
        <v>2017</v>
      </c>
      <c r="C580" s="108">
        <v>0</v>
      </c>
      <c r="D580" s="108">
        <v>4</v>
      </c>
      <c r="E580" s="108">
        <v>0</v>
      </c>
      <c r="F580" s="108">
        <v>0</v>
      </c>
      <c r="G580" s="108">
        <v>0</v>
      </c>
      <c r="H580" s="108">
        <v>3</v>
      </c>
      <c r="I580" s="108">
        <v>0</v>
      </c>
      <c r="J580" s="108">
        <v>0</v>
      </c>
      <c r="K580" s="108">
        <v>0</v>
      </c>
      <c r="L580" s="108">
        <v>5</v>
      </c>
      <c r="M580" s="693"/>
      <c r="N580" s="525">
        <v>2017</v>
      </c>
      <c r="O580" s="108">
        <v>2129.8620000000001</v>
      </c>
      <c r="P580" s="415">
        <v>48</v>
      </c>
      <c r="Q580" s="108">
        <v>1968.7729999999999</v>
      </c>
      <c r="R580" s="108">
        <v>106.503</v>
      </c>
      <c r="S580" s="108">
        <v>13158.725</v>
      </c>
      <c r="T580" s="108">
        <v>16077.023999999999</v>
      </c>
      <c r="U580" s="108">
        <v>3165.221</v>
      </c>
      <c r="V580" s="319">
        <v>11163.395</v>
      </c>
    </row>
    <row r="581" spans="1:22" ht="13.5" thickBot="1" x14ac:dyDescent="0.25">
      <c r="A581" s="907"/>
      <c r="B581" s="527">
        <v>2018</v>
      </c>
      <c r="C581" s="109">
        <v>0</v>
      </c>
      <c r="D581" s="109">
        <v>4</v>
      </c>
      <c r="E581" s="109">
        <v>0</v>
      </c>
      <c r="F581" s="109">
        <v>0</v>
      </c>
      <c r="G581" s="109">
        <v>0</v>
      </c>
      <c r="H581" s="109">
        <v>3</v>
      </c>
      <c r="I581" s="109">
        <v>0</v>
      </c>
      <c r="J581" s="109">
        <v>0</v>
      </c>
      <c r="K581" s="109">
        <v>0</v>
      </c>
      <c r="L581" s="109">
        <v>4</v>
      </c>
      <c r="M581" s="907"/>
      <c r="N581" s="527">
        <v>2018</v>
      </c>
      <c r="O581" s="109">
        <v>2402.277</v>
      </c>
      <c r="P581" s="428">
        <v>74</v>
      </c>
      <c r="Q581" s="109">
        <v>2467.0140000000001</v>
      </c>
      <c r="R581" s="109">
        <v>139.08799999999999</v>
      </c>
      <c r="S581" s="109">
        <v>2686.154</v>
      </c>
      <c r="T581" s="109">
        <v>10252.861000000001</v>
      </c>
      <c r="U581" s="109">
        <v>2752.53</v>
      </c>
      <c r="V581" s="320">
        <v>14343.647000000001</v>
      </c>
    </row>
    <row r="582" spans="1:22" ht="14.25" thickTop="1" thickBot="1" x14ac:dyDescent="0.25">
      <c r="A582" s="906" t="s">
        <v>1853</v>
      </c>
      <c r="B582" s="524">
        <v>2007</v>
      </c>
      <c r="C582" s="429" t="s">
        <v>229</v>
      </c>
      <c r="D582" s="429">
        <v>11</v>
      </c>
      <c r="E582" s="429" t="s">
        <v>229</v>
      </c>
      <c r="F582" s="429" t="s">
        <v>229</v>
      </c>
      <c r="G582" s="429" t="s">
        <v>229</v>
      </c>
      <c r="H582" s="429">
        <v>10</v>
      </c>
      <c r="I582" s="429" t="s">
        <v>229</v>
      </c>
      <c r="J582" s="429" t="s">
        <v>229</v>
      </c>
      <c r="K582" s="429">
        <v>0</v>
      </c>
      <c r="L582" s="429" t="s">
        <v>1852</v>
      </c>
      <c r="M582" s="906" t="s">
        <v>1853</v>
      </c>
      <c r="N582" s="524">
        <v>2007</v>
      </c>
      <c r="O582" s="429">
        <v>1719</v>
      </c>
      <c r="P582" s="111">
        <v>214</v>
      </c>
      <c r="Q582" s="429">
        <v>8978</v>
      </c>
      <c r="R582" s="429">
        <v>318</v>
      </c>
      <c r="S582" s="111">
        <v>2333</v>
      </c>
      <c r="T582" s="111">
        <v>3131</v>
      </c>
      <c r="U582" s="111">
        <v>13293</v>
      </c>
      <c r="V582" s="343">
        <v>19013</v>
      </c>
    </row>
    <row r="583" spans="1:22" ht="13.5" thickBot="1" x14ac:dyDescent="0.25">
      <c r="A583" s="693"/>
      <c r="B583" s="525">
        <v>2008</v>
      </c>
      <c r="C583" s="415" t="s">
        <v>229</v>
      </c>
      <c r="D583" s="415">
        <v>11</v>
      </c>
      <c r="E583" s="415" t="s">
        <v>229</v>
      </c>
      <c r="F583" s="415" t="s">
        <v>229</v>
      </c>
      <c r="G583" s="415" t="s">
        <v>229</v>
      </c>
      <c r="H583" s="415">
        <v>10</v>
      </c>
      <c r="I583" s="415" t="s">
        <v>229</v>
      </c>
      <c r="J583" s="415" t="s">
        <v>229</v>
      </c>
      <c r="K583" s="415">
        <v>0</v>
      </c>
      <c r="L583" s="415">
        <v>11</v>
      </c>
      <c r="M583" s="693"/>
      <c r="N583" s="525">
        <v>2008</v>
      </c>
      <c r="O583" s="415">
        <v>1997</v>
      </c>
      <c r="P583" s="108">
        <v>227</v>
      </c>
      <c r="Q583" s="415">
        <v>12452</v>
      </c>
      <c r="R583" s="415">
        <v>566</v>
      </c>
      <c r="S583" s="108">
        <v>2069</v>
      </c>
      <c r="T583" s="108">
        <v>2754</v>
      </c>
      <c r="U583" s="108">
        <v>9765</v>
      </c>
      <c r="V583" s="319">
        <v>22168</v>
      </c>
    </row>
    <row r="584" spans="1:22" ht="13.5" thickBot="1" x14ac:dyDescent="0.25">
      <c r="A584" s="693"/>
      <c r="B584" s="525">
        <v>2009</v>
      </c>
      <c r="C584" s="415" t="s">
        <v>229</v>
      </c>
      <c r="D584" s="415">
        <v>9</v>
      </c>
      <c r="E584" s="415" t="s">
        <v>229</v>
      </c>
      <c r="F584" s="415" t="s">
        <v>229</v>
      </c>
      <c r="G584" s="415" t="s">
        <v>229</v>
      </c>
      <c r="H584" s="415">
        <v>9</v>
      </c>
      <c r="I584" s="415" t="s">
        <v>229</v>
      </c>
      <c r="J584" s="415" t="s">
        <v>229</v>
      </c>
      <c r="K584" s="415">
        <v>0</v>
      </c>
      <c r="L584" s="415">
        <v>10</v>
      </c>
      <c r="M584" s="693"/>
      <c r="N584" s="525">
        <v>2009</v>
      </c>
      <c r="O584" s="415">
        <v>1879</v>
      </c>
      <c r="P584" s="415">
        <v>230</v>
      </c>
      <c r="Q584" s="415">
        <v>11571</v>
      </c>
      <c r="R584" s="415">
        <v>457</v>
      </c>
      <c r="S584" s="415">
        <v>6041</v>
      </c>
      <c r="T584" s="415">
        <v>17106</v>
      </c>
      <c r="U584" s="415">
        <v>18182</v>
      </c>
      <c r="V584" s="526">
        <v>30100</v>
      </c>
    </row>
    <row r="585" spans="1:22" ht="13.5" thickBot="1" x14ac:dyDescent="0.25">
      <c r="A585" s="693"/>
      <c r="B585" s="525">
        <v>2010</v>
      </c>
      <c r="C585" s="415" t="s">
        <v>229</v>
      </c>
      <c r="D585" s="415">
        <v>10</v>
      </c>
      <c r="E585" s="415" t="s">
        <v>229</v>
      </c>
      <c r="F585" s="415" t="s">
        <v>229</v>
      </c>
      <c r="G585" s="415" t="s">
        <v>229</v>
      </c>
      <c r="H585" s="415">
        <v>10</v>
      </c>
      <c r="I585" s="415" t="s">
        <v>229</v>
      </c>
      <c r="J585" s="415" t="s">
        <v>229</v>
      </c>
      <c r="K585" s="415">
        <v>0</v>
      </c>
      <c r="L585" s="415">
        <v>11</v>
      </c>
      <c r="M585" s="693"/>
      <c r="N585" s="525">
        <v>2010</v>
      </c>
      <c r="O585" s="415">
        <v>2774</v>
      </c>
      <c r="P585" s="415">
        <v>248</v>
      </c>
      <c r="Q585" s="415">
        <v>12164</v>
      </c>
      <c r="R585" s="415">
        <v>540</v>
      </c>
      <c r="S585" s="415">
        <v>3750</v>
      </c>
      <c r="T585" s="415">
        <v>5255</v>
      </c>
      <c r="U585" s="415">
        <v>17489</v>
      </c>
      <c r="V585" s="526">
        <v>24698</v>
      </c>
    </row>
    <row r="586" spans="1:22" ht="13.5" thickBot="1" x14ac:dyDescent="0.25">
      <c r="A586" s="693"/>
      <c r="B586" s="525">
        <v>2011</v>
      </c>
      <c r="C586" s="108">
        <v>0</v>
      </c>
      <c r="D586" s="108">
        <v>9</v>
      </c>
      <c r="E586" s="108">
        <v>0</v>
      </c>
      <c r="F586" s="108">
        <v>5</v>
      </c>
      <c r="G586" s="415" t="s">
        <v>229</v>
      </c>
      <c r="H586" s="108">
        <v>10</v>
      </c>
      <c r="I586" s="108">
        <v>3</v>
      </c>
      <c r="J586" s="108">
        <v>0</v>
      </c>
      <c r="K586" s="108">
        <v>1</v>
      </c>
      <c r="L586" s="108">
        <v>10</v>
      </c>
      <c r="M586" s="693"/>
      <c r="N586" s="525">
        <v>2011</v>
      </c>
      <c r="O586" s="108">
        <v>2861</v>
      </c>
      <c r="P586" s="108">
        <v>243</v>
      </c>
      <c r="Q586" s="108">
        <v>9354</v>
      </c>
      <c r="R586" s="108">
        <v>416</v>
      </c>
      <c r="S586" s="108">
        <v>3655</v>
      </c>
      <c r="T586" s="108">
        <v>4646</v>
      </c>
      <c r="U586" s="108">
        <v>17520</v>
      </c>
      <c r="V586" s="319">
        <v>27152</v>
      </c>
    </row>
    <row r="587" spans="1:22" ht="13.5" thickBot="1" x14ac:dyDescent="0.25">
      <c r="A587" s="693"/>
      <c r="B587" s="525">
        <v>2012</v>
      </c>
      <c r="C587" s="108">
        <v>0</v>
      </c>
      <c r="D587" s="108">
        <v>9</v>
      </c>
      <c r="E587" s="108">
        <v>0</v>
      </c>
      <c r="F587" s="108">
        <v>5</v>
      </c>
      <c r="G587" s="415" t="s">
        <v>229</v>
      </c>
      <c r="H587" s="108">
        <v>10</v>
      </c>
      <c r="I587" s="108">
        <v>2</v>
      </c>
      <c r="J587" s="108">
        <v>0</v>
      </c>
      <c r="K587" s="108">
        <v>1</v>
      </c>
      <c r="L587" s="108">
        <v>10</v>
      </c>
      <c r="M587" s="693"/>
      <c r="N587" s="525">
        <v>2012</v>
      </c>
      <c r="O587" s="108">
        <v>2798</v>
      </c>
      <c r="P587" s="108">
        <v>271</v>
      </c>
      <c r="Q587" s="108">
        <v>9875</v>
      </c>
      <c r="R587" s="108">
        <v>441</v>
      </c>
      <c r="S587" s="108">
        <v>3005</v>
      </c>
      <c r="T587" s="108">
        <v>3597</v>
      </c>
      <c r="U587" s="108">
        <v>16131</v>
      </c>
      <c r="V587" s="319">
        <v>26834</v>
      </c>
    </row>
    <row r="588" spans="1:22" ht="13.5" thickBot="1" x14ac:dyDescent="0.25">
      <c r="A588" s="693"/>
      <c r="B588" s="525">
        <v>2013</v>
      </c>
      <c r="C588" s="108">
        <v>0</v>
      </c>
      <c r="D588" s="108">
        <v>9</v>
      </c>
      <c r="E588" s="108">
        <v>0</v>
      </c>
      <c r="F588" s="108">
        <v>6</v>
      </c>
      <c r="G588" s="415" t="s">
        <v>229</v>
      </c>
      <c r="H588" s="108">
        <v>10</v>
      </c>
      <c r="I588" s="108">
        <v>3</v>
      </c>
      <c r="J588" s="108">
        <v>0</v>
      </c>
      <c r="K588" s="108">
        <v>1</v>
      </c>
      <c r="L588" s="108">
        <v>10</v>
      </c>
      <c r="M588" s="693"/>
      <c r="N588" s="525">
        <v>2013</v>
      </c>
      <c r="O588" s="108">
        <v>3202</v>
      </c>
      <c r="P588" s="108">
        <v>280</v>
      </c>
      <c r="Q588" s="108">
        <v>13108</v>
      </c>
      <c r="R588" s="108">
        <v>525</v>
      </c>
      <c r="S588" s="108">
        <v>6502</v>
      </c>
      <c r="T588" s="108">
        <v>8127</v>
      </c>
      <c r="U588" s="108">
        <v>17074</v>
      </c>
      <c r="V588" s="319">
        <v>27367</v>
      </c>
    </row>
    <row r="589" spans="1:22" ht="13.5" thickBot="1" x14ac:dyDescent="0.25">
      <c r="A589" s="693"/>
      <c r="B589" s="525">
        <v>2014</v>
      </c>
      <c r="C589" s="108">
        <v>0</v>
      </c>
      <c r="D589" s="108">
        <v>8</v>
      </c>
      <c r="E589" s="108">
        <v>0</v>
      </c>
      <c r="F589" s="108">
        <v>6</v>
      </c>
      <c r="G589" s="415">
        <v>1</v>
      </c>
      <c r="H589" s="108">
        <v>10</v>
      </c>
      <c r="I589" s="108">
        <v>3</v>
      </c>
      <c r="J589" s="108">
        <v>0</v>
      </c>
      <c r="K589" s="108">
        <v>1</v>
      </c>
      <c r="L589" s="108">
        <v>11</v>
      </c>
      <c r="M589" s="693"/>
      <c r="N589" s="525">
        <v>2014</v>
      </c>
      <c r="O589" s="108">
        <v>2684</v>
      </c>
      <c r="P589" s="108">
        <v>463</v>
      </c>
      <c r="Q589" s="108">
        <v>12475</v>
      </c>
      <c r="R589" s="108">
        <v>495</v>
      </c>
      <c r="S589" s="108">
        <v>4462</v>
      </c>
      <c r="T589" s="108">
        <v>5731</v>
      </c>
      <c r="U589" s="108">
        <v>17816</v>
      </c>
      <c r="V589" s="319">
        <v>27891</v>
      </c>
    </row>
    <row r="590" spans="1:22" ht="13.5" thickBot="1" x14ac:dyDescent="0.25">
      <c r="A590" s="693"/>
      <c r="B590" s="525">
        <v>2015</v>
      </c>
      <c r="C590" s="108">
        <v>0</v>
      </c>
      <c r="D590" s="108">
        <v>9</v>
      </c>
      <c r="E590" s="108">
        <v>0</v>
      </c>
      <c r="F590" s="108">
        <v>6</v>
      </c>
      <c r="G590" s="415">
        <v>0</v>
      </c>
      <c r="H590" s="108">
        <v>10</v>
      </c>
      <c r="I590" s="108">
        <v>3</v>
      </c>
      <c r="J590" s="108">
        <v>0</v>
      </c>
      <c r="K590" s="108">
        <v>1</v>
      </c>
      <c r="L590" s="108">
        <v>10</v>
      </c>
      <c r="M590" s="693"/>
      <c r="N590" s="525">
        <v>2015</v>
      </c>
      <c r="O590" s="108">
        <v>4536.1450000000004</v>
      </c>
      <c r="P590" s="108">
        <v>590</v>
      </c>
      <c r="Q590" s="108">
        <v>14511.436</v>
      </c>
      <c r="R590" s="108">
        <v>598.35400000000004</v>
      </c>
      <c r="S590" s="108">
        <v>5647.9170000000004</v>
      </c>
      <c r="T590" s="108">
        <v>6597.2460000000001</v>
      </c>
      <c r="U590" s="108">
        <v>19499.812999999998</v>
      </c>
      <c r="V590" s="319">
        <v>32360.659</v>
      </c>
    </row>
    <row r="591" spans="1:22" ht="13.5" thickBot="1" x14ac:dyDescent="0.25">
      <c r="A591" s="693"/>
      <c r="B591" s="525">
        <v>2016</v>
      </c>
      <c r="C591" s="108">
        <v>0</v>
      </c>
      <c r="D591" s="108">
        <v>10</v>
      </c>
      <c r="E591" s="108">
        <v>0</v>
      </c>
      <c r="F591" s="108">
        <v>6</v>
      </c>
      <c r="G591" s="415">
        <v>0</v>
      </c>
      <c r="H591" s="108">
        <v>11</v>
      </c>
      <c r="I591" s="108">
        <v>3</v>
      </c>
      <c r="J591" s="108">
        <v>0</v>
      </c>
      <c r="K591" s="108">
        <v>0</v>
      </c>
      <c r="L591" s="108">
        <v>11</v>
      </c>
      <c r="M591" s="693"/>
      <c r="N591" s="525">
        <v>2016</v>
      </c>
      <c r="O591" s="108">
        <v>3146.2240000000002</v>
      </c>
      <c r="P591" s="108">
        <v>594</v>
      </c>
      <c r="Q591" s="108">
        <v>16332.049000000001</v>
      </c>
      <c r="R591" s="108">
        <v>651.03700000000003</v>
      </c>
      <c r="S591" s="108">
        <v>4093.2020000000002</v>
      </c>
      <c r="T591" s="108">
        <v>5192.3879999999999</v>
      </c>
      <c r="U591" s="108">
        <v>21543.561000000002</v>
      </c>
      <c r="V591" s="319">
        <v>33490.83</v>
      </c>
    </row>
    <row r="592" spans="1:22" ht="13.5" thickBot="1" x14ac:dyDescent="0.25">
      <c r="A592" s="693"/>
      <c r="B592" s="525">
        <v>2017</v>
      </c>
      <c r="C592" s="108">
        <v>0</v>
      </c>
      <c r="D592" s="108">
        <v>10</v>
      </c>
      <c r="E592" s="108">
        <v>0</v>
      </c>
      <c r="F592" s="108">
        <v>6</v>
      </c>
      <c r="G592" s="108">
        <v>1</v>
      </c>
      <c r="H592" s="108">
        <v>11</v>
      </c>
      <c r="I592" s="108">
        <v>3</v>
      </c>
      <c r="J592" s="108">
        <v>0</v>
      </c>
      <c r="K592" s="108">
        <v>0</v>
      </c>
      <c r="L592" s="108">
        <v>12</v>
      </c>
      <c r="M592" s="693"/>
      <c r="N592" s="525">
        <v>2017</v>
      </c>
      <c r="O592" s="108">
        <v>3256.297</v>
      </c>
      <c r="P592" s="415">
        <v>566</v>
      </c>
      <c r="Q592" s="108">
        <v>17226.062999999998</v>
      </c>
      <c r="R592" s="108">
        <v>663.60699999999997</v>
      </c>
      <c r="S592" s="108">
        <v>4087.9850000000001</v>
      </c>
      <c r="T592" s="108">
        <v>5105.5839999999998</v>
      </c>
      <c r="U592" s="108">
        <v>22451.26</v>
      </c>
      <c r="V592" s="319">
        <v>34981.453999999998</v>
      </c>
    </row>
    <row r="593" spans="1:22" ht="13.5" thickBot="1" x14ac:dyDescent="0.25">
      <c r="A593" s="907"/>
      <c r="B593" s="527">
        <v>2018</v>
      </c>
      <c r="C593" s="109">
        <v>0</v>
      </c>
      <c r="D593" s="109">
        <v>8</v>
      </c>
      <c r="E593" s="109">
        <v>0</v>
      </c>
      <c r="F593" s="109">
        <v>5</v>
      </c>
      <c r="G593" s="109">
        <v>0</v>
      </c>
      <c r="H593" s="109">
        <v>10</v>
      </c>
      <c r="I593" s="109">
        <v>2</v>
      </c>
      <c r="J593" s="109">
        <v>0</v>
      </c>
      <c r="K593" s="109">
        <v>0</v>
      </c>
      <c r="L593" s="109">
        <v>9</v>
      </c>
      <c r="M593" s="907"/>
      <c r="N593" s="527">
        <v>2018</v>
      </c>
      <c r="O593" s="109">
        <v>3220.6469999999999</v>
      </c>
      <c r="P593" s="428">
        <v>339</v>
      </c>
      <c r="Q593" s="109">
        <v>16617.491999999998</v>
      </c>
      <c r="R593" s="109">
        <v>631.40200000000004</v>
      </c>
      <c r="S593" s="109">
        <v>4377.1049999999996</v>
      </c>
      <c r="T593" s="109">
        <v>5491.6850000000004</v>
      </c>
      <c r="U593" s="109">
        <v>21672.163</v>
      </c>
      <c r="V593" s="320">
        <v>35944.601999999999</v>
      </c>
    </row>
    <row r="594" spans="1:22" ht="14.25" thickTop="1" thickBot="1" x14ac:dyDescent="0.25">
      <c r="A594" s="906" t="s">
        <v>710</v>
      </c>
      <c r="B594" s="524">
        <v>2007</v>
      </c>
      <c r="C594" s="429" t="s">
        <v>229</v>
      </c>
      <c r="D594" s="429">
        <v>22</v>
      </c>
      <c r="E594" s="429" t="s">
        <v>229</v>
      </c>
      <c r="F594" s="429" t="s">
        <v>229</v>
      </c>
      <c r="G594" s="429" t="s">
        <v>229</v>
      </c>
      <c r="H594" s="429">
        <v>15</v>
      </c>
      <c r="I594" s="429" t="s">
        <v>229</v>
      </c>
      <c r="J594" s="429" t="s">
        <v>229</v>
      </c>
      <c r="K594" s="429">
        <v>0</v>
      </c>
      <c r="L594" s="429">
        <v>32</v>
      </c>
      <c r="M594" s="906" t="s">
        <v>710</v>
      </c>
      <c r="N594" s="524">
        <v>2007</v>
      </c>
      <c r="O594" s="429">
        <v>1692</v>
      </c>
      <c r="P594" s="111">
        <v>340</v>
      </c>
      <c r="Q594" s="429">
        <v>8807</v>
      </c>
      <c r="R594" s="429">
        <v>448</v>
      </c>
      <c r="S594" s="111">
        <v>5500</v>
      </c>
      <c r="T594" s="111">
        <v>7578</v>
      </c>
      <c r="U594" s="111">
        <v>7297</v>
      </c>
      <c r="V594" s="343">
        <v>16159</v>
      </c>
    </row>
    <row r="595" spans="1:22" ht="13.5" thickBot="1" x14ac:dyDescent="0.25">
      <c r="A595" s="693"/>
      <c r="B595" s="525">
        <v>2008</v>
      </c>
      <c r="C595" s="415" t="s">
        <v>229</v>
      </c>
      <c r="D595" s="415">
        <v>19</v>
      </c>
      <c r="E595" s="415" t="s">
        <v>229</v>
      </c>
      <c r="F595" s="415" t="s">
        <v>229</v>
      </c>
      <c r="G595" s="415" t="s">
        <v>229</v>
      </c>
      <c r="H595" s="415">
        <v>14</v>
      </c>
      <c r="I595" s="415" t="s">
        <v>229</v>
      </c>
      <c r="J595" s="415" t="s">
        <v>229</v>
      </c>
      <c r="K595" s="415">
        <v>0</v>
      </c>
      <c r="L595" s="415">
        <v>29</v>
      </c>
      <c r="M595" s="693"/>
      <c r="N595" s="525">
        <v>2008</v>
      </c>
      <c r="O595" s="415">
        <v>1767</v>
      </c>
      <c r="P595" s="108">
        <v>338</v>
      </c>
      <c r="Q595" s="415">
        <v>7990</v>
      </c>
      <c r="R595" s="415">
        <v>427</v>
      </c>
      <c r="S595" s="108">
        <v>7208</v>
      </c>
      <c r="T595" s="108">
        <v>10122</v>
      </c>
      <c r="U595" s="108">
        <v>7224</v>
      </c>
      <c r="V595" s="319">
        <v>16662</v>
      </c>
    </row>
    <row r="596" spans="1:22" ht="13.5" thickBot="1" x14ac:dyDescent="0.25">
      <c r="A596" s="693"/>
      <c r="B596" s="525">
        <v>2009</v>
      </c>
      <c r="C596" s="415" t="s">
        <v>229</v>
      </c>
      <c r="D596" s="415">
        <v>22</v>
      </c>
      <c r="E596" s="415" t="s">
        <v>229</v>
      </c>
      <c r="F596" s="415" t="s">
        <v>229</v>
      </c>
      <c r="G596" s="415" t="s">
        <v>229</v>
      </c>
      <c r="H596" s="415">
        <v>14</v>
      </c>
      <c r="I596" s="415" t="s">
        <v>229</v>
      </c>
      <c r="J596" s="415" t="s">
        <v>229</v>
      </c>
      <c r="K596" s="415">
        <v>0</v>
      </c>
      <c r="L596" s="415">
        <v>28</v>
      </c>
      <c r="M596" s="693"/>
      <c r="N596" s="525">
        <v>2009</v>
      </c>
      <c r="O596" s="415">
        <v>1951</v>
      </c>
      <c r="P596" s="415">
        <v>361</v>
      </c>
      <c r="Q596" s="415">
        <v>8170</v>
      </c>
      <c r="R596" s="415">
        <v>441</v>
      </c>
      <c r="S596" s="415">
        <v>3257</v>
      </c>
      <c r="T596" s="415">
        <v>8756</v>
      </c>
      <c r="U596" s="415">
        <v>7534</v>
      </c>
      <c r="V596" s="526">
        <v>16406</v>
      </c>
    </row>
    <row r="597" spans="1:22" ht="13.5" thickBot="1" x14ac:dyDescent="0.25">
      <c r="A597" s="693"/>
      <c r="B597" s="525">
        <v>2010</v>
      </c>
      <c r="C597" s="415" t="s">
        <v>229</v>
      </c>
      <c r="D597" s="415">
        <v>14</v>
      </c>
      <c r="E597" s="415" t="s">
        <v>229</v>
      </c>
      <c r="F597" s="415" t="s">
        <v>229</v>
      </c>
      <c r="G597" s="415" t="s">
        <v>229</v>
      </c>
      <c r="H597" s="415">
        <v>13</v>
      </c>
      <c r="I597" s="415" t="s">
        <v>229</v>
      </c>
      <c r="J597" s="415" t="s">
        <v>229</v>
      </c>
      <c r="K597" s="415">
        <v>0</v>
      </c>
      <c r="L597" s="415">
        <v>20</v>
      </c>
      <c r="M597" s="693"/>
      <c r="N597" s="525">
        <v>2010</v>
      </c>
      <c r="O597" s="415">
        <v>2040</v>
      </c>
      <c r="P597" s="415">
        <v>395</v>
      </c>
      <c r="Q597" s="415">
        <v>8548</v>
      </c>
      <c r="R597" s="415">
        <v>464</v>
      </c>
      <c r="S597" s="415">
        <v>8757</v>
      </c>
      <c r="T597" s="415">
        <v>10434</v>
      </c>
      <c r="U597" s="415">
        <v>9053</v>
      </c>
      <c r="V597" s="526">
        <v>17904</v>
      </c>
    </row>
    <row r="598" spans="1:22" ht="13.5" thickBot="1" x14ac:dyDescent="0.25">
      <c r="A598" s="693"/>
      <c r="B598" s="525">
        <v>2011</v>
      </c>
      <c r="C598" s="108">
        <v>0</v>
      </c>
      <c r="D598" s="108">
        <v>16</v>
      </c>
      <c r="E598" s="108">
        <v>0</v>
      </c>
      <c r="F598" s="108">
        <v>0</v>
      </c>
      <c r="G598" s="415" t="s">
        <v>229</v>
      </c>
      <c r="H598" s="108">
        <v>11</v>
      </c>
      <c r="I598" s="108">
        <v>0</v>
      </c>
      <c r="J598" s="108">
        <v>0</v>
      </c>
      <c r="K598" s="108">
        <v>0</v>
      </c>
      <c r="L598" s="108">
        <v>21</v>
      </c>
      <c r="M598" s="693"/>
      <c r="N598" s="525">
        <v>2011</v>
      </c>
      <c r="O598" s="108">
        <v>2158</v>
      </c>
      <c r="P598" s="108">
        <v>387</v>
      </c>
      <c r="Q598" s="108">
        <v>11364</v>
      </c>
      <c r="R598" s="108">
        <v>451</v>
      </c>
      <c r="S598" s="108">
        <v>2884</v>
      </c>
      <c r="T598" s="108">
        <v>4666</v>
      </c>
      <c r="U598" s="108">
        <v>9169</v>
      </c>
      <c r="V598" s="319">
        <v>19324</v>
      </c>
    </row>
    <row r="599" spans="1:22" ht="13.5" thickBot="1" x14ac:dyDescent="0.25">
      <c r="A599" s="693"/>
      <c r="B599" s="525">
        <v>2012</v>
      </c>
      <c r="C599" s="108">
        <v>0</v>
      </c>
      <c r="D599" s="108">
        <v>16</v>
      </c>
      <c r="E599" s="108">
        <v>0</v>
      </c>
      <c r="F599" s="108">
        <v>0</v>
      </c>
      <c r="G599" s="415" t="s">
        <v>229</v>
      </c>
      <c r="H599" s="108">
        <v>11</v>
      </c>
      <c r="I599" s="108">
        <v>0</v>
      </c>
      <c r="J599" s="108">
        <v>0</v>
      </c>
      <c r="K599" s="108">
        <v>0</v>
      </c>
      <c r="L599" s="108">
        <v>22</v>
      </c>
      <c r="M599" s="693"/>
      <c r="N599" s="525">
        <v>2012</v>
      </c>
      <c r="O599" s="108">
        <v>2607</v>
      </c>
      <c r="P599" s="108">
        <v>410</v>
      </c>
      <c r="Q599" s="108">
        <v>13151</v>
      </c>
      <c r="R599" s="108">
        <v>505</v>
      </c>
      <c r="S599" s="108">
        <v>6982</v>
      </c>
      <c r="T599" s="108">
        <v>8815</v>
      </c>
      <c r="U599" s="108">
        <v>10163</v>
      </c>
      <c r="V599" s="319">
        <v>21817</v>
      </c>
    </row>
    <row r="600" spans="1:22" ht="13.5" thickBot="1" x14ac:dyDescent="0.25">
      <c r="A600" s="693"/>
      <c r="B600" s="525">
        <v>2013</v>
      </c>
      <c r="C600" s="108">
        <v>0</v>
      </c>
      <c r="D600" s="108">
        <v>17</v>
      </c>
      <c r="E600" s="108">
        <v>0</v>
      </c>
      <c r="F600" s="108">
        <v>0</v>
      </c>
      <c r="G600" s="415" t="s">
        <v>229</v>
      </c>
      <c r="H600" s="108">
        <v>9</v>
      </c>
      <c r="I600" s="108">
        <v>0</v>
      </c>
      <c r="J600" s="108">
        <v>0</v>
      </c>
      <c r="K600" s="108">
        <v>0</v>
      </c>
      <c r="L600" s="108">
        <v>22</v>
      </c>
      <c r="M600" s="693"/>
      <c r="N600" s="525">
        <v>2013</v>
      </c>
      <c r="O600" s="108">
        <v>2740</v>
      </c>
      <c r="P600" s="108">
        <v>395</v>
      </c>
      <c r="Q600" s="108">
        <v>12885</v>
      </c>
      <c r="R600" s="108">
        <v>503</v>
      </c>
      <c r="S600" s="108">
        <v>3430</v>
      </c>
      <c r="T600" s="108">
        <v>4194</v>
      </c>
      <c r="U600" s="108">
        <v>12698</v>
      </c>
      <c r="V600" s="319">
        <v>27787</v>
      </c>
    </row>
    <row r="601" spans="1:22" ht="13.5" thickBot="1" x14ac:dyDescent="0.25">
      <c r="A601" s="693"/>
      <c r="B601" s="525">
        <v>2014</v>
      </c>
      <c r="C601" s="108">
        <v>0</v>
      </c>
      <c r="D601" s="108">
        <v>13</v>
      </c>
      <c r="E601" s="108">
        <v>0</v>
      </c>
      <c r="F601" s="108">
        <v>0</v>
      </c>
      <c r="G601" s="415">
        <v>0</v>
      </c>
      <c r="H601" s="108">
        <v>10</v>
      </c>
      <c r="I601" s="108">
        <v>0</v>
      </c>
      <c r="J601" s="108">
        <v>0</v>
      </c>
      <c r="K601" s="108">
        <v>0</v>
      </c>
      <c r="L601" s="108">
        <v>22</v>
      </c>
      <c r="M601" s="693"/>
      <c r="N601" s="525">
        <v>2014</v>
      </c>
      <c r="O601" s="108">
        <v>1429</v>
      </c>
      <c r="P601" s="108">
        <v>320</v>
      </c>
      <c r="Q601" s="108">
        <v>6837</v>
      </c>
      <c r="R601" s="108">
        <v>355</v>
      </c>
      <c r="S601" s="108">
        <v>6027</v>
      </c>
      <c r="T601" s="108">
        <v>8048</v>
      </c>
      <c r="U601" s="108">
        <v>9858</v>
      </c>
      <c r="V601" s="319">
        <v>18345</v>
      </c>
    </row>
    <row r="602" spans="1:22" ht="13.5" thickBot="1" x14ac:dyDescent="0.25">
      <c r="A602" s="693"/>
      <c r="B602" s="525">
        <v>2015</v>
      </c>
      <c r="C602" s="108">
        <v>0</v>
      </c>
      <c r="D602" s="108">
        <v>11</v>
      </c>
      <c r="E602" s="108">
        <v>0</v>
      </c>
      <c r="F602" s="108">
        <v>0</v>
      </c>
      <c r="G602" s="415">
        <v>0</v>
      </c>
      <c r="H602" s="108">
        <v>10</v>
      </c>
      <c r="I602" s="108">
        <v>0</v>
      </c>
      <c r="J602" s="108">
        <v>0</v>
      </c>
      <c r="K602" s="108">
        <v>0</v>
      </c>
      <c r="L602" s="108">
        <v>18</v>
      </c>
      <c r="M602" s="693"/>
      <c r="N602" s="525">
        <v>2015</v>
      </c>
      <c r="O602" s="108">
        <v>1788.6590000000001</v>
      </c>
      <c r="P602" s="108">
        <v>290</v>
      </c>
      <c r="Q602" s="108">
        <v>6996.1139999999996</v>
      </c>
      <c r="R602" s="108">
        <v>384.404</v>
      </c>
      <c r="S602" s="108">
        <v>2527.0880000000002</v>
      </c>
      <c r="T602" s="108">
        <v>3709.1680000000001</v>
      </c>
      <c r="U602" s="108">
        <v>8145.3689999999997</v>
      </c>
      <c r="V602" s="319">
        <v>17315.991999999998</v>
      </c>
    </row>
    <row r="603" spans="1:22" ht="13.5" thickBot="1" x14ac:dyDescent="0.25">
      <c r="A603" s="693"/>
      <c r="B603" s="525">
        <v>2016</v>
      </c>
      <c r="C603" s="108">
        <v>0</v>
      </c>
      <c r="D603" s="108">
        <v>11</v>
      </c>
      <c r="E603" s="108">
        <v>0</v>
      </c>
      <c r="F603" s="108">
        <v>0</v>
      </c>
      <c r="G603" s="415">
        <v>0</v>
      </c>
      <c r="H603" s="108">
        <v>13</v>
      </c>
      <c r="I603" s="108">
        <v>0</v>
      </c>
      <c r="J603" s="108">
        <v>0</v>
      </c>
      <c r="K603" s="108">
        <v>0</v>
      </c>
      <c r="L603" s="108">
        <v>18</v>
      </c>
      <c r="M603" s="693"/>
      <c r="N603" s="525">
        <v>2016</v>
      </c>
      <c r="O603" s="108">
        <v>1795.461</v>
      </c>
      <c r="P603" s="108">
        <v>291</v>
      </c>
      <c r="Q603" s="108">
        <v>7008.4229999999998</v>
      </c>
      <c r="R603" s="108">
        <v>401.495</v>
      </c>
      <c r="S603" s="108">
        <v>3851.172</v>
      </c>
      <c r="T603" s="108">
        <v>4863.3109999999997</v>
      </c>
      <c r="U603" s="108">
        <v>8284.4150000000009</v>
      </c>
      <c r="V603" s="319">
        <v>17431.239000000001</v>
      </c>
    </row>
    <row r="604" spans="1:22" ht="13.5" thickBot="1" x14ac:dyDescent="0.25">
      <c r="A604" s="693"/>
      <c r="B604" s="525">
        <v>2017</v>
      </c>
      <c r="C604" s="108">
        <v>0</v>
      </c>
      <c r="D604" s="108">
        <v>11</v>
      </c>
      <c r="E604" s="108">
        <v>0</v>
      </c>
      <c r="F604" s="108">
        <v>0</v>
      </c>
      <c r="G604" s="108">
        <v>0</v>
      </c>
      <c r="H604" s="108">
        <v>13</v>
      </c>
      <c r="I604" s="108">
        <v>0</v>
      </c>
      <c r="J604" s="108">
        <v>0</v>
      </c>
      <c r="K604" s="108">
        <v>0</v>
      </c>
      <c r="L604" s="108">
        <v>18</v>
      </c>
      <c r="M604" s="693"/>
      <c r="N604" s="525">
        <v>2017</v>
      </c>
      <c r="O604" s="108">
        <v>1795.83</v>
      </c>
      <c r="P604" s="415">
        <v>292</v>
      </c>
      <c r="Q604" s="108">
        <v>7446.4690000000001</v>
      </c>
      <c r="R604" s="108">
        <v>423.61700000000002</v>
      </c>
      <c r="S604" s="108">
        <v>4500.8459999999995</v>
      </c>
      <c r="T604" s="108">
        <v>5868.6220000000003</v>
      </c>
      <c r="U604" s="108">
        <v>8658.0220000000008</v>
      </c>
      <c r="V604" s="319">
        <v>18473.446</v>
      </c>
    </row>
    <row r="605" spans="1:22" ht="13.5" thickBot="1" x14ac:dyDescent="0.25">
      <c r="A605" s="907"/>
      <c r="B605" s="527">
        <v>2018</v>
      </c>
      <c r="C605" s="109">
        <v>0</v>
      </c>
      <c r="D605" s="109">
        <v>10</v>
      </c>
      <c r="E605" s="109">
        <v>0</v>
      </c>
      <c r="F605" s="109">
        <v>0</v>
      </c>
      <c r="G605" s="109">
        <v>0</v>
      </c>
      <c r="H605" s="109">
        <v>10</v>
      </c>
      <c r="I605" s="109">
        <v>0</v>
      </c>
      <c r="J605" s="109">
        <v>0</v>
      </c>
      <c r="K605" s="109">
        <v>0</v>
      </c>
      <c r="L605" s="109">
        <v>16</v>
      </c>
      <c r="M605" s="907"/>
      <c r="N605" s="527">
        <v>2018</v>
      </c>
      <c r="O605" s="109">
        <v>1621.8389999999999</v>
      </c>
      <c r="P605" s="428">
        <v>329</v>
      </c>
      <c r="Q605" s="109">
        <v>6873.598</v>
      </c>
      <c r="R605" s="109">
        <v>366.09800000000001</v>
      </c>
      <c r="S605" s="109">
        <v>3083.5630000000001</v>
      </c>
      <c r="T605" s="109">
        <v>3858.1309999999999</v>
      </c>
      <c r="U605" s="109">
        <v>7996.3119999999999</v>
      </c>
      <c r="V605" s="320">
        <v>17047.062999999998</v>
      </c>
    </row>
    <row r="606" spans="1:22" ht="14.25" thickTop="1" thickBot="1" x14ac:dyDescent="0.25">
      <c r="A606" s="906" t="s">
        <v>773</v>
      </c>
      <c r="B606" s="524">
        <v>2007</v>
      </c>
      <c r="C606" s="429" t="s">
        <v>229</v>
      </c>
      <c r="D606" s="429">
        <v>19</v>
      </c>
      <c r="E606" s="429" t="s">
        <v>229</v>
      </c>
      <c r="F606" s="429" t="s">
        <v>229</v>
      </c>
      <c r="G606" s="429" t="s">
        <v>229</v>
      </c>
      <c r="H606" s="429">
        <v>17</v>
      </c>
      <c r="I606" s="429" t="s">
        <v>229</v>
      </c>
      <c r="J606" s="429" t="s">
        <v>229</v>
      </c>
      <c r="K606" s="429">
        <v>7</v>
      </c>
      <c r="L606" s="429">
        <v>24</v>
      </c>
      <c r="M606" s="906" t="s">
        <v>773</v>
      </c>
      <c r="N606" s="524">
        <v>2007</v>
      </c>
      <c r="O606" s="429">
        <v>6716</v>
      </c>
      <c r="P606" s="111">
        <v>633</v>
      </c>
      <c r="Q606" s="429">
        <v>13269</v>
      </c>
      <c r="R606" s="429">
        <v>514</v>
      </c>
      <c r="S606" s="111">
        <v>10644</v>
      </c>
      <c r="T606" s="111">
        <v>22045</v>
      </c>
      <c r="U606" s="111">
        <v>2900</v>
      </c>
      <c r="V606" s="343">
        <v>65893</v>
      </c>
    </row>
    <row r="607" spans="1:22" ht="13.5" thickBot="1" x14ac:dyDescent="0.25">
      <c r="A607" s="693"/>
      <c r="B607" s="525">
        <v>2008</v>
      </c>
      <c r="C607" s="415" t="s">
        <v>229</v>
      </c>
      <c r="D607" s="415">
        <v>22</v>
      </c>
      <c r="E607" s="415" t="s">
        <v>229</v>
      </c>
      <c r="F607" s="415" t="s">
        <v>229</v>
      </c>
      <c r="G607" s="415" t="s">
        <v>229</v>
      </c>
      <c r="H607" s="415">
        <v>22</v>
      </c>
      <c r="I607" s="415" t="s">
        <v>229</v>
      </c>
      <c r="J607" s="415" t="s">
        <v>229</v>
      </c>
      <c r="K607" s="415">
        <v>7</v>
      </c>
      <c r="L607" s="415" t="s">
        <v>1824</v>
      </c>
      <c r="M607" s="693"/>
      <c r="N607" s="525">
        <v>2008</v>
      </c>
      <c r="O607" s="415">
        <v>7529</v>
      </c>
      <c r="P607" s="108">
        <v>616</v>
      </c>
      <c r="Q607" s="415">
        <v>16582</v>
      </c>
      <c r="R607" s="415">
        <v>738</v>
      </c>
      <c r="S607" s="108">
        <v>10698</v>
      </c>
      <c r="T607" s="108">
        <v>16251</v>
      </c>
      <c r="U607" s="108">
        <v>5868</v>
      </c>
      <c r="V607" s="319">
        <v>53129</v>
      </c>
    </row>
    <row r="608" spans="1:22" ht="13.5" thickBot="1" x14ac:dyDescent="0.25">
      <c r="A608" s="693"/>
      <c r="B608" s="525">
        <v>2009</v>
      </c>
      <c r="C608" s="415" t="s">
        <v>229</v>
      </c>
      <c r="D608" s="415">
        <v>19</v>
      </c>
      <c r="E608" s="415" t="s">
        <v>229</v>
      </c>
      <c r="F608" s="415" t="s">
        <v>229</v>
      </c>
      <c r="G608" s="415" t="s">
        <v>229</v>
      </c>
      <c r="H608" s="415">
        <v>21</v>
      </c>
      <c r="I608" s="415" t="s">
        <v>229</v>
      </c>
      <c r="J608" s="415" t="s">
        <v>229</v>
      </c>
      <c r="K608" s="415">
        <v>8</v>
      </c>
      <c r="L608" s="415">
        <v>25</v>
      </c>
      <c r="M608" s="693"/>
      <c r="N608" s="525">
        <v>2009</v>
      </c>
      <c r="O608" s="415">
        <v>8081</v>
      </c>
      <c r="P608" s="415">
        <v>653</v>
      </c>
      <c r="Q608" s="415">
        <v>16232</v>
      </c>
      <c r="R608" s="415">
        <v>687</v>
      </c>
      <c r="S608" s="415">
        <v>2297</v>
      </c>
      <c r="T608" s="415">
        <v>20330</v>
      </c>
      <c r="U608" s="415">
        <v>7790</v>
      </c>
      <c r="V608" s="526">
        <v>59204</v>
      </c>
    </row>
    <row r="609" spans="1:22" ht="13.5" thickBot="1" x14ac:dyDescent="0.25">
      <c r="A609" s="693"/>
      <c r="B609" s="525">
        <v>2010</v>
      </c>
      <c r="C609" s="415" t="s">
        <v>229</v>
      </c>
      <c r="D609" s="415">
        <v>31</v>
      </c>
      <c r="E609" s="415" t="s">
        <v>229</v>
      </c>
      <c r="F609" s="415" t="s">
        <v>229</v>
      </c>
      <c r="G609" s="415" t="s">
        <v>229</v>
      </c>
      <c r="H609" s="415">
        <v>26</v>
      </c>
      <c r="I609" s="415" t="s">
        <v>229</v>
      </c>
      <c r="J609" s="415" t="s">
        <v>229</v>
      </c>
      <c r="K609" s="415">
        <v>9</v>
      </c>
      <c r="L609" s="415">
        <v>38</v>
      </c>
      <c r="M609" s="693"/>
      <c r="N609" s="525">
        <v>2010</v>
      </c>
      <c r="O609" s="415">
        <v>7772</v>
      </c>
      <c r="P609" s="415">
        <v>744</v>
      </c>
      <c r="Q609" s="415">
        <v>17438</v>
      </c>
      <c r="R609" s="415">
        <v>767</v>
      </c>
      <c r="S609" s="415">
        <v>11500</v>
      </c>
      <c r="T609" s="415">
        <v>15164</v>
      </c>
      <c r="U609" s="415">
        <v>10308</v>
      </c>
      <c r="V609" s="526">
        <v>59001</v>
      </c>
    </row>
    <row r="610" spans="1:22" ht="13.5" thickBot="1" x14ac:dyDescent="0.25">
      <c r="A610" s="693"/>
      <c r="B610" s="525">
        <v>2011</v>
      </c>
      <c r="C610" s="108">
        <v>0</v>
      </c>
      <c r="D610" s="108">
        <v>30</v>
      </c>
      <c r="E610" s="108">
        <v>0</v>
      </c>
      <c r="F610" s="108">
        <v>6</v>
      </c>
      <c r="G610" s="415" t="s">
        <v>229</v>
      </c>
      <c r="H610" s="108">
        <v>29</v>
      </c>
      <c r="I610" s="108">
        <v>0</v>
      </c>
      <c r="J610" s="108">
        <v>0</v>
      </c>
      <c r="K610" s="108">
        <v>10</v>
      </c>
      <c r="L610" s="108">
        <v>43</v>
      </c>
      <c r="M610" s="693"/>
      <c r="N610" s="525">
        <v>2011</v>
      </c>
      <c r="O610" s="108">
        <v>8000</v>
      </c>
      <c r="P610" s="108">
        <v>822</v>
      </c>
      <c r="Q610" s="108">
        <v>18877</v>
      </c>
      <c r="R610" s="108">
        <v>945</v>
      </c>
      <c r="S610" s="108">
        <v>11861</v>
      </c>
      <c r="T610" s="108">
        <v>15375</v>
      </c>
      <c r="U610" s="108">
        <v>12286</v>
      </c>
      <c r="V610" s="319">
        <v>66002</v>
      </c>
    </row>
    <row r="611" spans="1:22" ht="13.5" thickBot="1" x14ac:dyDescent="0.25">
      <c r="A611" s="693"/>
      <c r="B611" s="525">
        <v>2012</v>
      </c>
      <c r="C611" s="108">
        <v>0</v>
      </c>
      <c r="D611" s="108">
        <v>28</v>
      </c>
      <c r="E611" s="108">
        <v>0</v>
      </c>
      <c r="F611" s="108">
        <v>7</v>
      </c>
      <c r="G611" s="415" t="s">
        <v>229</v>
      </c>
      <c r="H611" s="108">
        <v>28</v>
      </c>
      <c r="I611" s="108">
        <v>0</v>
      </c>
      <c r="J611" s="108">
        <v>0</v>
      </c>
      <c r="K611" s="108">
        <v>9</v>
      </c>
      <c r="L611" s="108">
        <v>41</v>
      </c>
      <c r="M611" s="693"/>
      <c r="N611" s="525">
        <v>2012</v>
      </c>
      <c r="O611" s="108">
        <v>7405</v>
      </c>
      <c r="P611" s="108">
        <v>805</v>
      </c>
      <c r="Q611" s="108">
        <v>18242</v>
      </c>
      <c r="R611" s="108">
        <v>799</v>
      </c>
      <c r="S611" s="108">
        <v>13371</v>
      </c>
      <c r="T611" s="108">
        <v>18607</v>
      </c>
      <c r="U611" s="108">
        <v>12733</v>
      </c>
      <c r="V611" s="319">
        <v>64161</v>
      </c>
    </row>
    <row r="612" spans="1:22" ht="13.5" thickBot="1" x14ac:dyDescent="0.25">
      <c r="A612" s="693"/>
      <c r="B612" s="525">
        <v>2013</v>
      </c>
      <c r="C612" s="108">
        <v>0</v>
      </c>
      <c r="D612" s="108">
        <v>28</v>
      </c>
      <c r="E612" s="108">
        <v>0</v>
      </c>
      <c r="F612" s="108">
        <v>8</v>
      </c>
      <c r="G612" s="415" t="s">
        <v>229</v>
      </c>
      <c r="H612" s="108">
        <v>28</v>
      </c>
      <c r="I612" s="108">
        <v>0</v>
      </c>
      <c r="J612" s="108">
        <v>0</v>
      </c>
      <c r="K612" s="108">
        <v>9</v>
      </c>
      <c r="L612" s="108">
        <v>39</v>
      </c>
      <c r="M612" s="693"/>
      <c r="N612" s="525">
        <v>2013</v>
      </c>
      <c r="O612" s="108">
        <v>7189</v>
      </c>
      <c r="P612" s="108">
        <v>823</v>
      </c>
      <c r="Q612" s="108">
        <v>18064</v>
      </c>
      <c r="R612" s="108">
        <v>805</v>
      </c>
      <c r="S612" s="108">
        <v>18266</v>
      </c>
      <c r="T612" s="108">
        <v>23104</v>
      </c>
      <c r="U612" s="108">
        <v>12658</v>
      </c>
      <c r="V612" s="319">
        <v>66438</v>
      </c>
    </row>
    <row r="613" spans="1:22" ht="13.5" thickBot="1" x14ac:dyDescent="0.25">
      <c r="A613" s="693"/>
      <c r="B613" s="525">
        <v>2014</v>
      </c>
      <c r="C613" s="108">
        <v>0</v>
      </c>
      <c r="D613" s="108">
        <v>16</v>
      </c>
      <c r="E613" s="108">
        <v>0</v>
      </c>
      <c r="F613" s="108">
        <v>8</v>
      </c>
      <c r="G613" s="415">
        <v>4</v>
      </c>
      <c r="H613" s="108">
        <v>25</v>
      </c>
      <c r="I613" s="108">
        <v>0</v>
      </c>
      <c r="J613" s="108">
        <v>0</v>
      </c>
      <c r="K613" s="108">
        <v>7</v>
      </c>
      <c r="L613" s="108">
        <v>30</v>
      </c>
      <c r="M613" s="693"/>
      <c r="N613" s="525">
        <v>2014</v>
      </c>
      <c r="O613" s="108">
        <v>6619</v>
      </c>
      <c r="P613" s="108">
        <v>721</v>
      </c>
      <c r="Q613" s="108">
        <v>15644</v>
      </c>
      <c r="R613" s="108">
        <v>683</v>
      </c>
      <c r="S613" s="108">
        <v>6895</v>
      </c>
      <c r="T613" s="108">
        <v>8947</v>
      </c>
      <c r="U613" s="108">
        <v>11998</v>
      </c>
      <c r="V613" s="319">
        <v>63168</v>
      </c>
    </row>
    <row r="614" spans="1:22" ht="13.5" thickBot="1" x14ac:dyDescent="0.25">
      <c r="A614" s="693"/>
      <c r="B614" s="525">
        <v>2015</v>
      </c>
      <c r="C614" s="108">
        <v>0</v>
      </c>
      <c r="D614" s="108">
        <v>26</v>
      </c>
      <c r="E614" s="108">
        <v>0</v>
      </c>
      <c r="F614" s="108">
        <v>6</v>
      </c>
      <c r="G614" s="415">
        <v>6</v>
      </c>
      <c r="H614" s="108">
        <v>31</v>
      </c>
      <c r="I614" s="108">
        <v>0</v>
      </c>
      <c r="J614" s="108">
        <v>1</v>
      </c>
      <c r="K614" s="108">
        <v>9</v>
      </c>
      <c r="L614" s="108">
        <v>45</v>
      </c>
      <c r="M614" s="693"/>
      <c r="N614" s="525">
        <v>2015</v>
      </c>
      <c r="O614" s="108">
        <v>6648.7250000000004</v>
      </c>
      <c r="P614" s="108">
        <v>648</v>
      </c>
      <c r="Q614" s="108">
        <v>17838.106</v>
      </c>
      <c r="R614" s="108">
        <v>764.93799999999999</v>
      </c>
      <c r="S614" s="108">
        <v>5607.9089999999997</v>
      </c>
      <c r="T614" s="108">
        <v>11121.785</v>
      </c>
      <c r="U614" s="108">
        <v>12237.494000000001</v>
      </c>
      <c r="V614" s="319">
        <v>62352.258000000002</v>
      </c>
    </row>
    <row r="615" spans="1:22" ht="13.5" thickBot="1" x14ac:dyDescent="0.25">
      <c r="A615" s="693"/>
      <c r="B615" s="525">
        <v>2016</v>
      </c>
      <c r="C615" s="108">
        <v>0</v>
      </c>
      <c r="D615" s="108">
        <v>26</v>
      </c>
      <c r="E615" s="108">
        <v>0</v>
      </c>
      <c r="F615" s="108">
        <v>6</v>
      </c>
      <c r="G615" s="415">
        <v>6</v>
      </c>
      <c r="H615" s="108">
        <v>32</v>
      </c>
      <c r="I615" s="108">
        <v>0</v>
      </c>
      <c r="J615" s="108">
        <v>1</v>
      </c>
      <c r="K615" s="108">
        <v>10</v>
      </c>
      <c r="L615" s="108">
        <v>47</v>
      </c>
      <c r="M615" s="693"/>
      <c r="N615" s="525">
        <v>2016</v>
      </c>
      <c r="O615" s="108">
        <v>6455.4470000000001</v>
      </c>
      <c r="P615" s="108">
        <v>620</v>
      </c>
      <c r="Q615" s="108">
        <v>18463.007000000001</v>
      </c>
      <c r="R615" s="108">
        <v>793.84100000000001</v>
      </c>
      <c r="S615" s="108">
        <v>1626.325</v>
      </c>
      <c r="T615" s="108">
        <v>7611.1710000000003</v>
      </c>
      <c r="U615" s="108">
        <v>11274.32</v>
      </c>
      <c r="V615" s="319">
        <v>66096.472999999998</v>
      </c>
    </row>
    <row r="616" spans="1:22" ht="13.5" thickBot="1" x14ac:dyDescent="0.25">
      <c r="A616" s="693"/>
      <c r="B616" s="525">
        <v>2017</v>
      </c>
      <c r="C616" s="108">
        <v>0</v>
      </c>
      <c r="D616" s="108">
        <v>28</v>
      </c>
      <c r="E616" s="108">
        <v>0</v>
      </c>
      <c r="F616" s="108">
        <v>6</v>
      </c>
      <c r="G616" s="108">
        <v>6</v>
      </c>
      <c r="H616" s="108">
        <v>32</v>
      </c>
      <c r="I616" s="108">
        <v>0</v>
      </c>
      <c r="J616" s="108">
        <v>1</v>
      </c>
      <c r="K616" s="108">
        <v>10</v>
      </c>
      <c r="L616" s="108">
        <v>48</v>
      </c>
      <c r="M616" s="693"/>
      <c r="N616" s="525">
        <v>2017</v>
      </c>
      <c r="O616" s="108">
        <v>6421.23</v>
      </c>
      <c r="P616" s="415">
        <v>598</v>
      </c>
      <c r="Q616" s="108">
        <v>18898.892</v>
      </c>
      <c r="R616" s="108">
        <v>816.16099999999994</v>
      </c>
      <c r="S616" s="108">
        <v>3623.9369999999999</v>
      </c>
      <c r="T616" s="108">
        <v>15782.102000000001</v>
      </c>
      <c r="U616" s="108">
        <v>11817.931</v>
      </c>
      <c r="V616" s="319">
        <v>71840.039999999994</v>
      </c>
    </row>
    <row r="617" spans="1:22" ht="13.5" thickBot="1" x14ac:dyDescent="0.25">
      <c r="A617" s="907"/>
      <c r="B617" s="527">
        <v>2018</v>
      </c>
      <c r="C617" s="109">
        <v>0</v>
      </c>
      <c r="D617" s="109">
        <v>28</v>
      </c>
      <c r="E617" s="109">
        <v>0</v>
      </c>
      <c r="F617" s="109">
        <v>5</v>
      </c>
      <c r="G617" s="109">
        <v>0</v>
      </c>
      <c r="H617" s="109">
        <v>32</v>
      </c>
      <c r="I617" s="109">
        <v>0</v>
      </c>
      <c r="J617" s="109">
        <v>1</v>
      </c>
      <c r="K617" s="109">
        <v>10</v>
      </c>
      <c r="L617" s="109">
        <v>42</v>
      </c>
      <c r="M617" s="907"/>
      <c r="N617" s="527">
        <v>2018</v>
      </c>
      <c r="O617" s="109">
        <v>6232.7860000000001</v>
      </c>
      <c r="P617" s="428">
        <v>930</v>
      </c>
      <c r="Q617" s="109">
        <v>17497.306</v>
      </c>
      <c r="R617" s="109">
        <v>835.05499999999995</v>
      </c>
      <c r="S617" s="109">
        <v>5308.4049999999997</v>
      </c>
      <c r="T617" s="109">
        <v>10748.266</v>
      </c>
      <c r="U617" s="109">
        <v>16092.540999999999</v>
      </c>
      <c r="V617" s="320">
        <v>81206.864000000001</v>
      </c>
    </row>
    <row r="618" spans="1:22" ht="14.25" thickTop="1" thickBot="1" x14ac:dyDescent="0.25">
      <c r="A618" s="906" t="s">
        <v>639</v>
      </c>
      <c r="B618" s="524">
        <v>2007</v>
      </c>
      <c r="C618" s="429" t="s">
        <v>229</v>
      </c>
      <c r="D618" s="429">
        <v>10</v>
      </c>
      <c r="E618" s="429" t="s">
        <v>229</v>
      </c>
      <c r="F618" s="429" t="s">
        <v>229</v>
      </c>
      <c r="G618" s="429" t="s">
        <v>229</v>
      </c>
      <c r="H618" s="429">
        <v>3</v>
      </c>
      <c r="I618" s="429" t="s">
        <v>229</v>
      </c>
      <c r="J618" s="429" t="s">
        <v>229</v>
      </c>
      <c r="K618" s="429">
        <v>0</v>
      </c>
      <c r="L618" s="429">
        <v>11</v>
      </c>
      <c r="M618" s="906" t="s">
        <v>639</v>
      </c>
      <c r="N618" s="524">
        <v>2007</v>
      </c>
      <c r="O618" s="429">
        <v>902</v>
      </c>
      <c r="P618" s="111">
        <v>204</v>
      </c>
      <c r="Q618" s="429">
        <v>3906</v>
      </c>
      <c r="R618" s="429">
        <v>224</v>
      </c>
      <c r="S618" s="111">
        <v>2627</v>
      </c>
      <c r="T618" s="111">
        <v>3299</v>
      </c>
      <c r="U618" s="111">
        <v>3045</v>
      </c>
      <c r="V618" s="343">
        <v>8638</v>
      </c>
    </row>
    <row r="619" spans="1:22" ht="13.5" thickBot="1" x14ac:dyDescent="0.25">
      <c r="A619" s="693"/>
      <c r="B619" s="525">
        <v>2008</v>
      </c>
      <c r="C619" s="415" t="s">
        <v>229</v>
      </c>
      <c r="D619" s="415">
        <v>10</v>
      </c>
      <c r="E619" s="415" t="s">
        <v>229</v>
      </c>
      <c r="F619" s="415" t="s">
        <v>229</v>
      </c>
      <c r="G619" s="415" t="s">
        <v>229</v>
      </c>
      <c r="H619" s="415">
        <v>3</v>
      </c>
      <c r="I619" s="415" t="s">
        <v>229</v>
      </c>
      <c r="J619" s="415" t="s">
        <v>229</v>
      </c>
      <c r="K619" s="415">
        <v>0</v>
      </c>
      <c r="L619" s="415">
        <v>11</v>
      </c>
      <c r="M619" s="693"/>
      <c r="N619" s="525">
        <v>2008</v>
      </c>
      <c r="O619" s="415">
        <v>975</v>
      </c>
      <c r="P619" s="108">
        <v>194</v>
      </c>
      <c r="Q619" s="415">
        <v>4028</v>
      </c>
      <c r="R619" s="415">
        <v>239</v>
      </c>
      <c r="S619" s="108">
        <v>2378</v>
      </c>
      <c r="T619" s="108">
        <v>2988</v>
      </c>
      <c r="U619" s="108">
        <v>3372</v>
      </c>
      <c r="V619" s="319">
        <v>9506</v>
      </c>
    </row>
    <row r="620" spans="1:22" ht="13.5" thickBot="1" x14ac:dyDescent="0.25">
      <c r="A620" s="693"/>
      <c r="B620" s="525">
        <v>2009</v>
      </c>
      <c r="C620" s="415" t="s">
        <v>229</v>
      </c>
      <c r="D620" s="415">
        <v>11</v>
      </c>
      <c r="E620" s="415" t="s">
        <v>229</v>
      </c>
      <c r="F620" s="415" t="s">
        <v>229</v>
      </c>
      <c r="G620" s="415" t="s">
        <v>229</v>
      </c>
      <c r="H620" s="415">
        <v>0</v>
      </c>
      <c r="I620" s="415" t="s">
        <v>229</v>
      </c>
      <c r="J620" s="415" t="s">
        <v>229</v>
      </c>
      <c r="K620" s="415">
        <v>0</v>
      </c>
      <c r="L620" s="415">
        <v>11</v>
      </c>
      <c r="M620" s="693"/>
      <c r="N620" s="525">
        <v>2009</v>
      </c>
      <c r="O620" s="415">
        <v>1015</v>
      </c>
      <c r="P620" s="415">
        <v>218</v>
      </c>
      <c r="Q620" s="415">
        <v>4088</v>
      </c>
      <c r="R620" s="415">
        <v>255</v>
      </c>
      <c r="S620" s="415">
        <v>1131</v>
      </c>
      <c r="T620" s="415">
        <v>2827</v>
      </c>
      <c r="U620" s="415">
        <v>3525</v>
      </c>
      <c r="V620" s="526">
        <v>9847</v>
      </c>
    </row>
    <row r="621" spans="1:22" ht="13.5" thickBot="1" x14ac:dyDescent="0.25">
      <c r="A621" s="693"/>
      <c r="B621" s="525">
        <v>2010</v>
      </c>
      <c r="C621" s="415" t="s">
        <v>229</v>
      </c>
      <c r="D621" s="415">
        <v>11</v>
      </c>
      <c r="E621" s="415" t="s">
        <v>229</v>
      </c>
      <c r="F621" s="415" t="s">
        <v>229</v>
      </c>
      <c r="G621" s="415" t="s">
        <v>229</v>
      </c>
      <c r="H621" s="415">
        <v>0</v>
      </c>
      <c r="I621" s="415" t="s">
        <v>229</v>
      </c>
      <c r="J621" s="415" t="s">
        <v>229</v>
      </c>
      <c r="K621" s="415">
        <v>0</v>
      </c>
      <c r="L621" s="415">
        <v>11</v>
      </c>
      <c r="M621" s="693"/>
      <c r="N621" s="525">
        <v>2010</v>
      </c>
      <c r="O621" s="415">
        <v>1003</v>
      </c>
      <c r="P621" s="415">
        <v>229</v>
      </c>
      <c r="Q621" s="415">
        <v>4124</v>
      </c>
      <c r="R621" s="415">
        <v>246</v>
      </c>
      <c r="S621" s="415">
        <v>3337</v>
      </c>
      <c r="T621" s="415">
        <v>3403</v>
      </c>
      <c r="U621" s="415">
        <v>3678</v>
      </c>
      <c r="V621" s="526">
        <v>9518</v>
      </c>
    </row>
    <row r="622" spans="1:22" ht="13.5" thickBot="1" x14ac:dyDescent="0.25">
      <c r="A622" s="693"/>
      <c r="B622" s="525">
        <v>2011</v>
      </c>
      <c r="C622" s="108">
        <v>0</v>
      </c>
      <c r="D622" s="108">
        <v>11</v>
      </c>
      <c r="E622" s="108">
        <v>0</v>
      </c>
      <c r="F622" s="108">
        <v>0</v>
      </c>
      <c r="G622" s="415" t="s">
        <v>229</v>
      </c>
      <c r="H622" s="108">
        <v>0</v>
      </c>
      <c r="I622" s="108">
        <v>0</v>
      </c>
      <c r="J622" s="108">
        <v>0</v>
      </c>
      <c r="K622" s="108">
        <v>0</v>
      </c>
      <c r="L622" s="108">
        <v>11</v>
      </c>
      <c r="M622" s="693"/>
      <c r="N622" s="525">
        <v>2011</v>
      </c>
      <c r="O622" s="108">
        <v>973</v>
      </c>
      <c r="P622" s="108">
        <v>232</v>
      </c>
      <c r="Q622" s="108">
        <v>4165</v>
      </c>
      <c r="R622" s="108">
        <v>251</v>
      </c>
      <c r="S622" s="108">
        <v>1112</v>
      </c>
      <c r="T622" s="108">
        <v>1258</v>
      </c>
      <c r="U622" s="108">
        <v>3614</v>
      </c>
      <c r="V622" s="319">
        <v>10102</v>
      </c>
    </row>
    <row r="623" spans="1:22" ht="13.5" thickBot="1" x14ac:dyDescent="0.25">
      <c r="A623" s="693"/>
      <c r="B623" s="525">
        <v>2012</v>
      </c>
      <c r="C623" s="108">
        <v>0</v>
      </c>
      <c r="D623" s="108">
        <v>11</v>
      </c>
      <c r="E623" s="108">
        <v>0</v>
      </c>
      <c r="F623" s="108">
        <v>0</v>
      </c>
      <c r="G623" s="415" t="s">
        <v>229</v>
      </c>
      <c r="H623" s="108">
        <v>0</v>
      </c>
      <c r="I623" s="108">
        <v>0</v>
      </c>
      <c r="J623" s="108">
        <v>0</v>
      </c>
      <c r="K623" s="108">
        <v>0</v>
      </c>
      <c r="L623" s="108">
        <v>11</v>
      </c>
      <c r="M623" s="693"/>
      <c r="N623" s="525">
        <v>2012</v>
      </c>
      <c r="O623" s="108">
        <v>1043</v>
      </c>
      <c r="P623" s="108">
        <v>224</v>
      </c>
      <c r="Q623" s="108">
        <v>4474</v>
      </c>
      <c r="R623" s="108">
        <v>252</v>
      </c>
      <c r="S623" s="108">
        <v>1670</v>
      </c>
      <c r="T623" s="108">
        <v>2087</v>
      </c>
      <c r="U623" s="108">
        <v>4089</v>
      </c>
      <c r="V623" s="319">
        <v>11248</v>
      </c>
    </row>
    <row r="624" spans="1:22" ht="13.5" thickBot="1" x14ac:dyDescent="0.25">
      <c r="A624" s="693"/>
      <c r="B624" s="525">
        <v>2013</v>
      </c>
      <c r="C624" s="108">
        <v>0</v>
      </c>
      <c r="D624" s="108">
        <v>10</v>
      </c>
      <c r="E624" s="108">
        <v>0</v>
      </c>
      <c r="F624" s="108">
        <v>0</v>
      </c>
      <c r="G624" s="415" t="s">
        <v>229</v>
      </c>
      <c r="H624" s="108">
        <v>11</v>
      </c>
      <c r="I624" s="108">
        <v>0</v>
      </c>
      <c r="J624" s="108">
        <v>0</v>
      </c>
      <c r="K624" s="108">
        <v>0</v>
      </c>
      <c r="L624" s="108">
        <v>11</v>
      </c>
      <c r="M624" s="693"/>
      <c r="N624" s="525">
        <v>2013</v>
      </c>
      <c r="O624" s="108">
        <v>1071</v>
      </c>
      <c r="P624" s="108">
        <v>223</v>
      </c>
      <c r="Q624" s="108">
        <v>4312</v>
      </c>
      <c r="R624" s="108">
        <v>247</v>
      </c>
      <c r="S624" s="108">
        <v>897</v>
      </c>
      <c r="T624" s="108">
        <v>1088</v>
      </c>
      <c r="U624" s="108">
        <v>4378</v>
      </c>
      <c r="V624" s="319">
        <v>11986</v>
      </c>
    </row>
    <row r="625" spans="1:22" ht="13.5" thickBot="1" x14ac:dyDescent="0.25">
      <c r="A625" s="693"/>
      <c r="B625" s="525">
        <v>2014</v>
      </c>
      <c r="C625" s="108">
        <v>0</v>
      </c>
      <c r="D625" s="108">
        <v>10</v>
      </c>
      <c r="E625" s="108">
        <v>0</v>
      </c>
      <c r="F625" s="108">
        <v>0</v>
      </c>
      <c r="G625" s="415">
        <v>1</v>
      </c>
      <c r="H625" s="108">
        <v>11</v>
      </c>
      <c r="I625" s="108">
        <v>0</v>
      </c>
      <c r="J625" s="108">
        <v>0</v>
      </c>
      <c r="K625" s="108">
        <v>0</v>
      </c>
      <c r="L625" s="108">
        <v>12</v>
      </c>
      <c r="M625" s="693"/>
      <c r="N625" s="525">
        <v>2014</v>
      </c>
      <c r="O625" s="108">
        <v>1100</v>
      </c>
      <c r="P625" s="108">
        <v>265</v>
      </c>
      <c r="Q625" s="108">
        <v>4252</v>
      </c>
      <c r="R625" s="108">
        <v>244</v>
      </c>
      <c r="S625" s="108">
        <v>2136</v>
      </c>
      <c r="T625" s="108">
        <v>2670</v>
      </c>
      <c r="U625" s="108">
        <v>4822</v>
      </c>
      <c r="V625" s="319">
        <v>11288</v>
      </c>
    </row>
    <row r="626" spans="1:22" ht="13.5" thickBot="1" x14ac:dyDescent="0.25">
      <c r="A626" s="693"/>
      <c r="B626" s="525">
        <v>2015</v>
      </c>
      <c r="C626" s="108">
        <v>0</v>
      </c>
      <c r="D626" s="108">
        <v>10</v>
      </c>
      <c r="E626" s="108">
        <v>0</v>
      </c>
      <c r="F626" s="108">
        <v>0</v>
      </c>
      <c r="G626" s="415">
        <v>0</v>
      </c>
      <c r="H626" s="108">
        <v>11</v>
      </c>
      <c r="I626" s="108">
        <v>0</v>
      </c>
      <c r="J626" s="108">
        <v>0</v>
      </c>
      <c r="K626" s="108">
        <v>0</v>
      </c>
      <c r="L626" s="108">
        <v>11</v>
      </c>
      <c r="M626" s="693"/>
      <c r="N626" s="525">
        <v>2015</v>
      </c>
      <c r="O626" s="108">
        <v>1142.502</v>
      </c>
      <c r="P626" s="108">
        <v>168</v>
      </c>
      <c r="Q626" s="108">
        <v>4490.6220000000003</v>
      </c>
      <c r="R626" s="108">
        <v>251.042</v>
      </c>
      <c r="S626" s="108">
        <v>2584.1579999999999</v>
      </c>
      <c r="T626" s="108">
        <v>3250.27</v>
      </c>
      <c r="U626" s="108">
        <v>4291.665</v>
      </c>
      <c r="V626" s="319">
        <v>11465.315000000001</v>
      </c>
    </row>
    <row r="627" spans="1:22" ht="13.5" thickBot="1" x14ac:dyDescent="0.25">
      <c r="A627" s="693"/>
      <c r="B627" s="525">
        <v>2016</v>
      </c>
      <c r="C627" s="108">
        <v>0</v>
      </c>
      <c r="D627" s="108">
        <v>10</v>
      </c>
      <c r="E627" s="108">
        <v>0</v>
      </c>
      <c r="F627" s="108">
        <v>0</v>
      </c>
      <c r="G627" s="415">
        <v>0</v>
      </c>
      <c r="H627" s="108">
        <v>11</v>
      </c>
      <c r="I627" s="108">
        <v>0</v>
      </c>
      <c r="J627" s="108">
        <v>0</v>
      </c>
      <c r="K627" s="108">
        <v>0</v>
      </c>
      <c r="L627" s="108">
        <v>11</v>
      </c>
      <c r="M627" s="693"/>
      <c r="N627" s="525">
        <v>2016</v>
      </c>
      <c r="O627" s="108">
        <v>1147.3879999999999</v>
      </c>
      <c r="P627" s="108">
        <v>177</v>
      </c>
      <c r="Q627" s="108">
        <v>4586.1890000000003</v>
      </c>
      <c r="R627" s="108">
        <v>281.47399999999999</v>
      </c>
      <c r="S627" s="108">
        <v>446.00099999999998</v>
      </c>
      <c r="T627" s="108">
        <v>912.59100000000001</v>
      </c>
      <c r="U627" s="108">
        <v>4925.4080000000004</v>
      </c>
      <c r="V627" s="319">
        <v>11691.004000000001</v>
      </c>
    </row>
    <row r="628" spans="1:22" ht="13.5" thickBot="1" x14ac:dyDescent="0.25">
      <c r="A628" s="693"/>
      <c r="B628" s="525">
        <v>2017</v>
      </c>
      <c r="C628" s="108">
        <v>0</v>
      </c>
      <c r="D628" s="108">
        <v>9</v>
      </c>
      <c r="E628" s="108">
        <v>0</v>
      </c>
      <c r="F628" s="108">
        <v>0</v>
      </c>
      <c r="G628" s="108">
        <v>0</v>
      </c>
      <c r="H628" s="108">
        <v>10</v>
      </c>
      <c r="I628" s="108">
        <v>0</v>
      </c>
      <c r="J628" s="108">
        <v>1</v>
      </c>
      <c r="K628" s="108">
        <v>0</v>
      </c>
      <c r="L628" s="108">
        <v>11</v>
      </c>
      <c r="M628" s="693"/>
      <c r="N628" s="525">
        <v>2017</v>
      </c>
      <c r="O628" s="108">
        <v>1111.0129999999999</v>
      </c>
      <c r="P628" s="415">
        <v>168</v>
      </c>
      <c r="Q628" s="108">
        <v>4549.0860000000002</v>
      </c>
      <c r="R628" s="108">
        <v>248.84800000000001</v>
      </c>
      <c r="S628" s="108">
        <v>1264.3040000000001</v>
      </c>
      <c r="T628" s="108">
        <v>1656.6020000000001</v>
      </c>
      <c r="U628" s="108">
        <v>5139.8379999999997</v>
      </c>
      <c r="V628" s="319">
        <v>12070.651</v>
      </c>
    </row>
    <row r="629" spans="1:22" ht="13.5" thickBot="1" x14ac:dyDescent="0.25">
      <c r="A629" s="907"/>
      <c r="B629" s="527">
        <v>2018</v>
      </c>
      <c r="C629" s="109">
        <v>0</v>
      </c>
      <c r="D629" s="109">
        <v>9</v>
      </c>
      <c r="E629" s="109">
        <v>0</v>
      </c>
      <c r="F629" s="109">
        <v>0</v>
      </c>
      <c r="G629" s="109">
        <v>0</v>
      </c>
      <c r="H629" s="109">
        <v>10</v>
      </c>
      <c r="I629" s="109">
        <v>0</v>
      </c>
      <c r="J629" s="109">
        <v>1</v>
      </c>
      <c r="K629" s="109">
        <v>0</v>
      </c>
      <c r="L629" s="109">
        <v>11</v>
      </c>
      <c r="M629" s="907"/>
      <c r="N629" s="527">
        <v>2018</v>
      </c>
      <c r="O629" s="109">
        <v>1043.5619999999999</v>
      </c>
      <c r="P629" s="428">
        <v>250</v>
      </c>
      <c r="Q629" s="109">
        <v>4431.902</v>
      </c>
      <c r="R629" s="109">
        <v>251.78100000000001</v>
      </c>
      <c r="S629" s="109">
        <v>1945.796</v>
      </c>
      <c r="T629" s="109">
        <v>2580.2719999999999</v>
      </c>
      <c r="U629" s="109">
        <v>5473.6949999999997</v>
      </c>
      <c r="V629" s="320">
        <v>12875.66</v>
      </c>
    </row>
    <row r="630" spans="1:22" ht="14.25" thickTop="1" thickBot="1" x14ac:dyDescent="0.25">
      <c r="A630" s="906" t="s">
        <v>899</v>
      </c>
      <c r="B630" s="524">
        <v>2007</v>
      </c>
      <c r="C630" s="429" t="s">
        <v>229</v>
      </c>
      <c r="D630" s="429">
        <v>8</v>
      </c>
      <c r="E630" s="429" t="s">
        <v>229</v>
      </c>
      <c r="F630" s="429" t="s">
        <v>229</v>
      </c>
      <c r="G630" s="429" t="s">
        <v>229</v>
      </c>
      <c r="H630" s="429">
        <v>43</v>
      </c>
      <c r="I630" s="429" t="s">
        <v>229</v>
      </c>
      <c r="J630" s="429" t="s">
        <v>229</v>
      </c>
      <c r="K630" s="429">
        <v>0</v>
      </c>
      <c r="L630" s="429">
        <v>50</v>
      </c>
      <c r="M630" s="906" t="s">
        <v>899</v>
      </c>
      <c r="N630" s="524">
        <v>2007</v>
      </c>
      <c r="O630" s="429">
        <v>2152</v>
      </c>
      <c r="P630" s="111">
        <v>270</v>
      </c>
      <c r="Q630" s="429">
        <v>7265</v>
      </c>
      <c r="R630" s="429">
        <v>538</v>
      </c>
      <c r="S630" s="111">
        <v>642</v>
      </c>
      <c r="T630" s="111">
        <v>796</v>
      </c>
      <c r="U630" s="111">
        <v>5857</v>
      </c>
      <c r="V630" s="343">
        <v>16573</v>
      </c>
    </row>
    <row r="631" spans="1:22" ht="13.5" thickBot="1" x14ac:dyDescent="0.25">
      <c r="A631" s="693"/>
      <c r="B631" s="525">
        <v>2008</v>
      </c>
      <c r="C631" s="415" t="s">
        <v>229</v>
      </c>
      <c r="D631" s="415">
        <v>10</v>
      </c>
      <c r="E631" s="415" t="s">
        <v>229</v>
      </c>
      <c r="F631" s="415" t="s">
        <v>229</v>
      </c>
      <c r="G631" s="415" t="s">
        <v>229</v>
      </c>
      <c r="H631" s="415">
        <v>40</v>
      </c>
      <c r="I631" s="415" t="s">
        <v>229</v>
      </c>
      <c r="J631" s="415" t="s">
        <v>229</v>
      </c>
      <c r="K631" s="415">
        <v>0</v>
      </c>
      <c r="L631" s="415">
        <v>50</v>
      </c>
      <c r="M631" s="693"/>
      <c r="N631" s="525">
        <v>2008</v>
      </c>
      <c r="O631" s="415">
        <v>2268</v>
      </c>
      <c r="P631" s="108">
        <v>288</v>
      </c>
      <c r="Q631" s="415">
        <v>6976</v>
      </c>
      <c r="R631" s="415">
        <v>596</v>
      </c>
      <c r="S631" s="108">
        <v>1423</v>
      </c>
      <c r="T631" s="108">
        <v>1778</v>
      </c>
      <c r="U631" s="108">
        <v>6419</v>
      </c>
      <c r="V631" s="319">
        <v>18673</v>
      </c>
    </row>
    <row r="632" spans="1:22" ht="13.5" thickBot="1" x14ac:dyDescent="0.25">
      <c r="A632" s="693"/>
      <c r="B632" s="525">
        <v>2009</v>
      </c>
      <c r="C632" s="415" t="s">
        <v>229</v>
      </c>
      <c r="D632" s="415">
        <v>11</v>
      </c>
      <c r="E632" s="415" t="s">
        <v>229</v>
      </c>
      <c r="F632" s="415" t="s">
        <v>229</v>
      </c>
      <c r="G632" s="415" t="s">
        <v>229</v>
      </c>
      <c r="H632" s="415">
        <v>40</v>
      </c>
      <c r="I632" s="415" t="s">
        <v>229</v>
      </c>
      <c r="J632" s="415" t="s">
        <v>229</v>
      </c>
      <c r="K632" s="415">
        <v>0</v>
      </c>
      <c r="L632" s="415">
        <v>50</v>
      </c>
      <c r="M632" s="693"/>
      <c r="N632" s="525">
        <v>2009</v>
      </c>
      <c r="O632" s="415">
        <v>2317</v>
      </c>
      <c r="P632" s="415">
        <v>329</v>
      </c>
      <c r="Q632" s="415">
        <v>7208</v>
      </c>
      <c r="R632" s="415">
        <v>615</v>
      </c>
      <c r="S632" s="415">
        <v>1266</v>
      </c>
      <c r="T632" s="415">
        <v>3318</v>
      </c>
      <c r="U632" s="415">
        <v>7350</v>
      </c>
      <c r="V632" s="526">
        <v>20670</v>
      </c>
    </row>
    <row r="633" spans="1:22" ht="13.5" thickBot="1" x14ac:dyDescent="0.25">
      <c r="A633" s="693"/>
      <c r="B633" s="525">
        <v>2010</v>
      </c>
      <c r="C633" s="415" t="s">
        <v>229</v>
      </c>
      <c r="D633" s="415">
        <v>14</v>
      </c>
      <c r="E633" s="415" t="s">
        <v>229</v>
      </c>
      <c r="F633" s="415" t="s">
        <v>229</v>
      </c>
      <c r="G633" s="415" t="s">
        <v>229</v>
      </c>
      <c r="H633" s="415">
        <v>42</v>
      </c>
      <c r="I633" s="415" t="s">
        <v>229</v>
      </c>
      <c r="J633" s="415" t="s">
        <v>229</v>
      </c>
      <c r="K633" s="415">
        <v>0</v>
      </c>
      <c r="L633" s="415">
        <v>56</v>
      </c>
      <c r="M633" s="693"/>
      <c r="N633" s="525">
        <v>2010</v>
      </c>
      <c r="O633" s="415">
        <v>2429</v>
      </c>
      <c r="P633" s="415">
        <v>351</v>
      </c>
      <c r="Q633" s="415">
        <v>8408</v>
      </c>
      <c r="R633" s="415">
        <v>672</v>
      </c>
      <c r="S633" s="415">
        <v>8771</v>
      </c>
      <c r="T633" s="415">
        <v>9413</v>
      </c>
      <c r="U633" s="415">
        <v>8229</v>
      </c>
      <c r="V633" s="526">
        <v>22308</v>
      </c>
    </row>
    <row r="634" spans="1:22" ht="13.5" thickBot="1" x14ac:dyDescent="0.25">
      <c r="A634" s="693"/>
      <c r="B634" s="525">
        <v>2011</v>
      </c>
      <c r="C634" s="108">
        <v>0</v>
      </c>
      <c r="D634" s="108">
        <v>14</v>
      </c>
      <c r="E634" s="108">
        <v>0</v>
      </c>
      <c r="F634" s="108">
        <v>1</v>
      </c>
      <c r="G634" s="415" t="s">
        <v>229</v>
      </c>
      <c r="H634" s="108">
        <v>3</v>
      </c>
      <c r="I634" s="108">
        <v>40</v>
      </c>
      <c r="J634" s="108">
        <v>0</v>
      </c>
      <c r="K634" s="108">
        <v>0</v>
      </c>
      <c r="L634" s="108">
        <v>56</v>
      </c>
      <c r="M634" s="693"/>
      <c r="N634" s="525">
        <v>2011</v>
      </c>
      <c r="O634" s="108">
        <v>2688</v>
      </c>
      <c r="P634" s="108">
        <v>383</v>
      </c>
      <c r="Q634" s="108">
        <v>9481</v>
      </c>
      <c r="R634" s="108">
        <v>741</v>
      </c>
      <c r="S634" s="108">
        <v>10323</v>
      </c>
      <c r="T634" s="108">
        <v>10610</v>
      </c>
      <c r="U634" s="108">
        <v>9767</v>
      </c>
      <c r="V634" s="319">
        <v>24659</v>
      </c>
    </row>
    <row r="635" spans="1:22" ht="13.5" thickBot="1" x14ac:dyDescent="0.25">
      <c r="A635" s="693"/>
      <c r="B635" s="525">
        <v>2012</v>
      </c>
      <c r="C635" s="108">
        <v>0</v>
      </c>
      <c r="D635" s="108">
        <v>13</v>
      </c>
      <c r="E635" s="108">
        <v>0</v>
      </c>
      <c r="F635" s="108">
        <v>1</v>
      </c>
      <c r="G635" s="415" t="s">
        <v>229</v>
      </c>
      <c r="H635" s="108">
        <v>5</v>
      </c>
      <c r="I635" s="108">
        <v>37</v>
      </c>
      <c r="J635" s="108">
        <v>0</v>
      </c>
      <c r="K635" s="108">
        <v>0</v>
      </c>
      <c r="L635" s="108">
        <v>54</v>
      </c>
      <c r="M635" s="693"/>
      <c r="N635" s="525">
        <v>2012</v>
      </c>
      <c r="O635" s="108">
        <v>2806</v>
      </c>
      <c r="P635" s="108">
        <v>390</v>
      </c>
      <c r="Q635" s="108">
        <v>10313</v>
      </c>
      <c r="R635" s="108">
        <v>750</v>
      </c>
      <c r="S635" s="108">
        <v>4723</v>
      </c>
      <c r="T635" s="108">
        <v>5022</v>
      </c>
      <c r="U635" s="108">
        <v>12530</v>
      </c>
      <c r="V635" s="319">
        <v>28258</v>
      </c>
    </row>
    <row r="636" spans="1:22" ht="13.5" thickBot="1" x14ac:dyDescent="0.25">
      <c r="A636" s="693"/>
      <c r="B636" s="525">
        <v>2013</v>
      </c>
      <c r="C636" s="108">
        <v>0</v>
      </c>
      <c r="D636" s="108">
        <v>12</v>
      </c>
      <c r="E636" s="108">
        <v>0</v>
      </c>
      <c r="F636" s="108">
        <v>1</v>
      </c>
      <c r="G636" s="415" t="s">
        <v>229</v>
      </c>
      <c r="H636" s="108">
        <v>4</v>
      </c>
      <c r="I636" s="108">
        <v>37</v>
      </c>
      <c r="J636" s="108">
        <v>0</v>
      </c>
      <c r="K636" s="108">
        <v>0</v>
      </c>
      <c r="L636" s="108">
        <v>52</v>
      </c>
      <c r="M636" s="693"/>
      <c r="N636" s="525">
        <v>2013</v>
      </c>
      <c r="O636" s="108">
        <v>2840</v>
      </c>
      <c r="P636" s="108">
        <v>395</v>
      </c>
      <c r="Q636" s="108">
        <v>10402</v>
      </c>
      <c r="R636" s="108">
        <v>743</v>
      </c>
      <c r="S636" s="108">
        <v>8639</v>
      </c>
      <c r="T636" s="108">
        <v>8965</v>
      </c>
      <c r="U636" s="108">
        <v>13610</v>
      </c>
      <c r="V636" s="319">
        <v>31817</v>
      </c>
    </row>
    <row r="637" spans="1:22" ht="13.5" thickBot="1" x14ac:dyDescent="0.25">
      <c r="A637" s="693"/>
      <c r="B637" s="525">
        <v>2014</v>
      </c>
      <c r="C637" s="108">
        <v>0</v>
      </c>
      <c r="D637" s="108">
        <v>9</v>
      </c>
      <c r="E637" s="108">
        <v>0</v>
      </c>
      <c r="F637" s="108">
        <v>0</v>
      </c>
      <c r="G637" s="415">
        <v>3</v>
      </c>
      <c r="H637" s="108">
        <v>1</v>
      </c>
      <c r="I637" s="108">
        <v>37</v>
      </c>
      <c r="J637" s="108">
        <v>0</v>
      </c>
      <c r="K637" s="108">
        <v>0</v>
      </c>
      <c r="L637" s="108">
        <v>50</v>
      </c>
      <c r="M637" s="693"/>
      <c r="N637" s="525">
        <v>2014</v>
      </c>
      <c r="O637" s="108">
        <v>2691</v>
      </c>
      <c r="P637" s="108">
        <v>296</v>
      </c>
      <c r="Q637" s="108">
        <v>9362</v>
      </c>
      <c r="R637" s="108">
        <v>689</v>
      </c>
      <c r="S637" s="108">
        <v>2048</v>
      </c>
      <c r="T637" s="108">
        <v>2290</v>
      </c>
      <c r="U637" s="108">
        <v>11387</v>
      </c>
      <c r="V637" s="319">
        <v>25746</v>
      </c>
    </row>
    <row r="638" spans="1:22" ht="13.5" thickBot="1" x14ac:dyDescent="0.25">
      <c r="A638" s="693"/>
      <c r="B638" s="525">
        <v>2015</v>
      </c>
      <c r="C638" s="108">
        <v>0</v>
      </c>
      <c r="D638" s="108">
        <v>12</v>
      </c>
      <c r="E638" s="108">
        <v>0</v>
      </c>
      <c r="F638" s="108">
        <v>0</v>
      </c>
      <c r="G638" s="415">
        <v>1</v>
      </c>
      <c r="H638" s="108">
        <v>6</v>
      </c>
      <c r="I638" s="108">
        <v>37</v>
      </c>
      <c r="J638" s="108">
        <v>0</v>
      </c>
      <c r="K638" s="108">
        <v>0</v>
      </c>
      <c r="L638" s="108">
        <v>53</v>
      </c>
      <c r="M638" s="693"/>
      <c r="N638" s="525">
        <v>2015</v>
      </c>
      <c r="O638" s="108">
        <v>3030.8240000000001</v>
      </c>
      <c r="P638" s="108">
        <v>283</v>
      </c>
      <c r="Q638" s="108">
        <v>11233.606</v>
      </c>
      <c r="R638" s="108">
        <v>800.91800000000001</v>
      </c>
      <c r="S638" s="108">
        <v>2751.547</v>
      </c>
      <c r="T638" s="108">
        <v>3323.4059999999999</v>
      </c>
      <c r="U638" s="108">
        <v>12383.486000000001</v>
      </c>
      <c r="V638" s="319">
        <v>29531.543000000001</v>
      </c>
    </row>
    <row r="639" spans="1:22" ht="13.5" thickBot="1" x14ac:dyDescent="0.25">
      <c r="A639" s="693"/>
      <c r="B639" s="525">
        <v>2016</v>
      </c>
      <c r="C639" s="108">
        <v>0</v>
      </c>
      <c r="D639" s="108">
        <v>13</v>
      </c>
      <c r="E639" s="108">
        <v>0</v>
      </c>
      <c r="F639" s="108">
        <v>0</v>
      </c>
      <c r="G639" s="415">
        <v>2</v>
      </c>
      <c r="H639" s="108">
        <v>8</v>
      </c>
      <c r="I639" s="108">
        <v>37</v>
      </c>
      <c r="J639" s="108">
        <v>0</v>
      </c>
      <c r="K639" s="108">
        <v>0</v>
      </c>
      <c r="L639" s="108">
        <v>55</v>
      </c>
      <c r="M639" s="693"/>
      <c r="N639" s="525">
        <v>2016</v>
      </c>
      <c r="O639" s="108">
        <v>3017.2049999999999</v>
      </c>
      <c r="P639" s="108">
        <v>306</v>
      </c>
      <c r="Q639" s="108">
        <v>11537.878000000001</v>
      </c>
      <c r="R639" s="108">
        <v>824.35799999999995</v>
      </c>
      <c r="S639" s="108">
        <v>732.25</v>
      </c>
      <c r="T639" s="108">
        <v>921.09900000000005</v>
      </c>
      <c r="U639" s="108">
        <v>12835.009</v>
      </c>
      <c r="V639" s="319">
        <v>30455.434000000001</v>
      </c>
    </row>
    <row r="640" spans="1:22" ht="13.5" thickBot="1" x14ac:dyDescent="0.25">
      <c r="A640" s="693"/>
      <c r="B640" s="525">
        <v>2017</v>
      </c>
      <c r="C640" s="108">
        <v>0</v>
      </c>
      <c r="D640" s="108">
        <v>13</v>
      </c>
      <c r="E640" s="108">
        <v>0</v>
      </c>
      <c r="F640" s="108">
        <v>0</v>
      </c>
      <c r="G640" s="108">
        <v>0</v>
      </c>
      <c r="H640" s="108">
        <v>13</v>
      </c>
      <c r="I640" s="108">
        <v>35</v>
      </c>
      <c r="J640" s="108">
        <v>0</v>
      </c>
      <c r="K640" s="108">
        <v>0</v>
      </c>
      <c r="L640" s="108">
        <v>54</v>
      </c>
      <c r="M640" s="693"/>
      <c r="N640" s="525">
        <v>2017</v>
      </c>
      <c r="O640" s="108">
        <v>2932.902</v>
      </c>
      <c r="P640" s="415">
        <v>311</v>
      </c>
      <c r="Q640" s="108">
        <v>11553.478999999999</v>
      </c>
      <c r="R640" s="108">
        <v>825.37400000000002</v>
      </c>
      <c r="S640" s="108">
        <v>2270.2379999999998</v>
      </c>
      <c r="T640" s="108">
        <v>2908.576</v>
      </c>
      <c r="U640" s="108">
        <v>14406.644</v>
      </c>
      <c r="V640" s="319">
        <v>31962.097000000002</v>
      </c>
    </row>
    <row r="641" spans="1:22" ht="13.5" thickBot="1" x14ac:dyDescent="0.25">
      <c r="A641" s="907"/>
      <c r="B641" s="527">
        <v>2018</v>
      </c>
      <c r="C641" s="109">
        <v>0</v>
      </c>
      <c r="D641" s="109">
        <v>14</v>
      </c>
      <c r="E641" s="109">
        <v>0</v>
      </c>
      <c r="F641" s="109">
        <v>0</v>
      </c>
      <c r="G641" s="109">
        <v>0</v>
      </c>
      <c r="H641" s="109">
        <v>45</v>
      </c>
      <c r="I641" s="109">
        <v>3</v>
      </c>
      <c r="J641" s="109">
        <v>0</v>
      </c>
      <c r="K641" s="109">
        <v>0</v>
      </c>
      <c r="L641" s="109">
        <v>53</v>
      </c>
      <c r="M641" s="907"/>
      <c r="N641" s="527">
        <v>2018</v>
      </c>
      <c r="O641" s="109">
        <v>2946.665</v>
      </c>
      <c r="P641" s="428">
        <v>462</v>
      </c>
      <c r="Q641" s="109">
        <v>11562.878000000001</v>
      </c>
      <c r="R641" s="109">
        <v>855.42399999999998</v>
      </c>
      <c r="S641" s="109">
        <v>1616.6569999999999</v>
      </c>
      <c r="T641" s="109">
        <v>1862.252</v>
      </c>
      <c r="U641" s="109">
        <v>15198.159</v>
      </c>
      <c r="V641" s="320">
        <v>33992.478000000003</v>
      </c>
    </row>
    <row r="642" spans="1:22" ht="14.25" thickTop="1" thickBot="1" x14ac:dyDescent="0.25">
      <c r="A642" s="906" t="s">
        <v>1854</v>
      </c>
      <c r="B642" s="524">
        <v>2007</v>
      </c>
      <c r="C642" s="429" t="s">
        <v>229</v>
      </c>
      <c r="D642" s="429">
        <v>4</v>
      </c>
      <c r="E642" s="429" t="s">
        <v>229</v>
      </c>
      <c r="F642" s="429" t="s">
        <v>229</v>
      </c>
      <c r="G642" s="429" t="s">
        <v>229</v>
      </c>
      <c r="H642" s="429">
        <v>15</v>
      </c>
      <c r="I642" s="429" t="s">
        <v>229</v>
      </c>
      <c r="J642" s="429" t="s">
        <v>229</v>
      </c>
      <c r="K642" s="429">
        <v>0</v>
      </c>
      <c r="L642" s="429">
        <v>16</v>
      </c>
      <c r="M642" s="906" t="s">
        <v>1854</v>
      </c>
      <c r="N642" s="524">
        <v>2007</v>
      </c>
      <c r="O642" s="429">
        <v>1486</v>
      </c>
      <c r="P642" s="111">
        <v>127</v>
      </c>
      <c r="Q642" s="429">
        <v>2103</v>
      </c>
      <c r="R642" s="429">
        <v>196</v>
      </c>
      <c r="S642" s="111">
        <v>1190</v>
      </c>
      <c r="T642" s="111">
        <v>2005</v>
      </c>
      <c r="U642" s="111">
        <v>3132</v>
      </c>
      <c r="V642" s="343">
        <v>5927</v>
      </c>
    </row>
    <row r="643" spans="1:22" ht="13.5" thickBot="1" x14ac:dyDescent="0.25">
      <c r="A643" s="693"/>
      <c r="B643" s="525">
        <v>2008</v>
      </c>
      <c r="C643" s="415" t="s">
        <v>229</v>
      </c>
      <c r="D643" s="415">
        <v>7</v>
      </c>
      <c r="E643" s="415" t="s">
        <v>229</v>
      </c>
      <c r="F643" s="415" t="s">
        <v>229</v>
      </c>
      <c r="G643" s="415" t="s">
        <v>229</v>
      </c>
      <c r="H643" s="415">
        <v>36</v>
      </c>
      <c r="I643" s="415" t="s">
        <v>229</v>
      </c>
      <c r="J643" s="415" t="s">
        <v>229</v>
      </c>
      <c r="K643" s="415">
        <v>0</v>
      </c>
      <c r="L643" s="415">
        <v>43</v>
      </c>
      <c r="M643" s="693"/>
      <c r="N643" s="525">
        <v>2008</v>
      </c>
      <c r="O643" s="415">
        <v>2189</v>
      </c>
      <c r="P643" s="108">
        <v>236</v>
      </c>
      <c r="Q643" s="415">
        <v>3112</v>
      </c>
      <c r="R643" s="415">
        <v>304</v>
      </c>
      <c r="S643" s="108">
        <v>1170</v>
      </c>
      <c r="T643" s="108">
        <v>2239</v>
      </c>
      <c r="U643" s="108">
        <v>4235</v>
      </c>
      <c r="V643" s="319">
        <v>9306</v>
      </c>
    </row>
    <row r="644" spans="1:22" ht="13.5" thickBot="1" x14ac:dyDescent="0.25">
      <c r="A644" s="693"/>
      <c r="B644" s="525">
        <v>2009</v>
      </c>
      <c r="C644" s="415" t="s">
        <v>229</v>
      </c>
      <c r="D644" s="415">
        <v>5</v>
      </c>
      <c r="E644" s="415" t="s">
        <v>229</v>
      </c>
      <c r="F644" s="415" t="s">
        <v>229</v>
      </c>
      <c r="G644" s="415" t="s">
        <v>229</v>
      </c>
      <c r="H644" s="415">
        <v>37</v>
      </c>
      <c r="I644" s="415" t="s">
        <v>229</v>
      </c>
      <c r="J644" s="415" t="s">
        <v>229</v>
      </c>
      <c r="K644" s="415">
        <v>0</v>
      </c>
      <c r="L644" s="415">
        <v>42</v>
      </c>
      <c r="M644" s="693"/>
      <c r="N644" s="525">
        <v>2009</v>
      </c>
      <c r="O644" s="415">
        <v>2333</v>
      </c>
      <c r="P644" s="415">
        <v>270</v>
      </c>
      <c r="Q644" s="415">
        <v>3595</v>
      </c>
      <c r="R644" s="415">
        <v>353</v>
      </c>
      <c r="S644" s="415">
        <v>1427</v>
      </c>
      <c r="T644" s="415">
        <v>5077</v>
      </c>
      <c r="U644" s="415">
        <v>4069</v>
      </c>
      <c r="V644" s="526">
        <v>10315</v>
      </c>
    </row>
    <row r="645" spans="1:22" ht="13.5" thickBot="1" x14ac:dyDescent="0.25">
      <c r="A645" s="693"/>
      <c r="B645" s="525">
        <v>2010</v>
      </c>
      <c r="C645" s="415" t="s">
        <v>229</v>
      </c>
      <c r="D645" s="415">
        <v>6</v>
      </c>
      <c r="E645" s="415" t="s">
        <v>229</v>
      </c>
      <c r="F645" s="415" t="s">
        <v>229</v>
      </c>
      <c r="G645" s="415" t="s">
        <v>229</v>
      </c>
      <c r="H645" s="415">
        <v>15</v>
      </c>
      <c r="I645" s="415" t="s">
        <v>229</v>
      </c>
      <c r="J645" s="415" t="s">
        <v>229</v>
      </c>
      <c r="K645" s="415">
        <v>0</v>
      </c>
      <c r="L645" s="415">
        <v>20</v>
      </c>
      <c r="M645" s="693"/>
      <c r="N645" s="525">
        <v>2010</v>
      </c>
      <c r="O645" s="415">
        <v>1974</v>
      </c>
      <c r="P645" s="415">
        <v>163</v>
      </c>
      <c r="Q645" s="415">
        <v>2456</v>
      </c>
      <c r="R645" s="415">
        <v>223</v>
      </c>
      <c r="S645" s="415">
        <v>1831</v>
      </c>
      <c r="T645" s="415">
        <v>2881</v>
      </c>
      <c r="U645" s="415">
        <v>3405</v>
      </c>
      <c r="V645" s="526">
        <v>8250</v>
      </c>
    </row>
    <row r="646" spans="1:22" ht="13.5" thickBot="1" x14ac:dyDescent="0.25">
      <c r="A646" s="693"/>
      <c r="B646" s="525">
        <v>2011</v>
      </c>
      <c r="C646" s="108">
        <v>0</v>
      </c>
      <c r="D646" s="108">
        <v>7</v>
      </c>
      <c r="E646" s="108">
        <v>0</v>
      </c>
      <c r="F646" s="108">
        <v>0</v>
      </c>
      <c r="G646" s="415" t="s">
        <v>229</v>
      </c>
      <c r="H646" s="108">
        <v>17</v>
      </c>
      <c r="I646" s="108">
        <v>0</v>
      </c>
      <c r="J646" s="108">
        <v>0</v>
      </c>
      <c r="K646" s="108">
        <v>0</v>
      </c>
      <c r="L646" s="108">
        <v>19</v>
      </c>
      <c r="M646" s="693"/>
      <c r="N646" s="525">
        <v>2011</v>
      </c>
      <c r="O646" s="108">
        <v>1974</v>
      </c>
      <c r="P646" s="108">
        <v>169</v>
      </c>
      <c r="Q646" s="108">
        <v>2676</v>
      </c>
      <c r="R646" s="108">
        <v>224</v>
      </c>
      <c r="S646" s="108">
        <v>2313</v>
      </c>
      <c r="T646" s="108">
        <v>2904</v>
      </c>
      <c r="U646" s="108">
        <v>5034</v>
      </c>
      <c r="V646" s="319">
        <v>9628</v>
      </c>
    </row>
    <row r="647" spans="1:22" ht="13.5" thickBot="1" x14ac:dyDescent="0.25">
      <c r="A647" s="693"/>
      <c r="B647" s="525">
        <v>2012</v>
      </c>
      <c r="C647" s="108">
        <v>0</v>
      </c>
      <c r="D647" s="108">
        <v>6</v>
      </c>
      <c r="E647" s="108">
        <v>0</v>
      </c>
      <c r="F647" s="108">
        <v>0</v>
      </c>
      <c r="G647" s="415" t="s">
        <v>229</v>
      </c>
      <c r="H647" s="108">
        <v>16</v>
      </c>
      <c r="I647" s="108">
        <v>0</v>
      </c>
      <c r="J647" s="108">
        <v>0</v>
      </c>
      <c r="K647" s="108">
        <v>0</v>
      </c>
      <c r="L647" s="108">
        <v>18</v>
      </c>
      <c r="M647" s="693"/>
      <c r="N647" s="525">
        <v>2012</v>
      </c>
      <c r="O647" s="108">
        <v>1811</v>
      </c>
      <c r="P647" s="108">
        <v>158</v>
      </c>
      <c r="Q647" s="108">
        <v>2592</v>
      </c>
      <c r="R647" s="108">
        <v>197</v>
      </c>
      <c r="S647" s="108">
        <v>2945</v>
      </c>
      <c r="T647" s="108">
        <v>3406</v>
      </c>
      <c r="U647" s="108">
        <v>4845</v>
      </c>
      <c r="V647" s="319">
        <v>8578</v>
      </c>
    </row>
    <row r="648" spans="1:22" ht="13.5" thickBot="1" x14ac:dyDescent="0.25">
      <c r="A648" s="693"/>
      <c r="B648" s="525">
        <v>2013</v>
      </c>
      <c r="C648" s="108">
        <v>0</v>
      </c>
      <c r="D648" s="108">
        <v>6</v>
      </c>
      <c r="E648" s="108">
        <v>0</v>
      </c>
      <c r="F648" s="108">
        <v>0</v>
      </c>
      <c r="G648" s="415" t="s">
        <v>229</v>
      </c>
      <c r="H648" s="108">
        <v>16</v>
      </c>
      <c r="I648" s="108">
        <v>0</v>
      </c>
      <c r="J648" s="108">
        <v>0</v>
      </c>
      <c r="K648" s="108">
        <v>0</v>
      </c>
      <c r="L648" s="108">
        <v>18</v>
      </c>
      <c r="M648" s="693"/>
      <c r="N648" s="525">
        <v>2013</v>
      </c>
      <c r="O648" s="108">
        <v>1977</v>
      </c>
      <c r="P648" s="108">
        <v>164</v>
      </c>
      <c r="Q648" s="108">
        <v>2816</v>
      </c>
      <c r="R648" s="108">
        <v>243</v>
      </c>
      <c r="S648" s="108">
        <v>1663</v>
      </c>
      <c r="T648" s="108">
        <v>2640</v>
      </c>
      <c r="U648" s="108">
        <v>4704</v>
      </c>
      <c r="V648" s="319">
        <v>8548</v>
      </c>
    </row>
    <row r="649" spans="1:22" ht="13.5" thickBot="1" x14ac:dyDescent="0.25">
      <c r="A649" s="693"/>
      <c r="B649" s="525">
        <v>2014</v>
      </c>
      <c r="C649" s="108">
        <v>0</v>
      </c>
      <c r="D649" s="108">
        <v>4</v>
      </c>
      <c r="E649" s="108">
        <v>0</v>
      </c>
      <c r="F649" s="108">
        <v>0</v>
      </c>
      <c r="G649" s="415">
        <v>4</v>
      </c>
      <c r="H649" s="108">
        <v>14</v>
      </c>
      <c r="I649" s="108">
        <v>0</v>
      </c>
      <c r="J649" s="108">
        <v>0</v>
      </c>
      <c r="K649" s="108">
        <v>0</v>
      </c>
      <c r="L649" s="108">
        <v>18</v>
      </c>
      <c r="M649" s="693"/>
      <c r="N649" s="525">
        <v>2014</v>
      </c>
      <c r="O649" s="108">
        <v>2053</v>
      </c>
      <c r="P649" s="108">
        <v>167</v>
      </c>
      <c r="Q649" s="108">
        <v>3074</v>
      </c>
      <c r="R649" s="108">
        <v>218</v>
      </c>
      <c r="S649" s="108">
        <v>7580</v>
      </c>
      <c r="T649" s="108">
        <v>9848</v>
      </c>
      <c r="U649" s="108">
        <v>5175</v>
      </c>
      <c r="V649" s="319">
        <v>8532</v>
      </c>
    </row>
    <row r="650" spans="1:22" ht="13.5" thickBot="1" x14ac:dyDescent="0.25">
      <c r="A650" s="693"/>
      <c r="B650" s="525">
        <v>2015</v>
      </c>
      <c r="C650" s="108">
        <v>0</v>
      </c>
      <c r="D650" s="108">
        <v>5</v>
      </c>
      <c r="E650" s="108">
        <v>0</v>
      </c>
      <c r="F650" s="108">
        <v>0</v>
      </c>
      <c r="G650" s="415">
        <v>2</v>
      </c>
      <c r="H650" s="108">
        <v>19</v>
      </c>
      <c r="I650" s="108">
        <v>0</v>
      </c>
      <c r="J650" s="108">
        <v>0</v>
      </c>
      <c r="K650" s="108">
        <v>0</v>
      </c>
      <c r="L650" s="108">
        <v>21</v>
      </c>
      <c r="M650" s="693"/>
      <c r="N650" s="525">
        <v>2015</v>
      </c>
      <c r="O650" s="108">
        <v>2079.9810000000002</v>
      </c>
      <c r="P650" s="108">
        <v>161</v>
      </c>
      <c r="Q650" s="108">
        <v>2877.24</v>
      </c>
      <c r="R650" s="108">
        <v>268.86700000000002</v>
      </c>
      <c r="S650" s="108">
        <v>900.19600000000003</v>
      </c>
      <c r="T650" s="108">
        <v>1623.2329999999999</v>
      </c>
      <c r="U650" s="108">
        <v>4290.9970000000003</v>
      </c>
      <c r="V650" s="319">
        <v>8287.2999999999993</v>
      </c>
    </row>
    <row r="651" spans="1:22" ht="13.5" thickBot="1" x14ac:dyDescent="0.25">
      <c r="A651" s="693"/>
      <c r="B651" s="525">
        <v>2016</v>
      </c>
      <c r="C651" s="108">
        <v>0</v>
      </c>
      <c r="D651" s="108">
        <v>5</v>
      </c>
      <c r="E651" s="108">
        <v>0</v>
      </c>
      <c r="F651" s="108">
        <v>0</v>
      </c>
      <c r="G651" s="415">
        <v>1</v>
      </c>
      <c r="H651" s="108">
        <v>25</v>
      </c>
      <c r="I651" s="108">
        <v>0</v>
      </c>
      <c r="J651" s="108">
        <v>0</v>
      </c>
      <c r="K651" s="108">
        <v>0</v>
      </c>
      <c r="L651" s="108">
        <v>27</v>
      </c>
      <c r="M651" s="693"/>
      <c r="N651" s="525">
        <v>2016</v>
      </c>
      <c r="O651" s="108">
        <v>2137.5610000000001</v>
      </c>
      <c r="P651" s="108">
        <v>180</v>
      </c>
      <c r="Q651" s="108">
        <v>3071.7660000000001</v>
      </c>
      <c r="R651" s="108">
        <v>239.61600000000001</v>
      </c>
      <c r="S651" s="108">
        <v>1326.0219999999999</v>
      </c>
      <c r="T651" s="108">
        <v>2065.8580000000002</v>
      </c>
      <c r="U651" s="108">
        <v>5158.5370000000003</v>
      </c>
      <c r="V651" s="319">
        <v>9816.1720000000005</v>
      </c>
    </row>
    <row r="652" spans="1:22" ht="13.5" thickBot="1" x14ac:dyDescent="0.25">
      <c r="A652" s="693"/>
      <c r="B652" s="525">
        <v>2017</v>
      </c>
      <c r="C652" s="108">
        <v>0</v>
      </c>
      <c r="D652" s="108">
        <v>5</v>
      </c>
      <c r="E652" s="108">
        <v>0</v>
      </c>
      <c r="F652" s="108">
        <v>0</v>
      </c>
      <c r="G652" s="108">
        <v>1</v>
      </c>
      <c r="H652" s="108">
        <v>25</v>
      </c>
      <c r="I652" s="108">
        <v>0</v>
      </c>
      <c r="J652" s="108">
        <v>0</v>
      </c>
      <c r="K652" s="108">
        <v>0</v>
      </c>
      <c r="L652" s="108">
        <v>27</v>
      </c>
      <c r="M652" s="693"/>
      <c r="N652" s="525">
        <v>2017</v>
      </c>
      <c r="O652" s="108">
        <v>2080.2089999999998</v>
      </c>
      <c r="P652" s="415">
        <v>176</v>
      </c>
      <c r="Q652" s="108">
        <v>3134.3850000000002</v>
      </c>
      <c r="R652" s="108">
        <v>226.184</v>
      </c>
      <c r="S652" s="108">
        <v>1156.249</v>
      </c>
      <c r="T652" s="108">
        <v>1752.0440000000001</v>
      </c>
      <c r="U652" s="108">
        <v>4928.2330000000002</v>
      </c>
      <c r="V652" s="319">
        <v>10011.143</v>
      </c>
    </row>
    <row r="653" spans="1:22" ht="13.5" thickBot="1" x14ac:dyDescent="0.25">
      <c r="A653" s="907"/>
      <c r="B653" s="527">
        <v>2018</v>
      </c>
      <c r="C653" s="109">
        <v>0</v>
      </c>
      <c r="D653" s="109">
        <v>5</v>
      </c>
      <c r="E653" s="109">
        <v>0</v>
      </c>
      <c r="F653" s="109">
        <v>0</v>
      </c>
      <c r="G653" s="109">
        <v>0</v>
      </c>
      <c r="H653" s="109">
        <v>25</v>
      </c>
      <c r="I653" s="109">
        <v>0</v>
      </c>
      <c r="J653" s="109">
        <v>0</v>
      </c>
      <c r="K653" s="109">
        <v>0</v>
      </c>
      <c r="L653" s="109">
        <v>25</v>
      </c>
      <c r="M653" s="907"/>
      <c r="N653" s="527">
        <v>2018</v>
      </c>
      <c r="O653" s="109">
        <v>2121.8809999999999</v>
      </c>
      <c r="P653" s="428">
        <v>222</v>
      </c>
      <c r="Q653" s="109">
        <v>2896.5810000000001</v>
      </c>
      <c r="R653" s="109">
        <v>230.78899999999999</v>
      </c>
      <c r="S653" s="109">
        <v>62.363</v>
      </c>
      <c r="T653" s="109">
        <v>747.94299999999998</v>
      </c>
      <c r="U653" s="109">
        <v>5410.0590000000002</v>
      </c>
      <c r="V653" s="320">
        <v>10714.585999999999</v>
      </c>
    </row>
    <row r="654" spans="1:22" ht="14.25" customHeight="1" thickTop="1" thickBot="1" x14ac:dyDescent="0.25">
      <c r="A654" s="906" t="s">
        <v>1855</v>
      </c>
      <c r="B654" s="524">
        <v>2007</v>
      </c>
      <c r="C654" s="429" t="s">
        <v>229</v>
      </c>
      <c r="D654" s="429">
        <v>478</v>
      </c>
      <c r="E654" s="429" t="s">
        <v>229</v>
      </c>
      <c r="F654" s="429" t="s">
        <v>229</v>
      </c>
      <c r="G654" s="429" t="s">
        <v>229</v>
      </c>
      <c r="H654" s="429">
        <v>1082</v>
      </c>
      <c r="I654" s="429" t="s">
        <v>229</v>
      </c>
      <c r="J654" s="429" t="s">
        <v>229</v>
      </c>
      <c r="K654" s="429">
        <v>15</v>
      </c>
      <c r="L654" s="429">
        <v>1329</v>
      </c>
      <c r="M654" s="906" t="s">
        <v>1855</v>
      </c>
      <c r="N654" s="524">
        <v>2007</v>
      </c>
      <c r="O654" s="429">
        <v>121254</v>
      </c>
      <c r="P654" s="111">
        <v>18474</v>
      </c>
      <c r="Q654" s="429">
        <v>448458</v>
      </c>
      <c r="R654" s="429">
        <v>22533</v>
      </c>
      <c r="S654" s="111">
        <v>107252</v>
      </c>
      <c r="T654" s="111">
        <v>168947</v>
      </c>
      <c r="U654" s="111">
        <v>257176</v>
      </c>
      <c r="V654" s="343">
        <v>1018270</v>
      </c>
    </row>
    <row r="655" spans="1:22" ht="13.5" thickBot="1" x14ac:dyDescent="0.25">
      <c r="A655" s="693"/>
      <c r="B655" s="525">
        <v>2008</v>
      </c>
      <c r="C655" s="415" t="s">
        <v>229</v>
      </c>
      <c r="D655" s="415">
        <v>493</v>
      </c>
      <c r="E655" s="415" t="s">
        <v>229</v>
      </c>
      <c r="F655" s="415" t="s">
        <v>229</v>
      </c>
      <c r="G655" s="415" t="s">
        <v>229</v>
      </c>
      <c r="H655" s="415">
        <v>1149</v>
      </c>
      <c r="I655" s="415" t="s">
        <v>229</v>
      </c>
      <c r="J655" s="415" t="s">
        <v>229</v>
      </c>
      <c r="K655" s="415">
        <v>16</v>
      </c>
      <c r="L655" s="415">
        <v>1413</v>
      </c>
      <c r="M655" s="693"/>
      <c r="N655" s="525">
        <v>2008</v>
      </c>
      <c r="O655" s="415">
        <v>129116</v>
      </c>
      <c r="P655" s="108">
        <v>19921</v>
      </c>
      <c r="Q655" s="415">
        <v>478259</v>
      </c>
      <c r="R655" s="415">
        <v>29120</v>
      </c>
      <c r="S655" s="108">
        <v>132666</v>
      </c>
      <c r="T655" s="108">
        <v>192165</v>
      </c>
      <c r="U655" s="108">
        <v>308255</v>
      </c>
      <c r="V655" s="319">
        <v>1077740</v>
      </c>
    </row>
    <row r="656" spans="1:22" ht="13.5" thickBot="1" x14ac:dyDescent="0.25">
      <c r="A656" s="693"/>
      <c r="B656" s="525">
        <v>2009</v>
      </c>
      <c r="C656" s="415" t="s">
        <v>229</v>
      </c>
      <c r="D656" s="415">
        <v>484</v>
      </c>
      <c r="E656" s="415" t="s">
        <v>229</v>
      </c>
      <c r="F656" s="415" t="s">
        <v>229</v>
      </c>
      <c r="G656" s="415" t="s">
        <v>229</v>
      </c>
      <c r="H656" s="415">
        <v>1169</v>
      </c>
      <c r="I656" s="415" t="s">
        <v>229</v>
      </c>
      <c r="J656" s="415" t="s">
        <v>229</v>
      </c>
      <c r="K656" s="415">
        <v>14</v>
      </c>
      <c r="L656" s="415">
        <v>1442</v>
      </c>
      <c r="M656" s="693"/>
      <c r="N656" s="525">
        <v>2009</v>
      </c>
      <c r="O656" s="415">
        <v>132882</v>
      </c>
      <c r="P656" s="415">
        <v>20890</v>
      </c>
      <c r="Q656" s="415">
        <v>496042</v>
      </c>
      <c r="R656" s="415">
        <v>28924</v>
      </c>
      <c r="S656" s="415">
        <v>169633</v>
      </c>
      <c r="T656" s="415">
        <v>474384</v>
      </c>
      <c r="U656" s="415">
        <v>360626</v>
      </c>
      <c r="V656" s="526">
        <v>1169109</v>
      </c>
    </row>
    <row r="657" spans="1:22" ht="13.5" thickBot="1" x14ac:dyDescent="0.25">
      <c r="A657" s="693"/>
      <c r="B657" s="525">
        <v>2010</v>
      </c>
      <c r="C657" s="415" t="s">
        <v>229</v>
      </c>
      <c r="D657" s="415">
        <v>530</v>
      </c>
      <c r="E657" s="415" t="s">
        <v>229</v>
      </c>
      <c r="F657" s="415" t="s">
        <v>229</v>
      </c>
      <c r="G657" s="415" t="s">
        <v>229</v>
      </c>
      <c r="H657" s="415">
        <v>1180</v>
      </c>
      <c r="I657" s="415" t="s">
        <v>229</v>
      </c>
      <c r="J657" s="415" t="s">
        <v>229</v>
      </c>
      <c r="K657" s="415">
        <v>16</v>
      </c>
      <c r="L657" s="415">
        <v>1451</v>
      </c>
      <c r="M657" s="693"/>
      <c r="N657" s="525">
        <v>2010</v>
      </c>
      <c r="O657" s="415">
        <v>140008</v>
      </c>
      <c r="P657" s="415">
        <v>23136</v>
      </c>
      <c r="Q657" s="415">
        <v>546966</v>
      </c>
      <c r="R657" s="415">
        <v>31457</v>
      </c>
      <c r="S657" s="415">
        <v>390980</v>
      </c>
      <c r="T657" s="415">
        <v>435405</v>
      </c>
      <c r="U657" s="415">
        <v>391193</v>
      </c>
      <c r="V657" s="526">
        <v>1294900</v>
      </c>
    </row>
    <row r="658" spans="1:22" ht="13.5" thickBot="1" x14ac:dyDescent="0.25">
      <c r="A658" s="693"/>
      <c r="B658" s="525">
        <v>2011</v>
      </c>
      <c r="C658" s="108">
        <v>0</v>
      </c>
      <c r="D658" s="108">
        <v>544</v>
      </c>
      <c r="E658" s="108">
        <v>0</v>
      </c>
      <c r="F658" s="108">
        <v>58</v>
      </c>
      <c r="G658" s="415" t="s">
        <v>229</v>
      </c>
      <c r="H658" s="108">
        <v>1121</v>
      </c>
      <c r="I658" s="108">
        <v>78</v>
      </c>
      <c r="J658" s="108">
        <v>4</v>
      </c>
      <c r="K658" s="108">
        <v>18</v>
      </c>
      <c r="L658" s="108">
        <v>1452</v>
      </c>
      <c r="M658" s="693"/>
      <c r="N658" s="525">
        <v>2011</v>
      </c>
      <c r="O658" s="108">
        <v>143058</v>
      </c>
      <c r="P658" s="108">
        <v>23132</v>
      </c>
      <c r="Q658" s="108">
        <v>571227</v>
      </c>
      <c r="R658" s="108">
        <v>31545</v>
      </c>
      <c r="S658" s="108">
        <v>260134</v>
      </c>
      <c r="T658" s="108">
        <v>306939</v>
      </c>
      <c r="U658" s="108">
        <v>440559</v>
      </c>
      <c r="V658" s="319">
        <v>1358298</v>
      </c>
    </row>
    <row r="659" spans="1:22" ht="13.5" thickBot="1" x14ac:dyDescent="0.25">
      <c r="A659" s="693"/>
      <c r="B659" s="525">
        <v>2012</v>
      </c>
      <c r="C659" s="108">
        <v>0</v>
      </c>
      <c r="D659" s="108">
        <v>515</v>
      </c>
      <c r="E659" s="108">
        <v>0</v>
      </c>
      <c r="F659" s="108">
        <v>60</v>
      </c>
      <c r="G659" s="415" t="s">
        <v>229</v>
      </c>
      <c r="H659" s="108">
        <v>1108</v>
      </c>
      <c r="I659" s="108">
        <v>56</v>
      </c>
      <c r="J659" s="108">
        <v>6</v>
      </c>
      <c r="K659" s="108">
        <v>21</v>
      </c>
      <c r="L659" s="108">
        <v>1434</v>
      </c>
      <c r="M659" s="693"/>
      <c r="N659" s="525">
        <v>2012</v>
      </c>
      <c r="O659" s="108">
        <v>138067</v>
      </c>
      <c r="P659" s="108">
        <v>22225</v>
      </c>
      <c r="Q659" s="108">
        <v>554811</v>
      </c>
      <c r="R659" s="108">
        <v>29572</v>
      </c>
      <c r="S659" s="108">
        <v>213007</v>
      </c>
      <c r="T659" s="108">
        <v>264944</v>
      </c>
      <c r="U659" s="108">
        <v>459631</v>
      </c>
      <c r="V659" s="319">
        <v>1357451</v>
      </c>
    </row>
    <row r="660" spans="1:22" ht="13.5" thickBot="1" x14ac:dyDescent="0.25">
      <c r="A660" s="693"/>
      <c r="B660" s="525">
        <v>2013</v>
      </c>
      <c r="C660" s="108">
        <v>1</v>
      </c>
      <c r="D660" s="108">
        <v>525</v>
      </c>
      <c r="E660" s="108">
        <v>1</v>
      </c>
      <c r="F660" s="108">
        <v>56</v>
      </c>
      <c r="G660" s="415" t="s">
        <v>229</v>
      </c>
      <c r="H660" s="108">
        <v>1094</v>
      </c>
      <c r="I660" s="108">
        <v>52</v>
      </c>
      <c r="J660" s="108">
        <v>6</v>
      </c>
      <c r="K660" s="108">
        <v>24</v>
      </c>
      <c r="L660" s="108">
        <v>1387</v>
      </c>
      <c r="M660" s="693"/>
      <c r="N660" s="525">
        <v>2013</v>
      </c>
      <c r="O660" s="108">
        <v>135967</v>
      </c>
      <c r="P660" s="108">
        <v>22018</v>
      </c>
      <c r="Q660" s="108">
        <v>533494</v>
      </c>
      <c r="R660" s="108">
        <v>28277</v>
      </c>
      <c r="S660" s="108">
        <v>216551</v>
      </c>
      <c r="T660" s="108">
        <v>287431</v>
      </c>
      <c r="U660" s="108">
        <v>589161</v>
      </c>
      <c r="V660" s="319">
        <v>1591447</v>
      </c>
    </row>
    <row r="661" spans="1:22" ht="13.5" thickBot="1" x14ac:dyDescent="0.25">
      <c r="A661" s="693"/>
      <c r="B661" s="525">
        <v>2014</v>
      </c>
      <c r="C661" s="108">
        <v>1</v>
      </c>
      <c r="D661" s="108">
        <v>430</v>
      </c>
      <c r="E661" s="108">
        <v>1</v>
      </c>
      <c r="F661" s="108">
        <v>73</v>
      </c>
      <c r="G661" s="415">
        <v>85</v>
      </c>
      <c r="H661" s="108">
        <v>1093</v>
      </c>
      <c r="I661" s="108">
        <v>45</v>
      </c>
      <c r="J661" s="108">
        <v>7</v>
      </c>
      <c r="K661" s="108">
        <v>21</v>
      </c>
      <c r="L661" s="108">
        <v>1394</v>
      </c>
      <c r="M661" s="693"/>
      <c r="N661" s="525">
        <v>2014</v>
      </c>
      <c r="O661" s="108">
        <v>143144</v>
      </c>
      <c r="P661" s="108">
        <v>23015</v>
      </c>
      <c r="Q661" s="108">
        <v>518451</v>
      </c>
      <c r="R661" s="108">
        <v>27264</v>
      </c>
      <c r="S661" s="108">
        <v>137958</v>
      </c>
      <c r="T661" s="108">
        <v>194776</v>
      </c>
      <c r="U661" s="108">
        <v>550034</v>
      </c>
      <c r="V661" s="319">
        <v>1421009</v>
      </c>
    </row>
    <row r="662" spans="1:22" ht="13.5" thickBot="1" x14ac:dyDescent="0.25">
      <c r="A662" s="693"/>
      <c r="B662" s="525">
        <v>2015</v>
      </c>
      <c r="C662" s="108">
        <v>1</v>
      </c>
      <c r="D662" s="108">
        <v>431</v>
      </c>
      <c r="E662" s="108">
        <v>1</v>
      </c>
      <c r="F662" s="108">
        <v>67</v>
      </c>
      <c r="G662" s="415">
        <v>76</v>
      </c>
      <c r="H662" s="108">
        <v>1087</v>
      </c>
      <c r="I662" s="108">
        <v>49</v>
      </c>
      <c r="J662" s="108">
        <v>8</v>
      </c>
      <c r="K662" s="108">
        <v>21</v>
      </c>
      <c r="L662" s="108">
        <v>1334</v>
      </c>
      <c r="M662" s="693"/>
      <c r="N662" s="525">
        <v>2015</v>
      </c>
      <c r="O662" s="108">
        <v>135621.54500000001</v>
      </c>
      <c r="P662" s="108">
        <v>19494</v>
      </c>
      <c r="Q662" s="108">
        <v>536445.89</v>
      </c>
      <c r="R662" s="108">
        <v>27692.718000000001</v>
      </c>
      <c r="S662" s="108">
        <v>123227.60900000001</v>
      </c>
      <c r="T662" s="108">
        <v>188387.16299999997</v>
      </c>
      <c r="U662" s="108">
        <v>448815.48399999994</v>
      </c>
      <c r="V662" s="319">
        <v>1327531.2770000002</v>
      </c>
    </row>
    <row r="663" spans="1:22" ht="13.5" thickBot="1" x14ac:dyDescent="0.25">
      <c r="A663" s="693"/>
      <c r="B663" s="525">
        <v>2016</v>
      </c>
      <c r="C663" s="108">
        <v>1</v>
      </c>
      <c r="D663" s="108">
        <v>460</v>
      </c>
      <c r="E663" s="108">
        <v>1</v>
      </c>
      <c r="F663" s="108">
        <v>69</v>
      </c>
      <c r="G663" s="415">
        <v>79</v>
      </c>
      <c r="H663" s="108">
        <v>1105</v>
      </c>
      <c r="I663" s="108">
        <v>50</v>
      </c>
      <c r="J663" s="108">
        <v>9</v>
      </c>
      <c r="K663" s="108">
        <v>21</v>
      </c>
      <c r="L663" s="108">
        <v>1376</v>
      </c>
      <c r="M663" s="693"/>
      <c r="N663" s="525">
        <v>2016</v>
      </c>
      <c r="O663" s="108">
        <v>132807.31700000001</v>
      </c>
      <c r="P663" s="108">
        <v>19002</v>
      </c>
      <c r="Q663" s="108">
        <v>524846.84199999995</v>
      </c>
      <c r="R663" s="108">
        <v>27507.353999999999</v>
      </c>
      <c r="S663" s="108">
        <v>114690.54300000001</v>
      </c>
      <c r="T663" s="108">
        <v>188425.08100000001</v>
      </c>
      <c r="U663" s="108">
        <v>449459.68699999998</v>
      </c>
      <c r="V663" s="319">
        <v>1328865.8929999999</v>
      </c>
    </row>
    <row r="664" spans="1:22" ht="13.5" thickBot="1" x14ac:dyDescent="0.25">
      <c r="A664" s="693"/>
      <c r="B664" s="525">
        <v>2017</v>
      </c>
      <c r="C664" s="108">
        <v>1</v>
      </c>
      <c r="D664" s="108">
        <v>476</v>
      </c>
      <c r="E664" s="108">
        <v>1</v>
      </c>
      <c r="F664" s="108">
        <v>72</v>
      </c>
      <c r="G664" s="108">
        <v>79</v>
      </c>
      <c r="H664" s="108">
        <v>1118</v>
      </c>
      <c r="I664" s="108">
        <v>46</v>
      </c>
      <c r="J664" s="108">
        <v>9</v>
      </c>
      <c r="K664" s="108">
        <v>22</v>
      </c>
      <c r="L664" s="108">
        <v>1388</v>
      </c>
      <c r="M664" s="693"/>
      <c r="N664" s="525">
        <v>2017</v>
      </c>
      <c r="O664" s="108">
        <v>132409.125</v>
      </c>
      <c r="P664" s="415">
        <v>19237</v>
      </c>
      <c r="Q664" s="108">
        <v>534082.20499999996</v>
      </c>
      <c r="R664" s="108">
        <v>28042.276999999998</v>
      </c>
      <c r="S664" s="108">
        <v>146130.06099999999</v>
      </c>
      <c r="T664" s="108">
        <v>220848.21</v>
      </c>
      <c r="U664" s="108">
        <v>467393.04299999995</v>
      </c>
      <c r="V664" s="319">
        <v>1404377.0490000001</v>
      </c>
    </row>
    <row r="665" spans="1:22" ht="13.5" thickBot="1" x14ac:dyDescent="0.25">
      <c r="A665" s="907"/>
      <c r="B665" s="527">
        <v>2018</v>
      </c>
      <c r="C665" s="109">
        <v>1</v>
      </c>
      <c r="D665" s="109">
        <v>468</v>
      </c>
      <c r="E665" s="109">
        <v>1</v>
      </c>
      <c r="F665" s="109">
        <v>69</v>
      </c>
      <c r="G665" s="109">
        <v>0</v>
      </c>
      <c r="H665" s="109">
        <v>1136</v>
      </c>
      <c r="I665" s="109">
        <v>13</v>
      </c>
      <c r="J665" s="109">
        <v>10</v>
      </c>
      <c r="K665" s="109">
        <v>19</v>
      </c>
      <c r="L665" s="109">
        <v>1282</v>
      </c>
      <c r="M665" s="907"/>
      <c r="N665" s="527">
        <v>2018</v>
      </c>
      <c r="O665" s="109">
        <v>125958.43799999999</v>
      </c>
      <c r="P665" s="428">
        <v>24793</v>
      </c>
      <c r="Q665" s="109">
        <v>495697.027</v>
      </c>
      <c r="R665" s="109">
        <v>28088.062999999998</v>
      </c>
      <c r="S665" s="109">
        <v>156577.79800000001</v>
      </c>
      <c r="T665" s="109">
        <v>235900.92800000001</v>
      </c>
      <c r="U665" s="109">
        <v>536674.86800000002</v>
      </c>
      <c r="V665" s="320">
        <v>1496542.3959999999</v>
      </c>
    </row>
    <row r="666" spans="1:22" ht="13.5" thickTop="1" x14ac:dyDescent="0.2">
      <c r="A666" s="199" t="s">
        <v>1856</v>
      </c>
      <c r="M666" s="199"/>
    </row>
    <row r="667" spans="1:22" x14ac:dyDescent="0.2">
      <c r="A667" s="199" t="s">
        <v>1857</v>
      </c>
      <c r="M667" s="199"/>
    </row>
    <row r="668" spans="1:22" x14ac:dyDescent="0.2">
      <c r="A668" s="199" t="s">
        <v>1858</v>
      </c>
      <c r="M668" s="199"/>
    </row>
    <row r="669" spans="1:22" x14ac:dyDescent="0.2">
      <c r="A669" s="199" t="s">
        <v>1859</v>
      </c>
    </row>
    <row r="670" spans="1:22" x14ac:dyDescent="0.2">
      <c r="A670" s="199" t="s">
        <v>1860</v>
      </c>
    </row>
    <row r="671" spans="1:22" x14ac:dyDescent="0.2">
      <c r="A671" s="199" t="s">
        <v>249</v>
      </c>
    </row>
  </sheetData>
  <mergeCells count="118">
    <mergeCell ref="M6:M17"/>
    <mergeCell ref="A6:A17"/>
    <mergeCell ref="M654:M665"/>
    <mergeCell ref="M642:M653"/>
    <mergeCell ref="M630:M641"/>
    <mergeCell ref="M618:M629"/>
    <mergeCell ref="M606:M617"/>
    <mergeCell ref="M582:M593"/>
    <mergeCell ref="M594:M605"/>
    <mergeCell ref="M570:M581"/>
    <mergeCell ref="M558:M569"/>
    <mergeCell ref="A66:A77"/>
    <mergeCell ref="M66:M77"/>
    <mergeCell ref="M54:M65"/>
    <mergeCell ref="A54:A65"/>
    <mergeCell ref="M42:M53"/>
    <mergeCell ref="A42:A53"/>
    <mergeCell ref="M30:M41"/>
    <mergeCell ref="A30:A41"/>
    <mergeCell ref="M18:M29"/>
    <mergeCell ref="A18:A29"/>
    <mergeCell ref="A126:A137"/>
    <mergeCell ref="M126:M137"/>
    <mergeCell ref="M114:M125"/>
    <mergeCell ref="M90:M101"/>
    <mergeCell ref="A90:A101"/>
    <mergeCell ref="M78:M89"/>
    <mergeCell ref="A78:A89"/>
    <mergeCell ref="M186:M197"/>
    <mergeCell ref="A186:A197"/>
    <mergeCell ref="M174:M185"/>
    <mergeCell ref="A174:A185"/>
    <mergeCell ref="M162:M173"/>
    <mergeCell ref="M150:M161"/>
    <mergeCell ref="A150:A161"/>
    <mergeCell ref="A162:A173"/>
    <mergeCell ref="A138:A149"/>
    <mergeCell ref="M138:M149"/>
    <mergeCell ref="M222:M233"/>
    <mergeCell ref="A222:A233"/>
    <mergeCell ref="M210:M221"/>
    <mergeCell ref="A210:A221"/>
    <mergeCell ref="M198:M209"/>
    <mergeCell ref="A198:A209"/>
    <mergeCell ref="A114:A125"/>
    <mergeCell ref="A102:A113"/>
    <mergeCell ref="M102:M113"/>
    <mergeCell ref="M282:M293"/>
    <mergeCell ref="A282:A293"/>
    <mergeCell ref="A270:A281"/>
    <mergeCell ref="M270:M281"/>
    <mergeCell ref="M258:M269"/>
    <mergeCell ref="A258:A269"/>
    <mergeCell ref="A246:A257"/>
    <mergeCell ref="M246:M257"/>
    <mergeCell ref="A234:A245"/>
    <mergeCell ref="M234:M245"/>
    <mergeCell ref="M342:M353"/>
    <mergeCell ref="A342:A353"/>
    <mergeCell ref="A330:A341"/>
    <mergeCell ref="M330:M341"/>
    <mergeCell ref="M318:M329"/>
    <mergeCell ref="A318:A329"/>
    <mergeCell ref="A306:A317"/>
    <mergeCell ref="M294:M305"/>
    <mergeCell ref="A294:A305"/>
    <mergeCell ref="A402:A413"/>
    <mergeCell ref="M402:M413"/>
    <mergeCell ref="A390:A401"/>
    <mergeCell ref="M390:M401"/>
    <mergeCell ref="A378:A389"/>
    <mergeCell ref="M378:M389"/>
    <mergeCell ref="A366:A377"/>
    <mergeCell ref="M366:M377"/>
    <mergeCell ref="M354:M365"/>
    <mergeCell ref="A354:A365"/>
    <mergeCell ref="M462:M473"/>
    <mergeCell ref="A450:A461"/>
    <mergeCell ref="M450:M461"/>
    <mergeCell ref="A438:A449"/>
    <mergeCell ref="M438:M449"/>
    <mergeCell ref="A426:A437"/>
    <mergeCell ref="M426:M437"/>
    <mergeCell ref="A414:A425"/>
    <mergeCell ref="M414:M425"/>
    <mergeCell ref="A654:A665"/>
    <mergeCell ref="A642:A653"/>
    <mergeCell ref="A630:A641"/>
    <mergeCell ref="A618:A629"/>
    <mergeCell ref="A606:A617"/>
    <mergeCell ref="A594:A605"/>
    <mergeCell ref="A582:A593"/>
    <mergeCell ref="A570:A581"/>
    <mergeCell ref="A558:A569"/>
    <mergeCell ref="A3:L3"/>
    <mergeCell ref="A4:L4"/>
    <mergeCell ref="M1:V1"/>
    <mergeCell ref="M2:V2"/>
    <mergeCell ref="M3:V3"/>
    <mergeCell ref="M4:V4"/>
    <mergeCell ref="A1:L1"/>
    <mergeCell ref="A2:L2"/>
    <mergeCell ref="A546:A557"/>
    <mergeCell ref="A534:A545"/>
    <mergeCell ref="A522:A533"/>
    <mergeCell ref="A510:A521"/>
    <mergeCell ref="A498:A509"/>
    <mergeCell ref="M306:M317"/>
    <mergeCell ref="M546:M557"/>
    <mergeCell ref="M534:M545"/>
    <mergeCell ref="M522:M533"/>
    <mergeCell ref="M510:M521"/>
    <mergeCell ref="M498:M509"/>
    <mergeCell ref="A486:A497"/>
    <mergeCell ref="M486:M497"/>
    <mergeCell ref="M474:M485"/>
    <mergeCell ref="A474:A485"/>
    <mergeCell ref="A462:A473"/>
  </mergeCells>
  <hyperlinks>
    <hyperlink ref="X5" location="TOC!A1" display="RETURN TO TABLE OF CONTENTS" xr:uid="{00000000-0004-0000-7C00-000000000000}"/>
  </hyperlinks>
  <pageMargins left="0.7" right="0.7" top="0.75" bottom="0.75" header="0.3" footer="0.3"/>
  <pageSetup orientation="portrait" verticalDpi="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21"/>
  <sheetViews>
    <sheetView workbookViewId="0">
      <selection activeCell="I105" sqref="I105"/>
    </sheetView>
  </sheetViews>
  <sheetFormatPr defaultRowHeight="12.75" x14ac:dyDescent="0.2"/>
  <cols>
    <col min="1" max="2" width="78.5703125" customWidth="1"/>
  </cols>
  <sheetData>
    <row r="1" spans="1:4" x14ac:dyDescent="0.2">
      <c r="B1" s="72" t="s">
        <v>1861</v>
      </c>
    </row>
    <row r="2" spans="1:4" x14ac:dyDescent="0.2">
      <c r="A2" s="908" t="s">
        <v>1862</v>
      </c>
      <c r="B2" s="908"/>
    </row>
    <row r="3" spans="1:4" ht="101.25" x14ac:dyDescent="0.2">
      <c r="A3" s="528" t="s">
        <v>1863</v>
      </c>
      <c r="B3" s="528" t="s">
        <v>1864</v>
      </c>
    </row>
    <row r="4" spans="1:4" x14ac:dyDescent="0.2">
      <c r="A4" s="528"/>
      <c r="B4" s="528"/>
    </row>
    <row r="5" spans="1:4" ht="101.25" x14ac:dyDescent="0.2">
      <c r="A5" s="528" t="s">
        <v>1865</v>
      </c>
      <c r="B5" s="528" t="s">
        <v>1866</v>
      </c>
      <c r="D5" s="235" t="s">
        <v>228</v>
      </c>
    </row>
    <row r="9" spans="1:4" x14ac:dyDescent="0.2">
      <c r="A9" s="908" t="s">
        <v>1862</v>
      </c>
      <c r="B9" s="908"/>
    </row>
    <row r="11" spans="1:4" x14ac:dyDescent="0.2">
      <c r="A11" s="138" t="s">
        <v>1867</v>
      </c>
      <c r="B11" s="909"/>
    </row>
    <row r="12" spans="1:4" x14ac:dyDescent="0.2">
      <c r="A12" s="124" t="s">
        <v>1868</v>
      </c>
      <c r="B12" s="909"/>
    </row>
    <row r="13" spans="1:4" x14ac:dyDescent="0.2">
      <c r="A13" s="138" t="s">
        <v>1869</v>
      </c>
      <c r="B13" s="138" t="s">
        <v>1870</v>
      </c>
    </row>
    <row r="14" spans="1:4" x14ac:dyDescent="0.2">
      <c r="A14" s="124" t="s">
        <v>1868</v>
      </c>
      <c r="B14" s="124" t="s">
        <v>1868</v>
      </c>
    </row>
    <row r="15" spans="1:4" x14ac:dyDescent="0.2">
      <c r="A15" s="138" t="s">
        <v>1871</v>
      </c>
      <c r="B15" s="138" t="s">
        <v>1872</v>
      </c>
    </row>
    <row r="16" spans="1:4" x14ac:dyDescent="0.2">
      <c r="A16" s="124" t="s">
        <v>1868</v>
      </c>
      <c r="B16" s="124" t="s">
        <v>1868</v>
      </c>
    </row>
    <row r="17" spans="1:2" x14ac:dyDescent="0.2">
      <c r="A17" s="138" t="s">
        <v>1873</v>
      </c>
      <c r="B17" s="138" t="s">
        <v>1874</v>
      </c>
    </row>
    <row r="18" spans="1:2" x14ac:dyDescent="0.2">
      <c r="A18" s="124" t="s">
        <v>1868</v>
      </c>
      <c r="B18" s="124" t="s">
        <v>1868</v>
      </c>
    </row>
    <row r="19" spans="1:2" x14ac:dyDescent="0.2">
      <c r="A19" s="910" t="s">
        <v>1875</v>
      </c>
      <c r="B19" s="911"/>
    </row>
    <row r="20" spans="1:2" x14ac:dyDescent="0.2">
      <c r="A20" s="912" t="s">
        <v>1868</v>
      </c>
      <c r="B20" s="912"/>
    </row>
    <row r="21" spans="1:2" x14ac:dyDescent="0.2">
      <c r="A21" s="910" t="s">
        <v>1876</v>
      </c>
      <c r="B21" s="911"/>
    </row>
  </sheetData>
  <mergeCells count="6">
    <mergeCell ref="A2:B2"/>
    <mergeCell ref="B11:B12"/>
    <mergeCell ref="A19:B19"/>
    <mergeCell ref="A20:B20"/>
    <mergeCell ref="A21:B21"/>
    <mergeCell ref="A9:B9"/>
  </mergeCells>
  <hyperlinks>
    <hyperlink ref="D5" location="TOC!A1" display="RETURN TO TABLE OF CONTENTS" xr:uid="{00000000-0004-0000-7D00-000000000000}"/>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C18"/>
  <sheetViews>
    <sheetView workbookViewId="0">
      <selection activeCell="I105" sqref="I105"/>
    </sheetView>
  </sheetViews>
  <sheetFormatPr defaultRowHeight="12.75" x14ac:dyDescent="0.2"/>
  <cols>
    <col min="1" max="1" width="70" customWidth="1"/>
  </cols>
  <sheetData>
    <row r="1" spans="1:3" x14ac:dyDescent="0.2">
      <c r="A1" s="72" t="s">
        <v>1861</v>
      </c>
    </row>
    <row r="2" spans="1:3" ht="33.75" x14ac:dyDescent="0.2">
      <c r="A2" s="139" t="s">
        <v>1877</v>
      </c>
      <c r="C2" s="235" t="s">
        <v>228</v>
      </c>
    </row>
    <row r="3" spans="1:3" x14ac:dyDescent="0.2">
      <c r="A3" s="140" t="s">
        <v>1878</v>
      </c>
      <c r="C3" s="235"/>
    </row>
    <row r="4" spans="1:3" x14ac:dyDescent="0.2">
      <c r="A4" s="140"/>
      <c r="C4" s="235"/>
    </row>
    <row r="5" spans="1:3" x14ac:dyDescent="0.2">
      <c r="A5" s="140"/>
      <c r="C5" s="235"/>
    </row>
    <row r="6" spans="1:3" x14ac:dyDescent="0.2">
      <c r="A6" s="140" t="s">
        <v>1879</v>
      </c>
    </row>
    <row r="7" spans="1:3" x14ac:dyDescent="0.2">
      <c r="A7" s="140"/>
    </row>
    <row r="8" spans="1:3" x14ac:dyDescent="0.2">
      <c r="A8" s="140"/>
    </row>
    <row r="9" spans="1:3" x14ac:dyDescent="0.2">
      <c r="A9" s="140" t="s">
        <v>1880</v>
      </c>
    </row>
    <row r="10" spans="1:3" x14ac:dyDescent="0.2">
      <c r="A10" s="140"/>
    </row>
    <row r="11" spans="1:3" x14ac:dyDescent="0.2">
      <c r="A11" s="140"/>
    </row>
    <row r="12" spans="1:3" x14ac:dyDescent="0.2">
      <c r="A12" s="140" t="s">
        <v>1881</v>
      </c>
    </row>
    <row r="13" spans="1:3" x14ac:dyDescent="0.2">
      <c r="A13" s="140"/>
    </row>
    <row r="14" spans="1:3" x14ac:dyDescent="0.2">
      <c r="A14" s="140"/>
    </row>
    <row r="15" spans="1:3" x14ac:dyDescent="0.2">
      <c r="A15" s="140" t="s">
        <v>1882</v>
      </c>
    </row>
    <row r="16" spans="1:3" x14ac:dyDescent="0.2">
      <c r="A16" s="140"/>
    </row>
    <row r="17" spans="1:1" x14ac:dyDescent="0.2">
      <c r="A17" s="140"/>
    </row>
    <row r="18" spans="1:1" x14ac:dyDescent="0.2">
      <c r="A18" s="140" t="s">
        <v>1883</v>
      </c>
    </row>
  </sheetData>
  <hyperlinks>
    <hyperlink ref="C2" location="TOC!A1" display="RETURN TO TABLE OF CONTENTS" xr:uid="{00000000-0004-0000-7E00-000000000000}"/>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H112"/>
  <sheetViews>
    <sheetView topLeftCell="A76" workbookViewId="0">
      <selection activeCell="I105" sqref="I105"/>
    </sheetView>
  </sheetViews>
  <sheetFormatPr defaultRowHeight="12.75" x14ac:dyDescent="0.2"/>
  <cols>
    <col min="2" max="2" width="29.140625" bestFit="1" customWidth="1"/>
    <col min="3" max="3" width="14.140625" customWidth="1"/>
    <col min="5" max="5" width="29.140625" customWidth="1"/>
    <col min="6" max="6" width="14.140625" bestFit="1" customWidth="1"/>
  </cols>
  <sheetData>
    <row r="1" spans="1:8" ht="13.5" thickBot="1" x14ac:dyDescent="0.25">
      <c r="A1" s="616" t="s">
        <v>1861</v>
      </c>
      <c r="B1" s="616"/>
      <c r="C1" s="616"/>
      <c r="D1" s="616"/>
      <c r="E1" s="616"/>
      <c r="F1" s="616"/>
      <c r="G1" s="118"/>
    </row>
    <row r="2" spans="1:8" ht="13.5" customHeight="1" thickBot="1" x14ac:dyDescent="0.25">
      <c r="A2" s="606" t="s">
        <v>149</v>
      </c>
      <c r="B2" s="607"/>
      <c r="C2" s="607"/>
      <c r="D2" s="607"/>
      <c r="E2" s="607"/>
      <c r="F2" s="201" t="s">
        <v>1884</v>
      </c>
      <c r="G2" s="118"/>
    </row>
    <row r="3" spans="1:8" ht="34.5" thickBot="1" x14ac:dyDescent="0.25">
      <c r="A3" s="271" t="s">
        <v>1885</v>
      </c>
      <c r="B3" s="249" t="s">
        <v>1886</v>
      </c>
      <c r="C3" s="249" t="s">
        <v>1887</v>
      </c>
      <c r="D3" s="249" t="s">
        <v>1885</v>
      </c>
      <c r="E3" s="249" t="s">
        <v>1886</v>
      </c>
      <c r="F3" s="249" t="s">
        <v>1887</v>
      </c>
      <c r="G3" s="118"/>
      <c r="H3" s="235" t="s">
        <v>228</v>
      </c>
    </row>
    <row r="4" spans="1:8" ht="13.5" thickBot="1" x14ac:dyDescent="0.25">
      <c r="A4" s="620" t="s">
        <v>1888</v>
      </c>
      <c r="B4" s="621"/>
      <c r="C4" s="622"/>
      <c r="D4" s="675" t="s">
        <v>1889</v>
      </c>
      <c r="E4" s="676"/>
      <c r="F4" s="677"/>
      <c r="G4" s="118"/>
    </row>
    <row r="5" spans="1:8" ht="13.5" thickBot="1" x14ac:dyDescent="0.25">
      <c r="A5" s="271">
        <v>1882</v>
      </c>
      <c r="B5" s="79" t="s">
        <v>1890</v>
      </c>
      <c r="C5" s="78" t="s">
        <v>667</v>
      </c>
      <c r="D5" s="431" t="s">
        <v>1891</v>
      </c>
      <c r="E5" s="200" t="s">
        <v>1892</v>
      </c>
      <c r="F5" s="79" t="s">
        <v>694</v>
      </c>
      <c r="G5" s="118"/>
    </row>
    <row r="6" spans="1:8" ht="13.5" thickBot="1" x14ac:dyDescent="0.25">
      <c r="A6" s="271" t="s">
        <v>1893</v>
      </c>
      <c r="B6" s="79" t="s">
        <v>1894</v>
      </c>
      <c r="C6" s="78" t="s">
        <v>742</v>
      </c>
      <c r="D6" s="431" t="s">
        <v>1895</v>
      </c>
      <c r="E6" s="79" t="s">
        <v>1896</v>
      </c>
      <c r="F6" s="79" t="s">
        <v>1897</v>
      </c>
      <c r="G6" s="118"/>
    </row>
    <row r="7" spans="1:8" ht="13.5" thickBot="1" x14ac:dyDescent="0.25">
      <c r="A7" s="271" t="s">
        <v>1898</v>
      </c>
      <c r="B7" s="79" t="s">
        <v>1899</v>
      </c>
      <c r="C7" s="78" t="s">
        <v>1900</v>
      </c>
      <c r="D7" s="80" t="s">
        <v>1901</v>
      </c>
      <c r="E7" s="79" t="s">
        <v>1902</v>
      </c>
      <c r="F7" s="79" t="s">
        <v>1897</v>
      </c>
      <c r="G7" s="118"/>
    </row>
    <row r="8" spans="1:8" ht="13.5" thickBot="1" x14ac:dyDescent="0.25">
      <c r="A8" s="271" t="s">
        <v>1903</v>
      </c>
      <c r="B8" s="79" t="s">
        <v>1904</v>
      </c>
      <c r="C8" s="78" t="s">
        <v>831</v>
      </c>
      <c r="D8" s="80" t="s">
        <v>1905</v>
      </c>
      <c r="E8" s="79" t="s">
        <v>1906</v>
      </c>
      <c r="F8" s="79" t="s">
        <v>733</v>
      </c>
      <c r="G8" s="118"/>
    </row>
    <row r="9" spans="1:8" ht="13.5" thickBot="1" x14ac:dyDescent="0.25">
      <c r="A9" s="271" t="s">
        <v>1907</v>
      </c>
      <c r="B9" s="79" t="s">
        <v>1908</v>
      </c>
      <c r="C9" s="78" t="s">
        <v>876</v>
      </c>
      <c r="D9" s="80" t="s">
        <v>1909</v>
      </c>
      <c r="E9" s="79" t="s">
        <v>1906</v>
      </c>
      <c r="F9" s="79" t="s">
        <v>1897</v>
      </c>
      <c r="G9" s="118"/>
    </row>
    <row r="10" spans="1:8" ht="13.5" thickBot="1" x14ac:dyDescent="0.25">
      <c r="A10" s="271" t="s">
        <v>1910</v>
      </c>
      <c r="B10" s="79" t="s">
        <v>1911</v>
      </c>
      <c r="C10" s="78" t="s">
        <v>760</v>
      </c>
      <c r="D10" s="919" t="s">
        <v>1912</v>
      </c>
      <c r="E10" s="920"/>
      <c r="F10" s="921"/>
      <c r="G10" s="118"/>
    </row>
    <row r="11" spans="1:8" ht="13.5" thickBot="1" x14ac:dyDescent="0.25">
      <c r="A11" s="271" t="s">
        <v>1913</v>
      </c>
      <c r="B11" s="79" t="s">
        <v>1914</v>
      </c>
      <c r="C11" s="342" t="s">
        <v>774</v>
      </c>
      <c r="D11" s="431" t="s">
        <v>1915</v>
      </c>
      <c r="E11" s="200" t="s">
        <v>1916</v>
      </c>
      <c r="F11" s="200" t="s">
        <v>1897</v>
      </c>
      <c r="G11" s="118"/>
    </row>
    <row r="12" spans="1:8" ht="13.5" thickBot="1" x14ac:dyDescent="0.25">
      <c r="A12" s="271" t="s">
        <v>1917</v>
      </c>
      <c r="B12" s="200" t="s">
        <v>1918</v>
      </c>
      <c r="C12" s="342" t="s">
        <v>674</v>
      </c>
      <c r="D12" s="431" t="s">
        <v>1919</v>
      </c>
      <c r="E12" s="200" t="s">
        <v>1920</v>
      </c>
      <c r="F12" s="200" t="s">
        <v>742</v>
      </c>
      <c r="G12" s="118"/>
    </row>
    <row r="13" spans="1:8" ht="13.5" thickBot="1" x14ac:dyDescent="0.25">
      <c r="A13" s="271" t="s">
        <v>1921</v>
      </c>
      <c r="B13" s="200" t="s">
        <v>1922</v>
      </c>
      <c r="C13" s="342" t="s">
        <v>838</v>
      </c>
      <c r="D13" s="431" t="s">
        <v>1923</v>
      </c>
      <c r="E13" s="200" t="s">
        <v>1924</v>
      </c>
      <c r="F13" s="200" t="s">
        <v>1897</v>
      </c>
      <c r="G13" s="118"/>
    </row>
    <row r="14" spans="1:8" ht="13.5" thickBot="1" x14ac:dyDescent="0.25">
      <c r="A14" s="271" t="s">
        <v>1925</v>
      </c>
      <c r="B14" s="200" t="s">
        <v>1926</v>
      </c>
      <c r="C14" s="342" t="s">
        <v>813</v>
      </c>
      <c r="D14" s="431" t="s">
        <v>1927</v>
      </c>
      <c r="E14" s="200" t="s">
        <v>1928</v>
      </c>
      <c r="F14" s="200" t="s">
        <v>1897</v>
      </c>
      <c r="G14" s="118"/>
    </row>
    <row r="15" spans="1:8" ht="13.5" thickBot="1" x14ac:dyDescent="0.25">
      <c r="A15" s="271" t="s">
        <v>1929</v>
      </c>
      <c r="B15" s="200" t="s">
        <v>1930</v>
      </c>
      <c r="C15" s="342" t="s">
        <v>691</v>
      </c>
      <c r="D15" s="431" t="s">
        <v>1931</v>
      </c>
      <c r="E15" s="200" t="s">
        <v>1932</v>
      </c>
      <c r="F15" s="200" t="s">
        <v>618</v>
      </c>
      <c r="G15" s="118"/>
    </row>
    <row r="16" spans="1:8" ht="13.5" thickBot="1" x14ac:dyDescent="0.25">
      <c r="A16" s="271" t="s">
        <v>1933</v>
      </c>
      <c r="B16" s="200" t="s">
        <v>1934</v>
      </c>
      <c r="C16" s="342" t="s">
        <v>904</v>
      </c>
      <c r="D16" s="431" t="s">
        <v>1935</v>
      </c>
      <c r="E16" s="200" t="s">
        <v>1936</v>
      </c>
      <c r="F16" s="200" t="s">
        <v>1897</v>
      </c>
      <c r="G16" s="118"/>
    </row>
    <row r="17" spans="1:7" ht="13.5" thickBot="1" x14ac:dyDescent="0.25">
      <c r="A17" s="271" t="s">
        <v>1937</v>
      </c>
      <c r="B17" s="200" t="s">
        <v>1938</v>
      </c>
      <c r="C17" s="342" t="s">
        <v>787</v>
      </c>
      <c r="D17" s="431" t="s">
        <v>1939</v>
      </c>
      <c r="E17" s="200" t="s">
        <v>1940</v>
      </c>
      <c r="F17" s="200" t="s">
        <v>1900</v>
      </c>
      <c r="G17" s="118"/>
    </row>
    <row r="18" spans="1:7" ht="13.5" thickBot="1" x14ac:dyDescent="0.25">
      <c r="A18" s="271" t="s">
        <v>1941</v>
      </c>
      <c r="B18" s="200" t="s">
        <v>1942</v>
      </c>
      <c r="C18" s="342" t="s">
        <v>1943</v>
      </c>
      <c r="D18" s="431" t="s">
        <v>1944</v>
      </c>
      <c r="E18" s="200" t="s">
        <v>1945</v>
      </c>
      <c r="F18" s="200" t="s">
        <v>1900</v>
      </c>
      <c r="G18" s="118"/>
    </row>
    <row r="19" spans="1:7" ht="13.5" thickBot="1" x14ac:dyDescent="0.25">
      <c r="A19" s="271" t="s">
        <v>1946</v>
      </c>
      <c r="B19" s="200" t="s">
        <v>1947</v>
      </c>
      <c r="C19" s="342" t="s">
        <v>831</v>
      </c>
      <c r="D19" s="431" t="s">
        <v>1948</v>
      </c>
      <c r="E19" s="200" t="s">
        <v>1949</v>
      </c>
      <c r="F19" s="200" t="s">
        <v>1897</v>
      </c>
      <c r="G19" s="118"/>
    </row>
    <row r="20" spans="1:7" ht="13.5" thickBot="1" x14ac:dyDescent="0.25">
      <c r="A20" s="271" t="s">
        <v>1950</v>
      </c>
      <c r="B20" s="200" t="s">
        <v>1951</v>
      </c>
      <c r="C20" s="342" t="s">
        <v>1952</v>
      </c>
      <c r="D20" s="431" t="s">
        <v>1953</v>
      </c>
      <c r="E20" s="200" t="s">
        <v>1949</v>
      </c>
      <c r="F20" s="200" t="s">
        <v>1897</v>
      </c>
      <c r="G20" s="118"/>
    </row>
    <row r="21" spans="1:7" ht="13.5" thickBot="1" x14ac:dyDescent="0.25">
      <c r="A21" s="271" t="s">
        <v>1954</v>
      </c>
      <c r="B21" s="200" t="s">
        <v>1955</v>
      </c>
      <c r="C21" s="342" t="s">
        <v>667</v>
      </c>
      <c r="D21" s="431" t="s">
        <v>1956</v>
      </c>
      <c r="E21" s="200" t="s">
        <v>1957</v>
      </c>
      <c r="F21" s="200" t="s">
        <v>1897</v>
      </c>
      <c r="G21" s="118"/>
    </row>
    <row r="22" spans="1:7" ht="13.5" thickBot="1" x14ac:dyDescent="0.25">
      <c r="A22" s="271" t="s">
        <v>1958</v>
      </c>
      <c r="B22" s="200" t="s">
        <v>1959</v>
      </c>
      <c r="C22" s="342" t="s">
        <v>742</v>
      </c>
      <c r="D22" s="431" t="s">
        <v>1960</v>
      </c>
      <c r="E22" s="200" t="s">
        <v>1961</v>
      </c>
      <c r="F22" s="200" t="s">
        <v>742</v>
      </c>
      <c r="G22" s="118"/>
    </row>
    <row r="23" spans="1:7" ht="13.5" thickBot="1" x14ac:dyDescent="0.25">
      <c r="A23" s="271" t="s">
        <v>1962</v>
      </c>
      <c r="B23" s="200" t="s">
        <v>1963</v>
      </c>
      <c r="C23" s="342" t="s">
        <v>678</v>
      </c>
      <c r="D23" s="431" t="s">
        <v>1964</v>
      </c>
      <c r="E23" s="200" t="s">
        <v>1965</v>
      </c>
      <c r="F23" s="200" t="s">
        <v>1897</v>
      </c>
      <c r="G23" s="118"/>
    </row>
    <row r="24" spans="1:7" ht="13.5" thickBot="1" x14ac:dyDescent="0.25">
      <c r="A24" s="271" t="s">
        <v>1966</v>
      </c>
      <c r="B24" s="200" t="s">
        <v>1967</v>
      </c>
      <c r="C24" s="342" t="s">
        <v>1900</v>
      </c>
      <c r="D24" s="431" t="s">
        <v>1968</v>
      </c>
      <c r="E24" s="200" t="s">
        <v>1969</v>
      </c>
      <c r="F24" s="200" t="s">
        <v>1897</v>
      </c>
      <c r="G24" s="118"/>
    </row>
    <row r="25" spans="1:7" ht="13.5" thickBot="1" x14ac:dyDescent="0.25">
      <c r="A25" s="271" t="s">
        <v>1970</v>
      </c>
      <c r="B25" s="200" t="s">
        <v>1971</v>
      </c>
      <c r="C25" s="342" t="s">
        <v>634</v>
      </c>
      <c r="D25" s="431" t="s">
        <v>1972</v>
      </c>
      <c r="E25" s="200" t="s">
        <v>1973</v>
      </c>
      <c r="F25" s="200" t="s">
        <v>1897</v>
      </c>
      <c r="G25" s="118"/>
    </row>
    <row r="26" spans="1:7" ht="13.5" thickBot="1" x14ac:dyDescent="0.25">
      <c r="A26" s="604" t="s">
        <v>1974</v>
      </c>
      <c r="B26" s="913" t="s">
        <v>1975</v>
      </c>
      <c r="C26" s="922" t="s">
        <v>1976</v>
      </c>
      <c r="D26" s="431" t="s">
        <v>1977</v>
      </c>
      <c r="E26" s="200" t="s">
        <v>1978</v>
      </c>
      <c r="F26" s="200" t="s">
        <v>691</v>
      </c>
      <c r="G26" s="118"/>
    </row>
    <row r="27" spans="1:7" ht="13.5" thickBot="1" x14ac:dyDescent="0.25">
      <c r="A27" s="605"/>
      <c r="B27" s="914"/>
      <c r="C27" s="923"/>
      <c r="D27" s="431" t="s">
        <v>1979</v>
      </c>
      <c r="E27" s="200" t="s">
        <v>1980</v>
      </c>
      <c r="F27" s="200" t="s">
        <v>691</v>
      </c>
      <c r="G27" s="118"/>
    </row>
    <row r="28" spans="1:7" ht="13.5" thickBot="1" x14ac:dyDescent="0.25">
      <c r="A28" s="271" t="s">
        <v>1981</v>
      </c>
      <c r="B28" s="200" t="s">
        <v>1892</v>
      </c>
      <c r="C28" s="342" t="s">
        <v>831</v>
      </c>
      <c r="D28" s="431" t="s">
        <v>1982</v>
      </c>
      <c r="E28" s="200" t="s">
        <v>1983</v>
      </c>
      <c r="F28" s="200" t="s">
        <v>691</v>
      </c>
      <c r="G28" s="118"/>
    </row>
    <row r="29" spans="1:7" ht="13.5" thickBot="1" x14ac:dyDescent="0.25">
      <c r="A29" s="271" t="s">
        <v>1984</v>
      </c>
      <c r="B29" s="200" t="s">
        <v>1892</v>
      </c>
      <c r="C29" s="342" t="s">
        <v>760</v>
      </c>
      <c r="D29" s="431" t="s">
        <v>1985</v>
      </c>
      <c r="E29" s="200" t="s">
        <v>1986</v>
      </c>
      <c r="F29" s="200" t="s">
        <v>1897</v>
      </c>
      <c r="G29" s="118"/>
    </row>
    <row r="30" spans="1:7" x14ac:dyDescent="0.2">
      <c r="A30" s="529"/>
      <c r="B30" s="530"/>
      <c r="C30" s="531"/>
      <c r="D30" s="532"/>
      <c r="E30" s="530"/>
      <c r="F30" s="530"/>
      <c r="G30" s="118"/>
    </row>
    <row r="31" spans="1:7" ht="13.5" thickBot="1" x14ac:dyDescent="0.25">
      <c r="A31" s="425"/>
      <c r="B31" s="533"/>
      <c r="C31" s="534"/>
      <c r="D31" s="535"/>
      <c r="E31" s="533"/>
      <c r="F31" s="533"/>
      <c r="G31" s="118"/>
    </row>
    <row r="32" spans="1:7" ht="13.5" customHeight="1" thickBot="1" x14ac:dyDescent="0.25">
      <c r="A32" s="606" t="s">
        <v>149</v>
      </c>
      <c r="B32" s="607"/>
      <c r="C32" s="607"/>
      <c r="D32" s="607"/>
      <c r="E32" s="607"/>
      <c r="F32" s="201" t="s">
        <v>1987</v>
      </c>
      <c r="G32" s="118"/>
    </row>
    <row r="33" spans="1:7" ht="23.25" thickBot="1" x14ac:dyDescent="0.25">
      <c r="A33" s="271" t="s">
        <v>1885</v>
      </c>
      <c r="B33" s="249" t="s">
        <v>1886</v>
      </c>
      <c r="C33" s="249" t="s">
        <v>1887</v>
      </c>
      <c r="D33" s="249" t="s">
        <v>1885</v>
      </c>
      <c r="E33" s="249" t="s">
        <v>1886</v>
      </c>
      <c r="F33" s="249" t="s">
        <v>1887</v>
      </c>
      <c r="G33" s="118"/>
    </row>
    <row r="34" spans="1:7" ht="13.5" thickBot="1" x14ac:dyDescent="0.25">
      <c r="A34" s="271" t="s">
        <v>1988</v>
      </c>
      <c r="B34" s="200" t="s">
        <v>1989</v>
      </c>
      <c r="C34" s="342" t="s">
        <v>618</v>
      </c>
      <c r="D34" s="431" t="s">
        <v>1990</v>
      </c>
      <c r="E34" s="200" t="s">
        <v>1991</v>
      </c>
      <c r="F34" s="200" t="s">
        <v>876</v>
      </c>
      <c r="G34" s="118"/>
    </row>
    <row r="35" spans="1:7" ht="13.5" thickBot="1" x14ac:dyDescent="0.25">
      <c r="A35" s="271" t="s">
        <v>1992</v>
      </c>
      <c r="B35" s="200" t="s">
        <v>1993</v>
      </c>
      <c r="C35" s="342" t="s">
        <v>1897</v>
      </c>
      <c r="D35" s="431" t="s">
        <v>1994</v>
      </c>
      <c r="E35" s="200" t="s">
        <v>1995</v>
      </c>
      <c r="F35" s="200" t="s">
        <v>1897</v>
      </c>
      <c r="G35" s="118"/>
    </row>
    <row r="36" spans="1:7" ht="13.5" thickBot="1" x14ac:dyDescent="0.25">
      <c r="A36" s="271" t="s">
        <v>1996</v>
      </c>
      <c r="B36" s="200" t="s">
        <v>1997</v>
      </c>
      <c r="C36" s="342" t="s">
        <v>742</v>
      </c>
      <c r="D36" s="431" t="s">
        <v>1998</v>
      </c>
      <c r="E36" s="200" t="s">
        <v>1999</v>
      </c>
      <c r="F36" s="200" t="s">
        <v>644</v>
      </c>
      <c r="G36" s="118"/>
    </row>
    <row r="37" spans="1:7" ht="13.5" thickBot="1" x14ac:dyDescent="0.25">
      <c r="A37" s="628" t="s">
        <v>2000</v>
      </c>
      <c r="B37" s="629"/>
      <c r="C37" s="630"/>
      <c r="D37" s="431" t="s">
        <v>2001</v>
      </c>
      <c r="E37" s="200" t="s">
        <v>2002</v>
      </c>
      <c r="F37" s="200" t="s">
        <v>813</v>
      </c>
      <c r="G37" s="118"/>
    </row>
    <row r="38" spans="1:7" ht="13.5" thickBot="1" x14ac:dyDescent="0.25">
      <c r="A38" s="271" t="s">
        <v>2003</v>
      </c>
      <c r="B38" s="200" t="s">
        <v>2004</v>
      </c>
      <c r="C38" s="342" t="s">
        <v>742</v>
      </c>
      <c r="D38" s="431" t="s">
        <v>2005</v>
      </c>
      <c r="E38" s="200" t="s">
        <v>2006</v>
      </c>
      <c r="F38" s="200" t="s">
        <v>667</v>
      </c>
      <c r="G38" s="118"/>
    </row>
    <row r="39" spans="1:7" ht="13.5" thickBot="1" x14ac:dyDescent="0.25">
      <c r="A39" s="271" t="s">
        <v>2007</v>
      </c>
      <c r="B39" s="200" t="s">
        <v>2008</v>
      </c>
      <c r="C39" s="342" t="s">
        <v>691</v>
      </c>
      <c r="D39" s="431" t="s">
        <v>2009</v>
      </c>
      <c r="E39" s="200" t="s">
        <v>2010</v>
      </c>
      <c r="F39" s="200" t="s">
        <v>831</v>
      </c>
      <c r="G39" s="118"/>
    </row>
    <row r="40" spans="1:7" ht="13.5" thickBot="1" x14ac:dyDescent="0.25">
      <c r="A40" s="271" t="s">
        <v>2011</v>
      </c>
      <c r="B40" s="200" t="s">
        <v>2012</v>
      </c>
      <c r="C40" s="342" t="s">
        <v>1897</v>
      </c>
      <c r="D40" s="431" t="s">
        <v>2013</v>
      </c>
      <c r="E40" s="200" t="s">
        <v>2014</v>
      </c>
      <c r="F40" s="200" t="s">
        <v>1943</v>
      </c>
      <c r="G40" s="118"/>
    </row>
    <row r="41" spans="1:7" ht="27" customHeight="1" thickBot="1" x14ac:dyDescent="0.25">
      <c r="A41" s="355" t="s">
        <v>2015</v>
      </c>
      <c r="B41" s="435" t="s">
        <v>2016</v>
      </c>
      <c r="C41" s="536" t="s">
        <v>2017</v>
      </c>
      <c r="D41" s="537" t="s">
        <v>2018</v>
      </c>
      <c r="E41" s="536" t="s">
        <v>2019</v>
      </c>
      <c r="F41" s="435" t="s">
        <v>870</v>
      </c>
      <c r="G41" s="118"/>
    </row>
    <row r="42" spans="1:7" ht="13.5" thickBot="1" x14ac:dyDescent="0.25">
      <c r="A42" s="604" t="s">
        <v>2020</v>
      </c>
      <c r="B42" s="913" t="s">
        <v>2021</v>
      </c>
      <c r="C42" s="916" t="s">
        <v>2017</v>
      </c>
      <c r="D42" s="358" t="s">
        <v>2022</v>
      </c>
      <c r="E42" s="538" t="s">
        <v>2023</v>
      </c>
      <c r="F42" s="538" t="s">
        <v>674</v>
      </c>
      <c r="G42" s="118"/>
    </row>
    <row r="43" spans="1:7" ht="13.5" thickBot="1" x14ac:dyDescent="0.25">
      <c r="A43" s="605"/>
      <c r="B43" s="914"/>
      <c r="C43" s="918"/>
      <c r="D43" s="431" t="s">
        <v>2024</v>
      </c>
      <c r="E43" s="200" t="s">
        <v>2025</v>
      </c>
      <c r="F43" s="200" t="s">
        <v>760</v>
      </c>
      <c r="G43" s="118"/>
    </row>
    <row r="44" spans="1:7" ht="13.5" thickBot="1" x14ac:dyDescent="0.25">
      <c r="A44" s="271" t="s">
        <v>2026</v>
      </c>
      <c r="B44" s="200" t="s">
        <v>2027</v>
      </c>
      <c r="C44" s="342" t="s">
        <v>2028</v>
      </c>
      <c r="D44" s="431" t="s">
        <v>2029</v>
      </c>
      <c r="E44" s="200" t="s">
        <v>2030</v>
      </c>
      <c r="F44" s="200" t="s">
        <v>769</v>
      </c>
      <c r="G44" s="118"/>
    </row>
    <row r="45" spans="1:7" ht="13.5" thickBot="1" x14ac:dyDescent="0.25">
      <c r="A45" s="604" t="s">
        <v>2031</v>
      </c>
      <c r="B45" s="913" t="s">
        <v>2032</v>
      </c>
      <c r="C45" s="916" t="s">
        <v>2033</v>
      </c>
      <c r="D45" s="431" t="s">
        <v>2034</v>
      </c>
      <c r="E45" s="200" t="s">
        <v>2035</v>
      </c>
      <c r="F45" s="200" t="s">
        <v>1897</v>
      </c>
      <c r="G45" s="118"/>
    </row>
    <row r="46" spans="1:7" ht="13.5" thickBot="1" x14ac:dyDescent="0.25">
      <c r="A46" s="631"/>
      <c r="B46" s="915"/>
      <c r="C46" s="917"/>
      <c r="D46" s="431" t="s">
        <v>2036</v>
      </c>
      <c r="E46" s="200" t="s">
        <v>2037</v>
      </c>
      <c r="F46" s="200" t="s">
        <v>742</v>
      </c>
      <c r="G46" s="118"/>
    </row>
    <row r="47" spans="1:7" ht="13.5" thickBot="1" x14ac:dyDescent="0.25">
      <c r="A47" s="605"/>
      <c r="B47" s="914"/>
      <c r="C47" s="918"/>
      <c r="D47" s="431" t="s">
        <v>2038</v>
      </c>
      <c r="E47" s="200" t="s">
        <v>2039</v>
      </c>
      <c r="F47" s="200" t="s">
        <v>1900</v>
      </c>
      <c r="G47" s="118"/>
    </row>
    <row r="48" spans="1:7" ht="13.5" thickBot="1" x14ac:dyDescent="0.25">
      <c r="A48" s="604" t="s">
        <v>2040</v>
      </c>
      <c r="B48" s="913" t="s">
        <v>2041</v>
      </c>
      <c r="C48" s="916" t="s">
        <v>2017</v>
      </c>
      <c r="D48" s="431" t="s">
        <v>2042</v>
      </c>
      <c r="E48" s="200" t="s">
        <v>2043</v>
      </c>
      <c r="F48" s="200" t="s">
        <v>870</v>
      </c>
      <c r="G48" s="118"/>
    </row>
    <row r="49" spans="1:7" ht="13.5" thickBot="1" x14ac:dyDescent="0.25">
      <c r="A49" s="605"/>
      <c r="B49" s="914"/>
      <c r="C49" s="918"/>
      <c r="D49" s="431" t="s">
        <v>2044</v>
      </c>
      <c r="E49" s="200" t="s">
        <v>2045</v>
      </c>
      <c r="F49" s="200" t="s">
        <v>618</v>
      </c>
      <c r="G49" s="118"/>
    </row>
    <row r="50" spans="1:7" ht="13.5" thickBot="1" x14ac:dyDescent="0.25">
      <c r="A50" s="271" t="s">
        <v>2046</v>
      </c>
      <c r="B50" s="200" t="s">
        <v>2047</v>
      </c>
      <c r="C50" s="342" t="s">
        <v>1897</v>
      </c>
      <c r="D50" s="431" t="s">
        <v>2048</v>
      </c>
      <c r="E50" s="200" t="s">
        <v>2049</v>
      </c>
      <c r="F50" s="200" t="s">
        <v>787</v>
      </c>
      <c r="G50" s="118"/>
    </row>
    <row r="51" spans="1:7" ht="13.5" thickBot="1" x14ac:dyDescent="0.25">
      <c r="A51" s="271" t="s">
        <v>2050</v>
      </c>
      <c r="B51" s="200" t="s">
        <v>2051</v>
      </c>
      <c r="C51" s="342" t="s">
        <v>742</v>
      </c>
      <c r="D51" s="431" t="s">
        <v>2052</v>
      </c>
      <c r="E51" s="200" t="s">
        <v>2053</v>
      </c>
      <c r="F51" s="200" t="s">
        <v>691</v>
      </c>
      <c r="G51" s="118"/>
    </row>
    <row r="52" spans="1:7" ht="13.5" thickBot="1" x14ac:dyDescent="0.25">
      <c r="A52" s="604" t="s">
        <v>2054</v>
      </c>
      <c r="B52" s="913" t="s">
        <v>2055</v>
      </c>
      <c r="C52" s="916" t="s">
        <v>2056</v>
      </c>
      <c r="D52" s="431" t="s">
        <v>2057</v>
      </c>
      <c r="E52" s="200" t="s">
        <v>2058</v>
      </c>
      <c r="F52" s="200" t="s">
        <v>1943</v>
      </c>
      <c r="G52" s="118"/>
    </row>
    <row r="53" spans="1:7" ht="13.5" thickBot="1" x14ac:dyDescent="0.25">
      <c r="A53" s="631"/>
      <c r="B53" s="915"/>
      <c r="C53" s="917"/>
      <c r="D53" s="431" t="s">
        <v>2059</v>
      </c>
      <c r="E53" s="200" t="s">
        <v>2060</v>
      </c>
      <c r="F53" s="200" t="s">
        <v>667</v>
      </c>
      <c r="G53" s="118"/>
    </row>
    <row r="54" spans="1:7" ht="13.5" thickBot="1" x14ac:dyDescent="0.25">
      <c r="A54" s="605"/>
      <c r="B54" s="914"/>
      <c r="C54" s="918"/>
      <c r="D54" s="689" t="s">
        <v>2061</v>
      </c>
      <c r="E54" s="435" t="s">
        <v>2062</v>
      </c>
      <c r="F54" s="913" t="s">
        <v>769</v>
      </c>
      <c r="G54" s="118"/>
    </row>
    <row r="55" spans="1:7" ht="13.5" thickBot="1" x14ac:dyDescent="0.25">
      <c r="A55" s="604" t="s">
        <v>2063</v>
      </c>
      <c r="B55" s="913" t="s">
        <v>2064</v>
      </c>
      <c r="C55" s="916" t="s">
        <v>2056</v>
      </c>
      <c r="D55" s="699"/>
      <c r="E55" s="200" t="s">
        <v>2065</v>
      </c>
      <c r="F55" s="914"/>
      <c r="G55" s="118"/>
    </row>
    <row r="56" spans="1:7" ht="13.5" thickBot="1" x14ac:dyDescent="0.25">
      <c r="A56" s="631"/>
      <c r="B56" s="915"/>
      <c r="C56" s="917"/>
      <c r="D56" s="431" t="s">
        <v>2066</v>
      </c>
      <c r="E56" s="200" t="s">
        <v>2067</v>
      </c>
      <c r="F56" s="200" t="s">
        <v>777</v>
      </c>
      <c r="G56" s="118"/>
    </row>
    <row r="57" spans="1:7" ht="13.5" thickBot="1" x14ac:dyDescent="0.25">
      <c r="A57" s="605"/>
      <c r="B57" s="914"/>
      <c r="C57" s="918"/>
      <c r="D57" s="431" t="s">
        <v>2068</v>
      </c>
      <c r="E57" s="200" t="s">
        <v>2069</v>
      </c>
      <c r="F57" s="200" t="s">
        <v>2070</v>
      </c>
      <c r="G57" s="118"/>
    </row>
    <row r="58" spans="1:7" ht="13.5" thickBot="1" x14ac:dyDescent="0.25">
      <c r="A58" s="271" t="s">
        <v>2071</v>
      </c>
      <c r="B58" s="200" t="s">
        <v>2072</v>
      </c>
      <c r="C58" s="342" t="s">
        <v>742</v>
      </c>
      <c r="D58" s="431" t="s">
        <v>2073</v>
      </c>
      <c r="E58" s="200" t="s">
        <v>2074</v>
      </c>
      <c r="F58" s="200" t="s">
        <v>1900</v>
      </c>
      <c r="G58" s="118"/>
    </row>
    <row r="59" spans="1:7" ht="13.5" thickBot="1" x14ac:dyDescent="0.25">
      <c r="A59" s="271" t="s">
        <v>2075</v>
      </c>
      <c r="B59" s="200" t="s">
        <v>2076</v>
      </c>
      <c r="C59" s="342" t="s">
        <v>742</v>
      </c>
      <c r="D59" s="675" t="s">
        <v>2077</v>
      </c>
      <c r="E59" s="676"/>
      <c r="F59" s="677"/>
      <c r="G59" s="118"/>
    </row>
    <row r="60" spans="1:7" ht="13.5" thickBot="1" x14ac:dyDescent="0.25">
      <c r="A60" s="271" t="s">
        <v>2078</v>
      </c>
      <c r="B60" s="200" t="s">
        <v>2079</v>
      </c>
      <c r="C60" s="342" t="s">
        <v>1897</v>
      </c>
      <c r="D60" s="431">
        <v>1962</v>
      </c>
      <c r="E60" s="200" t="s">
        <v>2080</v>
      </c>
      <c r="F60" s="200" t="s">
        <v>774</v>
      </c>
      <c r="G60" s="118"/>
    </row>
    <row r="61" spans="1:7" ht="13.5" thickBot="1" x14ac:dyDescent="0.25">
      <c r="A61" s="271" t="s">
        <v>2081</v>
      </c>
      <c r="B61" s="200" t="s">
        <v>2082</v>
      </c>
      <c r="C61" s="342" t="s">
        <v>1897</v>
      </c>
      <c r="D61" s="431">
        <v>1963</v>
      </c>
      <c r="E61" s="200" t="s">
        <v>2080</v>
      </c>
      <c r="F61" s="200" t="s">
        <v>774</v>
      </c>
      <c r="G61" s="118"/>
    </row>
    <row r="62" spans="1:7" ht="13.5" thickBot="1" x14ac:dyDescent="0.25">
      <c r="A62" s="271" t="s">
        <v>2083</v>
      </c>
      <c r="B62" s="200" t="s">
        <v>2084</v>
      </c>
      <c r="C62" s="342" t="s">
        <v>1897</v>
      </c>
      <c r="D62" s="431">
        <v>1964</v>
      </c>
      <c r="E62" s="200" t="s">
        <v>2080</v>
      </c>
      <c r="F62" s="200" t="s">
        <v>774</v>
      </c>
      <c r="G62" s="118"/>
    </row>
    <row r="63" spans="1:7" ht="13.5" thickBot="1" x14ac:dyDescent="0.25">
      <c r="A63" s="271" t="s">
        <v>2085</v>
      </c>
      <c r="B63" s="200" t="s">
        <v>2086</v>
      </c>
      <c r="C63" s="342" t="s">
        <v>742</v>
      </c>
      <c r="D63" s="431">
        <v>1965</v>
      </c>
      <c r="E63" s="200" t="s">
        <v>2080</v>
      </c>
      <c r="F63" s="200" t="s">
        <v>774</v>
      </c>
      <c r="G63" s="118"/>
    </row>
    <row r="64" spans="1:7" x14ac:dyDescent="0.2">
      <c r="A64" s="529"/>
      <c r="B64" s="530"/>
      <c r="C64" s="531"/>
      <c r="D64" s="532"/>
      <c r="E64" s="530"/>
      <c r="F64" s="530"/>
      <c r="G64" s="118"/>
    </row>
    <row r="65" spans="1:7" ht="13.5" thickBot="1" x14ac:dyDescent="0.25">
      <c r="A65" s="425"/>
      <c r="B65" s="533"/>
      <c r="C65" s="534"/>
      <c r="D65" s="535"/>
      <c r="E65" s="533"/>
      <c r="F65" s="533"/>
      <c r="G65" s="118"/>
    </row>
    <row r="66" spans="1:7" ht="13.5" thickBot="1" x14ac:dyDescent="0.25">
      <c r="A66" s="606" t="s">
        <v>149</v>
      </c>
      <c r="B66" s="607"/>
      <c r="C66" s="607"/>
      <c r="D66" s="607"/>
      <c r="E66" s="607"/>
      <c r="F66" s="201" t="s">
        <v>2087</v>
      </c>
      <c r="G66" s="118"/>
    </row>
    <row r="67" spans="1:7" ht="13.5" thickBot="1" x14ac:dyDescent="0.25">
      <c r="A67" s="271">
        <v>1966</v>
      </c>
      <c r="B67" s="200" t="s">
        <v>2062</v>
      </c>
      <c r="C67" s="342" t="s">
        <v>667</v>
      </c>
      <c r="D67" s="689" t="s">
        <v>2088</v>
      </c>
      <c r="E67" s="435" t="s">
        <v>2089</v>
      </c>
      <c r="F67" s="913" t="s">
        <v>667</v>
      </c>
      <c r="G67" s="118"/>
    </row>
    <row r="68" spans="1:7" ht="13.5" thickBot="1" x14ac:dyDescent="0.25">
      <c r="A68" s="271">
        <v>1967</v>
      </c>
      <c r="B68" s="200" t="s">
        <v>2062</v>
      </c>
      <c r="C68" s="342" t="s">
        <v>787</v>
      </c>
      <c r="D68" s="699"/>
      <c r="E68" s="200" t="s">
        <v>2090</v>
      </c>
      <c r="F68" s="914"/>
      <c r="G68" s="118"/>
    </row>
    <row r="69" spans="1:7" ht="13.5" thickBot="1" x14ac:dyDescent="0.25">
      <c r="A69" s="271">
        <v>1968</v>
      </c>
      <c r="B69" s="200" t="s">
        <v>2062</v>
      </c>
      <c r="C69" s="342" t="s">
        <v>2028</v>
      </c>
      <c r="D69" s="431" t="s">
        <v>2091</v>
      </c>
      <c r="E69" s="200" t="s">
        <v>2092</v>
      </c>
      <c r="F69" s="200" t="s">
        <v>733</v>
      </c>
      <c r="G69" s="118"/>
    </row>
    <row r="70" spans="1:7" ht="13.5" thickBot="1" x14ac:dyDescent="0.25">
      <c r="A70" s="271">
        <v>1969</v>
      </c>
      <c r="B70" s="200" t="s">
        <v>2093</v>
      </c>
      <c r="C70" s="342" t="s">
        <v>742</v>
      </c>
      <c r="D70" s="431" t="s">
        <v>2094</v>
      </c>
      <c r="E70" s="200" t="s">
        <v>2092</v>
      </c>
      <c r="F70" s="200" t="s">
        <v>774</v>
      </c>
      <c r="G70" s="118"/>
    </row>
    <row r="71" spans="1:7" ht="13.5" thickBot="1" x14ac:dyDescent="0.25">
      <c r="A71" s="271">
        <v>1970</v>
      </c>
      <c r="B71" s="200" t="s">
        <v>2093</v>
      </c>
      <c r="C71" s="342" t="s">
        <v>1900</v>
      </c>
      <c r="D71" s="431" t="s">
        <v>2095</v>
      </c>
      <c r="E71" s="200" t="s">
        <v>2096</v>
      </c>
      <c r="F71" s="200" t="s">
        <v>644</v>
      </c>
      <c r="G71" s="118"/>
    </row>
    <row r="72" spans="1:7" ht="23.25" thickBot="1" x14ac:dyDescent="0.25">
      <c r="A72" s="271">
        <v>1971</v>
      </c>
      <c r="B72" s="200" t="s">
        <v>2093</v>
      </c>
      <c r="C72" s="342" t="s">
        <v>2097</v>
      </c>
      <c r="D72" s="431" t="s">
        <v>2098</v>
      </c>
      <c r="E72" s="200" t="s">
        <v>2096</v>
      </c>
      <c r="F72" s="200" t="s">
        <v>634</v>
      </c>
      <c r="G72" s="118"/>
    </row>
    <row r="73" spans="1:7" ht="13.5" thickBot="1" x14ac:dyDescent="0.25">
      <c r="A73" s="271">
        <v>1972</v>
      </c>
      <c r="B73" s="200" t="s">
        <v>2093</v>
      </c>
      <c r="C73" s="342" t="s">
        <v>618</v>
      </c>
      <c r="D73" s="431" t="s">
        <v>2099</v>
      </c>
      <c r="E73" s="200" t="s">
        <v>2100</v>
      </c>
      <c r="F73" s="200" t="s">
        <v>618</v>
      </c>
      <c r="G73" s="118"/>
    </row>
    <row r="74" spans="1:7" ht="13.5" thickBot="1" x14ac:dyDescent="0.25">
      <c r="A74" s="271">
        <v>1973</v>
      </c>
      <c r="B74" s="200" t="s">
        <v>2093</v>
      </c>
      <c r="C74" s="342" t="s">
        <v>2028</v>
      </c>
      <c r="D74" s="431" t="s">
        <v>2101</v>
      </c>
      <c r="E74" s="200" t="s">
        <v>2100</v>
      </c>
      <c r="F74" s="200" t="s">
        <v>1943</v>
      </c>
      <c r="G74" s="118"/>
    </row>
    <row r="75" spans="1:7" ht="13.5" thickBot="1" x14ac:dyDescent="0.25">
      <c r="A75" s="271">
        <v>1974</v>
      </c>
      <c r="B75" s="200" t="s">
        <v>2093</v>
      </c>
      <c r="C75" s="342" t="s">
        <v>644</v>
      </c>
      <c r="D75" s="431" t="s">
        <v>2102</v>
      </c>
      <c r="E75" s="200" t="s">
        <v>2103</v>
      </c>
      <c r="F75" s="200" t="s">
        <v>787</v>
      </c>
      <c r="G75" s="118"/>
    </row>
    <row r="76" spans="1:7" ht="13.5" thickBot="1" x14ac:dyDescent="0.25">
      <c r="A76" s="628" t="s">
        <v>2104</v>
      </c>
      <c r="B76" s="629"/>
      <c r="C76" s="630"/>
      <c r="D76" s="431" t="s">
        <v>2105</v>
      </c>
      <c r="E76" s="200" t="s">
        <v>2106</v>
      </c>
      <c r="F76" s="200" t="s">
        <v>704</v>
      </c>
      <c r="G76" s="118"/>
    </row>
    <row r="77" spans="1:7" ht="13.5" thickBot="1" x14ac:dyDescent="0.25">
      <c r="A77" s="271" t="s">
        <v>2107</v>
      </c>
      <c r="B77" s="200" t="s">
        <v>2069</v>
      </c>
      <c r="C77" s="342" t="s">
        <v>870</v>
      </c>
      <c r="D77" s="431" t="s">
        <v>2108</v>
      </c>
      <c r="E77" s="200" t="s">
        <v>2109</v>
      </c>
      <c r="F77" s="200" t="s">
        <v>2028</v>
      </c>
      <c r="G77" s="118"/>
    </row>
    <row r="78" spans="1:7" ht="13.5" thickBot="1" x14ac:dyDescent="0.25">
      <c r="A78" s="271" t="s">
        <v>2110</v>
      </c>
      <c r="B78" s="200" t="s">
        <v>2069</v>
      </c>
      <c r="C78" s="342" t="s">
        <v>618</v>
      </c>
      <c r="D78" s="431" t="s">
        <v>2111</v>
      </c>
      <c r="E78" s="200" t="s">
        <v>2112</v>
      </c>
      <c r="F78" s="200" t="s">
        <v>723</v>
      </c>
      <c r="G78" s="118"/>
    </row>
    <row r="79" spans="1:7" ht="13.5" thickBot="1" x14ac:dyDescent="0.25">
      <c r="A79" s="271" t="s">
        <v>2113</v>
      </c>
      <c r="B79" s="200" t="s">
        <v>2114</v>
      </c>
      <c r="C79" s="342" t="s">
        <v>787</v>
      </c>
      <c r="D79" s="431" t="s">
        <v>2115</v>
      </c>
      <c r="E79" s="200" t="s">
        <v>2116</v>
      </c>
      <c r="F79" s="200" t="s">
        <v>870</v>
      </c>
      <c r="G79" s="118"/>
    </row>
    <row r="80" spans="1:7" ht="13.5" thickBot="1" x14ac:dyDescent="0.25">
      <c r="A80" s="271" t="s">
        <v>2117</v>
      </c>
      <c r="B80" s="200" t="s">
        <v>2114</v>
      </c>
      <c r="C80" s="342" t="s">
        <v>2028</v>
      </c>
      <c r="D80" s="431" t="s">
        <v>2118</v>
      </c>
      <c r="E80" s="200" t="s">
        <v>2119</v>
      </c>
      <c r="F80" s="200" t="s">
        <v>667</v>
      </c>
      <c r="G80" s="118"/>
    </row>
    <row r="81" spans="1:7" ht="13.5" thickBot="1" x14ac:dyDescent="0.25">
      <c r="A81" s="271" t="s">
        <v>2120</v>
      </c>
      <c r="B81" s="200" t="s">
        <v>2121</v>
      </c>
      <c r="C81" s="342" t="s">
        <v>1900</v>
      </c>
      <c r="D81" s="431" t="s">
        <v>2122</v>
      </c>
      <c r="E81" s="200" t="s">
        <v>2123</v>
      </c>
      <c r="F81" s="200" t="s">
        <v>2124</v>
      </c>
      <c r="G81" s="118"/>
    </row>
    <row r="82" spans="1:7" ht="13.5" thickBot="1" x14ac:dyDescent="0.25">
      <c r="A82" s="271" t="s">
        <v>2125</v>
      </c>
      <c r="B82" s="200" t="s">
        <v>2121</v>
      </c>
      <c r="C82" s="342" t="s">
        <v>723</v>
      </c>
      <c r="D82" s="431" t="s">
        <v>2126</v>
      </c>
      <c r="E82" s="200" t="s">
        <v>2127</v>
      </c>
      <c r="F82" s="200" t="s">
        <v>2128</v>
      </c>
      <c r="G82" s="118"/>
    </row>
    <row r="83" spans="1:7" ht="13.5" thickBot="1" x14ac:dyDescent="0.25">
      <c r="A83" s="271" t="s">
        <v>2129</v>
      </c>
      <c r="B83" s="200" t="s">
        <v>2130</v>
      </c>
      <c r="C83" s="342" t="s">
        <v>742</v>
      </c>
      <c r="D83" s="431" t="s">
        <v>2131</v>
      </c>
      <c r="E83" s="200" t="s">
        <v>2132</v>
      </c>
      <c r="F83" s="200" t="s">
        <v>742</v>
      </c>
      <c r="G83" s="118"/>
    </row>
    <row r="84" spans="1:7" ht="13.5" thickBot="1" x14ac:dyDescent="0.25">
      <c r="A84" s="271" t="s">
        <v>2088</v>
      </c>
      <c r="B84" s="200" t="s">
        <v>2130</v>
      </c>
      <c r="C84" s="342" t="s">
        <v>667</v>
      </c>
      <c r="D84" s="431" t="s">
        <v>2133</v>
      </c>
      <c r="E84" s="200" t="s">
        <v>2134</v>
      </c>
      <c r="F84" s="200" t="s">
        <v>1900</v>
      </c>
      <c r="G84" s="118"/>
    </row>
    <row r="85" spans="1:7" ht="13.5" thickBot="1" x14ac:dyDescent="0.25">
      <c r="A85" s="271" t="s">
        <v>2091</v>
      </c>
      <c r="B85" s="200" t="s">
        <v>2135</v>
      </c>
      <c r="C85" s="342" t="s">
        <v>733</v>
      </c>
      <c r="D85" s="431" t="s">
        <v>2136</v>
      </c>
      <c r="E85" s="200" t="s">
        <v>2137</v>
      </c>
      <c r="F85" s="200" t="s">
        <v>661</v>
      </c>
      <c r="G85" s="118"/>
    </row>
    <row r="86" spans="1:7" ht="13.5" thickBot="1" x14ac:dyDescent="0.25">
      <c r="A86" s="271" t="s">
        <v>2094</v>
      </c>
      <c r="B86" s="200" t="s">
        <v>2135</v>
      </c>
      <c r="C86" s="342" t="s">
        <v>774</v>
      </c>
      <c r="D86" s="675" t="s">
        <v>2138</v>
      </c>
      <c r="E86" s="676"/>
      <c r="F86" s="677"/>
      <c r="G86" s="118"/>
    </row>
    <row r="87" spans="1:7" ht="13.5" thickBot="1" x14ac:dyDescent="0.25">
      <c r="A87" s="271" t="s">
        <v>2095</v>
      </c>
      <c r="B87" s="200" t="s">
        <v>2139</v>
      </c>
      <c r="C87" s="342" t="s">
        <v>644</v>
      </c>
      <c r="D87" s="431" t="s">
        <v>2140</v>
      </c>
      <c r="E87" s="200" t="s">
        <v>2141</v>
      </c>
      <c r="F87" s="200" t="s">
        <v>618</v>
      </c>
      <c r="G87" s="118"/>
    </row>
    <row r="88" spans="1:7" ht="13.5" thickBot="1" x14ac:dyDescent="0.25">
      <c r="A88" s="271" t="s">
        <v>2098</v>
      </c>
      <c r="B88" s="200" t="s">
        <v>2142</v>
      </c>
      <c r="C88" s="342" t="s">
        <v>634</v>
      </c>
      <c r="D88" s="431" t="s">
        <v>2143</v>
      </c>
      <c r="E88" s="200" t="s">
        <v>2144</v>
      </c>
      <c r="F88" s="200" t="s">
        <v>760</v>
      </c>
      <c r="G88" s="118"/>
    </row>
    <row r="89" spans="1:7" ht="13.5" thickBot="1" x14ac:dyDescent="0.25">
      <c r="A89" s="271" t="s">
        <v>2099</v>
      </c>
      <c r="B89" s="200" t="s">
        <v>2142</v>
      </c>
      <c r="C89" s="342" t="s">
        <v>618</v>
      </c>
      <c r="D89" s="431" t="s">
        <v>371</v>
      </c>
      <c r="E89" s="200" t="s">
        <v>2145</v>
      </c>
      <c r="F89" s="200" t="s">
        <v>682</v>
      </c>
      <c r="G89" s="118"/>
    </row>
    <row r="90" spans="1:7" ht="13.5" thickBot="1" x14ac:dyDescent="0.25">
      <c r="A90" s="628" t="s">
        <v>2146</v>
      </c>
      <c r="B90" s="629"/>
      <c r="C90" s="630"/>
      <c r="D90" s="431" t="s">
        <v>374</v>
      </c>
      <c r="E90" s="200" t="s">
        <v>2147</v>
      </c>
      <c r="F90" s="200" t="s">
        <v>708</v>
      </c>
      <c r="G90" s="118"/>
    </row>
    <row r="91" spans="1:7" ht="13.5" thickBot="1" x14ac:dyDescent="0.25">
      <c r="A91" s="271" t="s">
        <v>2107</v>
      </c>
      <c r="B91" s="200" t="s">
        <v>2093</v>
      </c>
      <c r="C91" s="342" t="s">
        <v>870</v>
      </c>
      <c r="D91" s="431" t="s">
        <v>375</v>
      </c>
      <c r="E91" s="200" t="s">
        <v>2148</v>
      </c>
      <c r="F91" s="200" t="s">
        <v>787</v>
      </c>
      <c r="G91" s="118"/>
    </row>
    <row r="92" spans="1:7" ht="13.5" thickBot="1" x14ac:dyDescent="0.25">
      <c r="A92" s="271" t="s">
        <v>2110</v>
      </c>
      <c r="B92" s="200" t="s">
        <v>2093</v>
      </c>
      <c r="C92" s="342" t="s">
        <v>618</v>
      </c>
      <c r="D92" s="431" t="s">
        <v>377</v>
      </c>
      <c r="E92" s="200" t="s">
        <v>2149</v>
      </c>
      <c r="F92" s="200" t="s">
        <v>769</v>
      </c>
      <c r="G92" s="118"/>
    </row>
    <row r="93" spans="1:7" ht="13.5" thickBot="1" x14ac:dyDescent="0.25">
      <c r="A93" s="271" t="s">
        <v>2113</v>
      </c>
      <c r="B93" s="200" t="s">
        <v>2150</v>
      </c>
      <c r="C93" s="342" t="s">
        <v>787</v>
      </c>
      <c r="D93" s="689" t="s">
        <v>378</v>
      </c>
      <c r="E93" s="435" t="s">
        <v>2151</v>
      </c>
      <c r="F93" s="913" t="s">
        <v>730</v>
      </c>
      <c r="G93" s="118"/>
    </row>
    <row r="94" spans="1:7" ht="13.5" thickBot="1" x14ac:dyDescent="0.25">
      <c r="A94" s="271" t="s">
        <v>2117</v>
      </c>
      <c r="B94" s="200" t="s">
        <v>2150</v>
      </c>
      <c r="C94" s="342" t="s">
        <v>2028</v>
      </c>
      <c r="D94" s="699"/>
      <c r="E94" s="200" t="s">
        <v>2152</v>
      </c>
      <c r="F94" s="914"/>
      <c r="G94" s="118"/>
    </row>
    <row r="95" spans="1:7" ht="13.5" thickBot="1" x14ac:dyDescent="0.25">
      <c r="A95" s="271" t="s">
        <v>2120</v>
      </c>
      <c r="B95" s="200" t="s">
        <v>2153</v>
      </c>
      <c r="C95" s="342" t="s">
        <v>1900</v>
      </c>
      <c r="D95" s="431" t="s">
        <v>379</v>
      </c>
      <c r="E95" s="200" t="s">
        <v>2152</v>
      </c>
      <c r="F95" s="200" t="s">
        <v>842</v>
      </c>
      <c r="G95" s="118"/>
    </row>
    <row r="96" spans="1:7" ht="13.5" thickBot="1" x14ac:dyDescent="0.25">
      <c r="A96" s="271" t="s">
        <v>2125</v>
      </c>
      <c r="B96" s="200" t="s">
        <v>2154</v>
      </c>
      <c r="C96" s="342" t="s">
        <v>723</v>
      </c>
      <c r="D96" s="431" t="s">
        <v>380</v>
      </c>
      <c r="E96" s="200" t="s">
        <v>2155</v>
      </c>
      <c r="F96" s="200" t="s">
        <v>723</v>
      </c>
      <c r="G96" s="118"/>
    </row>
    <row r="97" spans="1:7" ht="13.5" thickBot="1" x14ac:dyDescent="0.25">
      <c r="A97" s="271" t="s">
        <v>2129</v>
      </c>
      <c r="B97" s="200" t="s">
        <v>2154</v>
      </c>
      <c r="C97" s="342" t="s">
        <v>742</v>
      </c>
      <c r="D97" s="431" t="s">
        <v>381</v>
      </c>
      <c r="E97" s="200" t="s">
        <v>2156</v>
      </c>
      <c r="F97" s="200" t="s">
        <v>661</v>
      </c>
      <c r="G97" s="118"/>
    </row>
    <row r="98" spans="1:7" x14ac:dyDescent="0.2">
      <c r="A98" s="529"/>
      <c r="B98" s="530"/>
      <c r="C98" s="531"/>
      <c r="D98" s="532"/>
      <c r="E98" s="530"/>
      <c r="F98" s="530"/>
      <c r="G98" s="118"/>
    </row>
    <row r="99" spans="1:7" ht="13.5" thickBot="1" x14ac:dyDescent="0.25">
      <c r="A99" s="425"/>
      <c r="B99" s="533"/>
      <c r="C99" s="534"/>
      <c r="D99" s="535"/>
      <c r="E99" s="533"/>
      <c r="F99" s="533"/>
      <c r="G99" s="118"/>
    </row>
    <row r="100" spans="1:7" ht="13.5" thickBot="1" x14ac:dyDescent="0.25">
      <c r="A100" s="606" t="s">
        <v>149</v>
      </c>
      <c r="B100" s="607"/>
      <c r="C100" s="607"/>
      <c r="D100" s="607"/>
      <c r="E100" s="607"/>
      <c r="F100" s="201" t="s">
        <v>2157</v>
      </c>
      <c r="G100" s="118"/>
    </row>
    <row r="101" spans="1:7" ht="13.5" thickBot="1" x14ac:dyDescent="0.25">
      <c r="A101" s="271" t="s">
        <v>382</v>
      </c>
      <c r="B101" s="200" t="s">
        <v>2158</v>
      </c>
      <c r="C101" s="342" t="s">
        <v>2124</v>
      </c>
      <c r="D101" s="271" t="s">
        <v>387</v>
      </c>
      <c r="E101" s="200" t="s">
        <v>2159</v>
      </c>
      <c r="F101" s="342" t="s">
        <v>644</v>
      </c>
      <c r="G101" s="118"/>
    </row>
    <row r="102" spans="1:7" ht="13.5" thickBot="1" x14ac:dyDescent="0.25">
      <c r="A102" s="271" t="s">
        <v>383</v>
      </c>
      <c r="B102" s="200" t="s">
        <v>2160</v>
      </c>
      <c r="C102" s="342" t="s">
        <v>870</v>
      </c>
      <c r="D102" s="271" t="s">
        <v>388</v>
      </c>
      <c r="E102" s="200" t="s">
        <v>2161</v>
      </c>
      <c r="F102" s="342" t="s">
        <v>787</v>
      </c>
      <c r="G102" s="118"/>
    </row>
    <row r="103" spans="1:7" ht="13.5" thickBot="1" x14ac:dyDescent="0.25">
      <c r="A103" s="271" t="s">
        <v>2162</v>
      </c>
      <c r="B103" s="200" t="s">
        <v>2163</v>
      </c>
      <c r="C103" s="342" t="s">
        <v>777</v>
      </c>
      <c r="D103" s="271" t="s">
        <v>389</v>
      </c>
      <c r="E103" s="200" t="s">
        <v>2164</v>
      </c>
      <c r="F103" s="342" t="s">
        <v>766</v>
      </c>
      <c r="G103" s="118"/>
    </row>
    <row r="104" spans="1:7" ht="13.5" thickBot="1" x14ac:dyDescent="0.25">
      <c r="A104" s="271" t="s">
        <v>384</v>
      </c>
      <c r="B104" s="200" t="s">
        <v>2165</v>
      </c>
      <c r="C104" s="342" t="s">
        <v>742</v>
      </c>
      <c r="D104" s="271" t="s">
        <v>2166</v>
      </c>
      <c r="E104" s="200" t="s">
        <v>2167</v>
      </c>
      <c r="F104" s="342" t="s">
        <v>604</v>
      </c>
      <c r="G104" s="118"/>
    </row>
    <row r="105" spans="1:7" ht="13.5" thickBot="1" x14ac:dyDescent="0.25">
      <c r="A105" s="271" t="s">
        <v>385</v>
      </c>
      <c r="B105" s="200" t="s">
        <v>2168</v>
      </c>
      <c r="C105" s="342" t="s">
        <v>704</v>
      </c>
      <c r="D105" s="271" t="s">
        <v>2988</v>
      </c>
      <c r="E105" s="200" t="s">
        <v>2986</v>
      </c>
      <c r="F105" s="342" t="s">
        <v>2989</v>
      </c>
      <c r="G105" s="118"/>
    </row>
    <row r="106" spans="1:7" ht="13.5" thickBot="1" x14ac:dyDescent="0.25">
      <c r="A106" s="271" t="s">
        <v>386</v>
      </c>
      <c r="B106" s="200" t="s">
        <v>2169</v>
      </c>
      <c r="C106" s="342" t="s">
        <v>618</v>
      </c>
      <c r="D106" s="271" t="s">
        <v>2985</v>
      </c>
      <c r="E106" s="200" t="s">
        <v>2987</v>
      </c>
      <c r="F106" s="342" t="s">
        <v>777</v>
      </c>
      <c r="G106" s="118"/>
    </row>
    <row r="107" spans="1:7" x14ac:dyDescent="0.2">
      <c r="A107" s="539"/>
      <c r="B107" s="199"/>
      <c r="C107" s="540"/>
      <c r="D107" s="341"/>
      <c r="E107" s="199"/>
      <c r="F107" s="199"/>
      <c r="G107" s="118"/>
    </row>
    <row r="108" spans="1:7" x14ac:dyDescent="0.2">
      <c r="A108" s="539"/>
      <c r="B108" s="199"/>
      <c r="C108" s="540"/>
      <c r="D108" s="341"/>
      <c r="E108" s="199"/>
      <c r="F108" s="199"/>
      <c r="G108" s="118"/>
    </row>
    <row r="109" spans="1:7" x14ac:dyDescent="0.2">
      <c r="A109" s="199" t="s">
        <v>2170</v>
      </c>
    </row>
    <row r="110" spans="1:7" x14ac:dyDescent="0.2">
      <c r="A110" s="199" t="s">
        <v>2171</v>
      </c>
    </row>
    <row r="111" spans="1:7" x14ac:dyDescent="0.2">
      <c r="A111" s="199" t="s">
        <v>2990</v>
      </c>
    </row>
    <row r="112" spans="1:7" x14ac:dyDescent="0.2">
      <c r="A112" s="199" t="s">
        <v>2991</v>
      </c>
    </row>
  </sheetData>
  <mergeCells count="37">
    <mergeCell ref="B42:B43"/>
    <mergeCell ref="C42:C43"/>
    <mergeCell ref="A45:A47"/>
    <mergeCell ref="B45:B47"/>
    <mergeCell ref="C45:C47"/>
    <mergeCell ref="D59:F59"/>
    <mergeCell ref="A66:E66"/>
    <mergeCell ref="A1:F1"/>
    <mergeCell ref="D10:F10"/>
    <mergeCell ref="A26:A27"/>
    <mergeCell ref="B26:B27"/>
    <mergeCell ref="A37:C37"/>
    <mergeCell ref="A2:E2"/>
    <mergeCell ref="A32:E32"/>
    <mergeCell ref="C26:C27"/>
    <mergeCell ref="A4:C4"/>
    <mergeCell ref="D4:F4"/>
    <mergeCell ref="A48:A49"/>
    <mergeCell ref="B48:B49"/>
    <mergeCell ref="C48:C49"/>
    <mergeCell ref="A42:A43"/>
    <mergeCell ref="F54:F55"/>
    <mergeCell ref="A55:A57"/>
    <mergeCell ref="B55:B57"/>
    <mergeCell ref="C55:C57"/>
    <mergeCell ref="A52:A54"/>
    <mergeCell ref="B52:B54"/>
    <mergeCell ref="C52:C54"/>
    <mergeCell ref="D54:D55"/>
    <mergeCell ref="D93:D94"/>
    <mergeCell ref="F93:F94"/>
    <mergeCell ref="A100:E100"/>
    <mergeCell ref="D67:D68"/>
    <mergeCell ref="F67:F68"/>
    <mergeCell ref="A76:C76"/>
    <mergeCell ref="D86:F86"/>
    <mergeCell ref="A90:C90"/>
  </mergeCells>
  <hyperlinks>
    <hyperlink ref="H3" location="TOC!A1" display="RETURN TO TABLE OF CONTENTS" xr:uid="{00000000-0004-0000-7F00-000000000000}"/>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F72"/>
  <sheetViews>
    <sheetView topLeftCell="A13" workbookViewId="0">
      <selection activeCell="I105" sqref="I105"/>
    </sheetView>
  </sheetViews>
  <sheetFormatPr defaultRowHeight="12.75" x14ac:dyDescent="0.2"/>
  <cols>
    <col min="1" max="4" width="26.140625" customWidth="1"/>
  </cols>
  <sheetData>
    <row r="1" spans="1:6" ht="13.5" thickBot="1" x14ac:dyDescent="0.25">
      <c r="A1" s="616" t="s">
        <v>1861</v>
      </c>
      <c r="B1" s="616"/>
      <c r="C1" s="616"/>
      <c r="D1" s="616"/>
    </row>
    <row r="2" spans="1:6" ht="22.5" customHeight="1" thickBot="1" x14ac:dyDescent="0.25">
      <c r="A2" s="625" t="s">
        <v>2172</v>
      </c>
      <c r="B2" s="626"/>
      <c r="C2" s="626"/>
      <c r="D2" s="627"/>
    </row>
    <row r="3" spans="1:6" ht="90" customHeight="1" thickBot="1" x14ac:dyDescent="0.25">
      <c r="A3" s="939" t="s">
        <v>2173</v>
      </c>
      <c r="B3" s="940"/>
      <c r="C3" s="940"/>
      <c r="D3" s="941"/>
      <c r="F3" s="235" t="s">
        <v>228</v>
      </c>
    </row>
    <row r="4" spans="1:6" x14ac:dyDescent="0.2">
      <c r="A4" s="942"/>
      <c r="B4" s="943"/>
      <c r="C4" s="943"/>
      <c r="D4" s="944"/>
    </row>
    <row r="5" spans="1:6" x14ac:dyDescent="0.2">
      <c r="A5" s="924" t="s">
        <v>2174</v>
      </c>
      <c r="B5" s="925"/>
      <c r="C5" s="925"/>
      <c r="D5" s="926"/>
    </row>
    <row r="6" spans="1:6" x14ac:dyDescent="0.2">
      <c r="A6" s="924"/>
      <c r="B6" s="925"/>
      <c r="C6" s="925"/>
      <c r="D6" s="926"/>
    </row>
    <row r="7" spans="1:6" x14ac:dyDescent="0.2">
      <c r="A7" s="924" t="s">
        <v>2175</v>
      </c>
      <c r="B7" s="925"/>
      <c r="C7" s="925"/>
      <c r="D7" s="926"/>
    </row>
    <row r="8" spans="1:6" x14ac:dyDescent="0.2">
      <c r="A8" s="924"/>
      <c r="B8" s="925"/>
      <c r="C8" s="925"/>
      <c r="D8" s="926"/>
    </row>
    <row r="9" spans="1:6" x14ac:dyDescent="0.2">
      <c r="A9" s="924" t="s">
        <v>2176</v>
      </c>
      <c r="B9" s="925"/>
      <c r="C9" s="925"/>
      <c r="D9" s="926"/>
    </row>
    <row r="10" spans="1:6" x14ac:dyDescent="0.2">
      <c r="A10" s="927"/>
      <c r="B10" s="928"/>
      <c r="C10" s="928"/>
      <c r="D10" s="929"/>
    </row>
    <row r="11" spans="1:6" ht="13.5" thickBot="1" x14ac:dyDescent="0.25">
      <c r="A11" s="930"/>
      <c r="B11" s="931"/>
      <c r="C11" s="931"/>
      <c r="D11" s="932"/>
    </row>
    <row r="12" spans="1:6" ht="13.5" thickBot="1" x14ac:dyDescent="0.25">
      <c r="A12" s="626"/>
      <c r="B12" s="626"/>
      <c r="C12" s="626"/>
      <c r="D12" s="626"/>
    </row>
    <row r="13" spans="1:6" ht="13.5" thickBot="1" x14ac:dyDescent="0.25">
      <c r="A13" s="625" t="s">
        <v>2177</v>
      </c>
      <c r="B13" s="626"/>
      <c r="C13" s="626"/>
      <c r="D13" s="627"/>
    </row>
    <row r="14" spans="1:6" ht="13.5" thickBot="1" x14ac:dyDescent="0.25">
      <c r="A14" s="933"/>
      <c r="B14" s="934"/>
      <c r="C14" s="934"/>
      <c r="D14" s="935"/>
    </row>
    <row r="15" spans="1:6" ht="104.25" customHeight="1" x14ac:dyDescent="0.2">
      <c r="A15" s="933" t="s">
        <v>2178</v>
      </c>
      <c r="B15" s="934"/>
      <c r="C15" s="934"/>
      <c r="D15" s="935"/>
    </row>
    <row r="16" spans="1:6" ht="13.5" thickBot="1" x14ac:dyDescent="0.25">
      <c r="A16" s="936"/>
      <c r="B16" s="937"/>
      <c r="C16" s="937"/>
      <c r="D16" s="938"/>
    </row>
    <row r="17" spans="1:4" x14ac:dyDescent="0.2">
      <c r="A17" s="355">
        <v>1983</v>
      </c>
      <c r="B17" s="204">
        <v>1984</v>
      </c>
      <c r="C17" s="204">
        <v>1985</v>
      </c>
      <c r="D17" s="204">
        <v>1986</v>
      </c>
    </row>
    <row r="18" spans="1:4" x14ac:dyDescent="0.2">
      <c r="A18" s="355" t="s">
        <v>2179</v>
      </c>
      <c r="B18" s="204" t="s">
        <v>2180</v>
      </c>
      <c r="C18" s="204" t="s">
        <v>2181</v>
      </c>
      <c r="D18" s="204" t="s">
        <v>2182</v>
      </c>
    </row>
    <row r="19" spans="1:4" x14ac:dyDescent="0.2">
      <c r="A19" s="355" t="s">
        <v>2183</v>
      </c>
      <c r="B19" s="204" t="s">
        <v>2184</v>
      </c>
      <c r="C19" s="204" t="s">
        <v>2185</v>
      </c>
      <c r="D19" s="204" t="s">
        <v>2186</v>
      </c>
    </row>
    <row r="20" spans="1:4" x14ac:dyDescent="0.2">
      <c r="A20" s="355" t="s">
        <v>2187</v>
      </c>
      <c r="B20" s="204" t="s">
        <v>2188</v>
      </c>
      <c r="C20" s="204" t="s">
        <v>2189</v>
      </c>
      <c r="D20" s="204" t="s">
        <v>2190</v>
      </c>
    </row>
    <row r="21" spans="1:4" x14ac:dyDescent="0.2">
      <c r="A21" s="355" t="s">
        <v>2191</v>
      </c>
      <c r="B21" s="204" t="s">
        <v>2192</v>
      </c>
      <c r="C21" s="204" t="s">
        <v>2193</v>
      </c>
      <c r="D21" s="204" t="s">
        <v>2194</v>
      </c>
    </row>
    <row r="22" spans="1:4" x14ac:dyDescent="0.2">
      <c r="A22" s="355" t="s">
        <v>2195</v>
      </c>
      <c r="B22" s="204" t="s">
        <v>2196</v>
      </c>
      <c r="C22" s="204" t="s">
        <v>2197</v>
      </c>
      <c r="D22" s="204" t="s">
        <v>2198</v>
      </c>
    </row>
    <row r="23" spans="1:4" x14ac:dyDescent="0.2">
      <c r="A23" s="355" t="s">
        <v>2199</v>
      </c>
      <c r="B23" s="204" t="s">
        <v>2200</v>
      </c>
      <c r="C23" s="204" t="s">
        <v>2201</v>
      </c>
      <c r="D23" s="204" t="s">
        <v>2202</v>
      </c>
    </row>
    <row r="24" spans="1:4" x14ac:dyDescent="0.2">
      <c r="A24" s="355" t="s">
        <v>2203</v>
      </c>
      <c r="B24" s="204" t="s">
        <v>2204</v>
      </c>
      <c r="C24" s="204" t="s">
        <v>2205</v>
      </c>
      <c r="D24" s="204" t="s">
        <v>2206</v>
      </c>
    </row>
    <row r="25" spans="1:4" x14ac:dyDescent="0.2">
      <c r="A25" s="355" t="s">
        <v>2207</v>
      </c>
      <c r="B25" s="204" t="s">
        <v>2208</v>
      </c>
      <c r="C25" s="204" t="s">
        <v>2209</v>
      </c>
      <c r="D25" s="204"/>
    </row>
    <row r="26" spans="1:4" x14ac:dyDescent="0.2">
      <c r="A26" s="355" t="s">
        <v>2210</v>
      </c>
      <c r="B26" s="204" t="s">
        <v>2211</v>
      </c>
      <c r="C26" s="204" t="s">
        <v>2212</v>
      </c>
      <c r="D26" s="204"/>
    </row>
    <row r="27" spans="1:4" x14ac:dyDescent="0.2">
      <c r="A27" s="355" t="s">
        <v>2213</v>
      </c>
      <c r="B27" s="204" t="s">
        <v>2214</v>
      </c>
      <c r="C27" s="204" t="s">
        <v>2215</v>
      </c>
      <c r="D27" s="204"/>
    </row>
    <row r="28" spans="1:4" ht="13.5" thickBot="1" x14ac:dyDescent="0.25">
      <c r="A28" s="271"/>
      <c r="B28" s="249"/>
      <c r="C28" s="249"/>
      <c r="D28" s="249"/>
    </row>
    <row r="29" spans="1:4" x14ac:dyDescent="0.2">
      <c r="A29" s="539"/>
      <c r="B29" s="539"/>
      <c r="C29" s="539"/>
      <c r="D29" s="539"/>
    </row>
    <row r="30" spans="1:4" x14ac:dyDescent="0.2">
      <c r="A30" s="539"/>
      <c r="B30" s="539"/>
      <c r="C30" s="539"/>
      <c r="D30" s="539"/>
    </row>
    <row r="31" spans="1:4" x14ac:dyDescent="0.2">
      <c r="A31" s="539"/>
      <c r="B31" s="539"/>
      <c r="C31" s="539"/>
      <c r="D31" s="539"/>
    </row>
    <row r="32" spans="1:4" x14ac:dyDescent="0.2">
      <c r="A32" s="539"/>
      <c r="B32" s="539"/>
      <c r="C32" s="539"/>
      <c r="D32" s="539"/>
    </row>
    <row r="33" spans="1:4" x14ac:dyDescent="0.2">
      <c r="A33" s="539"/>
      <c r="B33" s="539"/>
      <c r="C33" s="539"/>
      <c r="D33" s="539"/>
    </row>
    <row r="34" spans="1:4" ht="22.5" customHeight="1" x14ac:dyDescent="0.2">
      <c r="A34" s="786" t="s">
        <v>2216</v>
      </c>
      <c r="B34" s="786"/>
      <c r="C34" s="786"/>
      <c r="D34" s="786"/>
    </row>
    <row r="35" spans="1:4" ht="13.5" thickBot="1" x14ac:dyDescent="0.25">
      <c r="A35" s="756"/>
      <c r="B35" s="756"/>
      <c r="C35" s="756"/>
      <c r="D35" s="756"/>
    </row>
    <row r="36" spans="1:4" x14ac:dyDescent="0.2">
      <c r="A36" s="355">
        <v>1987</v>
      </c>
      <c r="B36" s="204">
        <v>1992</v>
      </c>
      <c r="C36" s="204">
        <v>1998</v>
      </c>
      <c r="D36" s="204">
        <v>2006</v>
      </c>
    </row>
    <row r="37" spans="1:4" x14ac:dyDescent="0.2">
      <c r="A37" s="355" t="s">
        <v>2217</v>
      </c>
      <c r="B37" s="204" t="s">
        <v>2218</v>
      </c>
      <c r="C37" s="204" t="s">
        <v>2219</v>
      </c>
      <c r="D37" s="204" t="s">
        <v>2220</v>
      </c>
    </row>
    <row r="38" spans="1:4" x14ac:dyDescent="0.2">
      <c r="A38" s="355" t="s">
        <v>2221</v>
      </c>
      <c r="B38" s="204" t="s">
        <v>2222</v>
      </c>
      <c r="C38" s="204" t="s">
        <v>2223</v>
      </c>
      <c r="D38" s="204" t="s">
        <v>2224</v>
      </c>
    </row>
    <row r="39" spans="1:4" x14ac:dyDescent="0.2">
      <c r="A39" s="355" t="s">
        <v>2225</v>
      </c>
      <c r="B39" s="204" t="s">
        <v>2226</v>
      </c>
      <c r="C39" s="204" t="s">
        <v>2227</v>
      </c>
      <c r="D39" s="204" t="s">
        <v>2228</v>
      </c>
    </row>
    <row r="40" spans="1:4" x14ac:dyDescent="0.2">
      <c r="A40" s="355" t="s">
        <v>2229</v>
      </c>
      <c r="B40" s="204" t="s">
        <v>2230</v>
      </c>
      <c r="C40" s="204" t="s">
        <v>2231</v>
      </c>
      <c r="D40" s="204" t="s">
        <v>2232</v>
      </c>
    </row>
    <row r="41" spans="1:4" ht="13.5" thickBot="1" x14ac:dyDescent="0.25">
      <c r="A41" s="355" t="s">
        <v>2233</v>
      </c>
      <c r="B41" s="249"/>
      <c r="C41" s="204" t="s">
        <v>2234</v>
      </c>
      <c r="D41" s="249"/>
    </row>
    <row r="42" spans="1:4" ht="13.5" thickBot="1" x14ac:dyDescent="0.25">
      <c r="A42" s="355" t="s">
        <v>2235</v>
      </c>
      <c r="B42" s="204">
        <v>1993</v>
      </c>
      <c r="C42" s="249"/>
      <c r="D42" s="204">
        <v>2007</v>
      </c>
    </row>
    <row r="43" spans="1:4" x14ac:dyDescent="0.2">
      <c r="A43" s="355" t="s">
        <v>2236</v>
      </c>
      <c r="B43" s="204" t="s">
        <v>2237</v>
      </c>
      <c r="C43" s="204">
        <v>1999</v>
      </c>
      <c r="D43" s="204" t="s">
        <v>2238</v>
      </c>
    </row>
    <row r="44" spans="1:4" ht="13.5" thickBot="1" x14ac:dyDescent="0.25">
      <c r="A44" s="271"/>
      <c r="B44" s="204" t="s">
        <v>2239</v>
      </c>
      <c r="C44" s="204" t="s">
        <v>2240</v>
      </c>
      <c r="D44" s="249"/>
    </row>
    <row r="45" spans="1:4" x14ac:dyDescent="0.2">
      <c r="A45" s="355">
        <v>1988</v>
      </c>
      <c r="B45" s="204" t="s">
        <v>2241</v>
      </c>
      <c r="C45" s="204" t="s">
        <v>2242</v>
      </c>
      <c r="D45" s="204">
        <v>2008</v>
      </c>
    </row>
    <row r="46" spans="1:4" ht="13.5" thickBot="1" x14ac:dyDescent="0.25">
      <c r="A46" s="355" t="s">
        <v>2243</v>
      </c>
      <c r="B46" s="249"/>
      <c r="C46" s="204" t="s">
        <v>2244</v>
      </c>
      <c r="D46" s="204" t="s">
        <v>2245</v>
      </c>
    </row>
    <row r="47" spans="1:4" x14ac:dyDescent="0.2">
      <c r="A47" s="355" t="s">
        <v>2246</v>
      </c>
      <c r="B47" s="204">
        <v>1994</v>
      </c>
      <c r="C47" s="204" t="s">
        <v>2247</v>
      </c>
      <c r="D47" s="204" t="s">
        <v>2248</v>
      </c>
    </row>
    <row r="48" spans="1:4" ht="13.5" thickBot="1" x14ac:dyDescent="0.25">
      <c r="A48" s="355" t="s">
        <v>2249</v>
      </c>
      <c r="B48" s="204" t="s">
        <v>2250</v>
      </c>
      <c r="C48" s="249"/>
      <c r="D48" s="204" t="s">
        <v>2251</v>
      </c>
    </row>
    <row r="49" spans="1:4" ht="13.5" thickBot="1" x14ac:dyDescent="0.25">
      <c r="A49" s="355" t="s">
        <v>2252</v>
      </c>
      <c r="B49" s="204" t="s">
        <v>2253</v>
      </c>
      <c r="C49" s="204">
        <v>2000</v>
      </c>
      <c r="D49" s="249"/>
    </row>
    <row r="50" spans="1:4" x14ac:dyDescent="0.2">
      <c r="A50" s="355" t="s">
        <v>2254</v>
      </c>
      <c r="B50" s="204" t="s">
        <v>2255</v>
      </c>
      <c r="C50" s="204" t="s">
        <v>2256</v>
      </c>
      <c r="D50" s="204">
        <v>2009</v>
      </c>
    </row>
    <row r="51" spans="1:4" ht="13.5" thickBot="1" x14ac:dyDescent="0.25">
      <c r="A51" s="271"/>
      <c r="B51" s="204" t="s">
        <v>2257</v>
      </c>
      <c r="C51" s="204" t="s">
        <v>2258</v>
      </c>
      <c r="D51" s="204" t="s">
        <v>2259</v>
      </c>
    </row>
    <row r="52" spans="1:4" ht="13.5" thickBot="1" x14ac:dyDescent="0.25">
      <c r="A52" s="355">
        <v>1989</v>
      </c>
      <c r="B52" s="249"/>
      <c r="C52" s="249"/>
      <c r="D52" s="249"/>
    </row>
    <row r="53" spans="1:4" x14ac:dyDescent="0.2">
      <c r="A53" s="355" t="s">
        <v>2260</v>
      </c>
      <c r="B53" s="204">
        <v>1995</v>
      </c>
      <c r="C53" s="204">
        <v>2001</v>
      </c>
      <c r="D53" s="204">
        <v>2011</v>
      </c>
    </row>
    <row r="54" spans="1:4" x14ac:dyDescent="0.2">
      <c r="A54" s="355" t="s">
        <v>2261</v>
      </c>
      <c r="B54" s="204" t="s">
        <v>2262</v>
      </c>
      <c r="C54" s="204" t="s">
        <v>2263</v>
      </c>
      <c r="D54" s="204" t="s">
        <v>2264</v>
      </c>
    </row>
    <row r="55" spans="1:4" ht="13.5" thickBot="1" x14ac:dyDescent="0.25">
      <c r="A55" s="355" t="s">
        <v>2265</v>
      </c>
      <c r="B55" s="204" t="s">
        <v>2266</v>
      </c>
      <c r="C55" s="204" t="s">
        <v>2267</v>
      </c>
      <c r="D55" s="249"/>
    </row>
    <row r="56" spans="1:4" ht="13.5" thickBot="1" x14ac:dyDescent="0.25">
      <c r="A56" s="355" t="s">
        <v>2268</v>
      </c>
      <c r="B56" s="204" t="s">
        <v>2269</v>
      </c>
      <c r="C56" s="249"/>
      <c r="D56" s="204">
        <v>2012</v>
      </c>
    </row>
    <row r="57" spans="1:4" ht="13.5" thickBot="1" x14ac:dyDescent="0.25">
      <c r="A57" s="271"/>
      <c r="B57" s="204" t="s">
        <v>2270</v>
      </c>
      <c r="C57" s="204">
        <v>2002</v>
      </c>
      <c r="D57" s="204" t="s">
        <v>2271</v>
      </c>
    </row>
    <row r="58" spans="1:4" ht="13.5" thickBot="1" x14ac:dyDescent="0.25">
      <c r="A58" s="355">
        <v>1990</v>
      </c>
      <c r="B58" s="204" t="s">
        <v>2272</v>
      </c>
      <c r="C58" s="204" t="s">
        <v>2273</v>
      </c>
      <c r="D58" s="63"/>
    </row>
    <row r="59" spans="1:4" ht="13.5" thickBot="1" x14ac:dyDescent="0.25">
      <c r="A59" s="355" t="s">
        <v>2274</v>
      </c>
      <c r="B59" s="249"/>
      <c r="C59" s="249"/>
      <c r="D59" s="57">
        <v>2013</v>
      </c>
    </row>
    <row r="60" spans="1:4" x14ac:dyDescent="0.2">
      <c r="A60" s="355" t="s">
        <v>2275</v>
      </c>
      <c r="B60" s="204">
        <v>1996</v>
      </c>
      <c r="C60" s="204">
        <v>2003</v>
      </c>
      <c r="D60" s="57" t="s">
        <v>2276</v>
      </c>
    </row>
    <row r="61" spans="1:4" x14ac:dyDescent="0.2">
      <c r="A61" s="355" t="s">
        <v>2277</v>
      </c>
      <c r="B61" s="204" t="s">
        <v>2278</v>
      </c>
      <c r="C61" s="204" t="s">
        <v>2279</v>
      </c>
      <c r="D61" s="57" t="s">
        <v>2280</v>
      </c>
    </row>
    <row r="62" spans="1:4" ht="13.5" thickBot="1" x14ac:dyDescent="0.25">
      <c r="A62" s="355" t="s">
        <v>2281</v>
      </c>
      <c r="B62" s="204" t="s">
        <v>2282</v>
      </c>
      <c r="C62" s="204" t="s">
        <v>2283</v>
      </c>
      <c r="D62" s="249"/>
    </row>
    <row r="63" spans="1:4" ht="13.5" thickBot="1" x14ac:dyDescent="0.25">
      <c r="A63" s="271"/>
      <c r="B63" s="204" t="s">
        <v>2284</v>
      </c>
      <c r="C63" s="249"/>
      <c r="D63" s="204">
        <v>2014</v>
      </c>
    </row>
    <row r="64" spans="1:4" x14ac:dyDescent="0.2">
      <c r="A64" s="355">
        <v>1991</v>
      </c>
      <c r="B64" s="204" t="s">
        <v>2285</v>
      </c>
      <c r="C64" s="204">
        <v>2004</v>
      </c>
      <c r="D64" s="204" t="s">
        <v>2286</v>
      </c>
    </row>
    <row r="65" spans="1:4" ht="13.5" thickBot="1" x14ac:dyDescent="0.25">
      <c r="A65" s="355" t="s">
        <v>2287</v>
      </c>
      <c r="B65" s="249"/>
      <c r="C65" s="204" t="s">
        <v>2288</v>
      </c>
      <c r="D65" s="204" t="s">
        <v>2289</v>
      </c>
    </row>
    <row r="66" spans="1:4" ht="13.5" thickBot="1" x14ac:dyDescent="0.25">
      <c r="A66" s="355" t="s">
        <v>2290</v>
      </c>
      <c r="B66" s="204">
        <v>1997</v>
      </c>
      <c r="C66" s="204" t="s">
        <v>2291</v>
      </c>
      <c r="D66" s="249"/>
    </row>
    <row r="67" spans="1:4" ht="13.5" thickBot="1" x14ac:dyDescent="0.25">
      <c r="A67" s="355" t="s">
        <v>2292</v>
      </c>
      <c r="B67" s="204" t="s">
        <v>2293</v>
      </c>
      <c r="C67" s="249"/>
      <c r="D67" s="204">
        <v>2015</v>
      </c>
    </row>
    <row r="68" spans="1:4" x14ac:dyDescent="0.2">
      <c r="A68" s="355" t="s">
        <v>2294</v>
      </c>
      <c r="B68" s="204" t="s">
        <v>2295</v>
      </c>
      <c r="C68" s="204">
        <v>2005</v>
      </c>
      <c r="D68" s="204" t="s">
        <v>2296</v>
      </c>
    </row>
    <row r="69" spans="1:4" x14ac:dyDescent="0.2">
      <c r="A69" s="355"/>
      <c r="B69" s="204" t="s">
        <v>2297</v>
      </c>
      <c r="C69" s="204" t="s">
        <v>2298</v>
      </c>
      <c r="D69" s="204" t="s">
        <v>2299</v>
      </c>
    </row>
    <row r="70" spans="1:4" x14ac:dyDescent="0.2">
      <c r="A70" s="355"/>
      <c r="B70" s="204" t="s">
        <v>2300</v>
      </c>
      <c r="C70" s="204" t="s">
        <v>2301</v>
      </c>
      <c r="D70" s="204"/>
    </row>
    <row r="71" spans="1:4" x14ac:dyDescent="0.2">
      <c r="A71" s="355"/>
      <c r="B71" s="204" t="s">
        <v>2302</v>
      </c>
      <c r="C71" s="204"/>
      <c r="D71" s="204"/>
    </row>
    <row r="72" spans="1:4" ht="13.5" thickBot="1" x14ac:dyDescent="0.25">
      <c r="A72" s="271"/>
      <c r="B72" s="249"/>
      <c r="C72" s="249"/>
      <c r="D72" s="249"/>
    </row>
  </sheetData>
  <mergeCells count="18">
    <mergeCell ref="A6:D6"/>
    <mergeCell ref="A1:D1"/>
    <mergeCell ref="A2:D2"/>
    <mergeCell ref="A3:D3"/>
    <mergeCell ref="A4:D4"/>
    <mergeCell ref="A5:D5"/>
    <mergeCell ref="A35:D35"/>
    <mergeCell ref="A7:D7"/>
    <mergeCell ref="A8:D8"/>
    <mergeCell ref="A9:D9"/>
    <mergeCell ref="A10:D10"/>
    <mergeCell ref="A11:D11"/>
    <mergeCell ref="A12:D12"/>
    <mergeCell ref="A13:D13"/>
    <mergeCell ref="A14:D14"/>
    <mergeCell ref="A15:D15"/>
    <mergeCell ref="A16:D16"/>
    <mergeCell ref="A34:D34"/>
  </mergeCells>
  <hyperlinks>
    <hyperlink ref="F3" location="TOC!A1" display="RETURN TO TABLE OF CONTENTS" xr:uid="{00000000-0004-0000-8000-000000000000}"/>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O34"/>
  <sheetViews>
    <sheetView workbookViewId="0">
      <selection activeCell="I105" sqref="I105"/>
    </sheetView>
  </sheetViews>
  <sheetFormatPr defaultRowHeight="12.75" x14ac:dyDescent="0.2"/>
  <cols>
    <col min="1" max="1" width="17.140625" customWidth="1"/>
    <col min="2" max="2" width="22.42578125" customWidth="1"/>
    <col min="3" max="6" width="17.140625" customWidth="1"/>
    <col min="7" max="7" width="18.140625" customWidth="1"/>
    <col min="8" max="8" width="19.28515625" customWidth="1"/>
    <col min="9" max="9" width="16.5703125" customWidth="1"/>
  </cols>
  <sheetData>
    <row r="1" spans="1:15" ht="13.5" thickBot="1" x14ac:dyDescent="0.25">
      <c r="A1" s="616" t="s">
        <v>2303</v>
      </c>
      <c r="B1" s="616"/>
      <c r="C1" s="616"/>
      <c r="D1" s="616"/>
      <c r="E1" s="616"/>
      <c r="F1" s="616"/>
    </row>
    <row r="2" spans="1:15" ht="23.25" thickBot="1" x14ac:dyDescent="0.25">
      <c r="A2" s="619" t="s">
        <v>2304</v>
      </c>
      <c r="B2" s="619"/>
      <c r="C2" s="619"/>
      <c r="D2" s="619"/>
      <c r="E2" s="619"/>
      <c r="F2" s="187" t="s">
        <v>1884</v>
      </c>
      <c r="G2" s="202"/>
      <c r="H2" s="235" t="s">
        <v>228</v>
      </c>
      <c r="I2" s="203"/>
      <c r="J2" s="203"/>
      <c r="K2" s="203"/>
      <c r="L2" s="203"/>
      <c r="M2" s="203"/>
      <c r="N2" s="203"/>
      <c r="O2" s="203"/>
    </row>
    <row r="3" spans="1:15" ht="13.5" thickBot="1" x14ac:dyDescent="0.25">
      <c r="A3" s="271" t="s">
        <v>2305</v>
      </c>
      <c r="B3" s="249" t="s">
        <v>2306</v>
      </c>
      <c r="C3" s="249" t="s">
        <v>2307</v>
      </c>
      <c r="D3" s="249" t="s">
        <v>2305</v>
      </c>
      <c r="E3" s="249" t="s">
        <v>2306</v>
      </c>
      <c r="F3" s="249" t="s">
        <v>2307</v>
      </c>
      <c r="G3" s="249" t="s">
        <v>2305</v>
      </c>
      <c r="H3" s="249" t="s">
        <v>2306</v>
      </c>
      <c r="I3" s="249" t="s">
        <v>2307</v>
      </c>
    </row>
    <row r="4" spans="1:15" ht="13.5" thickBot="1" x14ac:dyDescent="0.25">
      <c r="A4" s="945" t="s">
        <v>2308</v>
      </c>
      <c r="B4" s="946"/>
      <c r="C4" s="947"/>
      <c r="D4" s="945" t="s">
        <v>2309</v>
      </c>
      <c r="E4" s="946"/>
      <c r="F4" s="947"/>
      <c r="G4" s="945" t="s">
        <v>2310</v>
      </c>
      <c r="H4" s="946"/>
      <c r="I4" s="947"/>
    </row>
    <row r="5" spans="1:15" ht="13.5" thickBot="1" x14ac:dyDescent="0.25">
      <c r="A5" s="271" t="s">
        <v>2311</v>
      </c>
      <c r="B5" s="249" t="s">
        <v>2312</v>
      </c>
      <c r="C5" s="249" t="s">
        <v>2313</v>
      </c>
      <c r="D5" s="249" t="s">
        <v>2314</v>
      </c>
      <c r="E5" s="249" t="s">
        <v>2315</v>
      </c>
      <c r="F5" s="249" t="s">
        <v>2313</v>
      </c>
      <c r="G5" s="249" t="s">
        <v>2316</v>
      </c>
      <c r="H5" s="249" t="s">
        <v>2317</v>
      </c>
      <c r="I5" s="249" t="s">
        <v>2313</v>
      </c>
    </row>
    <row r="6" spans="1:15" ht="13.5" thickBot="1" x14ac:dyDescent="0.25">
      <c r="A6" s="271" t="s">
        <v>2318</v>
      </c>
      <c r="B6" s="249" t="s">
        <v>2319</v>
      </c>
      <c r="C6" s="249" t="s">
        <v>2320</v>
      </c>
      <c r="D6" s="249" t="s">
        <v>2321</v>
      </c>
      <c r="E6" s="249" t="s">
        <v>2322</v>
      </c>
      <c r="F6" s="249" t="s">
        <v>2320</v>
      </c>
      <c r="G6" s="249" t="s">
        <v>2323</v>
      </c>
      <c r="H6" s="249" t="s">
        <v>2324</v>
      </c>
      <c r="I6" s="249" t="s">
        <v>2320</v>
      </c>
    </row>
    <row r="7" spans="1:15" ht="13.5" thickBot="1" x14ac:dyDescent="0.25">
      <c r="A7" s="604" t="s">
        <v>2325</v>
      </c>
      <c r="B7" s="604" t="s">
        <v>2326</v>
      </c>
      <c r="C7" s="204" t="s">
        <v>2320</v>
      </c>
      <c r="D7" s="604" t="s">
        <v>2327</v>
      </c>
      <c r="E7" s="604" t="s">
        <v>2328</v>
      </c>
      <c r="F7" s="604" t="s">
        <v>2320</v>
      </c>
      <c r="G7" s="249" t="s">
        <v>2329</v>
      </c>
      <c r="H7" s="249" t="s">
        <v>2330</v>
      </c>
      <c r="I7" s="249" t="s">
        <v>2320</v>
      </c>
    </row>
    <row r="8" spans="1:15" ht="13.5" thickBot="1" x14ac:dyDescent="0.25">
      <c r="A8" s="605"/>
      <c r="B8" s="605"/>
      <c r="C8" s="249" t="s">
        <v>2331</v>
      </c>
      <c r="D8" s="605"/>
      <c r="E8" s="605"/>
      <c r="F8" s="605"/>
      <c r="G8" s="249" t="s">
        <v>2332</v>
      </c>
      <c r="H8" s="249" t="s">
        <v>2333</v>
      </c>
      <c r="I8" s="249" t="s">
        <v>2331</v>
      </c>
    </row>
    <row r="9" spans="1:15" ht="23.25" thickBot="1" x14ac:dyDescent="0.25">
      <c r="A9" s="271" t="s">
        <v>2334</v>
      </c>
      <c r="B9" s="249" t="s">
        <v>2335</v>
      </c>
      <c r="C9" s="249" t="s">
        <v>2331</v>
      </c>
      <c r="D9" s="249" t="s">
        <v>2336</v>
      </c>
      <c r="E9" s="249" t="s">
        <v>2337</v>
      </c>
      <c r="F9" s="249" t="s">
        <v>2331</v>
      </c>
      <c r="G9" s="271" t="s">
        <v>2338</v>
      </c>
      <c r="H9" s="249" t="s">
        <v>2339</v>
      </c>
      <c r="I9" s="249" t="s">
        <v>2340</v>
      </c>
    </row>
    <row r="10" spans="1:15" ht="13.5" thickBot="1" x14ac:dyDescent="0.25">
      <c r="A10" s="271" t="s">
        <v>2341</v>
      </c>
      <c r="B10" s="249" t="s">
        <v>2342</v>
      </c>
      <c r="C10" s="249" t="s">
        <v>2331</v>
      </c>
      <c r="D10" s="249" t="s">
        <v>2343</v>
      </c>
      <c r="E10" s="249" t="s">
        <v>2344</v>
      </c>
      <c r="F10" s="249" t="s">
        <v>2340</v>
      </c>
      <c r="G10" s="271" t="s">
        <v>2345</v>
      </c>
      <c r="H10" s="249" t="s">
        <v>2346</v>
      </c>
      <c r="I10" s="249" t="s">
        <v>2347</v>
      </c>
    </row>
    <row r="11" spans="1:15" ht="13.5" thickBot="1" x14ac:dyDescent="0.25">
      <c r="A11" s="271" t="s">
        <v>2348</v>
      </c>
      <c r="B11" s="249" t="s">
        <v>2349</v>
      </c>
      <c r="C11" s="249" t="s">
        <v>2340</v>
      </c>
      <c r="D11" s="249" t="s">
        <v>2350</v>
      </c>
      <c r="E11" s="249" t="s">
        <v>2351</v>
      </c>
      <c r="F11" s="249" t="s">
        <v>2340</v>
      </c>
      <c r="G11" s="271" t="s">
        <v>2352</v>
      </c>
      <c r="H11" s="249" t="s">
        <v>2353</v>
      </c>
      <c r="I11" s="249" t="s">
        <v>2347</v>
      </c>
    </row>
    <row r="12" spans="1:15" ht="23.25" thickBot="1" x14ac:dyDescent="0.25">
      <c r="A12" s="271" t="s">
        <v>2354</v>
      </c>
      <c r="B12" s="249" t="s">
        <v>2355</v>
      </c>
      <c r="C12" s="249" t="s">
        <v>2340</v>
      </c>
      <c r="D12" s="249" t="s">
        <v>2356</v>
      </c>
      <c r="E12" s="249" t="s">
        <v>2346</v>
      </c>
      <c r="F12" s="249" t="s">
        <v>2347</v>
      </c>
      <c r="G12" s="271" t="s">
        <v>2357</v>
      </c>
      <c r="H12" s="249" t="s">
        <v>2358</v>
      </c>
      <c r="I12" s="249" t="s">
        <v>2359</v>
      </c>
    </row>
    <row r="13" spans="1:15" ht="13.5" thickBot="1" x14ac:dyDescent="0.25">
      <c r="A13" s="271" t="s">
        <v>2360</v>
      </c>
      <c r="B13" s="249" t="s">
        <v>2361</v>
      </c>
      <c r="C13" s="249" t="s">
        <v>2340</v>
      </c>
      <c r="D13" s="249" t="s">
        <v>2362</v>
      </c>
      <c r="E13" s="249" t="s">
        <v>2363</v>
      </c>
      <c r="F13" s="249" t="s">
        <v>2347</v>
      </c>
      <c r="G13" s="271" t="s">
        <v>2364</v>
      </c>
      <c r="H13" s="249" t="s">
        <v>2365</v>
      </c>
      <c r="I13" s="249" t="s">
        <v>2366</v>
      </c>
    </row>
    <row r="14" spans="1:15" ht="13.5" thickBot="1" x14ac:dyDescent="0.25">
      <c r="A14" s="271" t="s">
        <v>2367</v>
      </c>
      <c r="B14" s="249" t="s">
        <v>2368</v>
      </c>
      <c r="C14" s="249" t="s">
        <v>2347</v>
      </c>
      <c r="D14" s="249" t="s">
        <v>2369</v>
      </c>
      <c r="E14" s="249" t="s">
        <v>2370</v>
      </c>
      <c r="F14" s="249" t="s">
        <v>2347</v>
      </c>
      <c r="G14" s="249" t="s">
        <v>2371</v>
      </c>
      <c r="H14" s="249" t="s">
        <v>2372</v>
      </c>
      <c r="I14" s="249" t="s">
        <v>2373</v>
      </c>
    </row>
    <row r="15" spans="1:15" ht="13.5" thickBot="1" x14ac:dyDescent="0.25">
      <c r="A15" s="271" t="s">
        <v>2374</v>
      </c>
      <c r="B15" s="249" t="s">
        <v>2375</v>
      </c>
      <c r="C15" s="249" t="s">
        <v>2347</v>
      </c>
      <c r="D15" s="249" t="s">
        <v>2376</v>
      </c>
      <c r="E15" s="249" t="s">
        <v>2358</v>
      </c>
      <c r="F15" s="249" t="s">
        <v>2359</v>
      </c>
      <c r="G15" s="249" t="s">
        <v>2377</v>
      </c>
      <c r="H15" s="249" t="s">
        <v>2378</v>
      </c>
      <c r="I15" s="249" t="s">
        <v>2373</v>
      </c>
    </row>
    <row r="16" spans="1:15" ht="13.5" thickBot="1" x14ac:dyDescent="0.25">
      <c r="A16" s="604" t="s">
        <v>2379</v>
      </c>
      <c r="B16" s="204" t="s">
        <v>2380</v>
      </c>
      <c r="C16" s="604" t="s">
        <v>2347</v>
      </c>
      <c r="D16" s="604" t="s">
        <v>2381</v>
      </c>
      <c r="E16" s="604" t="s">
        <v>2382</v>
      </c>
      <c r="F16" s="604" t="s">
        <v>2366</v>
      </c>
      <c r="G16" s="249" t="s">
        <v>2383</v>
      </c>
      <c r="H16" s="249" t="s">
        <v>2384</v>
      </c>
      <c r="I16" s="249" t="s">
        <v>2373</v>
      </c>
    </row>
    <row r="17" spans="1:9" ht="13.5" thickBot="1" x14ac:dyDescent="0.25">
      <c r="A17" s="605"/>
      <c r="B17" s="249" t="s">
        <v>2385</v>
      </c>
      <c r="C17" s="605"/>
      <c r="D17" s="605"/>
      <c r="E17" s="605"/>
      <c r="F17" s="605"/>
      <c r="G17" s="249" t="s">
        <v>2386</v>
      </c>
      <c r="H17" s="249" t="s">
        <v>2387</v>
      </c>
      <c r="I17" s="249" t="s">
        <v>2388</v>
      </c>
    </row>
    <row r="18" spans="1:9" ht="23.25" thickBot="1" x14ac:dyDescent="0.25">
      <c r="A18" s="271" t="s">
        <v>2389</v>
      </c>
      <c r="B18" s="249" t="s">
        <v>2390</v>
      </c>
      <c r="C18" s="249" t="s">
        <v>2359</v>
      </c>
      <c r="D18" s="249" t="s">
        <v>2391</v>
      </c>
      <c r="E18" s="249" t="s">
        <v>2392</v>
      </c>
      <c r="F18" s="249" t="s">
        <v>2366</v>
      </c>
      <c r="G18" s="249" t="s">
        <v>2393</v>
      </c>
      <c r="H18" s="249" t="s">
        <v>2394</v>
      </c>
      <c r="I18" s="249" t="s">
        <v>2388</v>
      </c>
    </row>
    <row r="19" spans="1:9" ht="23.25" thickBot="1" x14ac:dyDescent="0.25">
      <c r="A19" s="271" t="s">
        <v>2395</v>
      </c>
      <c r="B19" s="249" t="s">
        <v>2396</v>
      </c>
      <c r="C19" s="249" t="s">
        <v>2359</v>
      </c>
      <c r="D19" s="249" t="s">
        <v>2397</v>
      </c>
      <c r="E19" s="249" t="s">
        <v>2398</v>
      </c>
      <c r="F19" s="249" t="s">
        <v>2373</v>
      </c>
      <c r="G19" s="249" t="s">
        <v>2399</v>
      </c>
      <c r="H19" s="249" t="s">
        <v>3033</v>
      </c>
      <c r="I19" s="249" t="s">
        <v>2400</v>
      </c>
    </row>
    <row r="20" spans="1:9" ht="13.5" thickBot="1" x14ac:dyDescent="0.25">
      <c r="A20" s="271" t="s">
        <v>2401</v>
      </c>
      <c r="B20" s="249" t="s">
        <v>2402</v>
      </c>
      <c r="C20" s="249" t="s">
        <v>2359</v>
      </c>
      <c r="D20" s="249" t="s">
        <v>2403</v>
      </c>
      <c r="E20" s="249" t="s">
        <v>2404</v>
      </c>
      <c r="F20" s="249" t="s">
        <v>2373</v>
      </c>
      <c r="G20" s="249" t="s">
        <v>3034</v>
      </c>
      <c r="H20" s="249" t="s">
        <v>3032</v>
      </c>
      <c r="I20" s="249" t="s">
        <v>3029</v>
      </c>
    </row>
    <row r="21" spans="1:9" ht="13.5" thickBot="1" x14ac:dyDescent="0.25">
      <c r="A21" s="271" t="s">
        <v>2405</v>
      </c>
      <c r="B21" s="249" t="s">
        <v>2406</v>
      </c>
      <c r="C21" s="249" t="s">
        <v>2366</v>
      </c>
      <c r="D21" s="249" t="s">
        <v>2407</v>
      </c>
      <c r="E21" s="249" t="s">
        <v>2408</v>
      </c>
      <c r="F21" s="249" t="s">
        <v>2388</v>
      </c>
    </row>
    <row r="22" spans="1:9" ht="23.25" thickBot="1" x14ac:dyDescent="0.25">
      <c r="A22" s="271" t="s">
        <v>2409</v>
      </c>
      <c r="B22" s="249" t="s">
        <v>2410</v>
      </c>
      <c r="C22" s="249" t="s">
        <v>2366</v>
      </c>
      <c r="D22" s="249" t="s">
        <v>2411</v>
      </c>
      <c r="E22" s="249" t="s">
        <v>2412</v>
      </c>
      <c r="F22" s="249" t="s">
        <v>2388</v>
      </c>
    </row>
    <row r="23" spans="1:9" ht="23.25" thickBot="1" x14ac:dyDescent="0.25">
      <c r="A23" s="271" t="s">
        <v>2413</v>
      </c>
      <c r="B23" s="249" t="s">
        <v>2414</v>
      </c>
      <c r="C23" s="249" t="s">
        <v>2373</v>
      </c>
      <c r="D23" s="249" t="s">
        <v>2415</v>
      </c>
      <c r="E23" s="249" t="s">
        <v>2416</v>
      </c>
      <c r="F23" s="249" t="s">
        <v>2388</v>
      </c>
    </row>
    <row r="24" spans="1:9" ht="23.25" thickBot="1" x14ac:dyDescent="0.25">
      <c r="A24" s="271" t="s">
        <v>2417</v>
      </c>
      <c r="B24" s="249" t="s">
        <v>2418</v>
      </c>
      <c r="C24" s="249" t="s">
        <v>2373</v>
      </c>
      <c r="D24" s="249" t="s">
        <v>2419</v>
      </c>
      <c r="E24" s="249" t="s">
        <v>3030</v>
      </c>
      <c r="F24" s="249" t="s">
        <v>2400</v>
      </c>
    </row>
    <row r="25" spans="1:9" ht="13.5" thickBot="1" x14ac:dyDescent="0.25">
      <c r="A25" s="271" t="s">
        <v>3019</v>
      </c>
      <c r="B25" s="249" t="s">
        <v>2420</v>
      </c>
      <c r="C25" s="249" t="s">
        <v>2373</v>
      </c>
      <c r="D25" s="249" t="s">
        <v>3031</v>
      </c>
      <c r="E25" s="249" t="s">
        <v>3032</v>
      </c>
      <c r="F25" s="249" t="s">
        <v>3029</v>
      </c>
    </row>
    <row r="26" spans="1:9" ht="13.5" thickBot="1" x14ac:dyDescent="0.25">
      <c r="A26" s="271" t="s">
        <v>2421</v>
      </c>
      <c r="B26" s="249" t="s">
        <v>2422</v>
      </c>
      <c r="C26" s="249" t="s">
        <v>2373</v>
      </c>
      <c r="D26" s="540"/>
      <c r="E26" s="540"/>
      <c r="F26" s="540"/>
    </row>
    <row r="27" spans="1:9" ht="13.5" thickBot="1" x14ac:dyDescent="0.25">
      <c r="A27" s="271" t="s">
        <v>2423</v>
      </c>
      <c r="B27" s="249" t="s">
        <v>2424</v>
      </c>
      <c r="C27" s="249" t="s">
        <v>2388</v>
      </c>
      <c r="D27" s="540"/>
      <c r="E27" s="540"/>
      <c r="F27" s="540"/>
    </row>
    <row r="28" spans="1:9" ht="13.5" thickBot="1" x14ac:dyDescent="0.25">
      <c r="A28" s="271" t="s">
        <v>2425</v>
      </c>
      <c r="B28" s="249" t="s">
        <v>2426</v>
      </c>
      <c r="C28" s="249" t="s">
        <v>2388</v>
      </c>
      <c r="D28" s="540"/>
      <c r="E28" s="540"/>
      <c r="F28" s="540"/>
    </row>
    <row r="29" spans="1:9" ht="23.25" thickBot="1" x14ac:dyDescent="0.25">
      <c r="A29" s="271" t="s">
        <v>3020</v>
      </c>
      <c r="B29" s="249" t="s">
        <v>3021</v>
      </c>
      <c r="C29" s="249" t="s">
        <v>2400</v>
      </c>
      <c r="D29" s="540"/>
      <c r="E29" s="540"/>
      <c r="F29" s="540"/>
    </row>
    <row r="30" spans="1:9" ht="13.5" thickBot="1" x14ac:dyDescent="0.25">
      <c r="A30" s="271" t="s">
        <v>2427</v>
      </c>
      <c r="B30" s="249" t="s">
        <v>3022</v>
      </c>
      <c r="C30" s="249" t="s">
        <v>2400</v>
      </c>
      <c r="D30" s="540"/>
      <c r="E30" s="540"/>
      <c r="F30" s="540"/>
    </row>
    <row r="31" spans="1:9" ht="23.25" thickBot="1" x14ac:dyDescent="0.25">
      <c r="A31" s="271" t="s">
        <v>3024</v>
      </c>
      <c r="B31" s="249" t="s">
        <v>3023</v>
      </c>
      <c r="C31" s="249" t="s">
        <v>2400</v>
      </c>
      <c r="D31" s="540"/>
      <c r="E31" s="540"/>
      <c r="F31" s="540"/>
    </row>
    <row r="32" spans="1:9" ht="13.5" thickBot="1" x14ac:dyDescent="0.25">
      <c r="A32" s="271" t="s">
        <v>3025</v>
      </c>
      <c r="B32" s="249" t="s">
        <v>3026</v>
      </c>
      <c r="C32" s="249" t="s">
        <v>3029</v>
      </c>
      <c r="D32" s="540"/>
      <c r="E32" s="540"/>
      <c r="F32" s="540"/>
    </row>
    <row r="33" spans="1:6" ht="13.5" thickBot="1" x14ac:dyDescent="0.25">
      <c r="A33" s="271" t="s">
        <v>3027</v>
      </c>
      <c r="B33" s="249" t="s">
        <v>3028</v>
      </c>
      <c r="C33" s="249" t="s">
        <v>3029</v>
      </c>
      <c r="D33" s="540"/>
      <c r="E33" s="540"/>
      <c r="F33" s="540"/>
    </row>
    <row r="34" spans="1:6" x14ac:dyDescent="0.2">
      <c r="A34" s="199" t="s">
        <v>2428</v>
      </c>
    </row>
  </sheetData>
  <mergeCells count="15">
    <mergeCell ref="G4:I4"/>
    <mergeCell ref="A2:E2"/>
    <mergeCell ref="A1:F1"/>
    <mergeCell ref="A4:C4"/>
    <mergeCell ref="D4:F4"/>
    <mergeCell ref="A7:A8"/>
    <mergeCell ref="B7:B8"/>
    <mergeCell ref="D7:D8"/>
    <mergeCell ref="E7:E8"/>
    <mergeCell ref="F7:F8"/>
    <mergeCell ref="A16:A17"/>
    <mergeCell ref="C16:C17"/>
    <mergeCell ref="D16:D17"/>
    <mergeCell ref="E16:E17"/>
    <mergeCell ref="F16:F17"/>
  </mergeCells>
  <hyperlinks>
    <hyperlink ref="H2" location="TOC!A1" display="RETURN TO TABLE OF CONTENTS" xr:uid="{00000000-0004-0000-8100-000000000000}"/>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J28"/>
  <sheetViews>
    <sheetView workbookViewId="0">
      <selection activeCell="I105" sqref="I105"/>
    </sheetView>
  </sheetViews>
  <sheetFormatPr defaultRowHeight="12.75" x14ac:dyDescent="0.2"/>
  <cols>
    <col min="2" max="8" width="12.28515625" customWidth="1"/>
  </cols>
  <sheetData>
    <row r="1" spans="1:10" x14ac:dyDescent="0.2">
      <c r="A1" s="617" t="s">
        <v>2429</v>
      </c>
      <c r="B1" s="617"/>
      <c r="C1" s="617"/>
      <c r="D1" s="617"/>
      <c r="E1" s="617"/>
      <c r="F1" s="617"/>
      <c r="G1" s="617"/>
      <c r="H1" s="617"/>
    </row>
    <row r="2" spans="1:10" ht="13.5" thickBot="1" x14ac:dyDescent="0.25">
      <c r="A2" s="616" t="s">
        <v>2430</v>
      </c>
      <c r="B2" s="616"/>
      <c r="C2" s="616"/>
      <c r="D2" s="616"/>
      <c r="E2" s="616"/>
      <c r="F2" s="616"/>
      <c r="G2" s="616"/>
      <c r="H2" s="616"/>
    </row>
    <row r="3" spans="1:10" ht="13.5" thickBot="1" x14ac:dyDescent="0.25">
      <c r="A3" s="606" t="s">
        <v>2431</v>
      </c>
      <c r="B3" s="607"/>
      <c r="C3" s="607"/>
      <c r="D3" s="607"/>
      <c r="E3" s="607"/>
      <c r="F3" s="607"/>
      <c r="G3" s="607"/>
      <c r="H3" s="691"/>
    </row>
    <row r="4" spans="1:10" ht="45.75" thickBot="1" x14ac:dyDescent="0.25">
      <c r="A4" s="271" t="s">
        <v>2432</v>
      </c>
      <c r="B4" s="249" t="s">
        <v>2433</v>
      </c>
      <c r="C4" s="249" t="s">
        <v>2434</v>
      </c>
      <c r="D4" s="249" t="s">
        <v>2435</v>
      </c>
      <c r="E4" s="249" t="s">
        <v>2436</v>
      </c>
      <c r="F4" s="249" t="s">
        <v>2437</v>
      </c>
      <c r="G4" s="249" t="s">
        <v>2438</v>
      </c>
      <c r="H4" s="249" t="s">
        <v>2439</v>
      </c>
      <c r="J4" s="235" t="s">
        <v>228</v>
      </c>
    </row>
    <row r="5" spans="1:10" ht="13.5" thickBot="1" x14ac:dyDescent="0.25">
      <c r="A5" s="271">
        <v>2000</v>
      </c>
      <c r="B5" s="6">
        <v>515</v>
      </c>
      <c r="C5" s="7">
        <v>22.5</v>
      </c>
      <c r="D5" s="354">
        <v>23</v>
      </c>
      <c r="E5" s="354">
        <v>35</v>
      </c>
      <c r="F5" s="8">
        <v>5498</v>
      </c>
      <c r="G5" s="24">
        <v>157.1</v>
      </c>
      <c r="H5" s="6">
        <v>244.4</v>
      </c>
    </row>
    <row r="6" spans="1:10" ht="13.5" thickBot="1" x14ac:dyDescent="0.25">
      <c r="A6" s="271">
        <v>2001</v>
      </c>
      <c r="B6" s="6">
        <v>512</v>
      </c>
      <c r="C6" s="7">
        <v>23.5</v>
      </c>
      <c r="D6" s="354">
        <v>23</v>
      </c>
      <c r="E6" s="354">
        <v>36</v>
      </c>
      <c r="F6" s="8">
        <v>5559</v>
      </c>
      <c r="G6" s="24">
        <v>154.4</v>
      </c>
      <c r="H6" s="6">
        <v>236.6</v>
      </c>
    </row>
    <row r="7" spans="1:10" ht="13.5" thickBot="1" x14ac:dyDescent="0.25">
      <c r="A7" s="271">
        <v>2002</v>
      </c>
      <c r="B7" s="6">
        <v>515</v>
      </c>
      <c r="C7" s="7">
        <v>23.4</v>
      </c>
      <c r="D7" s="354">
        <v>23</v>
      </c>
      <c r="E7" s="354">
        <v>38</v>
      </c>
      <c r="F7" s="8">
        <v>5468</v>
      </c>
      <c r="G7" s="24">
        <v>143.9</v>
      </c>
      <c r="H7" s="6">
        <v>233.7</v>
      </c>
    </row>
    <row r="8" spans="1:10" ht="13.5" thickBot="1" x14ac:dyDescent="0.25">
      <c r="A8" s="271">
        <v>2003</v>
      </c>
      <c r="B8" s="6">
        <v>514</v>
      </c>
      <c r="C8" s="7">
        <v>24</v>
      </c>
      <c r="D8" s="354">
        <v>23</v>
      </c>
      <c r="E8" s="354">
        <v>37</v>
      </c>
      <c r="F8" s="8">
        <v>5503</v>
      </c>
      <c r="G8" s="24">
        <v>148.69999999999999</v>
      </c>
      <c r="H8" s="6">
        <v>229.3</v>
      </c>
    </row>
    <row r="9" spans="1:10" ht="13.5" thickBot="1" x14ac:dyDescent="0.25">
      <c r="A9" s="271">
        <v>2004</v>
      </c>
      <c r="B9" s="6">
        <v>517</v>
      </c>
      <c r="C9" s="7">
        <v>25.1</v>
      </c>
      <c r="D9" s="354">
        <v>23</v>
      </c>
      <c r="E9" s="354">
        <v>37</v>
      </c>
      <c r="F9" s="8">
        <v>5558</v>
      </c>
      <c r="G9" s="24">
        <v>150.19999999999999</v>
      </c>
      <c r="H9" s="6">
        <v>221.4</v>
      </c>
    </row>
    <row r="10" spans="1:10" ht="13.5" thickBot="1" x14ac:dyDescent="0.25">
      <c r="A10" s="271">
        <v>2005</v>
      </c>
      <c r="B10" s="6">
        <v>518</v>
      </c>
      <c r="C10" s="7">
        <v>24.2</v>
      </c>
      <c r="D10" s="354">
        <v>23</v>
      </c>
      <c r="E10" s="354">
        <v>37</v>
      </c>
      <c r="F10" s="8">
        <v>5391</v>
      </c>
      <c r="G10" s="24">
        <v>145.69999999999999</v>
      </c>
      <c r="H10" s="6">
        <v>222.8</v>
      </c>
    </row>
    <row r="11" spans="1:10" ht="13.5" thickBot="1" x14ac:dyDescent="0.25">
      <c r="A11" s="271">
        <v>2006</v>
      </c>
      <c r="B11" s="6">
        <v>503</v>
      </c>
      <c r="C11" s="7">
        <v>24.3</v>
      </c>
      <c r="D11" s="354">
        <v>21</v>
      </c>
      <c r="E11" s="354">
        <v>36</v>
      </c>
      <c r="F11" s="8">
        <v>5358</v>
      </c>
      <c r="G11" s="24">
        <v>148.80000000000001</v>
      </c>
      <c r="H11" s="6">
        <v>220.5</v>
      </c>
    </row>
    <row r="12" spans="1:10" ht="13.5" thickBot="1" x14ac:dyDescent="0.25">
      <c r="A12" s="271">
        <v>2007</v>
      </c>
      <c r="B12" s="6">
        <v>497</v>
      </c>
      <c r="C12" s="403">
        <v>25.8</v>
      </c>
      <c r="D12" s="354">
        <v>21</v>
      </c>
      <c r="E12" s="354">
        <v>37</v>
      </c>
      <c r="F12" s="354">
        <v>5654</v>
      </c>
      <c r="G12" s="24">
        <v>151.4</v>
      </c>
      <c r="H12" s="430">
        <v>219.1</v>
      </c>
    </row>
    <row r="13" spans="1:10" ht="13.5" thickBot="1" x14ac:dyDescent="0.25">
      <c r="A13" s="271">
        <v>2008</v>
      </c>
      <c r="B13" s="250">
        <v>527</v>
      </c>
      <c r="C13" s="403">
        <v>28.7</v>
      </c>
      <c r="D13" s="354">
        <v>22</v>
      </c>
      <c r="E13" s="354">
        <v>38</v>
      </c>
      <c r="F13" s="354">
        <v>6160</v>
      </c>
      <c r="G13" s="24">
        <v>162.1</v>
      </c>
      <c r="H13" s="430">
        <v>214.6</v>
      </c>
    </row>
    <row r="14" spans="1:10" ht="13.5" thickBot="1" x14ac:dyDescent="0.25">
      <c r="A14" s="271">
        <v>2009</v>
      </c>
      <c r="B14" s="250">
        <v>527</v>
      </c>
      <c r="C14" s="403">
        <v>27.2</v>
      </c>
      <c r="D14" s="354">
        <v>22</v>
      </c>
      <c r="E14" s="354">
        <v>37</v>
      </c>
      <c r="F14" s="354">
        <v>5897</v>
      </c>
      <c r="G14" s="24">
        <v>159.4</v>
      </c>
      <c r="H14" s="430">
        <v>216.8</v>
      </c>
    </row>
    <row r="15" spans="1:10" ht="13.5" thickBot="1" x14ac:dyDescent="0.25">
      <c r="A15" s="271">
        <v>2010</v>
      </c>
      <c r="B15" s="250">
        <v>529</v>
      </c>
      <c r="C15" s="403">
        <v>28.7</v>
      </c>
      <c r="D15" s="354">
        <v>21</v>
      </c>
      <c r="E15" s="354">
        <v>37</v>
      </c>
      <c r="F15" s="354">
        <v>6332</v>
      </c>
      <c r="G15" s="24">
        <v>171.1</v>
      </c>
      <c r="H15" s="430">
        <v>220.6</v>
      </c>
    </row>
    <row r="16" spans="1:10" ht="13.5" thickBot="1" x14ac:dyDescent="0.25">
      <c r="A16" s="271">
        <v>2011</v>
      </c>
      <c r="B16" s="250" t="s">
        <v>2440</v>
      </c>
      <c r="C16" s="403">
        <v>30.1</v>
      </c>
      <c r="D16" s="354">
        <v>21</v>
      </c>
      <c r="E16" s="354">
        <v>37</v>
      </c>
      <c r="F16" s="354">
        <v>6634</v>
      </c>
      <c r="G16" s="24">
        <v>179.3</v>
      </c>
      <c r="H16" s="430">
        <v>220.3</v>
      </c>
    </row>
    <row r="17" spans="1:8" ht="13.5" thickBot="1" x14ac:dyDescent="0.25">
      <c r="A17" s="271">
        <v>2012</v>
      </c>
      <c r="B17" s="250" t="s">
        <v>2440</v>
      </c>
      <c r="C17" s="403">
        <v>31.2</v>
      </c>
      <c r="D17" s="354">
        <v>21</v>
      </c>
      <c r="E17" s="354">
        <v>38</v>
      </c>
      <c r="F17" s="354">
        <v>6806</v>
      </c>
      <c r="G17" s="24">
        <v>179.1</v>
      </c>
      <c r="H17" s="430">
        <v>218.1</v>
      </c>
    </row>
    <row r="18" spans="1:8" ht="13.5" thickBot="1" x14ac:dyDescent="0.25">
      <c r="A18" s="271">
        <v>2013</v>
      </c>
      <c r="B18" s="250" t="s">
        <v>2440</v>
      </c>
      <c r="C18" s="403" t="s">
        <v>2441</v>
      </c>
      <c r="D18" s="354">
        <v>21</v>
      </c>
      <c r="E18" s="354">
        <v>38</v>
      </c>
      <c r="F18" s="354">
        <v>6793</v>
      </c>
      <c r="G18" s="24">
        <v>177.9</v>
      </c>
      <c r="H18" s="430">
        <v>220.2</v>
      </c>
    </row>
    <row r="19" spans="1:8" ht="13.5" thickBot="1" x14ac:dyDescent="0.25">
      <c r="A19" s="271">
        <v>2014</v>
      </c>
      <c r="B19" s="250" t="s">
        <v>2440</v>
      </c>
      <c r="C19" s="403">
        <v>30.9</v>
      </c>
      <c r="D19" s="354">
        <v>21</v>
      </c>
      <c r="E19" s="354">
        <v>38</v>
      </c>
      <c r="F19" s="354">
        <v>6655</v>
      </c>
      <c r="G19" s="24">
        <v>175.1</v>
      </c>
      <c r="H19" s="430">
        <v>215.2</v>
      </c>
    </row>
    <row r="20" spans="1:8" ht="13.5" thickBot="1" x14ac:dyDescent="0.25">
      <c r="A20" s="271">
        <v>2015</v>
      </c>
      <c r="B20" s="250" t="s">
        <v>2440</v>
      </c>
      <c r="C20" s="403">
        <v>30.9</v>
      </c>
      <c r="D20" s="354">
        <v>21</v>
      </c>
      <c r="E20" s="354">
        <v>38</v>
      </c>
      <c r="F20" s="354">
        <v>6601</v>
      </c>
      <c r="G20" s="24">
        <v>174</v>
      </c>
      <c r="H20" s="430">
        <v>213.7</v>
      </c>
    </row>
    <row r="21" spans="1:8" ht="13.5" thickBot="1" x14ac:dyDescent="0.25">
      <c r="A21" s="271">
        <v>2016</v>
      </c>
      <c r="B21" s="250" t="s">
        <v>2440</v>
      </c>
      <c r="C21" s="430">
        <v>31.276</v>
      </c>
      <c r="D21" s="354">
        <v>21.3</v>
      </c>
      <c r="E21" s="354">
        <v>37.817</v>
      </c>
      <c r="F21" s="354">
        <v>6525.8040000000001</v>
      </c>
      <c r="G21" s="24">
        <v>172.56270989237643</v>
      </c>
      <c r="H21" s="430">
        <v>208.65212942831565</v>
      </c>
    </row>
    <row r="22" spans="1:8" ht="13.5" thickBot="1" x14ac:dyDescent="0.25">
      <c r="A22" s="271">
        <v>2017</v>
      </c>
      <c r="B22" s="354" t="s">
        <v>2440</v>
      </c>
      <c r="C22" s="354">
        <v>31.7</v>
      </c>
      <c r="D22" s="354">
        <v>21.4</v>
      </c>
      <c r="E22" s="354">
        <v>37.6</v>
      </c>
      <c r="F22" s="354">
        <v>6527.4</v>
      </c>
      <c r="G22" s="24">
        <v>173.6</v>
      </c>
      <c r="H22" s="354"/>
    </row>
    <row r="23" spans="1:8" ht="13.5" thickBot="1" x14ac:dyDescent="0.25">
      <c r="A23" s="271">
        <v>2018</v>
      </c>
      <c r="B23" s="354" t="s">
        <v>2440</v>
      </c>
      <c r="C23" s="354">
        <v>31.7</v>
      </c>
      <c r="D23" s="354">
        <v>21.55</v>
      </c>
      <c r="E23" s="354">
        <v>37.799999999999997</v>
      </c>
      <c r="F23" s="354">
        <v>6361.4</v>
      </c>
      <c r="G23" s="24">
        <v>168.3</v>
      </c>
      <c r="H23" s="354"/>
    </row>
    <row r="24" spans="1:8" ht="13.5" thickBot="1" x14ac:dyDescent="0.25">
      <c r="A24" s="271">
        <v>2019</v>
      </c>
      <c r="B24" s="354" t="s">
        <v>2440</v>
      </c>
      <c r="C24" s="354">
        <v>32.521000000000001</v>
      </c>
      <c r="D24" s="354">
        <v>21.55</v>
      </c>
      <c r="E24" s="354">
        <v>37.799999999999997</v>
      </c>
      <c r="F24" s="354">
        <v>6478.2</v>
      </c>
      <c r="G24" s="24">
        <v>171.4</v>
      </c>
      <c r="H24" s="354"/>
    </row>
    <row r="25" spans="1:8" ht="13.5" thickBot="1" x14ac:dyDescent="0.25">
      <c r="A25" s="271">
        <v>2020</v>
      </c>
      <c r="B25" s="354" t="s">
        <v>2440</v>
      </c>
      <c r="C25" s="354">
        <v>16.841000000000001</v>
      </c>
      <c r="D25" s="354">
        <v>21.4</v>
      </c>
      <c r="E25" s="354">
        <v>31</v>
      </c>
      <c r="F25" s="354">
        <v>3450.2</v>
      </c>
      <c r="G25" s="24">
        <v>111.3</v>
      </c>
      <c r="H25" s="354"/>
    </row>
    <row r="26" spans="1:8" ht="90" customHeight="1" x14ac:dyDescent="0.2">
      <c r="A26" s="948" t="s">
        <v>2442</v>
      </c>
      <c r="B26" s="948"/>
      <c r="C26" s="948"/>
      <c r="D26" s="948"/>
      <c r="E26" s="948"/>
      <c r="F26" s="948"/>
      <c r="G26" s="948"/>
      <c r="H26" s="948"/>
    </row>
    <row r="27" spans="1:8" x14ac:dyDescent="0.2">
      <c r="A27" s="427" t="s">
        <v>2443</v>
      </c>
    </row>
    <row r="28" spans="1:8" x14ac:dyDescent="0.2">
      <c r="A28" s="427" t="s">
        <v>450</v>
      </c>
    </row>
  </sheetData>
  <mergeCells count="4">
    <mergeCell ref="A1:H1"/>
    <mergeCell ref="A2:H2"/>
    <mergeCell ref="A3:H3"/>
    <mergeCell ref="A26:H26"/>
  </mergeCells>
  <hyperlinks>
    <hyperlink ref="J4" location="TOC!A1" display="RETURN TO TABLE OF CONTENTS" xr:uid="{00000000-0004-0000-8200-000000000000}"/>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I24"/>
  <sheetViews>
    <sheetView workbookViewId="0">
      <selection activeCell="I105" sqref="I105"/>
    </sheetView>
  </sheetViews>
  <sheetFormatPr defaultRowHeight="12.75" x14ac:dyDescent="0.2"/>
  <cols>
    <col min="2" max="7" width="13.42578125" customWidth="1"/>
  </cols>
  <sheetData>
    <row r="1" spans="1:9" x14ac:dyDescent="0.2">
      <c r="A1" s="617" t="s">
        <v>2444</v>
      </c>
      <c r="B1" s="617"/>
      <c r="C1" s="617"/>
      <c r="D1" s="617"/>
      <c r="E1" s="617"/>
      <c r="F1" s="617"/>
      <c r="G1" s="617"/>
    </row>
    <row r="2" spans="1:9" ht="13.5" thickBot="1" x14ac:dyDescent="0.25">
      <c r="A2" s="616" t="s">
        <v>200</v>
      </c>
      <c r="B2" s="616"/>
      <c r="C2" s="616"/>
      <c r="D2" s="616"/>
      <c r="E2" s="616"/>
      <c r="F2" s="616"/>
      <c r="G2" s="616"/>
    </row>
    <row r="3" spans="1:9" ht="13.5" thickBot="1" x14ac:dyDescent="0.25">
      <c r="A3" s="606" t="s">
        <v>2445</v>
      </c>
      <c r="B3" s="607"/>
      <c r="C3" s="607"/>
      <c r="D3" s="607"/>
      <c r="E3" s="607"/>
      <c r="F3" s="607"/>
      <c r="G3" s="691"/>
    </row>
    <row r="4" spans="1:9" ht="45.75" thickBot="1" x14ac:dyDescent="0.25">
      <c r="A4" s="359" t="s">
        <v>2432</v>
      </c>
      <c r="B4" s="204" t="s">
        <v>2446</v>
      </c>
      <c r="C4" s="204" t="s">
        <v>2447</v>
      </c>
      <c r="D4" s="204" t="s">
        <v>2448</v>
      </c>
      <c r="E4" s="204" t="s">
        <v>2449</v>
      </c>
      <c r="F4" s="204" t="s">
        <v>2450</v>
      </c>
      <c r="G4" s="204" t="s">
        <v>2451</v>
      </c>
      <c r="I4" s="235" t="s">
        <v>228</v>
      </c>
    </row>
    <row r="5" spans="1:9" ht="13.5" thickBot="1" x14ac:dyDescent="0.25">
      <c r="A5" s="309">
        <v>1950</v>
      </c>
      <c r="B5" s="205">
        <v>0.03</v>
      </c>
      <c r="C5" s="107" t="s">
        <v>229</v>
      </c>
      <c r="D5" s="206" t="s">
        <v>229</v>
      </c>
      <c r="E5" s="206" t="s">
        <v>229</v>
      </c>
      <c r="F5" s="205">
        <v>0.28000000000000003</v>
      </c>
      <c r="G5" s="206" t="s">
        <v>229</v>
      </c>
    </row>
    <row r="6" spans="1:9" ht="13.5" thickBot="1" x14ac:dyDescent="0.25">
      <c r="A6" s="271">
        <v>1955</v>
      </c>
      <c r="B6" s="141">
        <v>0.03</v>
      </c>
      <c r="C6" s="7" t="s">
        <v>229</v>
      </c>
      <c r="D6" s="6" t="s">
        <v>229</v>
      </c>
      <c r="E6" s="6" t="s">
        <v>229</v>
      </c>
      <c r="F6" s="141">
        <v>0.3</v>
      </c>
      <c r="G6" s="6" t="s">
        <v>229</v>
      </c>
    </row>
    <row r="7" spans="1:9" ht="13.5" thickBot="1" x14ac:dyDescent="0.25">
      <c r="A7" s="271">
        <v>1960</v>
      </c>
      <c r="B7" s="141">
        <v>0.05</v>
      </c>
      <c r="C7" s="7" t="s">
        <v>229</v>
      </c>
      <c r="D7" s="6" t="s">
        <v>229</v>
      </c>
      <c r="E7" s="6" t="s">
        <v>229</v>
      </c>
      <c r="F7" s="141">
        <v>0.36</v>
      </c>
      <c r="G7" s="6" t="s">
        <v>229</v>
      </c>
    </row>
    <row r="8" spans="1:9" ht="13.5" thickBot="1" x14ac:dyDescent="0.25">
      <c r="A8" s="271">
        <v>1965</v>
      </c>
      <c r="B8" s="141">
        <v>0.08</v>
      </c>
      <c r="C8" s="7" t="s">
        <v>229</v>
      </c>
      <c r="D8" s="6" t="s">
        <v>229</v>
      </c>
      <c r="E8" s="6" t="s">
        <v>229</v>
      </c>
      <c r="F8" s="141">
        <v>0.48</v>
      </c>
      <c r="G8" s="6" t="s">
        <v>229</v>
      </c>
    </row>
    <row r="9" spans="1:9" ht="13.5" thickBot="1" x14ac:dyDescent="0.25">
      <c r="A9" s="271">
        <v>1967</v>
      </c>
      <c r="B9" s="141">
        <v>0.1</v>
      </c>
      <c r="C9" s="142">
        <v>0.6</v>
      </c>
      <c r="D9" s="141">
        <v>0.51</v>
      </c>
      <c r="E9" s="141">
        <v>0.39</v>
      </c>
      <c r="F9" s="141">
        <v>0.48</v>
      </c>
      <c r="G9" s="141">
        <v>0.62</v>
      </c>
    </row>
    <row r="10" spans="1:9" ht="13.5" thickBot="1" x14ac:dyDescent="0.25">
      <c r="A10" s="271">
        <v>1968</v>
      </c>
      <c r="B10" s="141">
        <v>0.12</v>
      </c>
      <c r="C10" s="142">
        <v>0.63</v>
      </c>
      <c r="D10" s="141">
        <v>0.56000000000000005</v>
      </c>
      <c r="E10" s="141">
        <v>0.45</v>
      </c>
      <c r="F10" s="141">
        <v>0.55000000000000004</v>
      </c>
      <c r="G10" s="141">
        <v>0.65</v>
      </c>
    </row>
    <row r="11" spans="1:9" ht="13.5" thickBot="1" x14ac:dyDescent="0.25">
      <c r="A11" s="271">
        <v>1969</v>
      </c>
      <c r="B11" s="141">
        <v>0.13</v>
      </c>
      <c r="C11" s="142">
        <v>0.71</v>
      </c>
      <c r="D11" s="141">
        <v>0.63</v>
      </c>
      <c r="E11" s="141">
        <v>0.55000000000000004</v>
      </c>
      <c r="F11" s="141">
        <v>0.63</v>
      </c>
      <c r="G11" s="141">
        <v>0.73</v>
      </c>
    </row>
    <row r="12" spans="1:9" ht="13.5" thickBot="1" x14ac:dyDescent="0.25">
      <c r="A12" s="271">
        <v>1970</v>
      </c>
      <c r="B12" s="141">
        <v>0.15</v>
      </c>
      <c r="C12" s="142">
        <v>0.76</v>
      </c>
      <c r="D12" s="141">
        <v>0.68</v>
      </c>
      <c r="E12" s="141">
        <v>0.59</v>
      </c>
      <c r="F12" s="141">
        <v>0.66</v>
      </c>
      <c r="G12" s="141">
        <v>0.77</v>
      </c>
    </row>
    <row r="13" spans="1:9" ht="13.5" thickBot="1" x14ac:dyDescent="0.25">
      <c r="A13" s="271">
        <v>1971</v>
      </c>
      <c r="B13" s="141">
        <v>0.17</v>
      </c>
      <c r="C13" s="142">
        <v>0.79</v>
      </c>
      <c r="D13" s="141">
        <v>0.7</v>
      </c>
      <c r="E13" s="141">
        <v>0.61</v>
      </c>
      <c r="F13" s="141">
        <v>0.68</v>
      </c>
      <c r="G13" s="141">
        <v>0.8</v>
      </c>
    </row>
    <row r="14" spans="1:9" ht="13.5" thickBot="1" x14ac:dyDescent="0.25">
      <c r="A14" s="271">
        <v>1972</v>
      </c>
      <c r="B14" s="141">
        <v>0.19</v>
      </c>
      <c r="C14" s="142">
        <v>0.81</v>
      </c>
      <c r="D14" s="141">
        <v>0.73</v>
      </c>
      <c r="E14" s="141">
        <v>0.63</v>
      </c>
      <c r="F14" s="141">
        <v>0.7</v>
      </c>
      <c r="G14" s="141">
        <v>0.82</v>
      </c>
    </row>
    <row r="15" spans="1:9" ht="13.5" thickBot="1" x14ac:dyDescent="0.25">
      <c r="A15" s="271">
        <v>1973</v>
      </c>
      <c r="B15" s="141">
        <v>0.24</v>
      </c>
      <c r="C15" s="142">
        <v>0.85</v>
      </c>
      <c r="D15" s="141">
        <v>0.8</v>
      </c>
      <c r="E15" s="141">
        <v>0.74</v>
      </c>
      <c r="F15" s="141">
        <v>0.79</v>
      </c>
      <c r="G15" s="141">
        <v>0.87</v>
      </c>
    </row>
    <row r="16" spans="1:9" ht="13.5" thickBot="1" x14ac:dyDescent="0.25">
      <c r="A16" s="271">
        <v>1974</v>
      </c>
      <c r="B16" s="141">
        <v>0.33</v>
      </c>
      <c r="C16" s="541">
        <v>0.86</v>
      </c>
      <c r="D16" s="542">
        <v>0.85</v>
      </c>
      <c r="E16" s="542">
        <v>0.77</v>
      </c>
      <c r="F16" s="542">
        <v>0.81</v>
      </c>
      <c r="G16" s="542">
        <v>0.9</v>
      </c>
    </row>
    <row r="17" spans="1:7" ht="13.5" thickBot="1" x14ac:dyDescent="0.25">
      <c r="A17" s="271">
        <v>1975</v>
      </c>
      <c r="B17" s="542">
        <v>0.35</v>
      </c>
      <c r="C17" s="541">
        <v>0.86</v>
      </c>
      <c r="D17" s="542">
        <v>0.86</v>
      </c>
      <c r="E17" s="542">
        <v>0.8</v>
      </c>
      <c r="F17" s="542">
        <v>0.83</v>
      </c>
      <c r="G17" s="542">
        <v>0.9</v>
      </c>
    </row>
    <row r="18" spans="1:7" ht="13.5" thickBot="1" x14ac:dyDescent="0.25">
      <c r="A18" s="271">
        <v>1976</v>
      </c>
      <c r="B18" s="542">
        <v>0.39</v>
      </c>
      <c r="C18" s="541">
        <v>0.88</v>
      </c>
      <c r="D18" s="542">
        <v>0.87</v>
      </c>
      <c r="E18" s="542">
        <v>0.82</v>
      </c>
      <c r="F18" s="542">
        <v>0.85</v>
      </c>
      <c r="G18" s="542">
        <v>0.91</v>
      </c>
    </row>
    <row r="19" spans="1:7" ht="13.5" thickBot="1" x14ac:dyDescent="0.25">
      <c r="A19" s="271">
        <v>1977</v>
      </c>
      <c r="B19" s="542">
        <v>0.45</v>
      </c>
      <c r="C19" s="541">
        <v>0.9</v>
      </c>
      <c r="D19" s="542">
        <v>0.89</v>
      </c>
      <c r="E19" s="542">
        <v>0.84</v>
      </c>
      <c r="F19" s="542">
        <v>0.86</v>
      </c>
      <c r="G19" s="542">
        <v>0.91</v>
      </c>
    </row>
    <row r="20" spans="1:7" ht="13.5" thickBot="1" x14ac:dyDescent="0.25">
      <c r="A20" s="271">
        <v>1978</v>
      </c>
      <c r="B20" s="542">
        <v>0.48</v>
      </c>
      <c r="C20" s="541">
        <v>0.9</v>
      </c>
      <c r="D20" s="542">
        <v>0.9</v>
      </c>
      <c r="E20" s="542">
        <v>0.84</v>
      </c>
      <c r="F20" s="542">
        <v>0.87</v>
      </c>
      <c r="G20" s="542">
        <v>0.91</v>
      </c>
    </row>
    <row r="21" spans="1:7" ht="13.5" thickBot="1" x14ac:dyDescent="0.25">
      <c r="A21" s="271">
        <v>1980</v>
      </c>
      <c r="B21" s="542">
        <v>0.55000000000000004</v>
      </c>
      <c r="C21" s="403" t="s">
        <v>229</v>
      </c>
      <c r="D21" s="542">
        <v>0.93</v>
      </c>
      <c r="E21" s="250" t="s">
        <v>229</v>
      </c>
      <c r="F21" s="542">
        <v>0.9</v>
      </c>
      <c r="G21" s="542">
        <v>0.94</v>
      </c>
    </row>
    <row r="22" spans="1:7" x14ac:dyDescent="0.2">
      <c r="A22" s="71" t="s">
        <v>2452</v>
      </c>
    </row>
    <row r="23" spans="1:7" x14ac:dyDescent="0.2">
      <c r="A23" s="71" t="s">
        <v>2453</v>
      </c>
    </row>
    <row r="24" spans="1:7" x14ac:dyDescent="0.2">
      <c r="A24" s="70"/>
    </row>
  </sheetData>
  <mergeCells count="3">
    <mergeCell ref="A1:G1"/>
    <mergeCell ref="A2:G2"/>
    <mergeCell ref="A3:G3"/>
  </mergeCells>
  <hyperlinks>
    <hyperlink ref="I4" location="TOC!A1" display="RETURN TO TABLE OF CONTENTS" xr:uid="{00000000-0004-0000-8300-000000000000}"/>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G140"/>
  <sheetViews>
    <sheetView topLeftCell="A69" workbookViewId="0">
      <selection activeCell="I105" sqref="I105"/>
    </sheetView>
  </sheetViews>
  <sheetFormatPr defaultRowHeight="12.75" x14ac:dyDescent="0.2"/>
  <cols>
    <col min="1" max="1" width="4.42578125" bestFit="1" customWidth="1"/>
    <col min="2" max="2" width="13.7109375" bestFit="1" customWidth="1"/>
    <col min="3" max="3" width="18.140625" bestFit="1" customWidth="1"/>
    <col min="4" max="4" width="26.5703125" bestFit="1" customWidth="1"/>
    <col min="5" max="5" width="63.7109375" bestFit="1" customWidth="1"/>
  </cols>
  <sheetData>
    <row r="1" spans="1:7" ht="12.75" customHeight="1" x14ac:dyDescent="0.2">
      <c r="A1" s="617" t="s">
        <v>2444</v>
      </c>
      <c r="B1" s="617"/>
      <c r="C1" s="617"/>
      <c r="D1" s="617"/>
      <c r="E1" s="617"/>
      <c r="F1" s="149"/>
      <c r="G1" s="149"/>
    </row>
    <row r="2" spans="1:7" ht="13.5" thickBot="1" x14ac:dyDescent="0.25">
      <c r="A2" s="616" t="s">
        <v>2454</v>
      </c>
      <c r="B2" s="616"/>
      <c r="C2" s="616"/>
      <c r="D2" s="616"/>
      <c r="E2" s="616"/>
    </row>
    <row r="3" spans="1:7" ht="34.5" thickBot="1" x14ac:dyDescent="0.25">
      <c r="A3" s="601" t="s">
        <v>2455</v>
      </c>
      <c r="B3" s="602"/>
      <c r="C3" s="602"/>
      <c r="D3" s="602"/>
      <c r="E3" s="618"/>
      <c r="G3" s="235" t="s">
        <v>228</v>
      </c>
    </row>
    <row r="4" spans="1:7" ht="19.5" customHeight="1" thickBot="1" x14ac:dyDescent="0.25">
      <c r="A4" s="309" t="s">
        <v>204</v>
      </c>
      <c r="B4" s="309" t="s">
        <v>2456</v>
      </c>
      <c r="C4" s="309" t="s">
        <v>2457</v>
      </c>
      <c r="D4" s="309" t="s">
        <v>2458</v>
      </c>
      <c r="E4" s="309" t="s">
        <v>2459</v>
      </c>
    </row>
    <row r="5" spans="1:7" ht="13.5" thickBot="1" x14ac:dyDescent="0.25">
      <c r="A5" s="271">
        <v>1905</v>
      </c>
      <c r="B5" s="80" t="s">
        <v>603</v>
      </c>
      <c r="C5" s="63" t="s">
        <v>2460</v>
      </c>
      <c r="D5" s="207" t="s">
        <v>2461</v>
      </c>
      <c r="E5" s="79" t="s">
        <v>2462</v>
      </c>
    </row>
    <row r="6" spans="1:7" ht="13.5" thickBot="1" x14ac:dyDescent="0.25">
      <c r="A6" s="271">
        <v>1906</v>
      </c>
      <c r="B6" s="80" t="s">
        <v>868</v>
      </c>
      <c r="C6" s="63" t="s">
        <v>2463</v>
      </c>
      <c r="D6" s="207" t="s">
        <v>2464</v>
      </c>
      <c r="E6" s="79" t="s">
        <v>2465</v>
      </c>
    </row>
    <row r="7" spans="1:7" ht="13.5" thickBot="1" x14ac:dyDescent="0.25">
      <c r="A7" s="271">
        <v>1912</v>
      </c>
      <c r="B7" s="80" t="s">
        <v>616</v>
      </c>
      <c r="C7" s="63" t="s">
        <v>617</v>
      </c>
      <c r="D7" s="207" t="s">
        <v>2466</v>
      </c>
      <c r="E7" s="79" t="s">
        <v>2467</v>
      </c>
    </row>
    <row r="8" spans="1:7" ht="13.5" thickBot="1" x14ac:dyDescent="0.25">
      <c r="A8" s="271">
        <v>1914</v>
      </c>
      <c r="B8" s="80" t="s">
        <v>773</v>
      </c>
      <c r="C8" s="63" t="s">
        <v>776</v>
      </c>
      <c r="D8" s="207" t="s">
        <v>2468</v>
      </c>
      <c r="E8" s="79" t="s">
        <v>2469</v>
      </c>
    </row>
    <row r="9" spans="1:7" ht="13.5" thickBot="1" x14ac:dyDescent="0.25">
      <c r="A9" s="271">
        <v>1915</v>
      </c>
      <c r="B9" s="80" t="s">
        <v>868</v>
      </c>
      <c r="C9" s="63" t="s">
        <v>2470</v>
      </c>
      <c r="D9" s="207" t="s">
        <v>2471</v>
      </c>
      <c r="E9" s="79" t="s">
        <v>2472</v>
      </c>
    </row>
    <row r="10" spans="1:7" ht="13.5" thickBot="1" x14ac:dyDescent="0.25">
      <c r="A10" s="271">
        <v>1919</v>
      </c>
      <c r="B10" s="80" t="s">
        <v>620</v>
      </c>
      <c r="C10" s="63" t="s">
        <v>2473</v>
      </c>
      <c r="D10" s="207" t="s">
        <v>2474</v>
      </c>
      <c r="E10" s="79" t="s">
        <v>2475</v>
      </c>
    </row>
    <row r="11" spans="1:7" ht="13.5" thickBot="1" x14ac:dyDescent="0.25">
      <c r="A11" s="271">
        <v>1921</v>
      </c>
      <c r="B11" s="80" t="s">
        <v>632</v>
      </c>
      <c r="C11" s="63" t="s">
        <v>633</v>
      </c>
      <c r="D11" s="207" t="s">
        <v>2476</v>
      </c>
      <c r="E11" s="79" t="s">
        <v>2477</v>
      </c>
    </row>
    <row r="12" spans="1:7" ht="13.5" thickBot="1" x14ac:dyDescent="0.25">
      <c r="A12" s="271">
        <v>1924</v>
      </c>
      <c r="B12" s="80" t="s">
        <v>665</v>
      </c>
      <c r="C12" s="63" t="s">
        <v>2478</v>
      </c>
      <c r="D12" s="207" t="s">
        <v>2479</v>
      </c>
      <c r="E12" s="79" t="s">
        <v>2480</v>
      </c>
    </row>
    <row r="13" spans="1:7" ht="13.5" thickBot="1" x14ac:dyDescent="0.25">
      <c r="A13" s="271">
        <v>1928</v>
      </c>
      <c r="B13" s="80" t="s">
        <v>616</v>
      </c>
      <c r="C13" s="63" t="s">
        <v>2481</v>
      </c>
      <c r="D13" s="207" t="s">
        <v>2482</v>
      </c>
      <c r="E13" s="79" t="s">
        <v>2483</v>
      </c>
    </row>
    <row r="14" spans="1:7" ht="13.5" thickBot="1" x14ac:dyDescent="0.25">
      <c r="A14" s="271">
        <v>1928</v>
      </c>
      <c r="B14" s="80" t="s">
        <v>616</v>
      </c>
      <c r="C14" s="63" t="s">
        <v>2484</v>
      </c>
      <c r="D14" s="207" t="s">
        <v>2485</v>
      </c>
      <c r="E14" s="79" t="s">
        <v>2486</v>
      </c>
    </row>
    <row r="15" spans="1:7" ht="13.5" thickBot="1" x14ac:dyDescent="0.25">
      <c r="A15" s="271">
        <v>1931</v>
      </c>
      <c r="B15" s="80" t="s">
        <v>689</v>
      </c>
      <c r="C15" s="63" t="s">
        <v>2487</v>
      </c>
      <c r="D15" s="207" t="s">
        <v>2488</v>
      </c>
      <c r="E15" s="79" t="s">
        <v>2489</v>
      </c>
    </row>
    <row r="16" spans="1:7" ht="13.5" thickBot="1" x14ac:dyDescent="0.25">
      <c r="A16" s="271">
        <v>1931</v>
      </c>
      <c r="B16" s="80" t="s">
        <v>616</v>
      </c>
      <c r="C16" s="63" t="s">
        <v>2490</v>
      </c>
      <c r="D16" s="207" t="s">
        <v>2491</v>
      </c>
      <c r="E16" s="79" t="s">
        <v>2492</v>
      </c>
    </row>
    <row r="17" spans="1:5" ht="13.5" thickBot="1" x14ac:dyDescent="0.25">
      <c r="A17" s="271">
        <v>1932</v>
      </c>
      <c r="B17" s="80" t="s">
        <v>699</v>
      </c>
      <c r="C17" s="63" t="s">
        <v>2493</v>
      </c>
      <c r="D17" s="207" t="s">
        <v>2494</v>
      </c>
      <c r="E17" s="79" t="s">
        <v>2495</v>
      </c>
    </row>
    <row r="18" spans="1:5" ht="13.5" thickBot="1" x14ac:dyDescent="0.25">
      <c r="A18" s="271">
        <v>1932</v>
      </c>
      <c r="B18" s="80" t="s">
        <v>603</v>
      </c>
      <c r="C18" s="63" t="s">
        <v>2460</v>
      </c>
      <c r="D18" s="207" t="s">
        <v>2496</v>
      </c>
      <c r="E18" s="79" t="s">
        <v>2497</v>
      </c>
    </row>
    <row r="19" spans="1:5" ht="13.5" thickBot="1" x14ac:dyDescent="0.25">
      <c r="A19" s="271">
        <v>1934</v>
      </c>
      <c r="B19" s="80" t="s">
        <v>699</v>
      </c>
      <c r="C19" s="63" t="s">
        <v>892</v>
      </c>
      <c r="D19" s="207" t="s">
        <v>2498</v>
      </c>
      <c r="E19" s="79" t="s">
        <v>2499</v>
      </c>
    </row>
    <row r="20" spans="1:5" ht="13.5" thickBot="1" x14ac:dyDescent="0.25">
      <c r="A20" s="271">
        <v>1935</v>
      </c>
      <c r="B20" s="80" t="s">
        <v>636</v>
      </c>
      <c r="C20" s="63" t="s">
        <v>835</v>
      </c>
      <c r="D20" s="207" t="s">
        <v>2500</v>
      </c>
      <c r="E20" s="79" t="s">
        <v>2501</v>
      </c>
    </row>
    <row r="21" spans="1:5" ht="13.5" thickBot="1" x14ac:dyDescent="0.25">
      <c r="A21" s="271">
        <v>1935</v>
      </c>
      <c r="B21" s="80" t="s">
        <v>689</v>
      </c>
      <c r="C21" s="63" t="s">
        <v>2502</v>
      </c>
      <c r="D21" s="207" t="s">
        <v>2503</v>
      </c>
      <c r="E21" s="79" t="s">
        <v>2504</v>
      </c>
    </row>
    <row r="22" spans="1:5" ht="13.5" thickBot="1" x14ac:dyDescent="0.25">
      <c r="A22" s="271">
        <v>1935</v>
      </c>
      <c r="B22" s="80" t="s">
        <v>689</v>
      </c>
      <c r="C22" s="63" t="s">
        <v>2505</v>
      </c>
      <c r="D22" s="207" t="s">
        <v>2506</v>
      </c>
      <c r="E22" s="79" t="s">
        <v>2507</v>
      </c>
    </row>
    <row r="23" spans="1:5" ht="13.5" thickBot="1" x14ac:dyDescent="0.25">
      <c r="A23" s="271">
        <v>1936</v>
      </c>
      <c r="B23" s="80" t="s">
        <v>636</v>
      </c>
      <c r="C23" s="63" t="s">
        <v>2508</v>
      </c>
      <c r="D23" s="207" t="s">
        <v>2509</v>
      </c>
      <c r="E23" s="79" t="s">
        <v>2510</v>
      </c>
    </row>
    <row r="24" spans="1:5" ht="13.5" thickBot="1" x14ac:dyDescent="0.25">
      <c r="A24" s="271">
        <v>1940</v>
      </c>
      <c r="B24" s="80" t="s">
        <v>616</v>
      </c>
      <c r="C24" s="63" t="s">
        <v>2511</v>
      </c>
      <c r="D24" s="207" t="s">
        <v>2512</v>
      </c>
      <c r="E24" s="79" t="s">
        <v>2513</v>
      </c>
    </row>
    <row r="25" spans="1:5" ht="13.5" thickBot="1" x14ac:dyDescent="0.25">
      <c r="A25" s="271">
        <v>1940</v>
      </c>
      <c r="B25" s="80" t="s">
        <v>616</v>
      </c>
      <c r="C25" s="63" t="s">
        <v>2514</v>
      </c>
      <c r="D25" s="207" t="s">
        <v>2515</v>
      </c>
      <c r="E25" s="79" t="s">
        <v>2516</v>
      </c>
    </row>
    <row r="26" spans="1:5" ht="13.5" thickBot="1" x14ac:dyDescent="0.25">
      <c r="A26" s="271">
        <v>1942</v>
      </c>
      <c r="B26" s="80" t="s">
        <v>689</v>
      </c>
      <c r="C26" s="63" t="s">
        <v>690</v>
      </c>
      <c r="D26" s="207" t="s">
        <v>2517</v>
      </c>
      <c r="E26" s="79" t="s">
        <v>2518</v>
      </c>
    </row>
    <row r="27" spans="1:5" ht="13.5" thickBot="1" x14ac:dyDescent="0.25">
      <c r="A27" s="271">
        <v>1945</v>
      </c>
      <c r="B27" s="80" t="s">
        <v>676</v>
      </c>
      <c r="C27" s="63" t="s">
        <v>2519</v>
      </c>
      <c r="D27" s="207" t="s">
        <v>2520</v>
      </c>
      <c r="E27" s="79" t="s">
        <v>2521</v>
      </c>
    </row>
    <row r="28" spans="1:5" ht="13.5" thickBot="1" x14ac:dyDescent="0.25">
      <c r="A28" s="271">
        <v>1947</v>
      </c>
      <c r="B28" s="80" t="s">
        <v>665</v>
      </c>
      <c r="C28" s="63" t="s">
        <v>666</v>
      </c>
      <c r="D28" s="207" t="s">
        <v>2522</v>
      </c>
      <c r="E28" s="79" t="s">
        <v>2523</v>
      </c>
    </row>
    <row r="29" spans="1:5" ht="13.5" thickBot="1" x14ac:dyDescent="0.25">
      <c r="A29" s="271">
        <v>1947</v>
      </c>
      <c r="B29" s="80" t="s">
        <v>740</v>
      </c>
      <c r="C29" s="63" t="s">
        <v>741</v>
      </c>
      <c r="D29" s="207" t="s">
        <v>2524</v>
      </c>
      <c r="E29" s="79" t="s">
        <v>1065</v>
      </c>
    </row>
    <row r="30" spans="1:5" ht="13.5" thickBot="1" x14ac:dyDescent="0.25">
      <c r="A30" s="271">
        <v>1952</v>
      </c>
      <c r="B30" s="80" t="s">
        <v>899</v>
      </c>
      <c r="C30" s="63" t="s">
        <v>2525</v>
      </c>
      <c r="D30" s="207" t="s">
        <v>2526</v>
      </c>
      <c r="E30" s="79" t="s">
        <v>2527</v>
      </c>
    </row>
    <row r="31" spans="1:5" ht="13.5" thickBot="1" x14ac:dyDescent="0.25">
      <c r="A31" s="271">
        <v>1955</v>
      </c>
      <c r="B31" s="80" t="s">
        <v>616</v>
      </c>
      <c r="C31" s="63" t="s">
        <v>822</v>
      </c>
      <c r="D31" s="207" t="s">
        <v>2528</v>
      </c>
      <c r="E31" s="79" t="s">
        <v>2529</v>
      </c>
    </row>
    <row r="32" spans="1:5" ht="13.5" thickBot="1" x14ac:dyDescent="0.25">
      <c r="A32" s="271">
        <v>1956</v>
      </c>
      <c r="B32" s="80" t="s">
        <v>616</v>
      </c>
      <c r="C32" s="63" t="s">
        <v>2530</v>
      </c>
      <c r="D32" s="207" t="s">
        <v>2531</v>
      </c>
      <c r="E32" s="79" t="s">
        <v>2532</v>
      </c>
    </row>
    <row r="33" spans="1:5" ht="13.5" thickBot="1" x14ac:dyDescent="0.25">
      <c r="A33" s="271">
        <v>1956</v>
      </c>
      <c r="B33" s="80" t="s">
        <v>632</v>
      </c>
      <c r="C33" s="63" t="s">
        <v>2533</v>
      </c>
      <c r="D33" s="207" t="s">
        <v>2534</v>
      </c>
      <c r="E33" s="79" t="s">
        <v>2535</v>
      </c>
    </row>
    <row r="34" spans="1:5" ht="13.5" thickBot="1" x14ac:dyDescent="0.25">
      <c r="A34" s="271">
        <v>1957</v>
      </c>
      <c r="B34" s="80" t="s">
        <v>616</v>
      </c>
      <c r="C34" s="63" t="s">
        <v>2536</v>
      </c>
      <c r="D34" s="207" t="s">
        <v>2537</v>
      </c>
      <c r="E34" s="79" t="s">
        <v>2538</v>
      </c>
    </row>
    <row r="35" spans="1:5" ht="13.5" thickBot="1" x14ac:dyDescent="0.25">
      <c r="A35" s="271">
        <v>1958</v>
      </c>
      <c r="B35" s="80" t="s">
        <v>616</v>
      </c>
      <c r="C35" s="63" t="s">
        <v>643</v>
      </c>
      <c r="D35" s="207" t="s">
        <v>2539</v>
      </c>
      <c r="E35" s="79" t="s">
        <v>2540</v>
      </c>
    </row>
    <row r="36" spans="1:5" ht="13.5" thickBot="1" x14ac:dyDescent="0.25">
      <c r="A36" s="271">
        <v>1958</v>
      </c>
      <c r="B36" s="80" t="s">
        <v>616</v>
      </c>
      <c r="C36" s="63" t="s">
        <v>2541</v>
      </c>
      <c r="D36" s="207" t="s">
        <v>2542</v>
      </c>
      <c r="E36" s="79" t="s">
        <v>2543</v>
      </c>
    </row>
    <row r="37" spans="1:5" ht="13.5" thickBot="1" x14ac:dyDescent="0.25">
      <c r="A37" s="271">
        <v>1959</v>
      </c>
      <c r="B37" s="80" t="s">
        <v>758</v>
      </c>
      <c r="C37" s="63" t="s">
        <v>2544</v>
      </c>
      <c r="D37" s="207" t="s">
        <v>2545</v>
      </c>
      <c r="E37" s="79" t="s">
        <v>2546</v>
      </c>
    </row>
    <row r="38" spans="1:5" ht="13.5" thickBot="1" x14ac:dyDescent="0.25">
      <c r="A38" s="271">
        <v>1959</v>
      </c>
      <c r="B38" s="80" t="s">
        <v>699</v>
      </c>
      <c r="C38" s="63" t="s">
        <v>2547</v>
      </c>
      <c r="D38" s="207" t="s">
        <v>2548</v>
      </c>
      <c r="E38" s="79" t="s">
        <v>2549</v>
      </c>
    </row>
    <row r="39" spans="1:5" ht="13.5" thickBot="1" x14ac:dyDescent="0.25">
      <c r="A39" s="271">
        <v>1959</v>
      </c>
      <c r="B39" s="80" t="s">
        <v>758</v>
      </c>
      <c r="C39" s="63" t="s">
        <v>2550</v>
      </c>
      <c r="D39" s="207" t="s">
        <v>2551</v>
      </c>
      <c r="E39" s="79" t="s">
        <v>2552</v>
      </c>
    </row>
    <row r="40" spans="1:5" ht="13.5" thickBot="1" x14ac:dyDescent="0.25">
      <c r="A40" s="271">
        <v>1960</v>
      </c>
      <c r="B40" s="80" t="s">
        <v>699</v>
      </c>
      <c r="C40" s="63" t="s">
        <v>768</v>
      </c>
      <c r="D40" s="207" t="s">
        <v>2553</v>
      </c>
      <c r="E40" s="79" t="s">
        <v>2554</v>
      </c>
    </row>
    <row r="41" spans="1:5" ht="13.5" thickBot="1" x14ac:dyDescent="0.25">
      <c r="A41" s="271">
        <v>1960</v>
      </c>
      <c r="B41" s="80" t="s">
        <v>785</v>
      </c>
      <c r="C41" s="63" t="s">
        <v>2555</v>
      </c>
      <c r="D41" s="207" t="s">
        <v>2556</v>
      </c>
      <c r="E41" s="79" t="s">
        <v>2557</v>
      </c>
    </row>
    <row r="42" spans="1:5" ht="13.5" thickBot="1" x14ac:dyDescent="0.25">
      <c r="A42" s="271">
        <v>1960</v>
      </c>
      <c r="B42" s="80" t="s">
        <v>616</v>
      </c>
      <c r="C42" s="63" t="s">
        <v>646</v>
      </c>
      <c r="D42" s="207" t="s">
        <v>2558</v>
      </c>
      <c r="E42" s="79" t="s">
        <v>647</v>
      </c>
    </row>
    <row r="43" spans="1:5" ht="13.5" thickBot="1" x14ac:dyDescent="0.25">
      <c r="A43" s="271">
        <v>1961</v>
      </c>
      <c r="B43" s="80" t="s">
        <v>764</v>
      </c>
      <c r="C43" s="63" t="s">
        <v>884</v>
      </c>
      <c r="D43" s="207" t="s">
        <v>2559</v>
      </c>
      <c r="E43" s="79" t="s">
        <v>2560</v>
      </c>
    </row>
    <row r="44" spans="1:5" ht="13.5" thickBot="1" x14ac:dyDescent="0.25">
      <c r="A44" s="271">
        <v>1961</v>
      </c>
      <c r="B44" s="80" t="s">
        <v>773</v>
      </c>
      <c r="C44" s="63" t="s">
        <v>897</v>
      </c>
      <c r="D44" s="207" t="s">
        <v>2561</v>
      </c>
      <c r="E44" s="79" t="s">
        <v>2562</v>
      </c>
    </row>
    <row r="45" spans="1:5" ht="13.5" thickBot="1" x14ac:dyDescent="0.25">
      <c r="A45" s="271">
        <v>1961</v>
      </c>
      <c r="B45" s="80" t="s">
        <v>616</v>
      </c>
      <c r="C45" s="63" t="s">
        <v>648</v>
      </c>
      <c r="D45" s="207" t="s">
        <v>2563</v>
      </c>
      <c r="E45" s="79" t="s">
        <v>2564</v>
      </c>
    </row>
    <row r="46" spans="1:5" ht="13.5" thickBot="1" x14ac:dyDescent="0.25">
      <c r="A46" s="271">
        <v>1961</v>
      </c>
      <c r="B46" s="80" t="s">
        <v>616</v>
      </c>
      <c r="C46" s="63" t="s">
        <v>2565</v>
      </c>
      <c r="D46" s="207" t="s">
        <v>2566</v>
      </c>
      <c r="E46" s="79" t="s">
        <v>2567</v>
      </c>
    </row>
    <row r="47" spans="1:5" ht="13.5" thickBot="1" x14ac:dyDescent="0.25">
      <c r="A47" s="271">
        <v>1962</v>
      </c>
      <c r="B47" s="80" t="s">
        <v>616</v>
      </c>
      <c r="C47" s="63" t="s">
        <v>2568</v>
      </c>
      <c r="D47" s="207" t="s">
        <v>2569</v>
      </c>
      <c r="E47" s="79" t="s">
        <v>2570</v>
      </c>
    </row>
    <row r="48" spans="1:5" ht="13.5" thickBot="1" x14ac:dyDescent="0.25">
      <c r="A48" s="271">
        <v>1962</v>
      </c>
      <c r="B48" s="80" t="s">
        <v>620</v>
      </c>
      <c r="C48" s="63" t="s">
        <v>624</v>
      </c>
      <c r="D48" s="207" t="s">
        <v>2571</v>
      </c>
      <c r="E48" s="79" t="s">
        <v>2572</v>
      </c>
    </row>
    <row r="49" spans="1:5" ht="13.5" thickBot="1" x14ac:dyDescent="0.25">
      <c r="A49" s="271">
        <v>1962</v>
      </c>
      <c r="B49" s="80" t="s">
        <v>603</v>
      </c>
      <c r="C49" s="63" t="s">
        <v>2460</v>
      </c>
      <c r="D49" s="207" t="s">
        <v>2573</v>
      </c>
      <c r="E49" s="79" t="s">
        <v>2574</v>
      </c>
    </row>
    <row r="50" spans="1:5" ht="13.5" thickBot="1" x14ac:dyDescent="0.25">
      <c r="A50" s="271">
        <v>1962</v>
      </c>
      <c r="B50" s="80" t="s">
        <v>603</v>
      </c>
      <c r="C50" s="63" t="s">
        <v>2460</v>
      </c>
      <c r="D50" s="207" t="s">
        <v>2575</v>
      </c>
      <c r="E50" s="79" t="s">
        <v>2576</v>
      </c>
    </row>
    <row r="51" spans="1:5" ht="13.5" thickBot="1" x14ac:dyDescent="0.25">
      <c r="A51" s="271">
        <v>1963</v>
      </c>
      <c r="B51" s="80" t="s">
        <v>632</v>
      </c>
      <c r="C51" s="63" t="s">
        <v>669</v>
      </c>
      <c r="D51" s="207" t="s">
        <v>2577</v>
      </c>
      <c r="E51" s="79" t="s">
        <v>2578</v>
      </c>
    </row>
    <row r="52" spans="1:5" ht="13.5" thickBot="1" x14ac:dyDescent="0.25">
      <c r="A52" s="271">
        <v>1963</v>
      </c>
      <c r="B52" s="80" t="s">
        <v>676</v>
      </c>
      <c r="C52" s="63" t="s">
        <v>2579</v>
      </c>
      <c r="D52" s="207" t="s">
        <v>2580</v>
      </c>
      <c r="E52" s="79" t="s">
        <v>2581</v>
      </c>
    </row>
    <row r="53" spans="1:5" ht="13.5" thickBot="1" x14ac:dyDescent="0.25">
      <c r="A53" s="271">
        <v>1963</v>
      </c>
      <c r="B53" s="80" t="s">
        <v>616</v>
      </c>
      <c r="C53" s="63" t="s">
        <v>2582</v>
      </c>
      <c r="D53" s="207" t="s">
        <v>2583</v>
      </c>
      <c r="E53" s="79" t="s">
        <v>2584</v>
      </c>
    </row>
    <row r="54" spans="1:5" ht="13.5" thickBot="1" x14ac:dyDescent="0.25">
      <c r="A54" s="271">
        <v>1964</v>
      </c>
      <c r="B54" s="80" t="s">
        <v>632</v>
      </c>
      <c r="C54" s="63" t="s">
        <v>669</v>
      </c>
      <c r="D54" s="207" t="s">
        <v>2585</v>
      </c>
      <c r="E54" s="79" t="s">
        <v>2586</v>
      </c>
    </row>
    <row r="55" spans="1:5" ht="13.5" thickBot="1" x14ac:dyDescent="0.25">
      <c r="A55" s="271">
        <v>1964</v>
      </c>
      <c r="B55" s="80" t="s">
        <v>758</v>
      </c>
      <c r="C55" s="63" t="s">
        <v>812</v>
      </c>
      <c r="D55" s="207" t="s">
        <v>2587</v>
      </c>
      <c r="E55" s="79" t="s">
        <v>2588</v>
      </c>
    </row>
    <row r="56" spans="1:5" ht="13.5" thickBot="1" x14ac:dyDescent="0.25">
      <c r="A56" s="271">
        <v>1964</v>
      </c>
      <c r="B56" s="80" t="s">
        <v>632</v>
      </c>
      <c r="C56" s="63" t="s">
        <v>2589</v>
      </c>
      <c r="D56" s="207" t="s">
        <v>2590</v>
      </c>
      <c r="E56" s="79" t="s">
        <v>2591</v>
      </c>
    </row>
    <row r="57" spans="1:5" ht="13.5" thickBot="1" x14ac:dyDescent="0.25">
      <c r="A57" s="271">
        <v>1964</v>
      </c>
      <c r="B57" s="80" t="s">
        <v>699</v>
      </c>
      <c r="C57" s="63" t="s">
        <v>2592</v>
      </c>
      <c r="D57" s="207" t="s">
        <v>2593</v>
      </c>
      <c r="E57" s="79" t="s">
        <v>2594</v>
      </c>
    </row>
    <row r="58" spans="1:5" ht="13.5" thickBot="1" x14ac:dyDescent="0.25">
      <c r="A58" s="271">
        <v>1964</v>
      </c>
      <c r="B58" s="80" t="s">
        <v>628</v>
      </c>
      <c r="C58" s="63" t="s">
        <v>2595</v>
      </c>
      <c r="D58" s="207" t="s">
        <v>2596</v>
      </c>
      <c r="E58" s="79" t="s">
        <v>2597</v>
      </c>
    </row>
    <row r="59" spans="1:5" ht="13.5" thickBot="1" x14ac:dyDescent="0.25">
      <c r="A59" s="271">
        <v>1965</v>
      </c>
      <c r="B59" s="80" t="s">
        <v>684</v>
      </c>
      <c r="C59" s="63" t="s">
        <v>685</v>
      </c>
      <c r="D59" s="207" t="s">
        <v>2598</v>
      </c>
      <c r="E59" s="79" t="s">
        <v>2599</v>
      </c>
    </row>
    <row r="60" spans="1:5" ht="13.5" thickBot="1" x14ac:dyDescent="0.25">
      <c r="A60" s="271">
        <v>1965</v>
      </c>
      <c r="B60" s="80" t="s">
        <v>616</v>
      </c>
      <c r="C60" s="63" t="s">
        <v>729</v>
      </c>
      <c r="D60" s="207" t="s">
        <v>2600</v>
      </c>
      <c r="E60" s="79" t="s">
        <v>2601</v>
      </c>
    </row>
    <row r="61" spans="1:5" ht="13.5" thickBot="1" x14ac:dyDescent="0.25">
      <c r="A61" s="271">
        <v>1966</v>
      </c>
      <c r="B61" s="80" t="s">
        <v>764</v>
      </c>
      <c r="C61" s="63" t="s">
        <v>2533</v>
      </c>
      <c r="D61" s="207" t="s">
        <v>2602</v>
      </c>
      <c r="E61" s="79" t="s">
        <v>2603</v>
      </c>
    </row>
    <row r="62" spans="1:5" ht="13.5" thickBot="1" x14ac:dyDescent="0.25">
      <c r="A62" s="271">
        <v>1966</v>
      </c>
      <c r="B62" s="80" t="s">
        <v>1086</v>
      </c>
      <c r="C62" s="63" t="s">
        <v>2604</v>
      </c>
      <c r="D62" s="207" t="s">
        <v>2605</v>
      </c>
      <c r="E62" s="79" t="s">
        <v>2606</v>
      </c>
    </row>
    <row r="63" spans="1:5" ht="13.5" thickBot="1" x14ac:dyDescent="0.25">
      <c r="A63" s="271">
        <v>1966</v>
      </c>
      <c r="B63" s="80" t="s">
        <v>676</v>
      </c>
      <c r="C63" s="63" t="s">
        <v>2607</v>
      </c>
      <c r="D63" s="207" t="s">
        <v>2608</v>
      </c>
      <c r="E63" s="79" t="s">
        <v>2609</v>
      </c>
    </row>
    <row r="64" spans="1:5" ht="13.5" thickBot="1" x14ac:dyDescent="0.25">
      <c r="A64" s="271">
        <v>1966</v>
      </c>
      <c r="B64" s="80" t="s">
        <v>878</v>
      </c>
      <c r="C64" s="63" t="s">
        <v>879</v>
      </c>
      <c r="D64" s="207" t="s">
        <v>2608</v>
      </c>
      <c r="E64" s="79" t="s">
        <v>2610</v>
      </c>
    </row>
    <row r="65" spans="1:5" ht="13.5" thickBot="1" x14ac:dyDescent="0.25">
      <c r="A65" s="271">
        <v>1966</v>
      </c>
      <c r="B65" s="80" t="s">
        <v>758</v>
      </c>
      <c r="C65" s="63" t="s">
        <v>2611</v>
      </c>
      <c r="D65" s="207" t="s">
        <v>2612</v>
      </c>
      <c r="E65" s="79" t="s">
        <v>2613</v>
      </c>
    </row>
    <row r="66" spans="1:5" ht="13.5" thickBot="1" x14ac:dyDescent="0.25">
      <c r="A66" s="271">
        <v>1966</v>
      </c>
      <c r="B66" s="80" t="s">
        <v>699</v>
      </c>
      <c r="C66" s="63" t="s">
        <v>2614</v>
      </c>
      <c r="D66" s="207" t="s">
        <v>2615</v>
      </c>
      <c r="E66" s="79" t="s">
        <v>2616</v>
      </c>
    </row>
    <row r="67" spans="1:5" ht="13.5" thickBot="1" x14ac:dyDescent="0.25">
      <c r="A67" s="271">
        <v>1966</v>
      </c>
      <c r="B67" s="80" t="s">
        <v>773</v>
      </c>
      <c r="C67" s="63" t="s">
        <v>2617</v>
      </c>
      <c r="D67" s="207" t="s">
        <v>2618</v>
      </c>
      <c r="E67" s="79" t="s">
        <v>2619</v>
      </c>
    </row>
    <row r="68" spans="1:5" ht="13.5" thickBot="1" x14ac:dyDescent="0.25">
      <c r="A68" s="271">
        <v>1966</v>
      </c>
      <c r="B68" s="80" t="s">
        <v>1833</v>
      </c>
      <c r="C68" s="63" t="s">
        <v>2620</v>
      </c>
      <c r="D68" s="207" t="s">
        <v>2621</v>
      </c>
      <c r="E68" s="79" t="s">
        <v>2622</v>
      </c>
    </row>
    <row r="69" spans="1:5" ht="13.5" thickBot="1" x14ac:dyDescent="0.25">
      <c r="A69" s="271">
        <v>1967</v>
      </c>
      <c r="B69" s="80" t="s">
        <v>632</v>
      </c>
      <c r="C69" s="63" t="s">
        <v>2623</v>
      </c>
      <c r="D69" s="207" t="s">
        <v>2624</v>
      </c>
      <c r="E69" s="79" t="s">
        <v>2625</v>
      </c>
    </row>
    <row r="70" spans="1:5" ht="13.5" thickBot="1" x14ac:dyDescent="0.25">
      <c r="A70" s="271">
        <v>1967</v>
      </c>
      <c r="B70" s="80" t="s">
        <v>616</v>
      </c>
      <c r="C70" s="63" t="s">
        <v>2626</v>
      </c>
      <c r="D70" s="207" t="s">
        <v>2627</v>
      </c>
      <c r="E70" s="79" t="s">
        <v>2628</v>
      </c>
    </row>
    <row r="71" spans="1:5" ht="13.5" thickBot="1" x14ac:dyDescent="0.25">
      <c r="A71" s="271">
        <v>1967</v>
      </c>
      <c r="B71" s="80" t="s">
        <v>616</v>
      </c>
      <c r="C71" s="63" t="s">
        <v>722</v>
      </c>
      <c r="D71" s="207" t="s">
        <v>2629</v>
      </c>
      <c r="E71" s="79" t="s">
        <v>2630</v>
      </c>
    </row>
    <row r="72" spans="1:5" ht="13.5" thickBot="1" x14ac:dyDescent="0.25">
      <c r="A72" s="271">
        <v>1967</v>
      </c>
      <c r="B72" s="80" t="s">
        <v>764</v>
      </c>
      <c r="C72" s="63" t="s">
        <v>2631</v>
      </c>
      <c r="D72" s="207" t="s">
        <v>2632</v>
      </c>
      <c r="E72" s="79" t="s">
        <v>2633</v>
      </c>
    </row>
    <row r="73" spans="1:5" ht="13.5" thickBot="1" x14ac:dyDescent="0.25">
      <c r="A73" s="271">
        <v>1968</v>
      </c>
      <c r="B73" s="80" t="s">
        <v>628</v>
      </c>
      <c r="C73" s="63" t="s">
        <v>2634</v>
      </c>
      <c r="D73" s="207" t="s">
        <v>2635</v>
      </c>
      <c r="E73" s="79" t="s">
        <v>2636</v>
      </c>
    </row>
    <row r="74" spans="1:5" ht="13.5" thickBot="1" x14ac:dyDescent="0.25">
      <c r="A74" s="271">
        <v>1968</v>
      </c>
      <c r="B74" s="80" t="s">
        <v>632</v>
      </c>
      <c r="C74" s="63" t="s">
        <v>2637</v>
      </c>
      <c r="D74" s="207" t="s">
        <v>2635</v>
      </c>
      <c r="E74" s="79" t="s">
        <v>2638</v>
      </c>
    </row>
    <row r="75" spans="1:5" ht="13.5" thickBot="1" x14ac:dyDescent="0.25">
      <c r="A75" s="271">
        <v>1968</v>
      </c>
      <c r="B75" s="80" t="s">
        <v>603</v>
      </c>
      <c r="C75" s="63" t="s">
        <v>2639</v>
      </c>
      <c r="D75" s="207" t="s">
        <v>2640</v>
      </c>
      <c r="E75" s="79" t="s">
        <v>2641</v>
      </c>
    </row>
    <row r="76" spans="1:5" ht="13.5" thickBot="1" x14ac:dyDescent="0.25">
      <c r="A76" s="271">
        <v>1968</v>
      </c>
      <c r="B76" s="80" t="s">
        <v>773</v>
      </c>
      <c r="C76" s="63" t="s">
        <v>2642</v>
      </c>
      <c r="D76" s="207" t="s">
        <v>2643</v>
      </c>
      <c r="E76" s="79" t="s">
        <v>2644</v>
      </c>
    </row>
    <row r="77" spans="1:5" ht="13.5" thickBot="1" x14ac:dyDescent="0.25">
      <c r="A77" s="271">
        <v>1968</v>
      </c>
      <c r="B77" s="80" t="s">
        <v>603</v>
      </c>
      <c r="C77" s="63" t="s">
        <v>2645</v>
      </c>
      <c r="D77" s="207" t="s">
        <v>2646</v>
      </c>
      <c r="E77" s="79" t="s">
        <v>2647</v>
      </c>
    </row>
    <row r="78" spans="1:5" ht="13.5" thickBot="1" x14ac:dyDescent="0.25">
      <c r="A78" s="271">
        <v>1968</v>
      </c>
      <c r="B78" s="80" t="s">
        <v>740</v>
      </c>
      <c r="C78" s="63" t="s">
        <v>2519</v>
      </c>
      <c r="D78" s="207" t="s">
        <v>2648</v>
      </c>
      <c r="E78" s="79" t="s">
        <v>2649</v>
      </c>
    </row>
    <row r="79" spans="1:5" ht="13.5" thickBot="1" x14ac:dyDescent="0.25">
      <c r="A79" s="271">
        <v>1968</v>
      </c>
      <c r="B79" s="80" t="s">
        <v>628</v>
      </c>
      <c r="C79" s="63" t="s">
        <v>2650</v>
      </c>
      <c r="D79" s="207" t="s">
        <v>2651</v>
      </c>
      <c r="E79" s="79" t="s">
        <v>2652</v>
      </c>
    </row>
    <row r="80" spans="1:5" ht="13.5" thickBot="1" x14ac:dyDescent="0.25">
      <c r="A80" s="271">
        <v>1968</v>
      </c>
      <c r="B80" s="80" t="s">
        <v>878</v>
      </c>
      <c r="C80" s="63" t="s">
        <v>2653</v>
      </c>
      <c r="D80" s="207" t="s">
        <v>2654</v>
      </c>
      <c r="E80" s="79" t="s">
        <v>2655</v>
      </c>
    </row>
    <row r="81" spans="1:5" ht="13.5" thickBot="1" x14ac:dyDescent="0.25">
      <c r="A81" s="271">
        <v>1968</v>
      </c>
      <c r="B81" s="80" t="s">
        <v>758</v>
      </c>
      <c r="C81" s="63" t="s">
        <v>762</v>
      </c>
      <c r="D81" s="207" t="s">
        <v>2656</v>
      </c>
      <c r="E81" s="79" t="s">
        <v>883</v>
      </c>
    </row>
    <row r="82" spans="1:5" ht="13.5" thickBot="1" x14ac:dyDescent="0.25">
      <c r="A82" s="271">
        <v>1969</v>
      </c>
      <c r="B82" s="80" t="s">
        <v>612</v>
      </c>
      <c r="C82" s="63" t="s">
        <v>856</v>
      </c>
      <c r="D82" s="207" t="s">
        <v>2657</v>
      </c>
      <c r="E82" s="79" t="s">
        <v>2658</v>
      </c>
    </row>
    <row r="83" spans="1:5" ht="13.5" thickBot="1" x14ac:dyDescent="0.25">
      <c r="A83" s="271">
        <v>1969</v>
      </c>
      <c r="B83" s="80" t="s">
        <v>1825</v>
      </c>
      <c r="C83" s="63" t="s">
        <v>2659</v>
      </c>
      <c r="D83" s="207" t="s">
        <v>2660</v>
      </c>
      <c r="E83" s="79" t="s">
        <v>2661</v>
      </c>
    </row>
    <row r="84" spans="1:5" ht="13.5" thickBot="1" x14ac:dyDescent="0.25">
      <c r="A84" s="271">
        <v>1969</v>
      </c>
      <c r="B84" s="80" t="s">
        <v>676</v>
      </c>
      <c r="C84" s="63" t="s">
        <v>677</v>
      </c>
      <c r="D84" s="207" t="s">
        <v>2662</v>
      </c>
      <c r="E84" s="79" t="s">
        <v>2663</v>
      </c>
    </row>
    <row r="85" spans="1:5" ht="13.5" thickBot="1" x14ac:dyDescent="0.25">
      <c r="A85" s="271">
        <v>1969</v>
      </c>
      <c r="B85" s="80" t="s">
        <v>689</v>
      </c>
      <c r="C85" s="63" t="s">
        <v>2664</v>
      </c>
      <c r="D85" s="207" t="s">
        <v>2665</v>
      </c>
      <c r="E85" s="79" t="s">
        <v>2666</v>
      </c>
    </row>
    <row r="86" spans="1:5" ht="13.5" thickBot="1" x14ac:dyDescent="0.25">
      <c r="A86" s="271">
        <v>1969</v>
      </c>
      <c r="B86" s="80" t="s">
        <v>758</v>
      </c>
      <c r="C86" s="63" t="s">
        <v>2667</v>
      </c>
      <c r="D86" s="207" t="s">
        <v>2668</v>
      </c>
      <c r="E86" s="79" t="s">
        <v>2669</v>
      </c>
    </row>
    <row r="87" spans="1:5" ht="13.5" thickBot="1" x14ac:dyDescent="0.25">
      <c r="A87" s="271">
        <v>1969</v>
      </c>
      <c r="B87" s="80" t="s">
        <v>607</v>
      </c>
      <c r="C87" s="63" t="s">
        <v>608</v>
      </c>
      <c r="D87" s="207" t="s">
        <v>2670</v>
      </c>
      <c r="E87" s="79" t="s">
        <v>2671</v>
      </c>
    </row>
    <row r="88" spans="1:5" ht="13.5" thickBot="1" x14ac:dyDescent="0.25">
      <c r="A88" s="271">
        <v>1969</v>
      </c>
      <c r="B88" s="80" t="s">
        <v>773</v>
      </c>
      <c r="C88" s="63" t="s">
        <v>2672</v>
      </c>
      <c r="D88" s="207" t="s">
        <v>2670</v>
      </c>
      <c r="E88" s="79" t="s">
        <v>2673</v>
      </c>
    </row>
    <row r="89" spans="1:5" ht="13.5" thickBot="1" x14ac:dyDescent="0.25">
      <c r="A89" s="271">
        <v>1970</v>
      </c>
      <c r="B89" s="80" t="s">
        <v>672</v>
      </c>
      <c r="C89" s="63" t="s">
        <v>2674</v>
      </c>
      <c r="D89" s="207" t="s">
        <v>2675</v>
      </c>
      <c r="E89" s="79" t="s">
        <v>2676</v>
      </c>
    </row>
    <row r="90" spans="1:5" ht="13.5" thickBot="1" x14ac:dyDescent="0.25">
      <c r="A90" s="271">
        <v>1970</v>
      </c>
      <c r="B90" s="80" t="s">
        <v>1820</v>
      </c>
      <c r="C90" s="63" t="s">
        <v>2677</v>
      </c>
      <c r="D90" s="207" t="s">
        <v>2678</v>
      </c>
      <c r="E90" s="79" t="s">
        <v>2679</v>
      </c>
    </row>
    <row r="91" spans="1:5" ht="13.5" thickBot="1" x14ac:dyDescent="0.25">
      <c r="A91" s="271">
        <v>1970</v>
      </c>
      <c r="B91" s="80" t="s">
        <v>748</v>
      </c>
      <c r="C91" s="63" t="s">
        <v>749</v>
      </c>
      <c r="D91" s="207" t="s">
        <v>2680</v>
      </c>
      <c r="E91" s="79" t="s">
        <v>2681</v>
      </c>
    </row>
    <row r="92" spans="1:5" ht="13.5" thickBot="1" x14ac:dyDescent="0.25">
      <c r="A92" s="271">
        <v>1970</v>
      </c>
      <c r="B92" s="80" t="s">
        <v>899</v>
      </c>
      <c r="C92" s="63" t="s">
        <v>2682</v>
      </c>
      <c r="D92" s="207" t="s">
        <v>2683</v>
      </c>
      <c r="E92" s="79" t="s">
        <v>2684</v>
      </c>
    </row>
    <row r="93" spans="1:5" ht="13.5" thickBot="1" x14ac:dyDescent="0.25">
      <c r="A93" s="271">
        <v>1970</v>
      </c>
      <c r="B93" s="80" t="s">
        <v>740</v>
      </c>
      <c r="C93" s="63" t="s">
        <v>2685</v>
      </c>
      <c r="D93" s="207" t="s">
        <v>2686</v>
      </c>
      <c r="E93" s="79" t="s">
        <v>2687</v>
      </c>
    </row>
    <row r="94" spans="1:5" ht="13.5" thickBot="1" x14ac:dyDescent="0.25">
      <c r="A94" s="271">
        <v>1970</v>
      </c>
      <c r="B94" s="80" t="s">
        <v>689</v>
      </c>
      <c r="C94" s="63" t="s">
        <v>2688</v>
      </c>
      <c r="D94" s="207" t="s">
        <v>2689</v>
      </c>
      <c r="E94" s="79" t="s">
        <v>2690</v>
      </c>
    </row>
    <row r="95" spans="1:5" ht="13.5" thickBot="1" x14ac:dyDescent="0.25">
      <c r="A95" s="271">
        <v>1970</v>
      </c>
      <c r="B95" s="80" t="s">
        <v>706</v>
      </c>
      <c r="C95" s="63" t="s">
        <v>707</v>
      </c>
      <c r="D95" s="207" t="s">
        <v>2689</v>
      </c>
      <c r="E95" s="79" t="s">
        <v>709</v>
      </c>
    </row>
    <row r="96" spans="1:5" ht="13.5" thickBot="1" x14ac:dyDescent="0.25">
      <c r="A96" s="271">
        <v>1970</v>
      </c>
      <c r="B96" s="80" t="s">
        <v>672</v>
      </c>
      <c r="C96" s="63" t="s">
        <v>673</v>
      </c>
      <c r="D96" s="207" t="s">
        <v>2691</v>
      </c>
      <c r="E96" s="79" t="s">
        <v>2692</v>
      </c>
    </row>
    <row r="97" spans="1:5" ht="13.5" thickBot="1" x14ac:dyDescent="0.25">
      <c r="A97" s="271">
        <v>1970</v>
      </c>
      <c r="B97" s="80" t="s">
        <v>607</v>
      </c>
      <c r="C97" s="63" t="s">
        <v>696</v>
      </c>
      <c r="D97" s="207" t="s">
        <v>2693</v>
      </c>
      <c r="E97" s="79" t="s">
        <v>2694</v>
      </c>
    </row>
    <row r="98" spans="1:5" ht="13.5" thickBot="1" x14ac:dyDescent="0.25">
      <c r="A98" s="271">
        <v>1971</v>
      </c>
      <c r="B98" s="80" t="s">
        <v>628</v>
      </c>
      <c r="C98" s="63" t="s">
        <v>2695</v>
      </c>
      <c r="D98" s="207" t="s">
        <v>2696</v>
      </c>
      <c r="E98" s="79" t="s">
        <v>2697</v>
      </c>
    </row>
    <row r="99" spans="1:5" ht="13.5" thickBot="1" x14ac:dyDescent="0.25">
      <c r="A99" s="271">
        <v>1971</v>
      </c>
      <c r="B99" s="80" t="s">
        <v>1829</v>
      </c>
      <c r="C99" s="63" t="s">
        <v>2698</v>
      </c>
      <c r="D99" s="207" t="s">
        <v>2699</v>
      </c>
      <c r="E99" s="79" t="s">
        <v>2700</v>
      </c>
    </row>
    <row r="100" spans="1:5" ht="13.5" thickBot="1" x14ac:dyDescent="0.25">
      <c r="A100" s="271">
        <v>1971</v>
      </c>
      <c r="B100" s="80" t="s">
        <v>740</v>
      </c>
      <c r="C100" s="63" t="s">
        <v>2701</v>
      </c>
      <c r="D100" s="207" t="s">
        <v>2699</v>
      </c>
      <c r="E100" s="79" t="s">
        <v>2702</v>
      </c>
    </row>
    <row r="101" spans="1:5" ht="13.5" thickBot="1" x14ac:dyDescent="0.25">
      <c r="A101" s="271">
        <v>1971</v>
      </c>
      <c r="B101" s="80" t="s">
        <v>699</v>
      </c>
      <c r="C101" s="63" t="s">
        <v>2703</v>
      </c>
      <c r="D101" s="207" t="s">
        <v>2704</v>
      </c>
      <c r="E101" s="79" t="s">
        <v>2705</v>
      </c>
    </row>
    <row r="102" spans="1:5" ht="13.5" thickBot="1" x14ac:dyDescent="0.25">
      <c r="A102" s="271">
        <v>1971</v>
      </c>
      <c r="B102" s="80" t="s">
        <v>598</v>
      </c>
      <c r="C102" s="63" t="s">
        <v>732</v>
      </c>
      <c r="D102" s="207" t="s">
        <v>2706</v>
      </c>
      <c r="E102" s="79" t="s">
        <v>2707</v>
      </c>
    </row>
    <row r="103" spans="1:5" ht="13.5" thickBot="1" x14ac:dyDescent="0.25">
      <c r="A103" s="271">
        <v>1971</v>
      </c>
      <c r="B103" s="80" t="s">
        <v>689</v>
      </c>
      <c r="C103" s="63" t="s">
        <v>2708</v>
      </c>
      <c r="D103" s="207" t="s">
        <v>2709</v>
      </c>
      <c r="E103" s="79" t="s">
        <v>2710</v>
      </c>
    </row>
    <row r="104" spans="1:5" ht="13.5" thickBot="1" x14ac:dyDescent="0.25">
      <c r="A104" s="271">
        <v>1971</v>
      </c>
      <c r="B104" s="80" t="s">
        <v>689</v>
      </c>
      <c r="C104" s="63" t="s">
        <v>2711</v>
      </c>
      <c r="D104" s="207" t="s">
        <v>2709</v>
      </c>
      <c r="E104" s="79" t="s">
        <v>2712</v>
      </c>
    </row>
    <row r="105" spans="1:5" ht="13.5" thickBot="1" x14ac:dyDescent="0.25">
      <c r="A105" s="271">
        <v>1971</v>
      </c>
      <c r="B105" s="80" t="s">
        <v>1841</v>
      </c>
      <c r="C105" s="63" t="s">
        <v>2713</v>
      </c>
      <c r="D105" s="207" t="s">
        <v>2714</v>
      </c>
      <c r="E105" s="79" t="s">
        <v>2715</v>
      </c>
    </row>
    <row r="106" spans="1:5" ht="13.5" thickBot="1" x14ac:dyDescent="0.25">
      <c r="A106" s="271">
        <v>1971</v>
      </c>
      <c r="B106" s="80" t="s">
        <v>620</v>
      </c>
      <c r="C106" s="63" t="s">
        <v>2716</v>
      </c>
      <c r="D106" s="207" t="s">
        <v>2717</v>
      </c>
      <c r="E106" s="79" t="s">
        <v>2718</v>
      </c>
    </row>
    <row r="107" spans="1:5" ht="13.5" thickBot="1" x14ac:dyDescent="0.25">
      <c r="A107" s="271">
        <v>1971</v>
      </c>
      <c r="B107" s="80" t="s">
        <v>740</v>
      </c>
      <c r="C107" s="63" t="s">
        <v>2719</v>
      </c>
      <c r="D107" s="207" t="s">
        <v>2717</v>
      </c>
      <c r="E107" s="79" t="s">
        <v>2720</v>
      </c>
    </row>
    <row r="108" spans="1:5" ht="13.5" thickBot="1" x14ac:dyDescent="0.25">
      <c r="A108" s="271">
        <v>1971</v>
      </c>
      <c r="B108" s="80" t="s">
        <v>603</v>
      </c>
      <c r="C108" s="63" t="s">
        <v>2721</v>
      </c>
      <c r="D108" s="207" t="s">
        <v>2722</v>
      </c>
      <c r="E108" s="79" t="s">
        <v>2723</v>
      </c>
    </row>
    <row r="109" spans="1:5" ht="13.5" thickBot="1" x14ac:dyDescent="0.25">
      <c r="A109" s="271">
        <v>1971</v>
      </c>
      <c r="B109" s="80" t="s">
        <v>632</v>
      </c>
      <c r="C109" s="63" t="s">
        <v>633</v>
      </c>
      <c r="D109" s="207" t="s">
        <v>2724</v>
      </c>
      <c r="E109" s="79" t="s">
        <v>2725</v>
      </c>
    </row>
    <row r="110" spans="1:5" ht="13.5" thickBot="1" x14ac:dyDescent="0.25">
      <c r="A110" s="271">
        <v>1971</v>
      </c>
      <c r="B110" s="80" t="s">
        <v>639</v>
      </c>
      <c r="C110" s="63" t="s">
        <v>2726</v>
      </c>
      <c r="D110" s="207" t="s">
        <v>2727</v>
      </c>
      <c r="E110" s="79" t="s">
        <v>2728</v>
      </c>
    </row>
    <row r="111" spans="1:5" ht="13.5" thickBot="1" x14ac:dyDescent="0.25">
      <c r="A111" s="271">
        <v>1972</v>
      </c>
      <c r="B111" s="80" t="s">
        <v>603</v>
      </c>
      <c r="C111" s="63" t="s">
        <v>2729</v>
      </c>
      <c r="D111" s="207" t="s">
        <v>2730</v>
      </c>
      <c r="E111" s="79" t="s">
        <v>2731</v>
      </c>
    </row>
    <row r="112" spans="1:5" ht="13.5" thickBot="1" x14ac:dyDescent="0.25">
      <c r="A112" s="271">
        <v>1972</v>
      </c>
      <c r="B112" s="80" t="s">
        <v>785</v>
      </c>
      <c r="C112" s="63" t="s">
        <v>786</v>
      </c>
      <c r="D112" s="207" t="s">
        <v>2732</v>
      </c>
      <c r="E112" s="79" t="s">
        <v>1063</v>
      </c>
    </row>
    <row r="113" spans="1:5" ht="13.5" thickBot="1" x14ac:dyDescent="0.25">
      <c r="A113" s="271">
        <v>1972</v>
      </c>
      <c r="B113" s="80" t="s">
        <v>699</v>
      </c>
      <c r="C113" s="63" t="s">
        <v>771</v>
      </c>
      <c r="D113" s="207" t="s">
        <v>2733</v>
      </c>
      <c r="E113" s="79" t="s">
        <v>2734</v>
      </c>
    </row>
    <row r="114" spans="1:5" ht="13.5" thickBot="1" x14ac:dyDescent="0.25">
      <c r="A114" s="271">
        <v>1972</v>
      </c>
      <c r="B114" s="80" t="s">
        <v>632</v>
      </c>
      <c r="C114" s="63" t="s">
        <v>2735</v>
      </c>
      <c r="D114" s="207" t="s">
        <v>2736</v>
      </c>
      <c r="E114" s="79" t="s">
        <v>2737</v>
      </c>
    </row>
    <row r="115" spans="1:5" ht="13.5" thickBot="1" x14ac:dyDescent="0.25">
      <c r="A115" s="271">
        <v>1972</v>
      </c>
      <c r="B115" s="80" t="s">
        <v>758</v>
      </c>
      <c r="C115" s="63" t="s">
        <v>2738</v>
      </c>
      <c r="D115" s="207" t="s">
        <v>2739</v>
      </c>
      <c r="E115" s="79" t="s">
        <v>2740</v>
      </c>
    </row>
    <row r="116" spans="1:5" ht="13.5" thickBot="1" x14ac:dyDescent="0.25">
      <c r="A116" s="271">
        <v>1972</v>
      </c>
      <c r="B116" s="80" t="s">
        <v>859</v>
      </c>
      <c r="C116" s="63" t="s">
        <v>860</v>
      </c>
      <c r="D116" s="207" t="s">
        <v>2741</v>
      </c>
      <c r="E116" s="79" t="s">
        <v>2742</v>
      </c>
    </row>
    <row r="117" spans="1:5" ht="13.5" thickBot="1" x14ac:dyDescent="0.25">
      <c r="A117" s="271">
        <v>1972</v>
      </c>
      <c r="B117" s="80" t="s">
        <v>740</v>
      </c>
      <c r="C117" s="63" t="s">
        <v>2743</v>
      </c>
      <c r="D117" s="207" t="s">
        <v>2744</v>
      </c>
      <c r="E117" s="79" t="s">
        <v>2745</v>
      </c>
    </row>
    <row r="118" spans="1:5" ht="13.5" thickBot="1" x14ac:dyDescent="0.25">
      <c r="A118" s="271">
        <v>1972</v>
      </c>
      <c r="B118" s="80" t="s">
        <v>868</v>
      </c>
      <c r="C118" s="63" t="s">
        <v>2746</v>
      </c>
      <c r="D118" s="207" t="s">
        <v>2747</v>
      </c>
      <c r="E118" s="79" t="s">
        <v>2748</v>
      </c>
    </row>
    <row r="119" spans="1:5" ht="13.5" thickBot="1" x14ac:dyDescent="0.25">
      <c r="A119" s="271">
        <v>1972</v>
      </c>
      <c r="B119" s="80" t="s">
        <v>1841</v>
      </c>
      <c r="C119" s="63" t="s">
        <v>2749</v>
      </c>
      <c r="D119" s="207" t="s">
        <v>2747</v>
      </c>
      <c r="E119" s="79" t="s">
        <v>2750</v>
      </c>
    </row>
    <row r="120" spans="1:5" ht="13.5" thickBot="1" x14ac:dyDescent="0.25">
      <c r="A120" s="271">
        <v>1972</v>
      </c>
      <c r="B120" s="80" t="s">
        <v>616</v>
      </c>
      <c r="C120" s="63" t="s">
        <v>2751</v>
      </c>
      <c r="D120" s="207" t="s">
        <v>2752</v>
      </c>
      <c r="E120" s="79" t="s">
        <v>2753</v>
      </c>
    </row>
    <row r="121" spans="1:5" ht="13.5" thickBot="1" x14ac:dyDescent="0.25">
      <c r="A121" s="271">
        <v>1972</v>
      </c>
      <c r="B121" s="80" t="s">
        <v>689</v>
      </c>
      <c r="C121" s="63" t="s">
        <v>907</v>
      </c>
      <c r="D121" s="207" t="s">
        <v>2754</v>
      </c>
      <c r="E121" s="79" t="s">
        <v>2755</v>
      </c>
    </row>
    <row r="122" spans="1:5" ht="13.5" thickBot="1" x14ac:dyDescent="0.25">
      <c r="A122" s="271">
        <v>1972</v>
      </c>
      <c r="B122" s="80" t="s">
        <v>1835</v>
      </c>
      <c r="C122" s="63" t="s">
        <v>2756</v>
      </c>
      <c r="D122" s="207" t="s">
        <v>2757</v>
      </c>
      <c r="E122" s="79" t="s">
        <v>2758</v>
      </c>
    </row>
    <row r="123" spans="1:5" ht="13.5" thickBot="1" x14ac:dyDescent="0.25">
      <c r="A123" s="271">
        <v>1973</v>
      </c>
      <c r="B123" s="80" t="s">
        <v>616</v>
      </c>
      <c r="C123" s="63" t="s">
        <v>826</v>
      </c>
      <c r="D123" s="207" t="s">
        <v>2759</v>
      </c>
      <c r="E123" s="79" t="s">
        <v>2760</v>
      </c>
    </row>
    <row r="124" spans="1:5" ht="13.5" thickBot="1" x14ac:dyDescent="0.25">
      <c r="A124" s="271">
        <v>1973</v>
      </c>
      <c r="B124" s="80" t="s">
        <v>2761</v>
      </c>
      <c r="C124" s="63" t="s">
        <v>773</v>
      </c>
      <c r="D124" s="207" t="s">
        <v>2762</v>
      </c>
      <c r="E124" s="79" t="s">
        <v>1095</v>
      </c>
    </row>
    <row r="125" spans="1:5" ht="13.5" thickBot="1" x14ac:dyDescent="0.25">
      <c r="A125" s="271">
        <v>1973</v>
      </c>
      <c r="B125" s="80" t="s">
        <v>710</v>
      </c>
      <c r="C125" s="63" t="s">
        <v>2763</v>
      </c>
      <c r="D125" s="207" t="s">
        <v>2764</v>
      </c>
      <c r="E125" s="79" t="s">
        <v>2765</v>
      </c>
    </row>
    <row r="126" spans="1:5" ht="13.5" thickBot="1" x14ac:dyDescent="0.25">
      <c r="A126" s="271">
        <v>1973</v>
      </c>
      <c r="B126" s="80" t="s">
        <v>603</v>
      </c>
      <c r="C126" s="63" t="s">
        <v>2766</v>
      </c>
      <c r="D126" s="207" t="s">
        <v>2767</v>
      </c>
      <c r="E126" s="79" t="s">
        <v>2768</v>
      </c>
    </row>
    <row r="127" spans="1:5" ht="13.5" thickBot="1" x14ac:dyDescent="0.25">
      <c r="A127" s="271">
        <v>1973</v>
      </c>
      <c r="B127" s="80" t="s">
        <v>1833</v>
      </c>
      <c r="C127" s="63" t="s">
        <v>2769</v>
      </c>
      <c r="D127" s="207" t="s">
        <v>2770</v>
      </c>
      <c r="E127" s="79" t="s">
        <v>2771</v>
      </c>
    </row>
    <row r="128" spans="1:5" ht="13.5" thickBot="1" x14ac:dyDescent="0.25">
      <c r="A128" s="271">
        <v>1973</v>
      </c>
      <c r="B128" s="80" t="s">
        <v>689</v>
      </c>
      <c r="C128" s="63" t="s">
        <v>875</v>
      </c>
      <c r="D128" s="207" t="s">
        <v>2772</v>
      </c>
      <c r="E128" s="79" t="s">
        <v>877</v>
      </c>
    </row>
    <row r="129" spans="1:5" ht="13.5" thickBot="1" x14ac:dyDescent="0.25">
      <c r="A129" s="271">
        <v>1973</v>
      </c>
      <c r="B129" s="80" t="s">
        <v>710</v>
      </c>
      <c r="C129" s="63" t="s">
        <v>711</v>
      </c>
      <c r="D129" s="207" t="s">
        <v>2773</v>
      </c>
      <c r="E129" s="79" t="s">
        <v>713</v>
      </c>
    </row>
    <row r="130" spans="1:5" ht="13.5" thickBot="1" x14ac:dyDescent="0.25">
      <c r="A130" s="271">
        <v>1974</v>
      </c>
      <c r="B130" s="80" t="s">
        <v>1820</v>
      </c>
      <c r="C130" s="63" t="s">
        <v>2774</v>
      </c>
      <c r="D130" s="207" t="s">
        <v>2775</v>
      </c>
      <c r="E130" s="79" t="s">
        <v>2776</v>
      </c>
    </row>
    <row r="131" spans="1:5" ht="13.5" thickBot="1" x14ac:dyDescent="0.25">
      <c r="A131" s="271">
        <v>1974</v>
      </c>
      <c r="B131" s="80" t="s">
        <v>603</v>
      </c>
      <c r="C131" s="63" t="s">
        <v>837</v>
      </c>
      <c r="D131" s="207" t="s">
        <v>2777</v>
      </c>
      <c r="E131" s="79" t="s">
        <v>2778</v>
      </c>
    </row>
    <row r="132" spans="1:5" ht="13.5" thickBot="1" x14ac:dyDescent="0.25">
      <c r="A132" s="271">
        <v>1974</v>
      </c>
      <c r="B132" s="80" t="s">
        <v>758</v>
      </c>
      <c r="C132" s="63" t="s">
        <v>2779</v>
      </c>
      <c r="D132" s="207" t="s">
        <v>2780</v>
      </c>
      <c r="E132" s="79" t="s">
        <v>2781</v>
      </c>
    </row>
    <row r="133" spans="1:5" ht="13.5" thickBot="1" x14ac:dyDescent="0.25">
      <c r="A133" s="271">
        <v>1974</v>
      </c>
      <c r="B133" s="80" t="s">
        <v>632</v>
      </c>
      <c r="C133" s="63" t="s">
        <v>2782</v>
      </c>
      <c r="D133" s="207" t="s">
        <v>2783</v>
      </c>
      <c r="E133" s="79" t="s">
        <v>2784</v>
      </c>
    </row>
    <row r="134" spans="1:5" ht="13.5" thickBot="1" x14ac:dyDescent="0.25">
      <c r="A134" s="271">
        <v>1974</v>
      </c>
      <c r="B134" s="80" t="s">
        <v>1835</v>
      </c>
      <c r="C134" s="63" t="s">
        <v>2785</v>
      </c>
      <c r="D134" s="207" t="s">
        <v>2786</v>
      </c>
      <c r="E134" s="79" t="s">
        <v>2787</v>
      </c>
    </row>
    <row r="135" spans="1:5" ht="13.5" thickBot="1" x14ac:dyDescent="0.25">
      <c r="A135" s="271">
        <v>1975</v>
      </c>
      <c r="B135" s="80" t="s">
        <v>628</v>
      </c>
      <c r="C135" s="63" t="s">
        <v>629</v>
      </c>
      <c r="D135" s="207" t="s">
        <v>2788</v>
      </c>
      <c r="E135" s="79" t="s">
        <v>2789</v>
      </c>
    </row>
    <row r="136" spans="1:5" ht="13.5" thickBot="1" x14ac:dyDescent="0.25">
      <c r="A136" s="271">
        <v>1975</v>
      </c>
      <c r="B136" s="80" t="s">
        <v>710</v>
      </c>
      <c r="C136" s="63" t="s">
        <v>2790</v>
      </c>
      <c r="D136" s="207" t="s">
        <v>2791</v>
      </c>
      <c r="E136" s="79" t="s">
        <v>2792</v>
      </c>
    </row>
    <row r="137" spans="1:5" ht="13.5" thickBot="1" x14ac:dyDescent="0.25">
      <c r="A137" s="271">
        <v>1975</v>
      </c>
      <c r="B137" s="80" t="s">
        <v>899</v>
      </c>
      <c r="C137" s="63" t="s">
        <v>903</v>
      </c>
      <c r="D137" s="207" t="s">
        <v>2793</v>
      </c>
      <c r="E137" s="79" t="s">
        <v>2794</v>
      </c>
    </row>
    <row r="138" spans="1:5" x14ac:dyDescent="0.2">
      <c r="A138" s="71" t="s">
        <v>2795</v>
      </c>
    </row>
    <row r="139" spans="1:5" x14ac:dyDescent="0.2">
      <c r="A139" s="71" t="s">
        <v>2796</v>
      </c>
    </row>
    <row r="140" spans="1:5" x14ac:dyDescent="0.2">
      <c r="A140" s="71" t="s">
        <v>2797</v>
      </c>
    </row>
  </sheetData>
  <mergeCells count="3">
    <mergeCell ref="A1:E1"/>
    <mergeCell ref="A2:E2"/>
    <mergeCell ref="A3:E3"/>
  </mergeCells>
  <hyperlinks>
    <hyperlink ref="G3" location="TOC!A1" display="RETURN TO TABLE OF CONTENTS" xr:uid="{00000000-0004-0000-8400-000000000000}"/>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98"/>
  <sheetViews>
    <sheetView topLeftCell="A89" workbookViewId="0">
      <selection activeCell="I105" sqref="I105"/>
    </sheetView>
  </sheetViews>
  <sheetFormatPr defaultRowHeight="12.75" x14ac:dyDescent="0.2"/>
  <cols>
    <col min="2" max="2" width="92.140625" customWidth="1"/>
  </cols>
  <sheetData>
    <row r="1" spans="1:4" x14ac:dyDescent="0.2">
      <c r="A1" s="617" t="s">
        <v>2798</v>
      </c>
      <c r="B1" s="617"/>
    </row>
    <row r="2" spans="1:4" ht="13.5" thickBot="1" x14ac:dyDescent="0.25">
      <c r="A2" s="616" t="s">
        <v>200</v>
      </c>
      <c r="B2" s="616"/>
    </row>
    <row r="3" spans="1:4" ht="13.5" thickBot="1" x14ac:dyDescent="0.25">
      <c r="A3" s="606" t="s">
        <v>160</v>
      </c>
      <c r="B3" s="608"/>
    </row>
    <row r="4" spans="1:4" ht="66.75" customHeight="1" x14ac:dyDescent="0.2">
      <c r="A4" s="951" t="s">
        <v>2799</v>
      </c>
      <c r="B4" s="951"/>
      <c r="D4" s="235" t="s">
        <v>228</v>
      </c>
    </row>
    <row r="5" spans="1:4" ht="57.75" customHeight="1" x14ac:dyDescent="0.2">
      <c r="A5" s="952" t="s">
        <v>2800</v>
      </c>
      <c r="B5" s="952"/>
    </row>
    <row r="6" spans="1:4" ht="15.75" customHeight="1" x14ac:dyDescent="0.2">
      <c r="A6" s="949" t="s">
        <v>2801</v>
      </c>
      <c r="B6" s="949"/>
    </row>
    <row r="7" spans="1:4" ht="60" x14ac:dyDescent="0.2">
      <c r="A7" s="208">
        <v>1800</v>
      </c>
      <c r="B7" s="143" t="s">
        <v>2802</v>
      </c>
    </row>
    <row r="8" spans="1:4" ht="48" x14ac:dyDescent="0.2">
      <c r="A8" s="208">
        <v>1827</v>
      </c>
      <c r="B8" s="143" t="s">
        <v>2803</v>
      </c>
    </row>
    <row r="9" spans="1:4" ht="24" x14ac:dyDescent="0.2">
      <c r="A9" s="208">
        <v>1832</v>
      </c>
      <c r="B9" s="143" t="s">
        <v>2804</v>
      </c>
    </row>
    <row r="10" spans="1:4" ht="60" x14ac:dyDescent="0.2">
      <c r="A10" s="208">
        <v>1855</v>
      </c>
      <c r="B10" s="143" t="s">
        <v>2805</v>
      </c>
    </row>
    <row r="11" spans="1:4" ht="72" x14ac:dyDescent="0.2">
      <c r="A11" s="208">
        <v>1861</v>
      </c>
      <c r="B11" s="143" t="s">
        <v>2806</v>
      </c>
    </row>
    <row r="12" spans="1:4" ht="36" x14ac:dyDescent="0.2">
      <c r="A12" s="208">
        <v>1868</v>
      </c>
      <c r="B12" s="143" t="s">
        <v>2807</v>
      </c>
    </row>
    <row r="13" spans="1:4" ht="36" x14ac:dyDescent="0.2">
      <c r="A13" s="208">
        <v>1872</v>
      </c>
      <c r="B13" s="143" t="s">
        <v>2808</v>
      </c>
    </row>
    <row r="14" spans="1:4" ht="60" x14ac:dyDescent="0.2">
      <c r="A14" s="208">
        <v>1873</v>
      </c>
      <c r="B14" s="143" t="s">
        <v>2809</v>
      </c>
    </row>
    <row r="15" spans="1:4" ht="60" x14ac:dyDescent="0.2">
      <c r="A15" s="208">
        <v>1880</v>
      </c>
      <c r="B15" s="143" t="s">
        <v>2810</v>
      </c>
    </row>
    <row r="16" spans="1:4" ht="24" x14ac:dyDescent="0.2">
      <c r="A16" s="208">
        <v>1882</v>
      </c>
      <c r="B16" s="143" t="s">
        <v>2811</v>
      </c>
    </row>
    <row r="17" spans="1:2" ht="48" x14ac:dyDescent="0.2">
      <c r="A17" s="208">
        <v>1882</v>
      </c>
      <c r="B17" s="143" t="s">
        <v>2812</v>
      </c>
    </row>
    <row r="18" spans="1:2" ht="36" x14ac:dyDescent="0.2">
      <c r="A18" s="208">
        <v>1883</v>
      </c>
      <c r="B18" s="143" t="s">
        <v>2813</v>
      </c>
    </row>
    <row r="19" spans="1:2" ht="48" x14ac:dyDescent="0.2">
      <c r="A19" s="208">
        <v>1888</v>
      </c>
      <c r="B19" s="143" t="s">
        <v>2814</v>
      </c>
    </row>
    <row r="20" spans="1:2" ht="60" x14ac:dyDescent="0.2">
      <c r="A20" s="208">
        <v>1888</v>
      </c>
      <c r="B20" s="143" t="s">
        <v>2815</v>
      </c>
    </row>
    <row r="21" spans="1:2" ht="36" x14ac:dyDescent="0.2">
      <c r="A21" s="208">
        <v>1892</v>
      </c>
      <c r="B21" s="143" t="s">
        <v>2816</v>
      </c>
    </row>
    <row r="22" spans="1:2" ht="60" x14ac:dyDescent="0.2">
      <c r="A22" s="208">
        <v>1892</v>
      </c>
      <c r="B22" s="143" t="s">
        <v>2817</v>
      </c>
    </row>
    <row r="23" spans="1:2" ht="60" x14ac:dyDescent="0.2">
      <c r="A23" s="208">
        <v>1894</v>
      </c>
      <c r="B23" s="143" t="s">
        <v>2818</v>
      </c>
    </row>
    <row r="24" spans="1:2" ht="36" x14ac:dyDescent="0.2">
      <c r="A24" s="208">
        <v>1897</v>
      </c>
      <c r="B24" s="143" t="s">
        <v>2819</v>
      </c>
    </row>
    <row r="25" spans="1:2" ht="17.25" customHeight="1" x14ac:dyDescent="0.2">
      <c r="A25" s="949" t="s">
        <v>2820</v>
      </c>
      <c r="B25" s="949"/>
    </row>
    <row r="26" spans="1:2" ht="85.5" x14ac:dyDescent="0.2">
      <c r="A26" s="208">
        <v>1900</v>
      </c>
      <c r="B26" s="143" t="s">
        <v>2821</v>
      </c>
    </row>
    <row r="27" spans="1:2" ht="36" x14ac:dyDescent="0.2">
      <c r="A27" s="208">
        <v>1904</v>
      </c>
      <c r="B27" s="143" t="s">
        <v>2822</v>
      </c>
    </row>
    <row r="28" spans="1:2" ht="24" x14ac:dyDescent="0.2">
      <c r="A28" s="208">
        <v>1904</v>
      </c>
      <c r="B28" s="143" t="s">
        <v>2823</v>
      </c>
    </row>
    <row r="29" spans="1:2" ht="36" x14ac:dyDescent="0.2">
      <c r="A29" s="208">
        <v>1904</v>
      </c>
      <c r="B29" s="143" t="s">
        <v>2824</v>
      </c>
    </row>
    <row r="30" spans="1:2" ht="48" x14ac:dyDescent="0.2">
      <c r="A30" s="208">
        <v>1905</v>
      </c>
      <c r="B30" s="143" t="s">
        <v>2825</v>
      </c>
    </row>
    <row r="31" spans="1:2" ht="24" x14ac:dyDescent="0.2">
      <c r="A31" s="208">
        <v>1905</v>
      </c>
      <c r="B31" s="143" t="s">
        <v>2826</v>
      </c>
    </row>
    <row r="32" spans="1:2" x14ac:dyDescent="0.2">
      <c r="A32" s="208">
        <v>1906</v>
      </c>
      <c r="B32" s="143" t="s">
        <v>2827</v>
      </c>
    </row>
    <row r="33" spans="1:2" ht="60" x14ac:dyDescent="0.2">
      <c r="A33" s="208">
        <v>1908</v>
      </c>
      <c r="B33" s="143" t="s">
        <v>2828</v>
      </c>
    </row>
    <row r="34" spans="1:2" ht="60" x14ac:dyDescent="0.2">
      <c r="A34" s="208">
        <v>1910</v>
      </c>
      <c r="B34" s="143" t="s">
        <v>2829</v>
      </c>
    </row>
    <row r="35" spans="1:2" ht="96" x14ac:dyDescent="0.2">
      <c r="A35" s="208">
        <v>1914</v>
      </c>
      <c r="B35" s="144" t="s">
        <v>2830</v>
      </c>
    </row>
    <row r="36" spans="1:2" ht="72" x14ac:dyDescent="0.2">
      <c r="A36" s="208">
        <v>1914</v>
      </c>
      <c r="B36" s="144" t="s">
        <v>2831</v>
      </c>
    </row>
    <row r="37" spans="1:2" ht="60" x14ac:dyDescent="0.2">
      <c r="A37" s="208">
        <v>1915</v>
      </c>
      <c r="B37" s="144" t="s">
        <v>2832</v>
      </c>
    </row>
    <row r="38" spans="1:2" ht="48" x14ac:dyDescent="0.2">
      <c r="A38" s="208">
        <v>1917</v>
      </c>
      <c r="B38" s="144" t="s">
        <v>2833</v>
      </c>
    </row>
    <row r="39" spans="1:2" ht="96" x14ac:dyDescent="0.2">
      <c r="A39" s="208">
        <v>1918</v>
      </c>
      <c r="B39" s="143" t="s">
        <v>2834</v>
      </c>
    </row>
    <row r="40" spans="1:2" ht="30" customHeight="1" x14ac:dyDescent="0.2">
      <c r="A40" s="950" t="s">
        <v>2835</v>
      </c>
      <c r="B40" s="950"/>
    </row>
    <row r="41" spans="1:2" ht="72" x14ac:dyDescent="0.2">
      <c r="A41" s="208">
        <v>1920</v>
      </c>
      <c r="B41" s="144" t="s">
        <v>2836</v>
      </c>
    </row>
    <row r="42" spans="1:2" ht="60" x14ac:dyDescent="0.2">
      <c r="A42" s="208">
        <v>1925</v>
      </c>
      <c r="B42" s="144" t="s">
        <v>2837</v>
      </c>
    </row>
    <row r="43" spans="1:2" ht="60" x14ac:dyDescent="0.2">
      <c r="A43" s="208">
        <v>1928</v>
      </c>
      <c r="B43" s="144" t="s">
        <v>2838</v>
      </c>
    </row>
    <row r="44" spans="1:2" ht="48" x14ac:dyDescent="0.2">
      <c r="A44" s="208">
        <v>1930</v>
      </c>
      <c r="B44" s="144" t="s">
        <v>2839</v>
      </c>
    </row>
    <row r="45" spans="1:2" ht="72" x14ac:dyDescent="0.2">
      <c r="A45" s="208">
        <v>1936</v>
      </c>
      <c r="B45" s="143" t="s">
        <v>2840</v>
      </c>
    </row>
    <row r="46" spans="1:2" ht="48" x14ac:dyDescent="0.2">
      <c r="A46" s="208">
        <v>1937</v>
      </c>
      <c r="B46" s="143" t="s">
        <v>2841</v>
      </c>
    </row>
    <row r="47" spans="1:2" ht="36" x14ac:dyDescent="0.2">
      <c r="A47" s="208">
        <v>1941</v>
      </c>
      <c r="B47" s="143" t="s">
        <v>2842</v>
      </c>
    </row>
    <row r="48" spans="1:2" ht="36" x14ac:dyDescent="0.2">
      <c r="A48" s="208">
        <v>1943</v>
      </c>
      <c r="B48" s="143" t="s">
        <v>2843</v>
      </c>
    </row>
    <row r="49" spans="1:2" ht="60" x14ac:dyDescent="0.2">
      <c r="A49" s="208">
        <v>1943</v>
      </c>
      <c r="B49" s="143" t="s">
        <v>2844</v>
      </c>
    </row>
    <row r="50" spans="1:2" ht="60" x14ac:dyDescent="0.2">
      <c r="A50" s="208">
        <v>1944</v>
      </c>
      <c r="B50" s="143" t="s">
        <v>2845</v>
      </c>
    </row>
    <row r="51" spans="1:2" ht="72" x14ac:dyDescent="0.2">
      <c r="A51" s="208">
        <v>1945</v>
      </c>
      <c r="B51" s="143" t="s">
        <v>2846</v>
      </c>
    </row>
    <row r="52" spans="1:2" ht="30" customHeight="1" x14ac:dyDescent="0.2">
      <c r="A52" s="949" t="s">
        <v>2847</v>
      </c>
      <c r="B52" s="949"/>
    </row>
    <row r="53" spans="1:2" ht="72" x14ac:dyDescent="0.2">
      <c r="A53" s="208">
        <v>1946</v>
      </c>
      <c r="B53" s="143" t="s">
        <v>2848</v>
      </c>
    </row>
    <row r="54" spans="1:2" ht="48" x14ac:dyDescent="0.2">
      <c r="A54" s="208">
        <v>1955</v>
      </c>
      <c r="B54" s="143" t="s">
        <v>2849</v>
      </c>
    </row>
    <row r="55" spans="1:2" ht="48" x14ac:dyDescent="0.2">
      <c r="A55" s="208">
        <v>1955</v>
      </c>
      <c r="B55" s="143" t="s">
        <v>2850</v>
      </c>
    </row>
    <row r="56" spans="1:2" ht="36" x14ac:dyDescent="0.2">
      <c r="A56" s="208">
        <v>1961</v>
      </c>
      <c r="B56" s="143" t="s">
        <v>2851</v>
      </c>
    </row>
    <row r="57" spans="1:2" ht="48" x14ac:dyDescent="0.2">
      <c r="A57" s="208">
        <v>1964</v>
      </c>
      <c r="B57" s="143" t="s">
        <v>2852</v>
      </c>
    </row>
    <row r="58" spans="1:2" ht="36" x14ac:dyDescent="0.2">
      <c r="A58" s="208">
        <v>1965</v>
      </c>
      <c r="B58" s="143" t="s">
        <v>2853</v>
      </c>
    </row>
    <row r="59" spans="1:2" ht="24" x14ac:dyDescent="0.2">
      <c r="A59" s="208">
        <v>1967</v>
      </c>
      <c r="B59" s="143" t="s">
        <v>2854</v>
      </c>
    </row>
    <row r="60" spans="1:2" ht="36" x14ac:dyDescent="0.2">
      <c r="A60" s="208">
        <v>1968</v>
      </c>
      <c r="B60" s="143" t="s">
        <v>2855</v>
      </c>
    </row>
    <row r="61" spans="1:2" ht="36" x14ac:dyDescent="0.2">
      <c r="A61" s="208">
        <v>1968</v>
      </c>
      <c r="B61" s="143" t="s">
        <v>2856</v>
      </c>
    </row>
    <row r="62" spans="1:2" ht="72" x14ac:dyDescent="0.2">
      <c r="A62" s="208">
        <v>1969</v>
      </c>
      <c r="B62" s="143" t="s">
        <v>2857</v>
      </c>
    </row>
    <row r="63" spans="1:2" ht="48" x14ac:dyDescent="0.2">
      <c r="A63" s="208">
        <v>1969</v>
      </c>
      <c r="B63" s="143" t="s">
        <v>2858</v>
      </c>
    </row>
    <row r="64" spans="1:2" ht="48" x14ac:dyDescent="0.2">
      <c r="A64" s="208">
        <v>1969</v>
      </c>
      <c r="B64" s="143" t="s">
        <v>2859</v>
      </c>
    </row>
    <row r="65" spans="1:2" ht="60" x14ac:dyDescent="0.2">
      <c r="A65" s="208">
        <v>1969</v>
      </c>
      <c r="B65" s="143" t="s">
        <v>2860</v>
      </c>
    </row>
    <row r="66" spans="1:2" ht="30" customHeight="1" x14ac:dyDescent="0.2">
      <c r="A66" s="949" t="s">
        <v>2861</v>
      </c>
      <c r="B66" s="949"/>
    </row>
    <row r="67" spans="1:2" ht="48" x14ac:dyDescent="0.2">
      <c r="A67" s="208">
        <v>1972</v>
      </c>
      <c r="B67" s="143" t="s">
        <v>2862</v>
      </c>
    </row>
    <row r="68" spans="1:2" ht="72" x14ac:dyDescent="0.2">
      <c r="A68" s="208">
        <v>1972</v>
      </c>
      <c r="B68" s="143" t="s">
        <v>2863</v>
      </c>
    </row>
    <row r="69" spans="1:2" ht="48" x14ac:dyDescent="0.2">
      <c r="A69" s="208">
        <v>1973</v>
      </c>
      <c r="B69" s="143" t="s">
        <v>2864</v>
      </c>
    </row>
    <row r="70" spans="1:2" ht="24" x14ac:dyDescent="0.2">
      <c r="A70" s="208">
        <v>1974</v>
      </c>
      <c r="B70" s="143" t="s">
        <v>2865</v>
      </c>
    </row>
    <row r="71" spans="1:2" ht="36" x14ac:dyDescent="0.2">
      <c r="A71" s="208">
        <v>1974</v>
      </c>
      <c r="B71" s="143" t="s">
        <v>2866</v>
      </c>
    </row>
    <row r="72" spans="1:2" ht="36" x14ac:dyDescent="0.2">
      <c r="A72" s="208">
        <v>1979</v>
      </c>
      <c r="B72" s="143" t="s">
        <v>2867</v>
      </c>
    </row>
    <row r="73" spans="1:2" ht="72" x14ac:dyDescent="0.2">
      <c r="A73" s="208">
        <v>1981</v>
      </c>
      <c r="B73" s="143" t="s">
        <v>2868</v>
      </c>
    </row>
    <row r="74" spans="1:2" ht="24" x14ac:dyDescent="0.2">
      <c r="A74" s="208">
        <v>1981</v>
      </c>
      <c r="B74" s="143" t="s">
        <v>2869</v>
      </c>
    </row>
    <row r="75" spans="1:2" ht="60" x14ac:dyDescent="0.2">
      <c r="A75" s="208">
        <v>1981</v>
      </c>
      <c r="B75" s="143" t="s">
        <v>2870</v>
      </c>
    </row>
    <row r="76" spans="1:2" ht="36" x14ac:dyDescent="0.2">
      <c r="A76" s="208">
        <v>1982</v>
      </c>
      <c r="B76" s="143" t="s">
        <v>2871</v>
      </c>
    </row>
    <row r="77" spans="1:2" ht="48" x14ac:dyDescent="0.2">
      <c r="A77" s="208">
        <v>1983</v>
      </c>
      <c r="B77" s="143" t="s">
        <v>2872</v>
      </c>
    </row>
    <row r="78" spans="1:2" ht="60" x14ac:dyDescent="0.2">
      <c r="A78" s="208">
        <v>1984</v>
      </c>
      <c r="B78" s="143" t="s">
        <v>2873</v>
      </c>
    </row>
    <row r="79" spans="1:2" ht="36" x14ac:dyDescent="0.2">
      <c r="A79" s="208">
        <v>1987</v>
      </c>
      <c r="B79" s="143" t="s">
        <v>2874</v>
      </c>
    </row>
    <row r="80" spans="1:2" ht="48" x14ac:dyDescent="0.2">
      <c r="A80" s="208">
        <v>1990</v>
      </c>
      <c r="B80" s="143" t="s">
        <v>2875</v>
      </c>
    </row>
    <row r="81" spans="1:2" ht="36" x14ac:dyDescent="0.2">
      <c r="A81" s="208">
        <v>1991</v>
      </c>
      <c r="B81" s="143" t="s">
        <v>2876</v>
      </c>
    </row>
    <row r="82" spans="1:2" ht="96" x14ac:dyDescent="0.2">
      <c r="A82" s="208">
        <v>1994</v>
      </c>
      <c r="B82" s="143" t="s">
        <v>2877</v>
      </c>
    </row>
    <row r="83" spans="1:2" ht="60" x14ac:dyDescent="0.2">
      <c r="A83" s="208">
        <v>1998</v>
      </c>
      <c r="B83" s="143" t="s">
        <v>2878</v>
      </c>
    </row>
    <row r="84" spans="1:2" ht="99" x14ac:dyDescent="0.2">
      <c r="A84" s="208">
        <v>1999</v>
      </c>
      <c r="B84" s="143" t="s">
        <v>2879</v>
      </c>
    </row>
    <row r="85" spans="1:2" ht="30" customHeight="1" x14ac:dyDescent="0.2">
      <c r="A85" s="949" t="s">
        <v>2880</v>
      </c>
      <c r="B85" s="949"/>
    </row>
    <row r="86" spans="1:2" ht="49.5" x14ac:dyDescent="0.2">
      <c r="A86" s="208">
        <v>2000</v>
      </c>
      <c r="B86" s="143" t="s">
        <v>2881</v>
      </c>
    </row>
    <row r="87" spans="1:2" ht="24" x14ac:dyDescent="0.2">
      <c r="A87" s="208">
        <v>2000</v>
      </c>
      <c r="B87" s="143" t="s">
        <v>2882</v>
      </c>
    </row>
    <row r="88" spans="1:2" ht="60" x14ac:dyDescent="0.2">
      <c r="A88" s="208">
        <v>2000</v>
      </c>
      <c r="B88" s="145" t="s">
        <v>2883</v>
      </c>
    </row>
    <row r="89" spans="1:2" ht="60" x14ac:dyDescent="0.2">
      <c r="A89" s="208">
        <v>2000</v>
      </c>
      <c r="B89" s="143" t="s">
        <v>2884</v>
      </c>
    </row>
    <row r="90" spans="1:2" ht="48" x14ac:dyDescent="0.2">
      <c r="A90" s="208">
        <v>2005</v>
      </c>
      <c r="B90" s="143" t="s">
        <v>2885</v>
      </c>
    </row>
    <row r="91" spans="1:2" ht="36" x14ac:dyDescent="0.2">
      <c r="A91" s="208">
        <v>2006</v>
      </c>
      <c r="B91" s="143" t="s">
        <v>2886</v>
      </c>
    </row>
    <row r="92" spans="1:2" ht="24" x14ac:dyDescent="0.2">
      <c r="A92" s="208">
        <v>2007</v>
      </c>
      <c r="B92" s="143" t="s">
        <v>2887</v>
      </c>
    </row>
    <row r="93" spans="1:2" ht="48" x14ac:dyDescent="0.2">
      <c r="A93" s="208">
        <v>2008</v>
      </c>
      <c r="B93" s="143" t="s">
        <v>2888</v>
      </c>
    </row>
    <row r="94" spans="1:2" ht="84" x14ac:dyDescent="0.2">
      <c r="A94" s="208">
        <v>2008</v>
      </c>
      <c r="B94" s="143" t="s">
        <v>2889</v>
      </c>
    </row>
    <row r="95" spans="1:2" ht="36" x14ac:dyDescent="0.2">
      <c r="A95" s="208">
        <v>2009</v>
      </c>
      <c r="B95" s="143" t="s">
        <v>2890</v>
      </c>
    </row>
    <row r="96" spans="1:2" ht="24" x14ac:dyDescent="0.2">
      <c r="A96" s="549">
        <v>2012</v>
      </c>
      <c r="B96" s="143" t="s">
        <v>3016</v>
      </c>
    </row>
    <row r="97" spans="1:2" ht="24" x14ac:dyDescent="0.2">
      <c r="A97" s="549">
        <v>2015</v>
      </c>
      <c r="B97" s="143" t="s">
        <v>3017</v>
      </c>
    </row>
    <row r="98" spans="1:2" ht="48" x14ac:dyDescent="0.2">
      <c r="A98" s="549">
        <v>2015</v>
      </c>
      <c r="B98" s="143" t="s">
        <v>3018</v>
      </c>
    </row>
  </sheetData>
  <mergeCells count="11">
    <mergeCell ref="A6:B6"/>
    <mergeCell ref="A1:B1"/>
    <mergeCell ref="A2:B2"/>
    <mergeCell ref="A3:B3"/>
    <mergeCell ref="A4:B4"/>
    <mergeCell ref="A5:B5"/>
    <mergeCell ref="A25:B25"/>
    <mergeCell ref="A40:B40"/>
    <mergeCell ref="A52:B52"/>
    <mergeCell ref="A66:B66"/>
    <mergeCell ref="A85:B85"/>
  </mergeCells>
  <hyperlinks>
    <hyperlink ref="D4" location="TOC!A1" display="RETURN TO TABLE OF CONTENTS" xr:uid="{00000000-0004-0000-8500-000000000000}"/>
  </hyperlinks>
  <pageMargins left="0.7" right="0.7" top="0.75" bottom="0.75" header="0.3" footer="0.3"/>
  <pageSetup orientation="portrait" verticalDpi="0"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I58"/>
  <sheetViews>
    <sheetView workbookViewId="0">
      <pane xSplit="1" ySplit="5" topLeftCell="B36"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7" width="11.7109375" customWidth="1"/>
  </cols>
  <sheetData>
    <row r="1" spans="1:9" x14ac:dyDescent="0.2">
      <c r="A1" s="617" t="s">
        <v>2891</v>
      </c>
      <c r="B1" s="617"/>
      <c r="C1" s="617"/>
      <c r="D1" s="617"/>
      <c r="E1" s="617"/>
      <c r="F1" s="617"/>
      <c r="G1" s="617"/>
    </row>
    <row r="2" spans="1:9" ht="13.5" thickBot="1" x14ac:dyDescent="0.25">
      <c r="A2" s="616" t="s">
        <v>2430</v>
      </c>
      <c r="B2" s="616"/>
      <c r="C2" s="616"/>
      <c r="D2" s="616"/>
      <c r="E2" s="616"/>
      <c r="F2" s="616"/>
      <c r="G2" s="616"/>
    </row>
    <row r="3" spans="1:9" x14ac:dyDescent="0.2">
      <c r="A3" s="601" t="s">
        <v>2892</v>
      </c>
      <c r="B3" s="602"/>
      <c r="C3" s="602"/>
      <c r="D3" s="602"/>
      <c r="E3" s="602"/>
      <c r="F3" s="602"/>
      <c r="G3" s="618"/>
    </row>
    <row r="4" spans="1:9" ht="13.5" thickBot="1" x14ac:dyDescent="0.25">
      <c r="A4" s="672" t="s">
        <v>2893</v>
      </c>
      <c r="B4" s="673"/>
      <c r="C4" s="673"/>
      <c r="D4" s="673"/>
      <c r="E4" s="673"/>
      <c r="F4" s="673"/>
      <c r="G4" s="953"/>
    </row>
    <row r="5" spans="1:9" ht="68.25" thickBot="1" x14ac:dyDescent="0.25">
      <c r="A5" s="271" t="s">
        <v>204</v>
      </c>
      <c r="B5" s="249" t="s">
        <v>2894</v>
      </c>
      <c r="C5" s="249" t="s">
        <v>2895</v>
      </c>
      <c r="D5" s="249" t="s">
        <v>2896</v>
      </c>
      <c r="E5" s="249" t="s">
        <v>2897</v>
      </c>
      <c r="F5" s="249" t="s">
        <v>2898</v>
      </c>
      <c r="G5" s="249" t="s">
        <v>2899</v>
      </c>
      <c r="I5" s="235" t="s">
        <v>228</v>
      </c>
    </row>
    <row r="6" spans="1:9" ht="13.5" thickBot="1" x14ac:dyDescent="0.25">
      <c r="A6" s="271">
        <v>1955</v>
      </c>
      <c r="B6" s="6">
        <v>32</v>
      </c>
      <c r="C6" s="24">
        <v>1119.3</v>
      </c>
      <c r="D6" s="24" t="s">
        <v>229</v>
      </c>
      <c r="E6" s="24">
        <v>184.3</v>
      </c>
      <c r="F6" s="24">
        <v>109.2</v>
      </c>
      <c r="G6" s="24">
        <v>98.8</v>
      </c>
    </row>
    <row r="7" spans="1:9" ht="13.5" thickBot="1" x14ac:dyDescent="0.25">
      <c r="A7" s="271">
        <v>1960</v>
      </c>
      <c r="B7" s="6">
        <v>34</v>
      </c>
      <c r="C7" s="24">
        <v>973.2</v>
      </c>
      <c r="D7" s="24" t="s">
        <v>229</v>
      </c>
      <c r="E7" s="24">
        <v>184.3</v>
      </c>
      <c r="F7" s="24">
        <v>133</v>
      </c>
      <c r="G7" s="24">
        <v>116.4</v>
      </c>
    </row>
    <row r="8" spans="1:9" ht="13.5" thickBot="1" x14ac:dyDescent="0.25">
      <c r="A8" s="271">
        <v>1965</v>
      </c>
      <c r="B8" s="6">
        <v>39</v>
      </c>
      <c r="C8" s="24">
        <v>941.5</v>
      </c>
      <c r="D8" s="24" t="s">
        <v>229</v>
      </c>
      <c r="E8" s="24">
        <v>198.1</v>
      </c>
      <c r="F8" s="24">
        <v>154.80000000000001</v>
      </c>
      <c r="G8" s="24">
        <v>140</v>
      </c>
    </row>
    <row r="9" spans="1:9" ht="13.5" thickBot="1" x14ac:dyDescent="0.25">
      <c r="A9" s="271">
        <v>1970</v>
      </c>
      <c r="B9" s="6">
        <v>49</v>
      </c>
      <c r="C9" s="24">
        <v>979.7</v>
      </c>
      <c r="D9" s="24" t="s">
        <v>229</v>
      </c>
      <c r="E9" s="24">
        <v>242</v>
      </c>
      <c r="F9" s="24">
        <v>239.5</v>
      </c>
      <c r="G9" s="24">
        <v>231.1</v>
      </c>
    </row>
    <row r="10" spans="1:9" ht="13.5" thickBot="1" x14ac:dyDescent="0.25">
      <c r="A10" s="271">
        <v>1975</v>
      </c>
      <c r="B10" s="6">
        <v>61</v>
      </c>
      <c r="C10" s="24">
        <v>1158.9000000000001</v>
      </c>
      <c r="D10" s="24" t="s">
        <v>229</v>
      </c>
      <c r="E10" s="24">
        <v>329.2</v>
      </c>
      <c r="F10" s="24">
        <v>326.8</v>
      </c>
      <c r="G10" s="24">
        <v>495.6</v>
      </c>
    </row>
    <row r="11" spans="1:9" ht="13.5" thickBot="1" x14ac:dyDescent="0.25">
      <c r="A11" s="271">
        <v>1976</v>
      </c>
      <c r="B11" s="6">
        <v>64</v>
      </c>
      <c r="C11" s="24">
        <v>1214</v>
      </c>
      <c r="D11" s="24" t="s">
        <v>229</v>
      </c>
      <c r="E11" s="24">
        <v>352.9</v>
      </c>
      <c r="F11" s="24">
        <v>402.6</v>
      </c>
      <c r="G11" s="24">
        <v>607.5</v>
      </c>
    </row>
    <row r="12" spans="1:9" ht="13.5" thickBot="1" x14ac:dyDescent="0.25">
      <c r="A12" s="271">
        <v>1977</v>
      </c>
      <c r="B12" s="6">
        <v>64</v>
      </c>
      <c r="C12" s="24">
        <v>1222.7</v>
      </c>
      <c r="D12" s="24" t="s">
        <v>229</v>
      </c>
      <c r="E12" s="24">
        <v>366.1</v>
      </c>
      <c r="F12" s="24">
        <v>422.7</v>
      </c>
      <c r="G12" s="24">
        <v>687</v>
      </c>
    </row>
    <row r="13" spans="1:9" ht="13.5" thickBot="1" x14ac:dyDescent="0.25">
      <c r="A13" s="271">
        <v>1978</v>
      </c>
      <c r="B13" s="6">
        <v>65</v>
      </c>
      <c r="C13" s="24">
        <v>1218.0999999999999</v>
      </c>
      <c r="D13" s="24" t="s">
        <v>229</v>
      </c>
      <c r="E13" s="24">
        <v>383.6</v>
      </c>
      <c r="F13" s="24">
        <v>448.8</v>
      </c>
      <c r="G13" s="24">
        <v>806.5</v>
      </c>
    </row>
    <row r="14" spans="1:9" ht="13.5" thickBot="1" x14ac:dyDescent="0.25">
      <c r="A14" s="271">
        <v>1979</v>
      </c>
      <c r="B14" s="6">
        <v>66</v>
      </c>
      <c r="C14" s="24">
        <v>1205.3</v>
      </c>
      <c r="D14" s="24" t="s">
        <v>229</v>
      </c>
      <c r="E14" s="24">
        <v>391.5</v>
      </c>
      <c r="F14" s="24">
        <v>492.6</v>
      </c>
      <c r="G14" s="24">
        <v>882.3</v>
      </c>
    </row>
    <row r="15" spans="1:9" ht="13.5" thickBot="1" x14ac:dyDescent="0.25">
      <c r="A15" s="271">
        <v>1980</v>
      </c>
      <c r="B15" s="6">
        <v>73</v>
      </c>
      <c r="C15" s="24">
        <v>1315.4</v>
      </c>
      <c r="D15" s="24" t="s">
        <v>229</v>
      </c>
      <c r="E15" s="24">
        <v>426.3</v>
      </c>
      <c r="F15" s="24">
        <v>581</v>
      </c>
      <c r="G15" s="24">
        <v>1082.5</v>
      </c>
    </row>
    <row r="16" spans="1:9" ht="13.5" thickBot="1" x14ac:dyDescent="0.25">
      <c r="A16" s="271">
        <v>1981</v>
      </c>
      <c r="B16" s="6">
        <v>76</v>
      </c>
      <c r="C16" s="24">
        <v>1381.3</v>
      </c>
      <c r="D16" s="24" t="s">
        <v>229</v>
      </c>
      <c r="E16" s="24">
        <v>447.4</v>
      </c>
      <c r="F16" s="24">
        <v>688.2</v>
      </c>
      <c r="G16" s="24">
        <v>1307.8</v>
      </c>
    </row>
    <row r="17" spans="1:7" ht="13.5" thickBot="1" x14ac:dyDescent="0.25">
      <c r="A17" s="271">
        <v>1982</v>
      </c>
      <c r="B17" s="6">
        <v>74</v>
      </c>
      <c r="C17" s="24">
        <v>1355.8</v>
      </c>
      <c r="D17" s="24" t="s">
        <v>229</v>
      </c>
      <c r="E17" s="24">
        <v>450</v>
      </c>
      <c r="F17" s="24">
        <v>763.6</v>
      </c>
      <c r="G17" s="24">
        <v>1482</v>
      </c>
    </row>
    <row r="18" spans="1:7" ht="13.5" thickBot="1" x14ac:dyDescent="0.25">
      <c r="A18" s="271">
        <v>1983</v>
      </c>
      <c r="B18" s="6">
        <v>74</v>
      </c>
      <c r="C18" s="24">
        <v>1385.7</v>
      </c>
      <c r="D18" s="24" t="s">
        <v>229</v>
      </c>
      <c r="E18" s="24">
        <v>445.6</v>
      </c>
      <c r="F18" s="24">
        <v>939.4</v>
      </c>
      <c r="G18" s="24">
        <v>1573.4</v>
      </c>
    </row>
    <row r="19" spans="1:7" ht="13.5" thickBot="1" x14ac:dyDescent="0.25">
      <c r="A19" s="271">
        <v>1984</v>
      </c>
      <c r="B19" s="6">
        <v>78</v>
      </c>
      <c r="C19" s="24">
        <v>1371.6</v>
      </c>
      <c r="D19" s="24" t="s">
        <v>229</v>
      </c>
      <c r="E19" s="24">
        <v>427</v>
      </c>
      <c r="F19" s="24">
        <v>871.8</v>
      </c>
      <c r="G19" s="24">
        <v>1630.9</v>
      </c>
    </row>
    <row r="20" spans="1:7" ht="13.5" thickBot="1" x14ac:dyDescent="0.25">
      <c r="A20" s="271">
        <v>1985</v>
      </c>
      <c r="B20" s="6">
        <v>70</v>
      </c>
      <c r="C20" s="24">
        <v>1434.1</v>
      </c>
      <c r="D20" s="24" t="s">
        <v>229</v>
      </c>
      <c r="E20" s="24">
        <v>444.4</v>
      </c>
      <c r="F20" s="24">
        <v>932</v>
      </c>
      <c r="G20" s="24">
        <v>1690.4</v>
      </c>
    </row>
    <row r="21" spans="1:7" ht="13.5" thickBot="1" x14ac:dyDescent="0.25">
      <c r="A21" s="271">
        <v>1986</v>
      </c>
      <c r="B21" s="6">
        <v>73</v>
      </c>
      <c r="C21" s="24">
        <v>1521.3</v>
      </c>
      <c r="D21" s="24" t="s">
        <v>229</v>
      </c>
      <c r="E21" s="24">
        <v>477.5</v>
      </c>
      <c r="F21" s="24" t="s">
        <v>2900</v>
      </c>
      <c r="G21" s="24">
        <v>1853.2</v>
      </c>
    </row>
    <row r="22" spans="1:7" ht="13.5" thickBot="1" x14ac:dyDescent="0.25">
      <c r="A22" s="271">
        <v>1987</v>
      </c>
      <c r="B22" s="6">
        <v>72</v>
      </c>
      <c r="C22" s="24">
        <v>1500</v>
      </c>
      <c r="D22" s="24" t="s">
        <v>229</v>
      </c>
      <c r="E22" s="24">
        <v>443.7</v>
      </c>
      <c r="F22" s="24">
        <v>1085.5</v>
      </c>
      <c r="G22" s="24">
        <v>1969.8</v>
      </c>
    </row>
    <row r="23" spans="1:7" ht="13.5" thickBot="1" x14ac:dyDescent="0.25">
      <c r="A23" s="271">
        <v>1988</v>
      </c>
      <c r="B23" s="6">
        <v>74</v>
      </c>
      <c r="C23" s="24">
        <v>1538.4</v>
      </c>
      <c r="D23" s="24" t="s">
        <v>229</v>
      </c>
      <c r="E23" s="24">
        <v>479.6</v>
      </c>
      <c r="F23" s="24">
        <v>1163.2</v>
      </c>
      <c r="G23" s="24">
        <v>2114</v>
      </c>
    </row>
    <row r="24" spans="1:7" ht="13.5" thickBot="1" x14ac:dyDescent="0.25">
      <c r="A24" s="271">
        <v>1989</v>
      </c>
      <c r="B24" s="6">
        <v>76</v>
      </c>
      <c r="C24" s="24">
        <v>1519.3</v>
      </c>
      <c r="D24" s="24" t="s">
        <v>229</v>
      </c>
      <c r="E24" s="24">
        <v>468.4</v>
      </c>
      <c r="F24" s="24">
        <v>1241.3</v>
      </c>
      <c r="G24" s="24">
        <v>2260.6</v>
      </c>
    </row>
    <row r="25" spans="1:7" ht="13.5" thickBot="1" x14ac:dyDescent="0.25">
      <c r="A25" s="271">
        <v>1990</v>
      </c>
      <c r="B25" s="6">
        <v>77</v>
      </c>
      <c r="C25" s="24">
        <v>1532.4</v>
      </c>
      <c r="D25" s="24" t="s">
        <v>229</v>
      </c>
      <c r="E25" s="24">
        <v>487.1</v>
      </c>
      <c r="F25" s="24">
        <v>1312.9</v>
      </c>
      <c r="G25" s="24">
        <v>2451.4</v>
      </c>
    </row>
    <row r="26" spans="1:7" ht="13.5" thickBot="1" x14ac:dyDescent="0.25">
      <c r="A26" s="271">
        <v>1991</v>
      </c>
      <c r="B26" s="6">
        <v>92</v>
      </c>
      <c r="C26" s="24">
        <v>1450</v>
      </c>
      <c r="D26" s="24" t="s">
        <v>229</v>
      </c>
      <c r="E26" s="24">
        <v>484</v>
      </c>
      <c r="F26" s="24">
        <v>1401</v>
      </c>
      <c r="G26" s="24">
        <v>2518.6</v>
      </c>
    </row>
    <row r="27" spans="1:7" ht="13.5" thickBot="1" x14ac:dyDescent="0.25">
      <c r="A27" s="271">
        <v>1992</v>
      </c>
      <c r="B27" s="6">
        <v>92</v>
      </c>
      <c r="C27" s="24">
        <v>1398.7</v>
      </c>
      <c r="D27" s="24" t="s">
        <v>229</v>
      </c>
      <c r="E27" s="24">
        <v>467.5</v>
      </c>
      <c r="F27" s="24">
        <v>1404.8</v>
      </c>
      <c r="G27" s="24">
        <v>2644</v>
      </c>
    </row>
    <row r="28" spans="1:7" ht="13.5" thickBot="1" x14ac:dyDescent="0.25">
      <c r="A28" s="271">
        <v>1993</v>
      </c>
      <c r="B28" s="6">
        <v>91</v>
      </c>
      <c r="C28" s="24">
        <v>1370.1</v>
      </c>
      <c r="D28" s="24" t="s">
        <v>229</v>
      </c>
      <c r="E28" s="24">
        <v>483.4</v>
      </c>
      <c r="F28" s="24">
        <v>1457.8</v>
      </c>
      <c r="G28" s="24">
        <v>2719.7</v>
      </c>
    </row>
    <row r="29" spans="1:7" ht="13.5" thickBot="1" x14ac:dyDescent="0.25">
      <c r="A29" s="271">
        <v>1994</v>
      </c>
      <c r="B29" s="6">
        <v>88</v>
      </c>
      <c r="C29" s="24">
        <v>1353.2</v>
      </c>
      <c r="D29" s="24" t="s">
        <v>229</v>
      </c>
      <c r="E29" s="24">
        <v>482.2</v>
      </c>
      <c r="F29" s="24">
        <v>1465</v>
      </c>
      <c r="G29" s="24">
        <v>2707.4</v>
      </c>
    </row>
    <row r="30" spans="1:7" ht="13.5" thickBot="1" x14ac:dyDescent="0.25">
      <c r="A30" s="271">
        <v>1995</v>
      </c>
      <c r="B30" s="6">
        <v>88</v>
      </c>
      <c r="C30" s="24">
        <v>1354.2</v>
      </c>
      <c r="D30" s="24" t="s">
        <v>229</v>
      </c>
      <c r="E30" s="24">
        <v>486.9</v>
      </c>
      <c r="F30" s="24">
        <v>1496.5</v>
      </c>
      <c r="G30" s="24">
        <v>2716.4</v>
      </c>
    </row>
    <row r="31" spans="1:7" ht="13.5" thickBot="1" x14ac:dyDescent="0.25">
      <c r="A31" s="271">
        <v>1996</v>
      </c>
      <c r="B31" s="6">
        <v>86</v>
      </c>
      <c r="C31" s="24">
        <v>1348.6</v>
      </c>
      <c r="D31" s="24" t="s">
        <v>229</v>
      </c>
      <c r="E31" s="24">
        <v>479.3</v>
      </c>
      <c r="F31" s="24">
        <v>1576.2</v>
      </c>
      <c r="G31" s="24">
        <v>2754.3</v>
      </c>
    </row>
    <row r="32" spans="1:7" ht="13.5" thickBot="1" x14ac:dyDescent="0.25">
      <c r="A32" s="271">
        <v>1997</v>
      </c>
      <c r="B32" s="6">
        <v>66</v>
      </c>
      <c r="C32" s="24">
        <v>1377.7</v>
      </c>
      <c r="D32" s="24" t="s">
        <v>229</v>
      </c>
      <c r="E32" s="24">
        <v>481.1</v>
      </c>
      <c r="F32" s="24">
        <v>1713.8</v>
      </c>
      <c r="G32" s="24">
        <v>2749.9</v>
      </c>
    </row>
    <row r="33" spans="1:7" ht="13.5" thickBot="1" x14ac:dyDescent="0.25">
      <c r="A33" s="271">
        <v>1998</v>
      </c>
      <c r="B33" s="6">
        <v>68</v>
      </c>
      <c r="C33" s="24">
        <v>1387.2</v>
      </c>
      <c r="D33" s="24" t="s">
        <v>229</v>
      </c>
      <c r="E33" s="24">
        <v>474.9</v>
      </c>
      <c r="F33" s="24">
        <v>1743.8</v>
      </c>
      <c r="G33" s="24">
        <v>2755.5</v>
      </c>
    </row>
    <row r="34" spans="1:7" ht="13.5" thickBot="1" x14ac:dyDescent="0.25">
      <c r="A34" s="271">
        <v>1999</v>
      </c>
      <c r="B34" s="6">
        <v>89</v>
      </c>
      <c r="C34" s="24">
        <v>1437.5</v>
      </c>
      <c r="D34" s="24" t="s">
        <v>229</v>
      </c>
      <c r="E34" s="24">
        <v>501.9</v>
      </c>
      <c r="F34" s="24">
        <v>1854.6</v>
      </c>
      <c r="G34" s="24">
        <v>2922.2</v>
      </c>
    </row>
    <row r="35" spans="1:7" ht="13.5" thickBot="1" x14ac:dyDescent="0.25">
      <c r="A35" s="271">
        <v>2000</v>
      </c>
      <c r="B35" s="6">
        <v>90</v>
      </c>
      <c r="C35" s="24">
        <v>1486.9</v>
      </c>
      <c r="D35" s="24" t="s">
        <v>229</v>
      </c>
      <c r="E35" s="24">
        <v>513.79999999999995</v>
      </c>
      <c r="F35" s="24">
        <v>2000</v>
      </c>
      <c r="G35" s="24">
        <v>3107.8</v>
      </c>
    </row>
    <row r="36" spans="1:7" ht="13.5" thickBot="1" x14ac:dyDescent="0.25">
      <c r="A36" s="271">
        <v>2001</v>
      </c>
      <c r="B36" s="6">
        <v>90</v>
      </c>
      <c r="C36" s="24">
        <v>1473.7</v>
      </c>
      <c r="D36" s="24" t="s">
        <v>229</v>
      </c>
      <c r="E36" s="24">
        <v>506.5</v>
      </c>
      <c r="F36" s="24">
        <v>2053.4</v>
      </c>
      <c r="G36" s="24">
        <v>3210.8</v>
      </c>
    </row>
    <row r="37" spans="1:7" ht="13.5" thickBot="1" x14ac:dyDescent="0.25">
      <c r="A37" s="271">
        <v>2002</v>
      </c>
      <c r="B37" s="6">
        <v>90</v>
      </c>
      <c r="C37" s="24">
        <v>1531</v>
      </c>
      <c r="D37" s="24" t="s">
        <v>229</v>
      </c>
      <c r="E37" s="24">
        <v>532.70000000000005</v>
      </c>
      <c r="F37" s="24">
        <v>2197.1</v>
      </c>
      <c r="G37" s="24">
        <v>3445.6</v>
      </c>
    </row>
    <row r="38" spans="1:7" ht="13.5" thickBot="1" x14ac:dyDescent="0.25">
      <c r="A38" s="271">
        <v>2003</v>
      </c>
      <c r="B38" s="6">
        <v>92</v>
      </c>
      <c r="C38" s="24">
        <v>1552.2</v>
      </c>
      <c r="D38" s="24" t="s">
        <v>229</v>
      </c>
      <c r="E38" s="24">
        <v>543.29999999999995</v>
      </c>
      <c r="F38" s="24">
        <v>2297</v>
      </c>
      <c r="G38" s="24">
        <v>3696.1</v>
      </c>
    </row>
    <row r="39" spans="1:7" ht="13.5" thickBot="1" x14ac:dyDescent="0.25">
      <c r="A39" s="271">
        <v>2004</v>
      </c>
      <c r="B39" s="6">
        <v>94</v>
      </c>
      <c r="C39" s="24">
        <v>1598.4</v>
      </c>
      <c r="D39" s="24" t="s">
        <v>229</v>
      </c>
      <c r="E39" s="24">
        <v>557.5</v>
      </c>
      <c r="F39" s="24">
        <v>2441.8000000000002</v>
      </c>
      <c r="G39" s="24">
        <v>3935.1</v>
      </c>
    </row>
    <row r="40" spans="1:7" ht="13.5" thickBot="1" x14ac:dyDescent="0.25">
      <c r="A40" s="271">
        <v>2005</v>
      </c>
      <c r="B40" s="6">
        <v>104</v>
      </c>
      <c r="C40" s="24">
        <v>1654.4</v>
      </c>
      <c r="D40" s="24">
        <v>2524.6999999999998</v>
      </c>
      <c r="E40" s="24">
        <v>586.29999999999995</v>
      </c>
      <c r="F40" s="24">
        <v>2615.8000000000002</v>
      </c>
      <c r="G40" s="24">
        <v>4229.8</v>
      </c>
    </row>
    <row r="41" spans="1:7" ht="13.5" thickBot="1" x14ac:dyDescent="0.25">
      <c r="A41" s="271">
        <v>2006</v>
      </c>
      <c r="B41" s="6">
        <v>106</v>
      </c>
      <c r="C41" s="24">
        <v>1708.1</v>
      </c>
      <c r="D41" s="24">
        <v>2572.6999999999998</v>
      </c>
      <c r="E41" s="24">
        <v>607.9</v>
      </c>
      <c r="F41" s="24">
        <v>2777.2</v>
      </c>
      <c r="G41" s="24">
        <v>4585.5</v>
      </c>
    </row>
    <row r="42" spans="1:7" ht="13.5" thickBot="1" x14ac:dyDescent="0.25">
      <c r="A42" s="271">
        <v>2007</v>
      </c>
      <c r="B42" s="250">
        <v>105</v>
      </c>
      <c r="C42" s="270">
        <v>1761.2</v>
      </c>
      <c r="D42" s="270">
        <v>2668.9</v>
      </c>
      <c r="E42" s="270">
        <v>617.1</v>
      </c>
      <c r="F42" s="270">
        <v>2923.7</v>
      </c>
      <c r="G42" s="270">
        <v>4815.8</v>
      </c>
    </row>
    <row r="43" spans="1:7" ht="13.5" thickBot="1" x14ac:dyDescent="0.25">
      <c r="A43" s="271">
        <v>2008</v>
      </c>
      <c r="B43" s="250">
        <v>104</v>
      </c>
      <c r="C43" s="270">
        <v>1825</v>
      </c>
      <c r="D43" s="270">
        <v>2742.1</v>
      </c>
      <c r="E43" s="270">
        <v>665.4</v>
      </c>
      <c r="F43" s="270">
        <v>3148.3</v>
      </c>
      <c r="G43" s="270">
        <v>5459.2</v>
      </c>
    </row>
    <row r="44" spans="1:7" ht="13.5" thickBot="1" x14ac:dyDescent="0.25">
      <c r="A44" s="271">
        <v>2009</v>
      </c>
      <c r="B44" s="250">
        <v>105</v>
      </c>
      <c r="C44" s="270">
        <v>1828.6</v>
      </c>
      <c r="D44" s="270">
        <v>2752.1</v>
      </c>
      <c r="E44" s="270">
        <v>680</v>
      </c>
      <c r="F44" s="270">
        <v>3129.2</v>
      </c>
      <c r="G44" s="270">
        <v>5823.1</v>
      </c>
    </row>
    <row r="45" spans="1:7" ht="13.5" thickBot="1" x14ac:dyDescent="0.25">
      <c r="A45" s="271">
        <v>2010</v>
      </c>
      <c r="B45" s="250">
        <v>106</v>
      </c>
      <c r="C45" s="270">
        <v>1905.7</v>
      </c>
      <c r="D45" s="270">
        <v>2856</v>
      </c>
      <c r="E45" s="270">
        <v>705.4</v>
      </c>
      <c r="F45" s="270">
        <v>3441.1</v>
      </c>
      <c r="G45" s="270">
        <v>6250.8</v>
      </c>
    </row>
    <row r="46" spans="1:7" ht="13.5" thickBot="1" x14ac:dyDescent="0.25">
      <c r="A46" s="271">
        <v>2011</v>
      </c>
      <c r="B46" s="250">
        <v>109</v>
      </c>
      <c r="C46" s="270">
        <v>1999.5</v>
      </c>
      <c r="D46" s="270">
        <v>2963.7</v>
      </c>
      <c r="E46" s="270">
        <v>740.2</v>
      </c>
      <c r="F46" s="270">
        <v>3629.2</v>
      </c>
      <c r="G46" s="270">
        <v>6626.5</v>
      </c>
    </row>
    <row r="47" spans="1:7" ht="13.5" thickBot="1" x14ac:dyDescent="0.25">
      <c r="A47" s="271">
        <v>2012</v>
      </c>
      <c r="B47" s="250">
        <v>103</v>
      </c>
      <c r="C47" s="270">
        <v>2021.5</v>
      </c>
      <c r="D47" s="270">
        <v>3008.8</v>
      </c>
      <c r="E47" s="270">
        <v>726.2</v>
      </c>
      <c r="F47" s="270">
        <v>3761.2</v>
      </c>
      <c r="G47" s="270">
        <v>6777.6</v>
      </c>
    </row>
    <row r="48" spans="1:7" ht="13.5" thickBot="1" x14ac:dyDescent="0.25">
      <c r="A48" s="271">
        <v>2013</v>
      </c>
      <c r="B48" s="250">
        <v>103</v>
      </c>
      <c r="C48" s="270">
        <v>2048.5</v>
      </c>
      <c r="D48" s="270">
        <v>2958.2</v>
      </c>
      <c r="E48" s="270">
        <v>734.2</v>
      </c>
      <c r="F48" s="270">
        <v>3970.3</v>
      </c>
      <c r="G48" s="270">
        <v>7151.9</v>
      </c>
    </row>
    <row r="49" spans="1:7" ht="13.5" thickBot="1" x14ac:dyDescent="0.25">
      <c r="A49" s="271">
        <v>2014</v>
      </c>
      <c r="B49" s="250">
        <v>105</v>
      </c>
      <c r="C49" s="270">
        <v>2061.6</v>
      </c>
      <c r="D49" s="270">
        <v>3052.3</v>
      </c>
      <c r="E49" s="270">
        <v>736.7</v>
      </c>
      <c r="F49" s="270">
        <v>4100.3</v>
      </c>
      <c r="G49" s="270">
        <v>7405.6</v>
      </c>
    </row>
    <row r="50" spans="1:7" ht="13.5" thickBot="1" x14ac:dyDescent="0.25">
      <c r="A50" s="271">
        <v>2015</v>
      </c>
      <c r="B50" s="250">
        <v>105</v>
      </c>
      <c r="C50" s="270">
        <v>2057.496584</v>
      </c>
      <c r="D50" s="270">
        <v>3041.4</v>
      </c>
      <c r="E50" s="270">
        <v>730.9</v>
      </c>
      <c r="F50" s="270">
        <v>4244.1000000000004</v>
      </c>
      <c r="G50" s="270">
        <v>7826.0529999999999</v>
      </c>
    </row>
    <row r="51" spans="1:7" ht="13.5" thickBot="1" x14ac:dyDescent="0.25">
      <c r="A51" s="271">
        <v>2016</v>
      </c>
      <c r="B51" s="250">
        <v>106</v>
      </c>
      <c r="C51" s="270">
        <v>2030.135</v>
      </c>
      <c r="D51" s="270">
        <v>3065.029</v>
      </c>
      <c r="E51" s="270">
        <v>736.75699999999995</v>
      </c>
      <c r="F51" s="270">
        <v>4289.3549999999996</v>
      </c>
      <c r="G51" s="270">
        <v>7866.2250000000004</v>
      </c>
    </row>
    <row r="52" spans="1:7" ht="13.5" thickBot="1" x14ac:dyDescent="0.25">
      <c r="A52" s="271">
        <v>2017</v>
      </c>
      <c r="B52" s="250">
        <v>103</v>
      </c>
      <c r="C52" s="270">
        <v>2106.0491820000002</v>
      </c>
      <c r="D52" s="270">
        <v>3150</v>
      </c>
      <c r="E52" s="270">
        <v>746.09</v>
      </c>
      <c r="F52" s="270">
        <v>4397.2389999999996</v>
      </c>
      <c r="G52" s="270">
        <v>8186.8320000000003</v>
      </c>
    </row>
    <row r="53" spans="1:7" ht="13.5" thickBot="1" x14ac:dyDescent="0.25">
      <c r="A53" s="271">
        <v>2018</v>
      </c>
      <c r="B53" s="250">
        <v>104</v>
      </c>
      <c r="C53" s="270">
        <v>2161.8518119999999</v>
      </c>
      <c r="D53" s="270">
        <v>3230</v>
      </c>
      <c r="E53" s="270">
        <v>772.38</v>
      </c>
      <c r="F53" s="270">
        <v>4473.0568730000005</v>
      </c>
      <c r="G53" s="270">
        <v>8583.5842530000009</v>
      </c>
    </row>
    <row r="54" spans="1:7" ht="13.5" thickBot="1" x14ac:dyDescent="0.25">
      <c r="A54" s="271">
        <v>2019</v>
      </c>
      <c r="B54" s="250">
        <v>104</v>
      </c>
      <c r="C54" s="270">
        <v>2194.6930000000002</v>
      </c>
      <c r="D54" s="270">
        <v>3421</v>
      </c>
      <c r="E54" s="270">
        <v>815.36300000000006</v>
      </c>
      <c r="F54" s="270">
        <v>4958.7079999999996</v>
      </c>
      <c r="G54" s="270">
        <v>9696.4490000000005</v>
      </c>
    </row>
    <row r="55" spans="1:7" x14ac:dyDescent="0.2">
      <c r="A55" s="71" t="s">
        <v>2901</v>
      </c>
    </row>
    <row r="56" spans="1:7" x14ac:dyDescent="0.2">
      <c r="A56" s="71" t="s">
        <v>2902</v>
      </c>
    </row>
    <row r="57" spans="1:7" x14ac:dyDescent="0.2">
      <c r="A57" s="199" t="s">
        <v>2903</v>
      </c>
    </row>
    <row r="58" spans="1:7" x14ac:dyDescent="0.2">
      <c r="A58" s="199" t="s">
        <v>249</v>
      </c>
    </row>
  </sheetData>
  <mergeCells count="4">
    <mergeCell ref="A1:G1"/>
    <mergeCell ref="A2:G2"/>
    <mergeCell ref="A3:G3"/>
    <mergeCell ref="A4:G4"/>
  </mergeCells>
  <hyperlinks>
    <hyperlink ref="I5" location="TOC!A1" display="RETURN TO TABLE OF CONTENTS" xr:uid="{00000000-0004-0000-8600-000000000000}"/>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J57"/>
  <sheetViews>
    <sheetView workbookViewId="0">
      <pane xSplit="1" ySplit="4" topLeftCell="B35"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8" width="10.7109375" customWidth="1"/>
  </cols>
  <sheetData>
    <row r="1" spans="1:10" x14ac:dyDescent="0.2">
      <c r="A1" s="617" t="s">
        <v>2891</v>
      </c>
      <c r="B1" s="617"/>
      <c r="C1" s="617"/>
      <c r="D1" s="617"/>
      <c r="E1" s="617"/>
      <c r="F1" s="617"/>
      <c r="G1" s="617"/>
      <c r="H1" s="617"/>
    </row>
    <row r="2" spans="1:10" ht="13.5" thickBot="1" x14ac:dyDescent="0.25">
      <c r="A2" s="616" t="s">
        <v>2430</v>
      </c>
      <c r="B2" s="616"/>
      <c r="C2" s="616"/>
      <c r="D2" s="616"/>
      <c r="E2" s="616"/>
      <c r="F2" s="616"/>
      <c r="G2" s="616"/>
      <c r="H2" s="616"/>
    </row>
    <row r="3" spans="1:10" ht="34.5" thickBot="1" x14ac:dyDescent="0.25">
      <c r="A3" s="606" t="s">
        <v>2904</v>
      </c>
      <c r="B3" s="607"/>
      <c r="C3" s="607"/>
      <c r="D3" s="607"/>
      <c r="E3" s="607"/>
      <c r="F3" s="607"/>
      <c r="G3" s="607"/>
      <c r="H3" s="608"/>
      <c r="J3" s="235" t="s">
        <v>228</v>
      </c>
    </row>
    <row r="4" spans="1:10" ht="13.5" thickBot="1" x14ac:dyDescent="0.25">
      <c r="A4" s="271" t="s">
        <v>204</v>
      </c>
      <c r="B4" s="249" t="s">
        <v>2905</v>
      </c>
      <c r="C4" s="249" t="s">
        <v>212</v>
      </c>
      <c r="D4" s="249" t="s">
        <v>222</v>
      </c>
      <c r="E4" s="249" t="s">
        <v>347</v>
      </c>
      <c r="F4" s="249" t="s">
        <v>218</v>
      </c>
      <c r="G4" s="249" t="s">
        <v>453</v>
      </c>
      <c r="H4" s="249" t="s">
        <v>320</v>
      </c>
    </row>
    <row r="5" spans="1:10" ht="13.5" thickBot="1" x14ac:dyDescent="0.25">
      <c r="A5" s="271">
        <v>1955</v>
      </c>
      <c r="B5" s="8">
        <v>1687</v>
      </c>
      <c r="C5" s="6">
        <v>102</v>
      </c>
      <c r="D5" s="7" t="s">
        <v>229</v>
      </c>
      <c r="E5" s="8">
        <v>1137</v>
      </c>
      <c r="F5" s="8">
        <v>3215</v>
      </c>
      <c r="G5" s="6" t="s">
        <v>229</v>
      </c>
      <c r="H5" s="8">
        <v>6141</v>
      </c>
    </row>
    <row r="6" spans="1:10" ht="13.5" thickBot="1" x14ac:dyDescent="0.25">
      <c r="A6" s="271">
        <v>1960</v>
      </c>
      <c r="B6" s="6">
        <v>870</v>
      </c>
      <c r="C6" s="6">
        <v>134</v>
      </c>
      <c r="D6" s="7" t="s">
        <v>229</v>
      </c>
      <c r="E6" s="8">
        <v>1185</v>
      </c>
      <c r="F6" s="8">
        <v>4470</v>
      </c>
      <c r="G6" s="6" t="s">
        <v>229</v>
      </c>
      <c r="H6" s="8">
        <v>6659</v>
      </c>
    </row>
    <row r="7" spans="1:10" ht="13.5" thickBot="1" x14ac:dyDescent="0.25">
      <c r="A7" s="271">
        <v>1965</v>
      </c>
      <c r="B7" s="6">
        <v>738</v>
      </c>
      <c r="C7" s="6">
        <v>334</v>
      </c>
      <c r="D7" s="7" t="s">
        <v>229</v>
      </c>
      <c r="E7" s="8">
        <v>1110</v>
      </c>
      <c r="F7" s="8">
        <v>5224</v>
      </c>
      <c r="G7" s="6" t="s">
        <v>229</v>
      </c>
      <c r="H7" s="8">
        <v>7406</v>
      </c>
    </row>
    <row r="8" spans="1:10" ht="13.5" thickBot="1" x14ac:dyDescent="0.25">
      <c r="A8" s="271">
        <v>1970</v>
      </c>
      <c r="B8" s="6">
        <v>439</v>
      </c>
      <c r="C8" s="6">
        <v>703</v>
      </c>
      <c r="D8" s="7" t="s">
        <v>229</v>
      </c>
      <c r="E8" s="6">
        <v>782</v>
      </c>
      <c r="F8" s="8">
        <v>5913</v>
      </c>
      <c r="G8" s="6" t="s">
        <v>229</v>
      </c>
      <c r="H8" s="8">
        <v>7837</v>
      </c>
    </row>
    <row r="9" spans="1:10" ht="13.5" thickBot="1" x14ac:dyDescent="0.25">
      <c r="A9" s="271">
        <v>1975</v>
      </c>
      <c r="B9" s="6">
        <v>388</v>
      </c>
      <c r="C9" s="6">
        <v>826</v>
      </c>
      <c r="D9" s="7" t="s">
        <v>229</v>
      </c>
      <c r="E9" s="6">
        <v>664</v>
      </c>
      <c r="F9" s="8">
        <v>8160</v>
      </c>
      <c r="G9" s="6" t="s">
        <v>229</v>
      </c>
      <c r="H9" s="8">
        <v>10038</v>
      </c>
    </row>
    <row r="10" spans="1:10" ht="13.5" thickBot="1" x14ac:dyDescent="0.25">
      <c r="A10" s="271">
        <v>1976</v>
      </c>
      <c r="B10" s="6">
        <v>360</v>
      </c>
      <c r="C10" s="6">
        <v>851</v>
      </c>
      <c r="D10" s="7" t="s">
        <v>229</v>
      </c>
      <c r="E10" s="6">
        <v>608</v>
      </c>
      <c r="F10" s="8">
        <v>8326</v>
      </c>
      <c r="G10" s="6" t="s">
        <v>229</v>
      </c>
      <c r="H10" s="8">
        <v>10145</v>
      </c>
    </row>
    <row r="11" spans="1:10" ht="13.5" thickBot="1" x14ac:dyDescent="0.25">
      <c r="A11" s="271">
        <v>1977</v>
      </c>
      <c r="B11" s="6">
        <v>356</v>
      </c>
      <c r="C11" s="8">
        <v>1005</v>
      </c>
      <c r="D11" s="7" t="s">
        <v>229</v>
      </c>
      <c r="E11" s="6">
        <v>588</v>
      </c>
      <c r="F11" s="8">
        <v>8828</v>
      </c>
      <c r="G11" s="6" t="s">
        <v>229</v>
      </c>
      <c r="H11" s="8">
        <v>10777</v>
      </c>
    </row>
    <row r="12" spans="1:10" ht="13.5" thickBot="1" x14ac:dyDescent="0.25">
      <c r="A12" s="271">
        <v>1978</v>
      </c>
      <c r="B12" s="6">
        <v>363</v>
      </c>
      <c r="C12" s="8">
        <v>1325</v>
      </c>
      <c r="D12" s="7" t="s">
        <v>229</v>
      </c>
      <c r="E12" s="6">
        <v>549</v>
      </c>
      <c r="F12" s="8">
        <v>9049</v>
      </c>
      <c r="G12" s="6" t="s">
        <v>229</v>
      </c>
      <c r="H12" s="8">
        <v>11286</v>
      </c>
    </row>
    <row r="13" spans="1:10" ht="13.5" thickBot="1" x14ac:dyDescent="0.25">
      <c r="A13" s="271">
        <v>1979</v>
      </c>
      <c r="B13" s="6">
        <v>375</v>
      </c>
      <c r="C13" s="8">
        <v>1377</v>
      </c>
      <c r="D13" s="7" t="s">
        <v>229</v>
      </c>
      <c r="E13" s="6">
        <v>559</v>
      </c>
      <c r="F13" s="8">
        <v>9554</v>
      </c>
      <c r="G13" s="6" t="s">
        <v>229</v>
      </c>
      <c r="H13" s="8">
        <v>11826</v>
      </c>
    </row>
    <row r="14" spans="1:10" ht="13.5" thickBot="1" x14ac:dyDescent="0.25">
      <c r="A14" s="271">
        <v>1980</v>
      </c>
      <c r="B14" s="6">
        <v>418</v>
      </c>
      <c r="C14" s="833" t="s">
        <v>2906</v>
      </c>
      <c r="D14" s="845"/>
      <c r="E14" s="6">
        <v>539</v>
      </c>
      <c r="F14" s="8">
        <v>10013</v>
      </c>
      <c r="G14" s="6" t="s">
        <v>229</v>
      </c>
      <c r="H14" s="8">
        <v>12597</v>
      </c>
    </row>
    <row r="15" spans="1:10" ht="13.5" thickBot="1" x14ac:dyDescent="0.25">
      <c r="A15" s="271">
        <v>1981</v>
      </c>
      <c r="B15" s="6">
        <v>485</v>
      </c>
      <c r="C15" s="833" t="s">
        <v>2907</v>
      </c>
      <c r="D15" s="845"/>
      <c r="E15" s="6">
        <v>540</v>
      </c>
      <c r="F15" s="8">
        <v>10231</v>
      </c>
      <c r="G15" s="6" t="s">
        <v>229</v>
      </c>
      <c r="H15" s="8">
        <v>12886</v>
      </c>
    </row>
    <row r="16" spans="1:10" ht="13.5" thickBot="1" x14ac:dyDescent="0.25">
      <c r="A16" s="271">
        <v>1982</v>
      </c>
      <c r="B16" s="6">
        <v>415</v>
      </c>
      <c r="C16" s="833" t="s">
        <v>2908</v>
      </c>
      <c r="D16" s="845"/>
      <c r="E16" s="6">
        <v>649</v>
      </c>
      <c r="F16" s="8">
        <v>10500</v>
      </c>
      <c r="G16" s="6" t="s">
        <v>229</v>
      </c>
      <c r="H16" s="8">
        <v>13202</v>
      </c>
    </row>
    <row r="17" spans="1:8" ht="13.5" thickBot="1" x14ac:dyDescent="0.25">
      <c r="A17" s="271">
        <v>1983</v>
      </c>
      <c r="B17" s="6">
        <v>392</v>
      </c>
      <c r="C17" s="833" t="s">
        <v>2909</v>
      </c>
      <c r="D17" s="845"/>
      <c r="E17" s="6">
        <v>649</v>
      </c>
      <c r="F17" s="8">
        <v>10398</v>
      </c>
      <c r="G17" s="6" t="s">
        <v>229</v>
      </c>
      <c r="H17" s="6">
        <v>13.058</v>
      </c>
    </row>
    <row r="18" spans="1:8" ht="13.5" thickBot="1" x14ac:dyDescent="0.25">
      <c r="A18" s="271">
        <v>1984</v>
      </c>
      <c r="B18" s="6">
        <v>405</v>
      </c>
      <c r="C18" s="833" t="s">
        <v>2909</v>
      </c>
      <c r="D18" s="845"/>
      <c r="E18" s="6">
        <v>600</v>
      </c>
      <c r="F18" s="6">
        <v>10.538</v>
      </c>
      <c r="G18" s="6">
        <v>2</v>
      </c>
      <c r="H18" s="8">
        <v>13164</v>
      </c>
    </row>
    <row r="19" spans="1:8" ht="13.5" thickBot="1" x14ac:dyDescent="0.25">
      <c r="A19" s="271">
        <v>1985</v>
      </c>
      <c r="B19" s="6">
        <v>398</v>
      </c>
      <c r="C19" s="833" t="s">
        <v>2910</v>
      </c>
      <c r="D19" s="845"/>
      <c r="E19" s="6">
        <v>552</v>
      </c>
      <c r="F19" s="6">
        <v>10.114000000000001</v>
      </c>
      <c r="G19" s="6">
        <v>75</v>
      </c>
      <c r="H19" s="8">
        <v>12713</v>
      </c>
    </row>
    <row r="20" spans="1:8" ht="13.5" thickBot="1" x14ac:dyDescent="0.25">
      <c r="A20" s="271">
        <v>1986</v>
      </c>
      <c r="B20" s="6">
        <v>507</v>
      </c>
      <c r="C20" s="833" t="s">
        <v>2911</v>
      </c>
      <c r="D20" s="845"/>
      <c r="E20" s="6">
        <v>551</v>
      </c>
      <c r="F20" s="8">
        <v>10284</v>
      </c>
      <c r="G20" s="6">
        <v>80</v>
      </c>
      <c r="H20" s="8">
        <v>12980</v>
      </c>
    </row>
    <row r="21" spans="1:8" ht="13.5" thickBot="1" x14ac:dyDescent="0.25">
      <c r="A21" s="271">
        <v>1987</v>
      </c>
      <c r="B21" s="6">
        <v>516</v>
      </c>
      <c r="C21" s="833" t="s">
        <v>2912</v>
      </c>
      <c r="D21" s="845"/>
      <c r="E21" s="6">
        <v>513</v>
      </c>
      <c r="F21" s="8">
        <v>10434</v>
      </c>
      <c r="G21" s="6">
        <v>77</v>
      </c>
      <c r="H21" s="8">
        <v>12989</v>
      </c>
    </row>
    <row r="22" spans="1:8" ht="13.5" thickBot="1" x14ac:dyDescent="0.25">
      <c r="A22" s="271">
        <v>1988</v>
      </c>
      <c r="B22" s="6">
        <v>524</v>
      </c>
      <c r="C22" s="833" t="s">
        <v>2913</v>
      </c>
      <c r="D22" s="845"/>
      <c r="E22" s="6">
        <v>523</v>
      </c>
      <c r="F22" s="8">
        <v>10492</v>
      </c>
      <c r="G22" s="6">
        <v>76</v>
      </c>
      <c r="H22" s="8">
        <v>13054</v>
      </c>
    </row>
    <row r="23" spans="1:8" ht="13.5" thickBot="1" x14ac:dyDescent="0.25">
      <c r="A23" s="271">
        <v>1989</v>
      </c>
      <c r="B23" s="6">
        <v>593</v>
      </c>
      <c r="C23" s="833" t="s">
        <v>2914</v>
      </c>
      <c r="D23" s="845"/>
      <c r="E23" s="6">
        <v>488</v>
      </c>
      <c r="F23" s="8">
        <v>9961</v>
      </c>
      <c r="G23" s="6">
        <v>235</v>
      </c>
      <c r="H23" s="8">
        <v>12929</v>
      </c>
    </row>
    <row r="24" spans="1:8" ht="13.5" thickBot="1" x14ac:dyDescent="0.25">
      <c r="A24" s="271">
        <v>1990</v>
      </c>
      <c r="B24" s="6">
        <v>532</v>
      </c>
      <c r="C24" s="833" t="s">
        <v>2915</v>
      </c>
      <c r="D24" s="845"/>
      <c r="E24" s="6">
        <v>472</v>
      </c>
      <c r="F24" s="8">
        <v>10626</v>
      </c>
      <c r="G24" s="6">
        <v>446</v>
      </c>
      <c r="H24" s="8">
        <v>13457</v>
      </c>
    </row>
    <row r="25" spans="1:8" ht="13.5" thickBot="1" x14ac:dyDescent="0.25">
      <c r="A25" s="271">
        <v>1991</v>
      </c>
      <c r="B25" s="6">
        <v>527</v>
      </c>
      <c r="C25" s="833" t="s">
        <v>2916</v>
      </c>
      <c r="D25" s="845"/>
      <c r="E25" s="6">
        <v>272</v>
      </c>
      <c r="F25" s="8">
        <v>10992</v>
      </c>
      <c r="G25" s="6">
        <v>372</v>
      </c>
      <c r="H25" s="8">
        <v>13542</v>
      </c>
    </row>
    <row r="26" spans="1:8" ht="13.5" thickBot="1" x14ac:dyDescent="0.25">
      <c r="A26" s="271">
        <v>1992</v>
      </c>
      <c r="B26" s="6">
        <v>500</v>
      </c>
      <c r="C26" s="833" t="s">
        <v>2917</v>
      </c>
      <c r="D26" s="845"/>
      <c r="E26" s="6">
        <v>358</v>
      </c>
      <c r="F26" s="8">
        <v>10507</v>
      </c>
      <c r="G26" s="6">
        <v>119</v>
      </c>
      <c r="H26" s="8">
        <v>13208</v>
      </c>
    </row>
    <row r="27" spans="1:8" ht="13.5" thickBot="1" x14ac:dyDescent="0.25">
      <c r="A27" s="271">
        <v>1993</v>
      </c>
      <c r="B27" s="6">
        <v>547</v>
      </c>
      <c r="C27" s="833" t="s">
        <v>2918</v>
      </c>
      <c r="D27" s="845"/>
      <c r="E27" s="6">
        <v>308</v>
      </c>
      <c r="F27" s="8">
        <v>10776</v>
      </c>
      <c r="G27" s="6">
        <v>255</v>
      </c>
      <c r="H27" s="8">
        <v>13565</v>
      </c>
    </row>
    <row r="28" spans="1:8" ht="13.5" thickBot="1" x14ac:dyDescent="0.25">
      <c r="A28" s="271">
        <v>1994</v>
      </c>
      <c r="B28" s="6">
        <v>547</v>
      </c>
      <c r="C28" s="8">
        <v>1381</v>
      </c>
      <c r="D28" s="6">
        <v>331</v>
      </c>
      <c r="E28" s="6">
        <v>345</v>
      </c>
      <c r="F28" s="8">
        <v>10560</v>
      </c>
      <c r="G28" s="6">
        <v>179</v>
      </c>
      <c r="H28" s="8">
        <v>13343</v>
      </c>
    </row>
    <row r="29" spans="1:8" ht="13.5" thickBot="1" x14ac:dyDescent="0.25">
      <c r="A29" s="271">
        <v>1995</v>
      </c>
      <c r="B29" s="6">
        <v>548</v>
      </c>
      <c r="C29" s="8">
        <v>1381</v>
      </c>
      <c r="D29" s="6">
        <v>359</v>
      </c>
      <c r="E29" s="6">
        <v>305</v>
      </c>
      <c r="F29" s="8">
        <v>10542</v>
      </c>
      <c r="G29" s="6">
        <v>85</v>
      </c>
      <c r="H29" s="8">
        <v>13220</v>
      </c>
    </row>
    <row r="30" spans="1:8" ht="13.5" thickBot="1" x14ac:dyDescent="0.25">
      <c r="A30" s="271">
        <v>1996</v>
      </c>
      <c r="B30" s="6">
        <v>520</v>
      </c>
      <c r="C30" s="8">
        <v>1373</v>
      </c>
      <c r="D30" s="6">
        <v>359</v>
      </c>
      <c r="E30" s="6">
        <v>320</v>
      </c>
      <c r="F30" s="8">
        <v>10506</v>
      </c>
      <c r="G30" s="6">
        <v>102</v>
      </c>
      <c r="H30" s="8">
        <v>13180</v>
      </c>
    </row>
    <row r="31" spans="1:8" ht="13.5" thickBot="1" x14ac:dyDescent="0.25">
      <c r="A31" s="271">
        <v>1997</v>
      </c>
      <c r="B31" s="6">
        <v>520</v>
      </c>
      <c r="C31" s="8">
        <v>1381</v>
      </c>
      <c r="D31" s="6">
        <v>336</v>
      </c>
      <c r="E31" s="6">
        <v>322</v>
      </c>
      <c r="F31" s="8">
        <v>10481</v>
      </c>
      <c r="G31" s="6">
        <v>36</v>
      </c>
      <c r="H31" s="8">
        <v>13076</v>
      </c>
    </row>
    <row r="32" spans="1:8" ht="13.5" thickBot="1" x14ac:dyDescent="0.25">
      <c r="A32" s="271">
        <v>1998</v>
      </c>
      <c r="B32" s="6">
        <v>520</v>
      </c>
      <c r="C32" s="8">
        <v>1395</v>
      </c>
      <c r="D32" s="6">
        <v>346</v>
      </c>
      <c r="E32" s="6">
        <v>315</v>
      </c>
      <c r="F32" s="8">
        <v>10888</v>
      </c>
      <c r="G32" s="6">
        <v>35</v>
      </c>
      <c r="H32" s="8">
        <v>13499</v>
      </c>
    </row>
    <row r="33" spans="1:8" ht="13.5" thickBot="1" x14ac:dyDescent="0.25">
      <c r="A33" s="271">
        <v>1999</v>
      </c>
      <c r="B33" s="6">
        <v>520</v>
      </c>
      <c r="C33" s="8">
        <v>1419</v>
      </c>
      <c r="D33" s="6">
        <v>505</v>
      </c>
      <c r="E33" s="6">
        <v>304</v>
      </c>
      <c r="F33" s="8">
        <v>11244</v>
      </c>
      <c r="G33" s="6">
        <v>37</v>
      </c>
      <c r="H33" s="8">
        <v>14029</v>
      </c>
    </row>
    <row r="34" spans="1:8" ht="13.5" thickBot="1" x14ac:dyDescent="0.25">
      <c r="A34" s="271">
        <v>2000</v>
      </c>
      <c r="B34" s="6">
        <v>521</v>
      </c>
      <c r="C34" s="8">
        <v>1431</v>
      </c>
      <c r="D34" s="6">
        <v>531</v>
      </c>
      <c r="E34" s="6">
        <v>303</v>
      </c>
      <c r="F34" s="8">
        <v>11502</v>
      </c>
      <c r="G34" s="6">
        <v>47</v>
      </c>
      <c r="H34" s="8">
        <v>14335</v>
      </c>
    </row>
    <row r="35" spans="1:8" ht="13.5" thickBot="1" x14ac:dyDescent="0.25">
      <c r="A35" s="271">
        <v>2001</v>
      </c>
      <c r="B35" s="6">
        <v>530</v>
      </c>
      <c r="C35" s="8">
        <v>1451</v>
      </c>
      <c r="D35" s="6">
        <v>539</v>
      </c>
      <c r="E35" s="6">
        <v>304</v>
      </c>
      <c r="F35" s="8">
        <v>11695</v>
      </c>
      <c r="G35" s="6">
        <v>54</v>
      </c>
      <c r="H35" s="8">
        <v>14573</v>
      </c>
    </row>
    <row r="36" spans="1:8" ht="13.5" thickBot="1" x14ac:dyDescent="0.25">
      <c r="A36" s="271">
        <v>2002</v>
      </c>
      <c r="B36" s="6">
        <v>594</v>
      </c>
      <c r="C36" s="8">
        <v>1451</v>
      </c>
      <c r="D36" s="6">
        <v>579</v>
      </c>
      <c r="E36" s="6">
        <v>293</v>
      </c>
      <c r="F36" s="8">
        <v>11712</v>
      </c>
      <c r="G36" s="6">
        <v>36</v>
      </c>
      <c r="H36" s="8">
        <v>14665</v>
      </c>
    </row>
    <row r="37" spans="1:8" ht="13.5" thickBot="1" x14ac:dyDescent="0.25">
      <c r="A37" s="271">
        <v>2003</v>
      </c>
      <c r="B37" s="6">
        <v>611</v>
      </c>
      <c r="C37" s="8">
        <v>1451</v>
      </c>
      <c r="D37" s="6">
        <v>586</v>
      </c>
      <c r="E37" s="6">
        <v>290</v>
      </c>
      <c r="F37" s="8">
        <v>11996</v>
      </c>
      <c r="G37" s="6">
        <v>81</v>
      </c>
      <c r="H37" s="8">
        <v>15015</v>
      </c>
    </row>
    <row r="38" spans="1:8" ht="13.5" thickBot="1" x14ac:dyDescent="0.25">
      <c r="A38" s="271">
        <v>2004</v>
      </c>
      <c r="B38" s="6">
        <v>613</v>
      </c>
      <c r="C38" s="8">
        <v>1443</v>
      </c>
      <c r="D38" s="6">
        <v>613</v>
      </c>
      <c r="E38" s="6">
        <v>284</v>
      </c>
      <c r="F38" s="8">
        <v>12205</v>
      </c>
      <c r="G38" s="6">
        <v>81</v>
      </c>
      <c r="H38" s="8">
        <v>15239</v>
      </c>
    </row>
    <row r="39" spans="1:8" ht="13.5" thickBot="1" x14ac:dyDescent="0.25">
      <c r="A39" s="271">
        <v>2005</v>
      </c>
      <c r="B39" s="6">
        <v>613</v>
      </c>
      <c r="C39" s="8">
        <v>1437</v>
      </c>
      <c r="D39" s="6">
        <v>601</v>
      </c>
      <c r="E39" s="6">
        <v>285</v>
      </c>
      <c r="F39" s="8">
        <v>12566</v>
      </c>
      <c r="G39" s="6">
        <v>78</v>
      </c>
      <c r="H39" s="8">
        <v>15580</v>
      </c>
    </row>
    <row r="40" spans="1:8" ht="13.5" thickBot="1" x14ac:dyDescent="0.25">
      <c r="A40" s="271">
        <v>2006</v>
      </c>
      <c r="B40" s="6">
        <v>613</v>
      </c>
      <c r="C40" s="8">
        <v>1437</v>
      </c>
      <c r="D40" s="6">
        <v>629</v>
      </c>
      <c r="E40" s="6">
        <v>282</v>
      </c>
      <c r="F40" s="8">
        <v>13035</v>
      </c>
      <c r="G40" s="6">
        <v>78</v>
      </c>
      <c r="H40" s="8">
        <v>16074</v>
      </c>
    </row>
    <row r="41" spans="1:8" ht="13.5" thickBot="1" x14ac:dyDescent="0.25">
      <c r="A41" s="271">
        <v>2007</v>
      </c>
      <c r="B41" s="250">
        <v>646</v>
      </c>
      <c r="C41" s="354">
        <v>1437</v>
      </c>
      <c r="D41" s="250">
        <v>659</v>
      </c>
      <c r="E41" s="250">
        <v>278</v>
      </c>
      <c r="F41" s="354">
        <v>13468</v>
      </c>
      <c r="G41" s="250">
        <v>84</v>
      </c>
      <c r="H41" s="354">
        <v>16572</v>
      </c>
    </row>
    <row r="42" spans="1:8" ht="13.5" thickBot="1" x14ac:dyDescent="0.25">
      <c r="A42" s="271">
        <v>2008</v>
      </c>
      <c r="B42" s="250">
        <v>710</v>
      </c>
      <c r="C42" s="354">
        <v>1434</v>
      </c>
      <c r="D42" s="250">
        <v>691</v>
      </c>
      <c r="E42" s="250">
        <v>256</v>
      </c>
      <c r="F42" s="354">
        <v>13905</v>
      </c>
      <c r="G42" s="250">
        <v>96</v>
      </c>
      <c r="H42" s="354">
        <v>17092</v>
      </c>
    </row>
    <row r="43" spans="1:8" ht="13.5" thickBot="1" x14ac:dyDescent="0.25">
      <c r="A43" s="271">
        <v>2009</v>
      </c>
      <c r="B43" s="250">
        <v>715</v>
      </c>
      <c r="C43" s="354">
        <v>1434</v>
      </c>
      <c r="D43" s="250">
        <v>707</v>
      </c>
      <c r="E43" s="250" t="s">
        <v>2919</v>
      </c>
      <c r="F43" s="354">
        <v>15121</v>
      </c>
      <c r="G43" s="250">
        <v>5</v>
      </c>
      <c r="H43" s="354">
        <v>17982</v>
      </c>
    </row>
    <row r="44" spans="1:8" ht="13.5" thickBot="1" x14ac:dyDescent="0.25">
      <c r="A44" s="271">
        <v>2010</v>
      </c>
      <c r="B44" s="250">
        <v>764</v>
      </c>
      <c r="C44" s="354">
        <v>1434</v>
      </c>
      <c r="D44" s="250">
        <v>714</v>
      </c>
      <c r="E44" s="250" t="s">
        <v>2919</v>
      </c>
      <c r="F44" s="354">
        <v>15171</v>
      </c>
      <c r="G44" s="250">
        <v>6</v>
      </c>
      <c r="H44" s="354">
        <v>18089</v>
      </c>
    </row>
    <row r="45" spans="1:8" ht="13.5" thickBot="1" x14ac:dyDescent="0.25">
      <c r="A45" s="271">
        <v>2011</v>
      </c>
      <c r="B45" s="250">
        <v>796</v>
      </c>
      <c r="C45" s="354">
        <v>1506</v>
      </c>
      <c r="D45" s="250">
        <v>797</v>
      </c>
      <c r="E45" s="250" t="s">
        <v>2919</v>
      </c>
      <c r="F45" s="354">
        <v>15192</v>
      </c>
      <c r="G45" s="250">
        <v>6</v>
      </c>
      <c r="H45" s="354">
        <v>18297</v>
      </c>
    </row>
    <row r="46" spans="1:8" ht="13.5" thickBot="1" x14ac:dyDescent="0.25">
      <c r="A46" s="271">
        <v>2012</v>
      </c>
      <c r="B46" s="250">
        <v>841</v>
      </c>
      <c r="C46" s="354">
        <v>1596</v>
      </c>
      <c r="D46" s="250">
        <v>838</v>
      </c>
      <c r="E46" s="250" t="s">
        <v>2919</v>
      </c>
      <c r="F46" s="354">
        <v>15520</v>
      </c>
      <c r="G46" s="250">
        <v>6</v>
      </c>
      <c r="H46" s="354">
        <v>18801</v>
      </c>
    </row>
    <row r="47" spans="1:8" ht="13.5" thickBot="1" x14ac:dyDescent="0.25">
      <c r="A47" s="271">
        <v>2013</v>
      </c>
      <c r="B47" s="250">
        <v>841</v>
      </c>
      <c r="C47" s="354">
        <v>1528</v>
      </c>
      <c r="D47" s="250">
        <v>875</v>
      </c>
      <c r="E47" s="250" t="s">
        <v>2919</v>
      </c>
      <c r="F47" s="354">
        <v>15657</v>
      </c>
      <c r="G47" s="250">
        <v>6</v>
      </c>
      <c r="H47" s="354">
        <v>19016</v>
      </c>
    </row>
    <row r="48" spans="1:8" ht="13.5" thickBot="1" x14ac:dyDescent="0.25">
      <c r="A48" s="271">
        <v>2014</v>
      </c>
      <c r="B48" s="250">
        <v>844</v>
      </c>
      <c r="C48" s="354">
        <v>1480</v>
      </c>
      <c r="D48" s="250">
        <v>882</v>
      </c>
      <c r="E48" s="250" t="s">
        <v>2919</v>
      </c>
      <c r="F48" s="354">
        <v>15888</v>
      </c>
      <c r="G48" s="250">
        <v>8</v>
      </c>
      <c r="H48" s="354">
        <v>19211</v>
      </c>
    </row>
    <row r="49" spans="1:8" ht="13.5" thickBot="1" x14ac:dyDescent="0.25">
      <c r="A49" s="271">
        <v>2015</v>
      </c>
      <c r="B49" s="250">
        <v>866</v>
      </c>
      <c r="C49" s="354">
        <v>1552</v>
      </c>
      <c r="D49" s="250">
        <v>942</v>
      </c>
      <c r="E49" s="250" t="s">
        <v>2919</v>
      </c>
      <c r="F49" s="354">
        <v>15913</v>
      </c>
      <c r="G49" s="250">
        <v>9</v>
      </c>
      <c r="H49" s="354">
        <v>19398</v>
      </c>
    </row>
    <row r="50" spans="1:8" ht="13.5" thickBot="1" x14ac:dyDescent="0.25">
      <c r="A50" s="271">
        <v>2016</v>
      </c>
      <c r="B50" s="250">
        <v>903</v>
      </c>
      <c r="C50" s="354">
        <v>1575</v>
      </c>
      <c r="D50" s="250">
        <v>930</v>
      </c>
      <c r="E50" s="250" t="s">
        <v>2919</v>
      </c>
      <c r="F50" s="354">
        <v>16450</v>
      </c>
      <c r="G50" s="250">
        <v>8</v>
      </c>
      <c r="H50" s="354">
        <v>19986</v>
      </c>
    </row>
    <row r="51" spans="1:8" ht="13.5" thickBot="1" x14ac:dyDescent="0.25">
      <c r="A51" s="271">
        <v>2017</v>
      </c>
      <c r="B51" s="250">
        <v>928</v>
      </c>
      <c r="C51" s="354">
        <v>1567</v>
      </c>
      <c r="D51" s="250">
        <v>666</v>
      </c>
      <c r="E51" s="250" t="s">
        <v>2919</v>
      </c>
      <c r="F51" s="354">
        <v>16605</v>
      </c>
      <c r="G51" s="250">
        <v>8</v>
      </c>
      <c r="H51" s="354">
        <v>19774</v>
      </c>
    </row>
    <row r="52" spans="1:8" ht="13.5" thickBot="1" x14ac:dyDescent="0.25">
      <c r="A52" s="271">
        <v>2018</v>
      </c>
      <c r="B52" s="8">
        <v>1044</v>
      </c>
      <c r="C52" s="354">
        <v>1567</v>
      </c>
      <c r="D52" s="250">
        <v>666</v>
      </c>
      <c r="E52" s="250" t="s">
        <v>2919</v>
      </c>
      <c r="F52" s="354">
        <v>17089</v>
      </c>
      <c r="G52" s="250">
        <v>0</v>
      </c>
      <c r="H52" s="354">
        <v>21072</v>
      </c>
    </row>
    <row r="53" spans="1:8" ht="13.5" thickBot="1" x14ac:dyDescent="0.25">
      <c r="A53" s="271">
        <v>2019</v>
      </c>
      <c r="B53" s="8">
        <v>1092</v>
      </c>
      <c r="C53" s="354">
        <v>1749</v>
      </c>
      <c r="D53" s="354">
        <v>1152</v>
      </c>
      <c r="E53" s="250" t="s">
        <v>2919</v>
      </c>
      <c r="F53" s="354">
        <v>17896</v>
      </c>
      <c r="G53" s="250">
        <v>0</v>
      </c>
      <c r="H53" s="354">
        <v>21994</v>
      </c>
    </row>
    <row r="54" spans="1:8" x14ac:dyDescent="0.2">
      <c r="A54" s="199" t="s">
        <v>2903</v>
      </c>
    </row>
    <row r="55" spans="1:8" x14ac:dyDescent="0.2">
      <c r="A55" s="199" t="s">
        <v>1758</v>
      </c>
    </row>
    <row r="56" spans="1:8" x14ac:dyDescent="0.2">
      <c r="A56" s="199" t="s">
        <v>2920</v>
      </c>
    </row>
    <row r="57" spans="1:8" x14ac:dyDescent="0.2">
      <c r="A57" s="199" t="s">
        <v>249</v>
      </c>
    </row>
  </sheetData>
  <mergeCells count="17">
    <mergeCell ref="C15:D15"/>
    <mergeCell ref="A1:H1"/>
    <mergeCell ref="A2:H2"/>
    <mergeCell ref="A3:H3"/>
    <mergeCell ref="C14:D14"/>
    <mergeCell ref="C27:D27"/>
    <mergeCell ref="C16:D16"/>
    <mergeCell ref="C17:D17"/>
    <mergeCell ref="C18:D18"/>
    <mergeCell ref="C19:D19"/>
    <mergeCell ref="C20:D20"/>
    <mergeCell ref="C21:D21"/>
    <mergeCell ref="C22:D22"/>
    <mergeCell ref="C23:D23"/>
    <mergeCell ref="C24:D24"/>
    <mergeCell ref="C25:D25"/>
    <mergeCell ref="C26:D26"/>
  </mergeCells>
  <hyperlinks>
    <hyperlink ref="J3" location="TOC!A1" display="RETURN TO TABLE OF CONTENTS" xr:uid="{00000000-0004-0000-8700-000000000000}"/>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G56"/>
  <sheetViews>
    <sheetView workbookViewId="0">
      <pane xSplit="1" ySplit="6" topLeftCell="B34"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5" width="13.7109375" customWidth="1"/>
  </cols>
  <sheetData>
    <row r="1" spans="1:7" x14ac:dyDescent="0.2">
      <c r="A1" s="617" t="s">
        <v>2891</v>
      </c>
      <c r="B1" s="617"/>
      <c r="C1" s="617"/>
      <c r="D1" s="617"/>
      <c r="E1" s="617"/>
    </row>
    <row r="2" spans="1:7" ht="13.5" thickBot="1" x14ac:dyDescent="0.25">
      <c r="A2" s="616" t="s">
        <v>2430</v>
      </c>
      <c r="B2" s="616"/>
      <c r="C2" s="616"/>
      <c r="D2" s="616"/>
      <c r="E2" s="616"/>
    </row>
    <row r="3" spans="1:7" ht="22.5" customHeight="1" x14ac:dyDescent="0.2">
      <c r="A3" s="601" t="s">
        <v>2921</v>
      </c>
      <c r="B3" s="602"/>
      <c r="C3" s="602"/>
      <c r="D3" s="602"/>
      <c r="E3" s="618"/>
    </row>
    <row r="4" spans="1:7" ht="13.5" thickBot="1" x14ac:dyDescent="0.25">
      <c r="A4" s="672" t="s">
        <v>2893</v>
      </c>
      <c r="B4" s="673"/>
      <c r="C4" s="673"/>
      <c r="D4" s="673"/>
      <c r="E4" s="953"/>
    </row>
    <row r="5" spans="1:7" ht="54" customHeight="1" thickBot="1" x14ac:dyDescent="0.25">
      <c r="A5" s="604" t="s">
        <v>204</v>
      </c>
      <c r="B5" s="604" t="s">
        <v>2922</v>
      </c>
      <c r="C5" s="632" t="s">
        <v>2923</v>
      </c>
      <c r="D5" s="633"/>
      <c r="E5" s="634"/>
      <c r="G5" s="235" t="s">
        <v>228</v>
      </c>
    </row>
    <row r="6" spans="1:7" ht="13.5" thickBot="1" x14ac:dyDescent="0.25">
      <c r="A6" s="605"/>
      <c r="B6" s="605"/>
      <c r="C6" s="249" t="s">
        <v>2924</v>
      </c>
      <c r="D6" s="249" t="s">
        <v>2925</v>
      </c>
      <c r="E6" s="249" t="s">
        <v>2926</v>
      </c>
    </row>
    <row r="7" spans="1:7" ht="13.5" thickBot="1" x14ac:dyDescent="0.25">
      <c r="A7" s="271">
        <v>1955</v>
      </c>
      <c r="B7" s="18">
        <v>0.1</v>
      </c>
      <c r="C7" s="18">
        <v>0.15</v>
      </c>
      <c r="D7" s="18">
        <v>0.1</v>
      </c>
      <c r="E7" s="18">
        <v>0.11</v>
      </c>
    </row>
    <row r="8" spans="1:7" ht="13.5" thickBot="1" x14ac:dyDescent="0.25">
      <c r="A8" s="271">
        <v>1960</v>
      </c>
      <c r="B8" s="18">
        <v>0.14000000000000001</v>
      </c>
      <c r="C8" s="18">
        <v>0.2</v>
      </c>
      <c r="D8" s="18">
        <v>0.1</v>
      </c>
      <c r="E8" s="18">
        <v>0.15</v>
      </c>
    </row>
    <row r="9" spans="1:7" ht="13.5" thickBot="1" x14ac:dyDescent="0.25">
      <c r="A9" s="271">
        <v>1965</v>
      </c>
      <c r="B9" s="18">
        <v>0.16</v>
      </c>
      <c r="C9" s="18">
        <v>0.25</v>
      </c>
      <c r="D9" s="18">
        <v>0.15</v>
      </c>
      <c r="E9" s="18" t="s">
        <v>229</v>
      </c>
    </row>
    <row r="10" spans="1:7" ht="13.5" thickBot="1" x14ac:dyDescent="0.25">
      <c r="A10" s="271">
        <v>1970</v>
      </c>
      <c r="B10" s="18">
        <v>0.24</v>
      </c>
      <c r="C10" s="18">
        <v>0.35</v>
      </c>
      <c r="D10" s="18">
        <v>0.15</v>
      </c>
      <c r="E10" s="18" t="s">
        <v>229</v>
      </c>
    </row>
    <row r="11" spans="1:7" ht="13.5" thickBot="1" x14ac:dyDescent="0.25">
      <c r="A11" s="271">
        <v>1975</v>
      </c>
      <c r="B11" s="18">
        <v>0.28000000000000003</v>
      </c>
      <c r="C11" s="18">
        <v>0.5</v>
      </c>
      <c r="D11" s="18">
        <v>0.15</v>
      </c>
      <c r="E11" s="18">
        <v>0.28999999999999998</v>
      </c>
    </row>
    <row r="12" spans="1:7" ht="13.5" thickBot="1" x14ac:dyDescent="0.25">
      <c r="A12" s="271">
        <v>1976</v>
      </c>
      <c r="B12" s="18">
        <v>0.33</v>
      </c>
      <c r="C12" s="18">
        <v>0.5</v>
      </c>
      <c r="D12" s="18">
        <v>0.2</v>
      </c>
      <c r="E12" s="18">
        <v>0.32</v>
      </c>
    </row>
    <row r="13" spans="1:7" ht="13.5" thickBot="1" x14ac:dyDescent="0.25">
      <c r="A13" s="271">
        <v>1977</v>
      </c>
      <c r="B13" s="18">
        <v>0.35</v>
      </c>
      <c r="C13" s="18">
        <v>0.5</v>
      </c>
      <c r="D13" s="18">
        <v>0.25</v>
      </c>
      <c r="E13" s="18">
        <v>0.35</v>
      </c>
    </row>
    <row r="14" spans="1:7" ht="13.5" thickBot="1" x14ac:dyDescent="0.25">
      <c r="A14" s="271">
        <v>1978</v>
      </c>
      <c r="B14" s="18">
        <v>0.37</v>
      </c>
      <c r="C14" s="18">
        <v>0.6</v>
      </c>
      <c r="D14" s="18">
        <v>0.25</v>
      </c>
      <c r="E14" s="18">
        <v>0.39</v>
      </c>
    </row>
    <row r="15" spans="1:7" ht="13.5" thickBot="1" x14ac:dyDescent="0.25">
      <c r="A15" s="271">
        <v>1979</v>
      </c>
      <c r="B15" s="18">
        <v>0.41</v>
      </c>
      <c r="C15" s="18">
        <v>0.6</v>
      </c>
      <c r="D15" s="18">
        <v>0.25</v>
      </c>
      <c r="E15" s="18">
        <v>0.43</v>
      </c>
    </row>
    <row r="16" spans="1:7" ht="13.5" thickBot="1" x14ac:dyDescent="0.25">
      <c r="A16" s="271">
        <v>1980</v>
      </c>
      <c r="B16" s="18">
        <v>0.44</v>
      </c>
      <c r="C16" s="18">
        <v>0.65</v>
      </c>
      <c r="D16" s="18">
        <v>0.3</v>
      </c>
      <c r="E16" s="18">
        <v>0.47</v>
      </c>
    </row>
    <row r="17" spans="1:5" ht="13.5" thickBot="1" x14ac:dyDescent="0.25">
      <c r="A17" s="271">
        <v>1981</v>
      </c>
      <c r="B17" s="18">
        <v>0.5</v>
      </c>
      <c r="C17" s="18">
        <v>0.75</v>
      </c>
      <c r="D17" s="18">
        <v>0.35</v>
      </c>
      <c r="E17" s="18">
        <v>0.53</v>
      </c>
    </row>
    <row r="18" spans="1:5" ht="13.5" thickBot="1" x14ac:dyDescent="0.25">
      <c r="A18" s="271">
        <v>1982</v>
      </c>
      <c r="B18" s="18">
        <v>0.56000000000000005</v>
      </c>
      <c r="C18" s="18">
        <v>0.85</v>
      </c>
      <c r="D18" s="18">
        <v>0.4</v>
      </c>
      <c r="E18" s="18">
        <v>0.62</v>
      </c>
    </row>
    <row r="19" spans="1:5" ht="13.5" thickBot="1" x14ac:dyDescent="0.25">
      <c r="A19" s="271">
        <v>1983</v>
      </c>
      <c r="B19" s="18">
        <v>0.61</v>
      </c>
      <c r="C19" s="18">
        <v>1</v>
      </c>
      <c r="D19" s="18">
        <v>0.4</v>
      </c>
      <c r="E19" s="18">
        <v>0.69</v>
      </c>
    </row>
    <row r="20" spans="1:5" ht="13.5" thickBot="1" x14ac:dyDescent="0.25">
      <c r="A20" s="271">
        <v>1984</v>
      </c>
      <c r="B20" s="18">
        <v>0.64</v>
      </c>
      <c r="C20" s="18">
        <v>1</v>
      </c>
      <c r="D20" s="18">
        <v>0.5</v>
      </c>
      <c r="E20" s="18">
        <v>0.74</v>
      </c>
    </row>
    <row r="21" spans="1:5" ht="13.5" thickBot="1" x14ac:dyDescent="0.25">
      <c r="A21" s="271">
        <v>1985</v>
      </c>
      <c r="B21" s="18">
        <v>0.65</v>
      </c>
      <c r="C21" s="18">
        <v>1.5</v>
      </c>
      <c r="D21" s="18">
        <v>0.5</v>
      </c>
      <c r="E21" s="18">
        <v>0.79</v>
      </c>
    </row>
    <row r="22" spans="1:5" ht="13.5" thickBot="1" x14ac:dyDescent="0.25">
      <c r="A22" s="271">
        <v>1986</v>
      </c>
      <c r="B22" s="18">
        <v>0.7</v>
      </c>
      <c r="C22" s="18">
        <v>1.5</v>
      </c>
      <c r="D22" s="18">
        <v>0.5</v>
      </c>
      <c r="E22" s="18">
        <v>0.86</v>
      </c>
    </row>
    <row r="23" spans="1:5" ht="13.5" thickBot="1" x14ac:dyDescent="0.25">
      <c r="A23" s="271">
        <v>1987</v>
      </c>
      <c r="B23" s="18">
        <v>0.72</v>
      </c>
      <c r="C23" s="18">
        <v>1.5</v>
      </c>
      <c r="D23" s="18">
        <v>0.6</v>
      </c>
      <c r="E23" s="18">
        <v>0.9</v>
      </c>
    </row>
    <row r="24" spans="1:5" ht="13.5" thickBot="1" x14ac:dyDescent="0.25">
      <c r="A24" s="271">
        <v>1988</v>
      </c>
      <c r="B24" s="18">
        <v>0.76</v>
      </c>
      <c r="C24" s="18">
        <v>1.5</v>
      </c>
      <c r="D24" s="18">
        <v>0.5</v>
      </c>
      <c r="E24" s="18">
        <v>0.95</v>
      </c>
    </row>
    <row r="25" spans="1:5" ht="13.5" thickBot="1" x14ac:dyDescent="0.25">
      <c r="A25" s="271">
        <v>1989</v>
      </c>
      <c r="B25" s="18">
        <v>0.82</v>
      </c>
      <c r="C25" s="18">
        <v>1.5</v>
      </c>
      <c r="D25" s="18">
        <v>0.5</v>
      </c>
      <c r="E25" s="18">
        <v>1.01</v>
      </c>
    </row>
    <row r="26" spans="1:5" ht="13.5" thickBot="1" x14ac:dyDescent="0.25">
      <c r="A26" s="271">
        <v>1990</v>
      </c>
      <c r="B26" s="18">
        <v>0.86</v>
      </c>
      <c r="C26" s="18">
        <v>1.75</v>
      </c>
      <c r="D26" s="18">
        <v>0.5</v>
      </c>
      <c r="E26" s="18">
        <v>1.07</v>
      </c>
    </row>
    <row r="27" spans="1:5" ht="13.5" thickBot="1" x14ac:dyDescent="0.25">
      <c r="A27" s="271">
        <v>1991</v>
      </c>
      <c r="B27" s="18">
        <v>0.97</v>
      </c>
      <c r="C27" s="18">
        <v>2</v>
      </c>
      <c r="D27" s="18">
        <v>0.75</v>
      </c>
      <c r="E27" s="18">
        <v>1.18</v>
      </c>
    </row>
    <row r="28" spans="1:5" ht="13.5" thickBot="1" x14ac:dyDescent="0.25">
      <c r="A28" s="271">
        <v>1992</v>
      </c>
      <c r="B28" s="18">
        <v>0.97</v>
      </c>
      <c r="C28" s="18">
        <v>2.5</v>
      </c>
      <c r="D28" s="18">
        <v>0.75</v>
      </c>
      <c r="E28" s="18">
        <v>1.22</v>
      </c>
    </row>
    <row r="29" spans="1:5" ht="13.5" thickBot="1" x14ac:dyDescent="0.25">
      <c r="A29" s="271">
        <v>1993</v>
      </c>
      <c r="B29" s="18">
        <v>1.03</v>
      </c>
      <c r="C29" s="18">
        <v>2.6</v>
      </c>
      <c r="D29" s="18">
        <v>0.75</v>
      </c>
      <c r="E29" s="18">
        <v>1.31</v>
      </c>
    </row>
    <row r="30" spans="1:5" ht="13.5" thickBot="1" x14ac:dyDescent="0.25">
      <c r="A30" s="271">
        <v>1994</v>
      </c>
      <c r="B30" s="18">
        <v>1.05</v>
      </c>
      <c r="C30" s="18">
        <v>2.6</v>
      </c>
      <c r="D30" s="18">
        <v>0.05</v>
      </c>
      <c r="E30" s="18">
        <v>1.35</v>
      </c>
    </row>
    <row r="31" spans="1:5" ht="13.5" thickBot="1" x14ac:dyDescent="0.25">
      <c r="A31" s="271">
        <v>1995</v>
      </c>
      <c r="B31" s="18">
        <v>1.1100000000000001</v>
      </c>
      <c r="C31" s="18">
        <v>2.6</v>
      </c>
      <c r="D31" s="18">
        <v>0.05</v>
      </c>
      <c r="E31" s="18">
        <v>1.45</v>
      </c>
    </row>
    <row r="32" spans="1:5" ht="13.5" thickBot="1" x14ac:dyDescent="0.25">
      <c r="A32" s="271">
        <v>1996</v>
      </c>
      <c r="B32" s="18">
        <v>1.17</v>
      </c>
      <c r="C32" s="18">
        <v>3</v>
      </c>
      <c r="D32" s="18">
        <v>0.05</v>
      </c>
      <c r="E32" s="18">
        <v>1.57</v>
      </c>
    </row>
    <row r="33" spans="1:5" ht="13.5" thickBot="1" x14ac:dyDescent="0.25">
      <c r="A33" s="271">
        <v>1997</v>
      </c>
      <c r="B33" s="18">
        <v>1.21</v>
      </c>
      <c r="C33" s="18">
        <v>2.6</v>
      </c>
      <c r="D33" s="18">
        <v>1.2</v>
      </c>
      <c r="E33" s="18">
        <v>1.69</v>
      </c>
    </row>
    <row r="34" spans="1:5" ht="13.5" thickBot="1" x14ac:dyDescent="0.25">
      <c r="A34" s="271">
        <v>1998</v>
      </c>
      <c r="B34" s="18">
        <v>1.22</v>
      </c>
      <c r="C34" s="18">
        <v>2.6</v>
      </c>
      <c r="D34" s="18">
        <v>1.25</v>
      </c>
      <c r="E34" s="18">
        <v>1.78</v>
      </c>
    </row>
    <row r="35" spans="1:5" ht="13.5" thickBot="1" x14ac:dyDescent="0.25">
      <c r="A35" s="271">
        <v>1999</v>
      </c>
      <c r="B35" s="18">
        <v>1.26</v>
      </c>
      <c r="C35" s="18">
        <v>2.6</v>
      </c>
      <c r="D35" s="18">
        <v>1</v>
      </c>
      <c r="E35" s="18">
        <v>1.68</v>
      </c>
    </row>
    <row r="36" spans="1:5" ht="13.5" thickBot="1" x14ac:dyDescent="0.25">
      <c r="A36" s="271">
        <v>2000</v>
      </c>
      <c r="B36" s="18">
        <v>1.31</v>
      </c>
      <c r="C36" s="18">
        <v>2.75</v>
      </c>
      <c r="D36" s="18">
        <v>1</v>
      </c>
      <c r="E36" s="18">
        <v>1.7</v>
      </c>
    </row>
    <row r="37" spans="1:5" ht="13.5" thickBot="1" x14ac:dyDescent="0.25">
      <c r="A37" s="271">
        <v>2001</v>
      </c>
      <c r="B37" s="18">
        <v>1.35</v>
      </c>
      <c r="C37" s="18">
        <v>2.7</v>
      </c>
      <c r="D37" s="18">
        <v>1</v>
      </c>
      <c r="E37" s="18">
        <v>1.73</v>
      </c>
    </row>
    <row r="38" spans="1:5" ht="13.5" thickBot="1" x14ac:dyDescent="0.25">
      <c r="A38" s="271">
        <v>2002</v>
      </c>
      <c r="B38" s="18">
        <v>1.4</v>
      </c>
      <c r="C38" s="18">
        <v>3</v>
      </c>
      <c r="D38" s="18">
        <v>1</v>
      </c>
      <c r="E38" s="18">
        <v>1.81</v>
      </c>
    </row>
    <row r="39" spans="1:5" ht="13.5" thickBot="1" x14ac:dyDescent="0.25">
      <c r="A39" s="271">
        <v>2003</v>
      </c>
      <c r="B39" s="18">
        <v>1.45</v>
      </c>
      <c r="C39" s="18">
        <v>3</v>
      </c>
      <c r="D39" s="18">
        <v>1.25</v>
      </c>
      <c r="E39" s="18">
        <v>1.88</v>
      </c>
    </row>
    <row r="40" spans="1:5" ht="13.5" thickBot="1" x14ac:dyDescent="0.25">
      <c r="A40" s="271">
        <v>2004</v>
      </c>
      <c r="B40" s="18">
        <v>1.49</v>
      </c>
      <c r="C40" s="18">
        <v>3.25</v>
      </c>
      <c r="D40" s="18">
        <v>1.25</v>
      </c>
      <c r="E40" s="18">
        <v>1.95</v>
      </c>
    </row>
    <row r="41" spans="1:5" ht="13.5" thickBot="1" x14ac:dyDescent="0.25">
      <c r="A41" s="271">
        <v>2005</v>
      </c>
      <c r="B41" s="18">
        <v>1.5</v>
      </c>
      <c r="C41" s="18">
        <v>3.25</v>
      </c>
      <c r="D41" s="18">
        <v>1.25</v>
      </c>
      <c r="E41" s="18">
        <v>2.02</v>
      </c>
    </row>
    <row r="42" spans="1:5" ht="13.5" thickBot="1" x14ac:dyDescent="0.25">
      <c r="A42" s="271">
        <v>2006</v>
      </c>
      <c r="B42" s="18">
        <v>1.52</v>
      </c>
      <c r="C42" s="18">
        <v>3.25</v>
      </c>
      <c r="D42" s="18">
        <v>1.25</v>
      </c>
      <c r="E42" s="18">
        <v>2.1</v>
      </c>
    </row>
    <row r="43" spans="1:5" ht="13.5" thickBot="1" x14ac:dyDescent="0.25">
      <c r="A43" s="271">
        <v>2007</v>
      </c>
      <c r="B43" s="499">
        <v>1.55</v>
      </c>
      <c r="C43" s="499">
        <v>3.5</v>
      </c>
      <c r="D43" s="499">
        <v>1.25</v>
      </c>
      <c r="E43" s="499">
        <v>2.15</v>
      </c>
    </row>
    <row r="44" spans="1:5" ht="13.5" thickBot="1" x14ac:dyDescent="0.25">
      <c r="A44" s="271">
        <v>2008</v>
      </c>
      <c r="B44" s="499">
        <v>1.63</v>
      </c>
      <c r="C44" s="499">
        <v>3.5</v>
      </c>
      <c r="D44" s="499">
        <v>1.25</v>
      </c>
      <c r="E44" s="499">
        <v>2.2200000000000002</v>
      </c>
    </row>
    <row r="45" spans="1:5" ht="13.5" thickBot="1" x14ac:dyDescent="0.25">
      <c r="A45" s="271">
        <v>2009</v>
      </c>
      <c r="B45" s="499">
        <v>1.64</v>
      </c>
      <c r="C45" s="499">
        <v>3.5</v>
      </c>
      <c r="D45" s="499">
        <v>1.25</v>
      </c>
      <c r="E45" s="499">
        <v>2.2599999999999998</v>
      </c>
    </row>
    <row r="46" spans="1:5" ht="13.5" thickBot="1" x14ac:dyDescent="0.25">
      <c r="A46" s="271">
        <v>2010</v>
      </c>
      <c r="B46" s="499">
        <v>1.64</v>
      </c>
      <c r="C46" s="499">
        <v>3.5</v>
      </c>
      <c r="D46" s="499">
        <v>1.25</v>
      </c>
      <c r="E46" s="499">
        <v>2.31</v>
      </c>
    </row>
    <row r="47" spans="1:5" ht="13.5" thickBot="1" x14ac:dyDescent="0.25">
      <c r="A47" s="271">
        <v>2011</v>
      </c>
      <c r="B47" s="499">
        <v>1.82</v>
      </c>
      <c r="C47" s="499">
        <v>3.5</v>
      </c>
      <c r="D47" s="499">
        <v>1.25</v>
      </c>
      <c r="E47" s="499">
        <v>2.46</v>
      </c>
    </row>
    <row r="48" spans="1:5" ht="13.5" thickBot="1" x14ac:dyDescent="0.25">
      <c r="A48" s="271">
        <v>2012</v>
      </c>
      <c r="B48" s="499">
        <v>1.81</v>
      </c>
      <c r="C48" s="499">
        <v>3.55</v>
      </c>
      <c r="D48" s="499">
        <v>1.1499999999999999</v>
      </c>
      <c r="E48" s="499">
        <v>2.48</v>
      </c>
    </row>
    <row r="49" spans="1:5" ht="13.5" thickBot="1" x14ac:dyDescent="0.25">
      <c r="A49" s="271">
        <v>2013</v>
      </c>
      <c r="B49" s="499">
        <v>1.86</v>
      </c>
      <c r="C49" s="499">
        <v>3.75</v>
      </c>
      <c r="D49" s="499">
        <v>1.1499999999999999</v>
      </c>
      <c r="E49" s="499">
        <v>2.52</v>
      </c>
    </row>
    <row r="50" spans="1:5" ht="13.5" thickBot="1" x14ac:dyDescent="0.25">
      <c r="A50" s="271">
        <v>2014</v>
      </c>
      <c r="B50" s="499">
        <v>1.92</v>
      </c>
      <c r="C50" s="499">
        <v>4</v>
      </c>
      <c r="D50" s="499">
        <v>1.2</v>
      </c>
      <c r="E50" s="499">
        <v>2.59</v>
      </c>
    </row>
    <row r="51" spans="1:5" ht="13.5" thickBot="1" x14ac:dyDescent="0.25">
      <c r="A51" s="271">
        <v>2015</v>
      </c>
      <c r="B51" s="499">
        <v>1.98</v>
      </c>
      <c r="C51" s="499">
        <v>10</v>
      </c>
      <c r="D51" s="499">
        <v>1.25</v>
      </c>
      <c r="E51" s="499">
        <v>3.04</v>
      </c>
    </row>
    <row r="52" spans="1:5" ht="13.5" thickBot="1" x14ac:dyDescent="0.25">
      <c r="A52" s="271">
        <v>2016</v>
      </c>
      <c r="B52" s="499">
        <v>1.51</v>
      </c>
      <c r="C52" s="499">
        <v>6</v>
      </c>
      <c r="D52" s="499">
        <v>1.25</v>
      </c>
      <c r="E52" s="499">
        <v>3.02</v>
      </c>
    </row>
    <row r="53" spans="1:5" ht="13.5" thickBot="1" x14ac:dyDescent="0.25">
      <c r="A53" s="271">
        <v>2017</v>
      </c>
      <c r="B53" s="499">
        <v>2</v>
      </c>
      <c r="C53" s="326" t="s">
        <v>229</v>
      </c>
      <c r="D53" s="326" t="s">
        <v>229</v>
      </c>
      <c r="E53" s="499">
        <v>2.96</v>
      </c>
    </row>
    <row r="54" spans="1:5" ht="13.5" thickBot="1" x14ac:dyDescent="0.25">
      <c r="A54" s="271">
        <v>2018</v>
      </c>
      <c r="B54" s="499">
        <v>1.97</v>
      </c>
      <c r="C54" s="499"/>
      <c r="D54" s="499"/>
      <c r="E54" s="499">
        <v>2.99</v>
      </c>
    </row>
    <row r="55" spans="1:5" x14ac:dyDescent="0.2">
      <c r="A55" s="199" t="s">
        <v>2903</v>
      </c>
    </row>
    <row r="56" spans="1:5" x14ac:dyDescent="0.2">
      <c r="A56" s="199" t="s">
        <v>249</v>
      </c>
    </row>
  </sheetData>
  <mergeCells count="7">
    <mergeCell ref="A1:E1"/>
    <mergeCell ref="A2:E2"/>
    <mergeCell ref="A3:E3"/>
    <mergeCell ref="A4:E4"/>
    <mergeCell ref="A5:A6"/>
    <mergeCell ref="B5:B6"/>
    <mergeCell ref="C5:E5"/>
  </mergeCells>
  <hyperlinks>
    <hyperlink ref="G5" location="TOC!A1" display="RETURN TO TABLE OF CONTENTS" xr:uid="{00000000-0004-0000-8800-000000000000}"/>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Q58"/>
  <sheetViews>
    <sheetView workbookViewId="0">
      <pane xSplit="1" ySplit="6" topLeftCell="B7"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8" width="11.7109375" customWidth="1"/>
  </cols>
  <sheetData>
    <row r="1" spans="1:10" x14ac:dyDescent="0.2">
      <c r="A1" s="617" t="s">
        <v>2891</v>
      </c>
      <c r="B1" s="617"/>
      <c r="C1" s="617"/>
      <c r="D1" s="617"/>
      <c r="E1" s="617"/>
      <c r="F1" s="617"/>
      <c r="G1" s="617"/>
      <c r="H1" s="617"/>
    </row>
    <row r="2" spans="1:10" ht="13.5" thickBot="1" x14ac:dyDescent="0.25">
      <c r="A2" s="616" t="s">
        <v>2430</v>
      </c>
      <c r="B2" s="616"/>
      <c r="C2" s="616"/>
      <c r="D2" s="616"/>
      <c r="E2" s="616"/>
      <c r="F2" s="616"/>
      <c r="G2" s="616"/>
      <c r="H2" s="616"/>
    </row>
    <row r="3" spans="1:10" x14ac:dyDescent="0.2">
      <c r="A3" s="601" t="s">
        <v>2927</v>
      </c>
      <c r="B3" s="602"/>
      <c r="C3" s="602"/>
      <c r="D3" s="602"/>
      <c r="E3" s="602"/>
      <c r="F3" s="602"/>
      <c r="G3" s="602"/>
      <c r="H3" s="618"/>
    </row>
    <row r="4" spans="1:10" ht="13.5" thickBot="1" x14ac:dyDescent="0.25">
      <c r="A4" s="672" t="s">
        <v>2893</v>
      </c>
      <c r="B4" s="673"/>
      <c r="C4" s="673"/>
      <c r="D4" s="673"/>
      <c r="E4" s="673"/>
      <c r="F4" s="673"/>
      <c r="G4" s="673"/>
      <c r="H4" s="953"/>
    </row>
    <row r="5" spans="1:10" ht="16.5" customHeight="1" thickBot="1" x14ac:dyDescent="0.25">
      <c r="A5" s="604" t="s">
        <v>204</v>
      </c>
      <c r="B5" s="604" t="s">
        <v>2928</v>
      </c>
      <c r="C5" s="604" t="s">
        <v>2929</v>
      </c>
      <c r="D5" s="632" t="s">
        <v>315</v>
      </c>
      <c r="E5" s="634"/>
      <c r="F5" s="604" t="s">
        <v>316</v>
      </c>
      <c r="G5" s="604" t="s">
        <v>317</v>
      </c>
      <c r="H5" s="604" t="s">
        <v>320</v>
      </c>
    </row>
    <row r="6" spans="1:10" ht="34.5" thickBot="1" x14ac:dyDescent="0.25">
      <c r="A6" s="605"/>
      <c r="B6" s="605"/>
      <c r="C6" s="605"/>
      <c r="D6" s="249" t="s">
        <v>2930</v>
      </c>
      <c r="E6" s="249" t="s">
        <v>2931</v>
      </c>
      <c r="F6" s="605"/>
      <c r="G6" s="605"/>
      <c r="H6" s="605"/>
      <c r="J6" s="235" t="s">
        <v>228</v>
      </c>
    </row>
    <row r="7" spans="1:10" ht="13.5" thickBot="1" x14ac:dyDescent="0.25">
      <c r="A7" s="271">
        <v>1965</v>
      </c>
      <c r="B7" s="6" t="s">
        <v>229</v>
      </c>
      <c r="C7" s="7" t="s">
        <v>229</v>
      </c>
      <c r="D7" s="6" t="s">
        <v>229</v>
      </c>
      <c r="E7" s="7"/>
      <c r="F7" s="6" t="s">
        <v>229</v>
      </c>
      <c r="G7" s="6" t="s">
        <v>229</v>
      </c>
      <c r="H7" s="8">
        <v>18057</v>
      </c>
    </row>
    <row r="8" spans="1:10" ht="13.5" thickBot="1" x14ac:dyDescent="0.25">
      <c r="A8" s="271">
        <v>1970</v>
      </c>
      <c r="B8" s="6" t="s">
        <v>229</v>
      </c>
      <c r="C8" s="7" t="s">
        <v>229</v>
      </c>
      <c r="D8" s="6" t="s">
        <v>229</v>
      </c>
      <c r="E8" s="7"/>
      <c r="F8" s="6" t="s">
        <v>229</v>
      </c>
      <c r="G8" s="6" t="s">
        <v>229</v>
      </c>
      <c r="H8" s="8">
        <v>22023</v>
      </c>
    </row>
    <row r="9" spans="1:10" ht="13.5" thickBot="1" x14ac:dyDescent="0.25">
      <c r="A9" s="271">
        <v>1975</v>
      </c>
      <c r="B9" s="833" t="s">
        <v>2932</v>
      </c>
      <c r="C9" s="845"/>
      <c r="D9" s="833" t="s">
        <v>2933</v>
      </c>
      <c r="E9" s="834"/>
      <c r="F9" s="845"/>
      <c r="G9" s="8">
        <v>3993</v>
      </c>
      <c r="H9" s="8">
        <v>27199</v>
      </c>
    </row>
    <row r="10" spans="1:10" ht="13.5" thickBot="1" x14ac:dyDescent="0.25">
      <c r="A10" s="271">
        <v>1976</v>
      </c>
      <c r="B10" s="833" t="s">
        <v>2934</v>
      </c>
      <c r="C10" s="845"/>
      <c r="D10" s="833" t="s">
        <v>2935</v>
      </c>
      <c r="E10" s="834"/>
      <c r="F10" s="845"/>
      <c r="G10" s="8">
        <v>4674</v>
      </c>
      <c r="H10" s="8">
        <v>28128</v>
      </c>
    </row>
    <row r="11" spans="1:10" ht="13.5" thickBot="1" x14ac:dyDescent="0.25">
      <c r="A11" s="271">
        <v>1977</v>
      </c>
      <c r="B11" s="833" t="s">
        <v>2936</v>
      </c>
      <c r="C11" s="845"/>
      <c r="D11" s="833" t="s">
        <v>2937</v>
      </c>
      <c r="E11" s="834"/>
      <c r="F11" s="845"/>
      <c r="G11" s="8">
        <v>4243</v>
      </c>
      <c r="H11" s="8">
        <v>28973</v>
      </c>
    </row>
    <row r="12" spans="1:10" ht="13.5" thickBot="1" x14ac:dyDescent="0.25">
      <c r="A12" s="271">
        <v>1978</v>
      </c>
      <c r="B12" s="833" t="s">
        <v>2938</v>
      </c>
      <c r="C12" s="845"/>
      <c r="D12" s="833" t="s">
        <v>2939</v>
      </c>
      <c r="E12" s="834"/>
      <c r="F12" s="845"/>
      <c r="G12" s="8">
        <v>5353</v>
      </c>
      <c r="H12" s="8">
        <v>29941</v>
      </c>
    </row>
    <row r="13" spans="1:10" ht="13.5" thickBot="1" x14ac:dyDescent="0.25">
      <c r="A13" s="271">
        <v>1979</v>
      </c>
      <c r="B13" s="833" t="s">
        <v>2940</v>
      </c>
      <c r="C13" s="845"/>
      <c r="D13" s="833" t="s">
        <v>2941</v>
      </c>
      <c r="E13" s="834"/>
      <c r="F13" s="845"/>
      <c r="G13" s="8">
        <v>4297</v>
      </c>
      <c r="H13" s="8">
        <v>30275</v>
      </c>
    </row>
    <row r="14" spans="1:10" ht="13.5" thickBot="1" x14ac:dyDescent="0.25">
      <c r="A14" s="271">
        <v>1980</v>
      </c>
      <c r="B14" s="833" t="s">
        <v>2942</v>
      </c>
      <c r="C14" s="845"/>
      <c r="D14" s="833" t="s">
        <v>2943</v>
      </c>
      <c r="E14" s="845"/>
      <c r="F14" s="8">
        <v>2071</v>
      </c>
      <c r="G14" s="8">
        <v>5504</v>
      </c>
      <c r="H14" s="8">
        <v>32831</v>
      </c>
    </row>
    <row r="15" spans="1:10" ht="13.5" thickBot="1" x14ac:dyDescent="0.25">
      <c r="A15" s="271">
        <v>1981</v>
      </c>
      <c r="B15" s="833" t="s">
        <v>2944</v>
      </c>
      <c r="C15" s="845"/>
      <c r="D15" s="833" t="s">
        <v>2945</v>
      </c>
      <c r="E15" s="845"/>
      <c r="F15" s="8">
        <v>2559</v>
      </c>
      <c r="G15" s="8">
        <v>5493</v>
      </c>
      <c r="H15" s="8">
        <v>34749</v>
      </c>
    </row>
    <row r="16" spans="1:10" ht="13.5" thickBot="1" x14ac:dyDescent="0.25">
      <c r="A16" s="271">
        <v>1982</v>
      </c>
      <c r="B16" s="833" t="s">
        <v>2946</v>
      </c>
      <c r="C16" s="845"/>
      <c r="D16" s="833" t="s">
        <v>2947</v>
      </c>
      <c r="E16" s="845"/>
      <c r="F16" s="8">
        <v>2303</v>
      </c>
      <c r="G16" s="8">
        <v>6680</v>
      </c>
      <c r="H16" s="8">
        <v>35252</v>
      </c>
    </row>
    <row r="17" spans="1:8" ht="13.5" thickBot="1" x14ac:dyDescent="0.25">
      <c r="A17" s="271">
        <v>1983</v>
      </c>
      <c r="B17" s="833" t="s">
        <v>2948</v>
      </c>
      <c r="C17" s="845"/>
      <c r="D17" s="833" t="s">
        <v>2949</v>
      </c>
      <c r="E17" s="845"/>
      <c r="F17" s="8">
        <v>4490</v>
      </c>
      <c r="G17" s="8">
        <v>6224</v>
      </c>
      <c r="H17" s="8">
        <v>34772</v>
      </c>
    </row>
    <row r="18" spans="1:8" ht="13.5" thickBot="1" x14ac:dyDescent="0.25">
      <c r="A18" s="271">
        <v>1984</v>
      </c>
      <c r="B18" s="833" t="s">
        <v>2950</v>
      </c>
      <c r="C18" s="845"/>
      <c r="D18" s="833" t="s">
        <v>2951</v>
      </c>
      <c r="E18" s="845"/>
      <c r="F18" s="8">
        <v>2537</v>
      </c>
      <c r="G18" s="8">
        <v>6301</v>
      </c>
      <c r="H18" s="8">
        <v>34128</v>
      </c>
    </row>
    <row r="19" spans="1:8" ht="13.5" thickBot="1" x14ac:dyDescent="0.25">
      <c r="A19" s="271">
        <v>1985</v>
      </c>
      <c r="B19" s="833" t="s">
        <v>2952</v>
      </c>
      <c r="C19" s="845"/>
      <c r="D19" s="833" t="s">
        <v>2953</v>
      </c>
      <c r="E19" s="845"/>
      <c r="F19" s="8">
        <v>2782</v>
      </c>
      <c r="G19" s="8">
        <v>5550</v>
      </c>
      <c r="H19" s="8">
        <v>34813</v>
      </c>
    </row>
    <row r="20" spans="1:8" ht="13.5" thickBot="1" x14ac:dyDescent="0.25">
      <c r="A20" s="271">
        <v>1986</v>
      </c>
      <c r="B20" s="8">
        <v>19206</v>
      </c>
      <c r="C20" s="8">
        <v>2840</v>
      </c>
      <c r="D20" s="833" t="s">
        <v>2954</v>
      </c>
      <c r="E20" s="845"/>
      <c r="F20" s="8">
        <v>3174</v>
      </c>
      <c r="G20" s="8">
        <v>3952</v>
      </c>
      <c r="H20" s="8">
        <v>39996</v>
      </c>
    </row>
    <row r="21" spans="1:8" ht="13.5" thickBot="1" x14ac:dyDescent="0.25">
      <c r="A21" s="271">
        <v>1987</v>
      </c>
      <c r="B21" s="8">
        <v>19951</v>
      </c>
      <c r="C21" s="8">
        <v>2902</v>
      </c>
      <c r="D21" s="833" t="s">
        <v>2955</v>
      </c>
      <c r="E21" s="845"/>
      <c r="F21" s="8">
        <v>3165</v>
      </c>
      <c r="G21" s="8">
        <v>4061</v>
      </c>
      <c r="H21" s="8">
        <v>37018</v>
      </c>
    </row>
    <row r="22" spans="1:8" ht="13.5" thickBot="1" x14ac:dyDescent="0.25">
      <c r="A22" s="271">
        <v>1988</v>
      </c>
      <c r="B22" s="8">
        <v>20402</v>
      </c>
      <c r="C22" s="8">
        <v>3028</v>
      </c>
      <c r="D22" s="833" t="s">
        <v>2956</v>
      </c>
      <c r="E22" s="845"/>
      <c r="F22" s="8">
        <v>3031</v>
      </c>
      <c r="G22" s="8">
        <v>4297</v>
      </c>
      <c r="H22" s="8">
        <v>37993</v>
      </c>
    </row>
    <row r="23" spans="1:8" ht="13.5" thickBot="1" x14ac:dyDescent="0.25">
      <c r="A23" s="271">
        <v>1989</v>
      </c>
      <c r="B23" s="8">
        <v>20739</v>
      </c>
      <c r="C23" s="8">
        <v>2870</v>
      </c>
      <c r="D23" s="833" t="s">
        <v>2957</v>
      </c>
      <c r="E23" s="845"/>
      <c r="F23" s="8">
        <v>3262</v>
      </c>
      <c r="G23" s="8">
        <v>5061</v>
      </c>
      <c r="H23" s="8">
        <v>39306</v>
      </c>
    </row>
    <row r="24" spans="1:8" ht="13.5" thickBot="1" x14ac:dyDescent="0.25">
      <c r="A24" s="271">
        <v>1990</v>
      </c>
      <c r="B24" s="8">
        <v>21040</v>
      </c>
      <c r="C24" s="8">
        <v>3223</v>
      </c>
      <c r="D24" s="833" t="s">
        <v>2958</v>
      </c>
      <c r="E24" s="845"/>
      <c r="F24" s="8">
        <v>3569</v>
      </c>
      <c r="G24" s="8">
        <v>4560</v>
      </c>
      <c r="H24" s="8">
        <v>39728</v>
      </c>
    </row>
    <row r="25" spans="1:8" ht="13.5" thickBot="1" x14ac:dyDescent="0.25">
      <c r="A25" s="271">
        <v>1991</v>
      </c>
      <c r="B25" s="8">
        <v>21502</v>
      </c>
      <c r="C25" s="8">
        <v>3135</v>
      </c>
      <c r="D25" s="833" t="s">
        <v>2959</v>
      </c>
      <c r="E25" s="845"/>
      <c r="F25" s="8">
        <v>3641</v>
      </c>
      <c r="G25" s="8">
        <v>4364</v>
      </c>
      <c r="H25" s="8">
        <v>39578</v>
      </c>
    </row>
    <row r="26" spans="1:8" ht="13.5" thickBot="1" x14ac:dyDescent="0.25">
      <c r="A26" s="271">
        <v>1992</v>
      </c>
      <c r="B26" s="8">
        <v>21316</v>
      </c>
      <c r="C26" s="8">
        <v>2621</v>
      </c>
      <c r="D26" s="833" t="s">
        <v>2960</v>
      </c>
      <c r="E26" s="845"/>
      <c r="F26" s="8">
        <v>2820</v>
      </c>
      <c r="G26" s="8">
        <v>5378</v>
      </c>
      <c r="H26" s="8">
        <v>39330</v>
      </c>
    </row>
    <row r="27" spans="1:8" ht="13.5" thickBot="1" x14ac:dyDescent="0.25">
      <c r="A27" s="271">
        <v>1993</v>
      </c>
      <c r="B27" s="8">
        <v>21240</v>
      </c>
      <c r="C27" s="8">
        <v>2619</v>
      </c>
      <c r="D27" s="833" t="s">
        <v>2961</v>
      </c>
      <c r="E27" s="845"/>
      <c r="F27" s="8">
        <v>3272</v>
      </c>
      <c r="G27" s="8">
        <v>4283</v>
      </c>
      <c r="H27" s="8">
        <v>38071</v>
      </c>
    </row>
    <row r="28" spans="1:8" ht="13.5" thickBot="1" x14ac:dyDescent="0.25">
      <c r="A28" s="271">
        <v>1994</v>
      </c>
      <c r="B28" s="8">
        <v>21475</v>
      </c>
      <c r="C28" s="8">
        <v>2806</v>
      </c>
      <c r="D28" s="833" t="s">
        <v>2962</v>
      </c>
      <c r="E28" s="845"/>
      <c r="F28" s="8">
        <v>3282</v>
      </c>
      <c r="G28" s="8">
        <v>4747</v>
      </c>
      <c r="H28" s="8">
        <v>39218</v>
      </c>
    </row>
    <row r="29" spans="1:8" ht="13.5" thickBot="1" x14ac:dyDescent="0.25">
      <c r="A29" s="271">
        <v>1995</v>
      </c>
      <c r="B29" s="8">
        <v>21495</v>
      </c>
      <c r="C29" s="8">
        <v>2835</v>
      </c>
      <c r="D29" s="833" t="s">
        <v>2963</v>
      </c>
      <c r="E29" s="845"/>
      <c r="F29" s="8">
        <v>3227</v>
      </c>
      <c r="G29" s="8">
        <v>4477</v>
      </c>
      <c r="H29" s="8">
        <v>38976</v>
      </c>
    </row>
    <row r="30" spans="1:8" ht="13.5" thickBot="1" x14ac:dyDescent="0.25">
      <c r="A30" s="271">
        <v>1996</v>
      </c>
      <c r="B30" s="8">
        <v>20878</v>
      </c>
      <c r="C30" s="8">
        <v>2786</v>
      </c>
      <c r="D30" s="833" t="s">
        <v>2964</v>
      </c>
      <c r="E30" s="845"/>
      <c r="F30" s="8">
        <v>3324</v>
      </c>
      <c r="G30" s="8">
        <v>4564</v>
      </c>
      <c r="H30" s="8">
        <v>38531</v>
      </c>
    </row>
    <row r="31" spans="1:8" ht="13.5" thickBot="1" x14ac:dyDescent="0.25">
      <c r="A31" s="271">
        <v>1997</v>
      </c>
      <c r="B31" s="8">
        <v>20158</v>
      </c>
      <c r="C31" s="8">
        <v>3098</v>
      </c>
      <c r="D31" s="833" t="s">
        <v>2965</v>
      </c>
      <c r="E31" s="845"/>
      <c r="F31" s="8">
        <v>3714</v>
      </c>
      <c r="G31" s="8">
        <v>4459</v>
      </c>
      <c r="H31" s="8">
        <v>38078</v>
      </c>
    </row>
    <row r="32" spans="1:8" ht="13.5" thickBot="1" x14ac:dyDescent="0.25">
      <c r="A32" s="271">
        <v>1998</v>
      </c>
      <c r="B32" s="8">
        <v>20521</v>
      </c>
      <c r="C32" s="8">
        <v>2976</v>
      </c>
      <c r="D32" s="833" t="s">
        <v>2966</v>
      </c>
      <c r="E32" s="845"/>
      <c r="F32" s="8">
        <v>3608</v>
      </c>
      <c r="G32" s="8">
        <v>3589</v>
      </c>
      <c r="H32" s="8">
        <v>38357</v>
      </c>
    </row>
    <row r="33" spans="1:8" ht="13.5" thickBot="1" x14ac:dyDescent="0.25">
      <c r="A33" s="271">
        <v>1999</v>
      </c>
      <c r="B33" s="8">
        <v>21310</v>
      </c>
      <c r="C33" s="8">
        <v>2826</v>
      </c>
      <c r="D33" s="833" t="s">
        <v>2967</v>
      </c>
      <c r="E33" s="845"/>
      <c r="F33" s="8">
        <v>3725</v>
      </c>
      <c r="G33" s="8">
        <v>4145</v>
      </c>
      <c r="H33" s="8">
        <v>39548</v>
      </c>
    </row>
    <row r="34" spans="1:8" ht="13.5" thickBot="1" x14ac:dyDescent="0.25">
      <c r="A34" s="271">
        <v>2000</v>
      </c>
      <c r="B34" s="8">
        <v>21784</v>
      </c>
      <c r="C34" s="8">
        <v>2890</v>
      </c>
      <c r="D34" s="833" t="s">
        <v>2968</v>
      </c>
      <c r="E34" s="845"/>
      <c r="F34" s="8">
        <v>3803</v>
      </c>
      <c r="G34" s="8">
        <v>4133</v>
      </c>
      <c r="H34" s="8">
        <v>40373</v>
      </c>
    </row>
    <row r="35" spans="1:8" ht="13.5" thickBot="1" x14ac:dyDescent="0.25">
      <c r="A35" s="271">
        <v>2001</v>
      </c>
      <c r="B35" s="8">
        <v>22383</v>
      </c>
      <c r="C35" s="8">
        <v>3114</v>
      </c>
      <c r="D35" s="833" t="s">
        <v>2969</v>
      </c>
      <c r="E35" s="845"/>
      <c r="F35" s="8">
        <v>3624</v>
      </c>
      <c r="G35" s="8">
        <v>5270</v>
      </c>
      <c r="H35" s="8">
        <v>41422</v>
      </c>
    </row>
    <row r="36" spans="1:8" ht="13.5" thickBot="1" x14ac:dyDescent="0.25">
      <c r="A36" s="271">
        <v>2002</v>
      </c>
      <c r="B36" s="8">
        <v>23150</v>
      </c>
      <c r="C36" s="8">
        <v>3093</v>
      </c>
      <c r="D36" s="833" t="s">
        <v>2970</v>
      </c>
      <c r="E36" s="845"/>
      <c r="F36" s="8">
        <v>3672</v>
      </c>
      <c r="G36" s="8">
        <v>4813</v>
      </c>
      <c r="H36" s="8">
        <v>41947</v>
      </c>
    </row>
    <row r="37" spans="1:8" ht="13.5" thickBot="1" x14ac:dyDescent="0.25">
      <c r="A37" s="271">
        <v>2003</v>
      </c>
      <c r="B37" s="8">
        <v>23626</v>
      </c>
      <c r="C37" s="8">
        <v>3290</v>
      </c>
      <c r="D37" s="833" t="s">
        <v>2971</v>
      </c>
      <c r="E37" s="845"/>
      <c r="F37" s="8">
        <v>3767</v>
      </c>
      <c r="G37" s="8">
        <v>4793</v>
      </c>
      <c r="H37" s="8">
        <v>42796</v>
      </c>
    </row>
    <row r="38" spans="1:8" ht="13.5" thickBot="1" x14ac:dyDescent="0.25">
      <c r="A38" s="271">
        <v>2004</v>
      </c>
      <c r="B38" s="8">
        <v>23870</v>
      </c>
      <c r="C38" s="8">
        <v>3382</v>
      </c>
      <c r="D38" s="833" t="s">
        <v>2972</v>
      </c>
      <c r="E38" s="845"/>
      <c r="F38" s="8">
        <v>3931</v>
      </c>
      <c r="G38" s="8">
        <v>4958</v>
      </c>
      <c r="H38" s="8">
        <v>43532</v>
      </c>
    </row>
    <row r="39" spans="1:8" ht="13.5" thickBot="1" x14ac:dyDescent="0.25">
      <c r="A39" s="271">
        <v>2005</v>
      </c>
      <c r="B39" s="8">
        <v>24227</v>
      </c>
      <c r="C39" s="8">
        <v>3865</v>
      </c>
      <c r="D39" s="8">
        <v>2989</v>
      </c>
      <c r="E39" s="10">
        <v>4631</v>
      </c>
      <c r="F39" s="8">
        <v>4072</v>
      </c>
      <c r="G39" s="8">
        <v>4922</v>
      </c>
      <c r="H39" s="8">
        <v>44706</v>
      </c>
    </row>
    <row r="40" spans="1:8" ht="13.5" thickBot="1" x14ac:dyDescent="0.25">
      <c r="A40" s="271">
        <v>2006</v>
      </c>
      <c r="B40" s="8">
        <v>24427</v>
      </c>
      <c r="C40" s="8">
        <v>4026</v>
      </c>
      <c r="D40" s="8">
        <v>2996</v>
      </c>
      <c r="E40" s="10">
        <v>4712</v>
      </c>
      <c r="F40" s="8">
        <v>4102</v>
      </c>
      <c r="G40" s="8">
        <v>5151</v>
      </c>
      <c r="H40" s="8">
        <v>45414</v>
      </c>
    </row>
    <row r="41" spans="1:8" ht="13.5" thickBot="1" x14ac:dyDescent="0.25">
      <c r="A41" s="271">
        <v>2007</v>
      </c>
      <c r="B41" s="354">
        <v>25240</v>
      </c>
      <c r="C41" s="354">
        <v>4184</v>
      </c>
      <c r="D41" s="8">
        <v>3086</v>
      </c>
      <c r="E41" s="10">
        <v>4784</v>
      </c>
      <c r="F41" s="354">
        <v>4242</v>
      </c>
      <c r="G41" s="354">
        <v>5277</v>
      </c>
      <c r="H41" s="354">
        <v>46813</v>
      </c>
    </row>
    <row r="42" spans="1:8" ht="13.5" thickBot="1" x14ac:dyDescent="0.25">
      <c r="A42" s="271">
        <v>2008</v>
      </c>
      <c r="B42" s="354">
        <v>27488</v>
      </c>
      <c r="C42" s="354">
        <v>4528</v>
      </c>
      <c r="D42" s="8">
        <v>3337</v>
      </c>
      <c r="E42" s="10">
        <v>5064</v>
      </c>
      <c r="F42" s="354">
        <v>4353</v>
      </c>
      <c r="G42" s="354">
        <v>5667</v>
      </c>
      <c r="H42" s="354">
        <v>50452</v>
      </c>
    </row>
    <row r="43" spans="1:8" ht="13.5" thickBot="1" x14ac:dyDescent="0.25">
      <c r="A43" s="271">
        <v>2009</v>
      </c>
      <c r="B43" s="354">
        <v>28085</v>
      </c>
      <c r="C43" s="354">
        <v>4539</v>
      </c>
      <c r="D43" s="8">
        <v>3497</v>
      </c>
      <c r="E43" s="10">
        <v>5135</v>
      </c>
      <c r="F43" s="354">
        <v>4569</v>
      </c>
      <c r="G43" s="354">
        <v>5907</v>
      </c>
      <c r="H43" s="354">
        <v>51732</v>
      </c>
    </row>
    <row r="44" spans="1:8" ht="13.5" thickBot="1" x14ac:dyDescent="0.25">
      <c r="A44" s="271">
        <v>2010</v>
      </c>
      <c r="B44" s="354">
        <v>26310</v>
      </c>
      <c r="C44" s="354">
        <v>4630</v>
      </c>
      <c r="D44" s="8">
        <v>3383</v>
      </c>
      <c r="E44" s="10">
        <v>4858</v>
      </c>
      <c r="F44" s="354">
        <v>4742</v>
      </c>
      <c r="G44" s="354">
        <v>6089</v>
      </c>
      <c r="H44" s="250" t="s">
        <v>2973</v>
      </c>
    </row>
    <row r="45" spans="1:8" ht="13.5" thickBot="1" x14ac:dyDescent="0.25">
      <c r="A45" s="271">
        <v>2011</v>
      </c>
      <c r="B45" s="354">
        <v>29013</v>
      </c>
      <c r="C45" s="354">
        <v>4858</v>
      </c>
      <c r="D45" s="8">
        <v>3437</v>
      </c>
      <c r="E45" s="10">
        <v>4974</v>
      </c>
      <c r="F45" s="354">
        <v>4866</v>
      </c>
      <c r="G45" s="354">
        <v>6590</v>
      </c>
      <c r="H45" s="250" t="s">
        <v>2974</v>
      </c>
    </row>
    <row r="46" spans="1:8" ht="13.5" thickBot="1" x14ac:dyDescent="0.25">
      <c r="A46" s="271">
        <v>2012</v>
      </c>
      <c r="B46" s="354">
        <v>27478</v>
      </c>
      <c r="C46" s="354">
        <v>4838</v>
      </c>
      <c r="D46" s="8">
        <v>3501</v>
      </c>
      <c r="E46" s="10">
        <v>5014</v>
      </c>
      <c r="F46" s="354">
        <v>5103</v>
      </c>
      <c r="G46" s="354">
        <v>6781</v>
      </c>
      <c r="H46" s="354">
        <v>52714</v>
      </c>
    </row>
    <row r="47" spans="1:8" ht="13.5" thickBot="1" x14ac:dyDescent="0.25">
      <c r="A47" s="271">
        <v>2013</v>
      </c>
      <c r="B47" s="354">
        <v>30191</v>
      </c>
      <c r="C47" s="354">
        <v>5101</v>
      </c>
      <c r="D47" s="8">
        <v>3790</v>
      </c>
      <c r="E47" s="10">
        <v>5152</v>
      </c>
      <c r="F47" s="354">
        <v>5304</v>
      </c>
      <c r="G47" s="354">
        <v>7083</v>
      </c>
      <c r="H47" s="354">
        <v>56620</v>
      </c>
    </row>
    <row r="48" spans="1:8" ht="13.5" thickBot="1" x14ac:dyDescent="0.25">
      <c r="A48" s="271">
        <v>2014</v>
      </c>
      <c r="B48" s="354">
        <v>30270</v>
      </c>
      <c r="C48" s="354">
        <v>5262</v>
      </c>
      <c r="D48" s="8">
        <v>3766</v>
      </c>
      <c r="E48" s="10">
        <v>5056</v>
      </c>
      <c r="F48" s="354">
        <v>5502</v>
      </c>
      <c r="G48" s="354">
        <v>7412</v>
      </c>
      <c r="H48" s="354">
        <v>57269</v>
      </c>
    </row>
    <row r="49" spans="1:17" ht="13.5" thickBot="1" x14ac:dyDescent="0.25">
      <c r="A49" s="271">
        <v>2015</v>
      </c>
      <c r="B49" s="354">
        <v>30465</v>
      </c>
      <c r="C49" s="354">
        <v>5045</v>
      </c>
      <c r="D49" s="8">
        <v>3798</v>
      </c>
      <c r="E49" s="10">
        <v>5126</v>
      </c>
      <c r="F49" s="354">
        <v>5519</v>
      </c>
      <c r="G49" s="354">
        <v>7674</v>
      </c>
      <c r="H49" s="354">
        <v>57627</v>
      </c>
    </row>
    <row r="50" spans="1:17" ht="13.5" thickBot="1" x14ac:dyDescent="0.25">
      <c r="A50" s="271">
        <v>2016</v>
      </c>
      <c r="B50" s="354">
        <v>31025</v>
      </c>
      <c r="C50" s="354">
        <v>5285</v>
      </c>
      <c r="D50" s="8">
        <v>3804</v>
      </c>
      <c r="E50" s="10">
        <v>5138</v>
      </c>
      <c r="F50" s="354">
        <v>5766</v>
      </c>
      <c r="G50" s="354">
        <v>8417</v>
      </c>
      <c r="H50" s="354">
        <v>59435</v>
      </c>
    </row>
    <row r="51" spans="1:17" ht="13.5" thickBot="1" x14ac:dyDescent="0.25">
      <c r="A51" s="271">
        <v>2017</v>
      </c>
      <c r="B51" s="354">
        <v>31079</v>
      </c>
      <c r="C51" s="354">
        <v>5371</v>
      </c>
      <c r="D51" s="8">
        <v>3814</v>
      </c>
      <c r="E51" s="10">
        <v>5052</v>
      </c>
      <c r="F51" s="354">
        <v>5714</v>
      </c>
      <c r="G51" s="354">
        <v>8612</v>
      </c>
      <c r="H51" s="354">
        <v>59641</v>
      </c>
      <c r="J51" s="265"/>
    </row>
    <row r="52" spans="1:17" ht="13.5" thickBot="1" x14ac:dyDescent="0.25">
      <c r="A52" s="271">
        <v>2018</v>
      </c>
      <c r="B52" s="354">
        <v>29373</v>
      </c>
      <c r="C52" s="354">
        <v>5047</v>
      </c>
      <c r="D52" s="8">
        <v>3697</v>
      </c>
      <c r="E52" s="10">
        <v>4801</v>
      </c>
      <c r="F52" s="354">
        <v>5829</v>
      </c>
      <c r="G52" s="354">
        <v>8670</v>
      </c>
      <c r="H52" s="354">
        <v>57420</v>
      </c>
      <c r="J52" s="265"/>
    </row>
    <row r="53" spans="1:17" x14ac:dyDescent="0.2">
      <c r="A53" s="199" t="s">
        <v>2903</v>
      </c>
    </row>
    <row r="54" spans="1:17" x14ac:dyDescent="0.2">
      <c r="A54" s="199" t="s">
        <v>2975</v>
      </c>
      <c r="J54" s="539"/>
      <c r="K54" s="543"/>
      <c r="L54" s="543"/>
      <c r="M54" s="247"/>
      <c r="N54" s="248"/>
      <c r="O54" s="543"/>
      <c r="P54" s="543"/>
      <c r="Q54" s="543"/>
    </row>
    <row r="55" spans="1:17" x14ac:dyDescent="0.2">
      <c r="A55" s="199" t="s">
        <v>2976</v>
      </c>
    </row>
    <row r="56" spans="1:17" x14ac:dyDescent="0.2">
      <c r="A56" s="199" t="s">
        <v>2977</v>
      </c>
    </row>
    <row r="57" spans="1:17" x14ac:dyDescent="0.2">
      <c r="A57" s="199" t="s">
        <v>2978</v>
      </c>
    </row>
    <row r="58" spans="1:17" x14ac:dyDescent="0.2">
      <c r="A58" s="209" t="s">
        <v>306</v>
      </c>
    </row>
  </sheetData>
  <mergeCells count="52">
    <mergeCell ref="A1:H1"/>
    <mergeCell ref="A2:H2"/>
    <mergeCell ref="A3:H3"/>
    <mergeCell ref="A4:H4"/>
    <mergeCell ref="A5:A6"/>
    <mergeCell ref="B5:B6"/>
    <mergeCell ref="C5:C6"/>
    <mergeCell ref="D5:E5"/>
    <mergeCell ref="F5:F6"/>
    <mergeCell ref="G5:G6"/>
    <mergeCell ref="H5:H6"/>
    <mergeCell ref="B9:C9"/>
    <mergeCell ref="D9:F9"/>
    <mergeCell ref="B10:C10"/>
    <mergeCell ref="D10:F10"/>
    <mergeCell ref="B11:C11"/>
    <mergeCell ref="D11:F11"/>
    <mergeCell ref="B12:C12"/>
    <mergeCell ref="D12:F12"/>
    <mergeCell ref="B13:C13"/>
    <mergeCell ref="D13:F13"/>
    <mergeCell ref="B14:C14"/>
    <mergeCell ref="D14:E14"/>
    <mergeCell ref="D21:E21"/>
    <mergeCell ref="B15:C15"/>
    <mergeCell ref="D15:E15"/>
    <mergeCell ref="B16:C16"/>
    <mergeCell ref="D16:E16"/>
    <mergeCell ref="B17:C17"/>
    <mergeCell ref="D17:E17"/>
    <mergeCell ref="B18:C18"/>
    <mergeCell ref="D18:E18"/>
    <mergeCell ref="B19:C19"/>
    <mergeCell ref="D19:E19"/>
    <mergeCell ref="D20:E20"/>
    <mergeCell ref="D33:E33"/>
    <mergeCell ref="D22:E22"/>
    <mergeCell ref="D23:E23"/>
    <mergeCell ref="D24:E24"/>
    <mergeCell ref="D25:E25"/>
    <mergeCell ref="D26:E26"/>
    <mergeCell ref="D27:E27"/>
    <mergeCell ref="D28:E28"/>
    <mergeCell ref="D29:E29"/>
    <mergeCell ref="D30:E30"/>
    <mergeCell ref="D31:E31"/>
    <mergeCell ref="D32:E32"/>
    <mergeCell ref="D34:E34"/>
    <mergeCell ref="D35:E35"/>
    <mergeCell ref="D36:E36"/>
    <mergeCell ref="D37:E37"/>
    <mergeCell ref="D38:E38"/>
  </mergeCells>
  <hyperlinks>
    <hyperlink ref="J6" location="TOC!A1" display="RETURN TO TABLE OF CONTENTS" xr:uid="{00000000-0004-0000-8900-000000000000}"/>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I35"/>
  <sheetViews>
    <sheetView workbookViewId="0">
      <pane xSplit="1" ySplit="5" topLeftCell="B6" activePane="bottomRight" state="frozen"/>
      <selection activeCell="I105" sqref="I105"/>
      <selection pane="topRight" activeCell="I105" sqref="I105"/>
      <selection pane="bottomLeft" activeCell="I105" sqref="I105"/>
      <selection pane="bottomRight" activeCell="I105" sqref="I105"/>
    </sheetView>
  </sheetViews>
  <sheetFormatPr defaultRowHeight="12.75" x14ac:dyDescent="0.2"/>
  <cols>
    <col min="2" max="7" width="11.7109375" customWidth="1"/>
  </cols>
  <sheetData>
    <row r="1" spans="1:9" x14ac:dyDescent="0.2">
      <c r="A1" s="617" t="s">
        <v>2891</v>
      </c>
      <c r="B1" s="617"/>
      <c r="C1" s="617"/>
      <c r="D1" s="617"/>
      <c r="E1" s="617"/>
      <c r="F1" s="617"/>
      <c r="G1" s="617"/>
    </row>
    <row r="2" spans="1:9" ht="13.5" thickBot="1" x14ac:dyDescent="0.25">
      <c r="A2" s="616" t="s">
        <v>2430</v>
      </c>
      <c r="B2" s="616"/>
      <c r="C2" s="616"/>
      <c r="D2" s="616"/>
      <c r="E2" s="616"/>
      <c r="F2" s="616"/>
      <c r="G2" s="616"/>
    </row>
    <row r="3" spans="1:9" x14ac:dyDescent="0.2">
      <c r="A3" s="601" t="s">
        <v>166</v>
      </c>
      <c r="B3" s="602"/>
      <c r="C3" s="602"/>
      <c r="D3" s="602"/>
      <c r="E3" s="602"/>
      <c r="F3" s="602"/>
      <c r="G3" s="618"/>
    </row>
    <row r="4" spans="1:9" ht="13.5" thickBot="1" x14ac:dyDescent="0.25">
      <c r="A4" s="672" t="s">
        <v>2893</v>
      </c>
      <c r="B4" s="673"/>
      <c r="C4" s="673"/>
      <c r="D4" s="673"/>
      <c r="E4" s="673"/>
      <c r="F4" s="673"/>
      <c r="G4" s="953"/>
    </row>
    <row r="5" spans="1:9" ht="68.25" thickBot="1" x14ac:dyDescent="0.25">
      <c r="A5" s="271" t="s">
        <v>204</v>
      </c>
      <c r="B5" s="249" t="s">
        <v>2979</v>
      </c>
      <c r="C5" s="249" t="s">
        <v>2980</v>
      </c>
      <c r="D5" s="249" t="s">
        <v>2981</v>
      </c>
      <c r="E5" s="249" t="s">
        <v>2982</v>
      </c>
      <c r="F5" s="249" t="s">
        <v>2983</v>
      </c>
      <c r="G5" s="249" t="s">
        <v>2984</v>
      </c>
      <c r="I5" s="235" t="s">
        <v>228</v>
      </c>
    </row>
    <row r="6" spans="1:9" ht="13.5" thickBot="1" x14ac:dyDescent="0.25">
      <c r="A6" s="271">
        <v>1991</v>
      </c>
      <c r="B6" s="6">
        <v>47</v>
      </c>
      <c r="C6" s="24" t="s">
        <v>229</v>
      </c>
      <c r="D6" s="24">
        <v>4.5999999999999996</v>
      </c>
      <c r="E6" s="26">
        <v>17</v>
      </c>
      <c r="F6" s="24">
        <v>15.9</v>
      </c>
      <c r="G6" s="24">
        <v>64.400000000000006</v>
      </c>
    </row>
    <row r="7" spans="1:9" ht="13.5" thickBot="1" x14ac:dyDescent="0.25">
      <c r="A7" s="271">
        <v>1992</v>
      </c>
      <c r="B7" s="6">
        <v>47</v>
      </c>
      <c r="C7" s="24" t="s">
        <v>229</v>
      </c>
      <c r="D7" s="24">
        <v>5.2</v>
      </c>
      <c r="E7" s="26">
        <v>18.7</v>
      </c>
      <c r="F7" s="24">
        <v>17.899999999999999</v>
      </c>
      <c r="G7" s="24">
        <v>75.599999999999994</v>
      </c>
    </row>
    <row r="8" spans="1:9" ht="13.5" thickBot="1" x14ac:dyDescent="0.25">
      <c r="A8" s="271">
        <v>1993</v>
      </c>
      <c r="B8" s="6">
        <v>50</v>
      </c>
      <c r="C8" s="24" t="s">
        <v>229</v>
      </c>
      <c r="D8" s="24">
        <v>7.2</v>
      </c>
      <c r="E8" s="26">
        <v>29.3</v>
      </c>
      <c r="F8" s="24">
        <v>19.2</v>
      </c>
      <c r="G8" s="24">
        <v>118.3</v>
      </c>
    </row>
    <row r="9" spans="1:9" ht="13.5" thickBot="1" x14ac:dyDescent="0.25">
      <c r="A9" s="271">
        <v>1994</v>
      </c>
      <c r="B9" s="6">
        <v>46</v>
      </c>
      <c r="C9" s="24" t="s">
        <v>229</v>
      </c>
      <c r="D9" s="24">
        <v>8</v>
      </c>
      <c r="E9" s="26">
        <v>26.8</v>
      </c>
      <c r="F9" s="24">
        <v>11</v>
      </c>
      <c r="G9" s="24">
        <v>141.9</v>
      </c>
    </row>
    <row r="10" spans="1:9" ht="13.5" thickBot="1" x14ac:dyDescent="0.25">
      <c r="A10" s="271">
        <v>1995</v>
      </c>
      <c r="B10" s="6">
        <v>49</v>
      </c>
      <c r="C10" s="24" t="s">
        <v>229</v>
      </c>
      <c r="D10" s="24">
        <v>8.6</v>
      </c>
      <c r="E10" s="26">
        <v>28.8</v>
      </c>
      <c r="F10" s="24">
        <v>12.9</v>
      </c>
      <c r="G10" s="24">
        <v>144.9</v>
      </c>
    </row>
    <row r="11" spans="1:9" ht="13.5" thickBot="1" x14ac:dyDescent="0.25">
      <c r="A11" s="271">
        <v>1996</v>
      </c>
      <c r="B11" s="6">
        <v>49</v>
      </c>
      <c r="C11" s="24" t="s">
        <v>229</v>
      </c>
      <c r="D11" s="24">
        <v>8.6</v>
      </c>
      <c r="E11" s="26">
        <v>28.6</v>
      </c>
      <c r="F11" s="24">
        <v>13.1</v>
      </c>
      <c r="G11" s="24">
        <v>145.6</v>
      </c>
    </row>
    <row r="12" spans="1:9" ht="13.5" thickBot="1" x14ac:dyDescent="0.25">
      <c r="A12" s="271">
        <v>1997</v>
      </c>
      <c r="B12" s="6">
        <v>51</v>
      </c>
      <c r="C12" s="24" t="s">
        <v>229</v>
      </c>
      <c r="D12" s="24">
        <v>8.8000000000000007</v>
      </c>
      <c r="E12" s="26">
        <v>29.1</v>
      </c>
      <c r="F12" s="24">
        <v>14.5</v>
      </c>
      <c r="G12" s="24">
        <v>146.19999999999999</v>
      </c>
    </row>
    <row r="13" spans="1:9" ht="13.5" thickBot="1" x14ac:dyDescent="0.25">
      <c r="A13" s="271">
        <v>1998</v>
      </c>
      <c r="B13" s="6">
        <v>52</v>
      </c>
      <c r="C13" s="24" t="s">
        <v>229</v>
      </c>
      <c r="D13" s="24">
        <v>9.1</v>
      </c>
      <c r="E13" s="26">
        <v>28.2</v>
      </c>
      <c r="F13" s="24">
        <v>14.9</v>
      </c>
      <c r="G13" s="24">
        <v>152.19999999999999</v>
      </c>
    </row>
    <row r="14" spans="1:9" ht="13.5" thickBot="1" x14ac:dyDescent="0.25">
      <c r="A14" s="271">
        <v>1999</v>
      </c>
      <c r="B14" s="6">
        <v>59</v>
      </c>
      <c r="C14" s="24" t="s">
        <v>229</v>
      </c>
      <c r="D14" s="24">
        <v>10.4</v>
      </c>
      <c r="E14" s="26">
        <v>31.5</v>
      </c>
      <c r="F14" s="24">
        <v>33</v>
      </c>
      <c r="G14" s="24">
        <v>170.8</v>
      </c>
    </row>
    <row r="15" spans="1:9" ht="13.5" thickBot="1" x14ac:dyDescent="0.25">
      <c r="A15" s="271">
        <v>2000</v>
      </c>
      <c r="B15" s="6">
        <v>58</v>
      </c>
      <c r="C15" s="24" t="s">
        <v>229</v>
      </c>
      <c r="D15" s="24">
        <v>10.9</v>
      </c>
      <c r="E15" s="26">
        <v>33.700000000000003</v>
      </c>
      <c r="F15" s="24">
        <v>18.7</v>
      </c>
      <c r="G15" s="24">
        <v>185.7</v>
      </c>
    </row>
    <row r="16" spans="1:9" ht="13.5" thickBot="1" x14ac:dyDescent="0.25">
      <c r="A16" s="271">
        <v>2001</v>
      </c>
      <c r="B16" s="6">
        <v>60</v>
      </c>
      <c r="C16" s="24" t="s">
        <v>229</v>
      </c>
      <c r="D16" s="24">
        <v>11.1</v>
      </c>
      <c r="E16" s="26">
        <v>32.6</v>
      </c>
      <c r="F16" s="24">
        <v>18.8</v>
      </c>
      <c r="G16" s="24">
        <v>197.4</v>
      </c>
    </row>
    <row r="17" spans="1:9" ht="13.5" thickBot="1" x14ac:dyDescent="0.25">
      <c r="A17" s="271">
        <v>2002</v>
      </c>
      <c r="B17" s="6">
        <v>60</v>
      </c>
      <c r="C17" s="24" t="s">
        <v>229</v>
      </c>
      <c r="D17" s="24">
        <v>11.6</v>
      </c>
      <c r="E17" s="26">
        <v>34.5</v>
      </c>
      <c r="F17" s="24">
        <v>19.899999999999999</v>
      </c>
      <c r="G17" s="24">
        <v>215.1</v>
      </c>
    </row>
    <row r="18" spans="1:9" ht="13.5" thickBot="1" x14ac:dyDescent="0.25">
      <c r="A18" s="271">
        <v>2003</v>
      </c>
      <c r="B18" s="6">
        <v>61</v>
      </c>
      <c r="C18" s="24" t="s">
        <v>229</v>
      </c>
      <c r="D18" s="24">
        <v>11.8</v>
      </c>
      <c r="E18" s="26">
        <v>34.6</v>
      </c>
      <c r="F18" s="24">
        <v>20.6</v>
      </c>
      <c r="G18" s="24">
        <v>231.4</v>
      </c>
    </row>
    <row r="19" spans="1:9" ht="13.5" thickBot="1" x14ac:dyDescent="0.25">
      <c r="A19" s="271">
        <v>2004</v>
      </c>
      <c r="B19" s="6">
        <v>66</v>
      </c>
      <c r="C19" s="24" t="s">
        <v>229</v>
      </c>
      <c r="D19" s="24">
        <v>12.5</v>
      </c>
      <c r="E19" s="26">
        <v>37.1</v>
      </c>
      <c r="F19" s="24">
        <v>23.1</v>
      </c>
      <c r="G19" s="24">
        <v>250</v>
      </c>
    </row>
    <row r="20" spans="1:9" ht="13.5" thickBot="1" x14ac:dyDescent="0.25">
      <c r="A20" s="271">
        <v>2005</v>
      </c>
      <c r="B20" s="6">
        <v>63</v>
      </c>
      <c r="C20" s="24" t="s">
        <v>229</v>
      </c>
      <c r="D20" s="24">
        <v>13</v>
      </c>
      <c r="E20" s="26">
        <v>39.1</v>
      </c>
      <c r="F20" s="24">
        <v>23</v>
      </c>
      <c r="G20" s="24">
        <v>268.39999999999998</v>
      </c>
    </row>
    <row r="21" spans="1:9" ht="13.5" thickBot="1" x14ac:dyDescent="0.25">
      <c r="A21" s="271">
        <v>2006</v>
      </c>
      <c r="B21" s="6">
        <v>64</v>
      </c>
      <c r="C21" s="24">
        <v>9.6999999999999993</v>
      </c>
      <c r="D21" s="24">
        <v>14.2</v>
      </c>
      <c r="E21" s="26">
        <v>39.799999999999997</v>
      </c>
      <c r="F21" s="24">
        <v>25.7</v>
      </c>
      <c r="G21" s="24">
        <v>309.89999999999998</v>
      </c>
    </row>
    <row r="22" spans="1:9" ht="13.5" thickBot="1" x14ac:dyDescent="0.25">
      <c r="A22" s="271">
        <v>2007</v>
      </c>
      <c r="B22" s="250">
        <v>65</v>
      </c>
      <c r="C22" s="270">
        <v>10.3</v>
      </c>
      <c r="D22" s="270">
        <v>14.9</v>
      </c>
      <c r="E22" s="246">
        <v>42.5</v>
      </c>
      <c r="F22" s="270">
        <v>27.9</v>
      </c>
      <c r="G22" s="270">
        <v>334</v>
      </c>
    </row>
    <row r="23" spans="1:9" ht="13.5" thickBot="1" x14ac:dyDescent="0.25">
      <c r="A23" s="271">
        <v>2008</v>
      </c>
      <c r="B23" s="250">
        <v>67</v>
      </c>
      <c r="C23" s="270">
        <v>10.5</v>
      </c>
      <c r="D23" s="270">
        <v>15.5</v>
      </c>
      <c r="E23" s="246">
        <v>43.4</v>
      </c>
      <c r="F23" s="270">
        <v>31.3</v>
      </c>
      <c r="G23" s="270">
        <v>371.3</v>
      </c>
    </row>
    <row r="24" spans="1:9" ht="13.5" thickBot="1" x14ac:dyDescent="0.25">
      <c r="A24" s="271">
        <v>2009</v>
      </c>
      <c r="B24" s="250">
        <v>68</v>
      </c>
      <c r="C24" s="270">
        <v>10.7</v>
      </c>
      <c r="D24" s="270">
        <v>16</v>
      </c>
      <c r="E24" s="246">
        <v>49.2</v>
      </c>
      <c r="F24" s="270">
        <v>33.200000000000003</v>
      </c>
      <c r="G24" s="270">
        <v>397.8</v>
      </c>
    </row>
    <row r="25" spans="1:9" ht="13.5" thickBot="1" x14ac:dyDescent="0.25">
      <c r="A25" s="271">
        <v>2010</v>
      </c>
      <c r="B25" s="250">
        <v>68</v>
      </c>
      <c r="C25" s="270">
        <v>11</v>
      </c>
      <c r="D25" s="270">
        <v>16.8</v>
      </c>
      <c r="E25" s="246">
        <v>52</v>
      </c>
      <c r="F25" s="270">
        <v>36</v>
      </c>
      <c r="G25" s="270">
        <v>430</v>
      </c>
    </row>
    <row r="26" spans="1:9" ht="13.5" thickBot="1" x14ac:dyDescent="0.25">
      <c r="A26" s="271">
        <v>2011</v>
      </c>
      <c r="B26" s="250">
        <v>67</v>
      </c>
      <c r="C26" s="270">
        <v>11.5</v>
      </c>
      <c r="D26" s="270">
        <v>17.5</v>
      </c>
      <c r="E26" s="246">
        <v>54.2</v>
      </c>
      <c r="F26" s="270">
        <v>36.9</v>
      </c>
      <c r="G26" s="270">
        <v>451.3</v>
      </c>
    </row>
    <row r="27" spans="1:9" ht="13.5" thickBot="1" x14ac:dyDescent="0.25">
      <c r="A27" s="271">
        <v>2012</v>
      </c>
      <c r="B27" s="250">
        <v>72</v>
      </c>
      <c r="C27" s="270">
        <v>12.1</v>
      </c>
      <c r="D27" s="270">
        <v>18.600000000000001</v>
      </c>
      <c r="E27" s="246">
        <v>55.4</v>
      </c>
      <c r="F27" s="270">
        <v>39.799999999999997</v>
      </c>
      <c r="G27" s="270">
        <v>485.3</v>
      </c>
    </row>
    <row r="28" spans="1:9" ht="13.5" thickBot="1" x14ac:dyDescent="0.25">
      <c r="A28" s="271">
        <v>2013</v>
      </c>
      <c r="B28" s="250">
        <v>70</v>
      </c>
      <c r="C28" s="270">
        <v>11.6</v>
      </c>
      <c r="D28" s="270">
        <v>18.5</v>
      </c>
      <c r="E28" s="246">
        <v>54.8</v>
      </c>
      <c r="F28" s="270">
        <v>40.700000000000003</v>
      </c>
      <c r="G28" s="270">
        <v>500.4</v>
      </c>
    </row>
    <row r="29" spans="1:9" ht="13.5" thickBot="1" x14ac:dyDescent="0.25">
      <c r="A29" s="271">
        <v>2014</v>
      </c>
      <c r="B29" s="250">
        <v>70</v>
      </c>
      <c r="C29" s="270">
        <v>11.8</v>
      </c>
      <c r="D29" s="270">
        <v>19.100000000000001</v>
      </c>
      <c r="E29" s="246">
        <v>55.8</v>
      </c>
      <c r="F29" s="270">
        <v>40.9</v>
      </c>
      <c r="G29" s="270">
        <v>521.4</v>
      </c>
    </row>
    <row r="30" spans="1:9" ht="13.5" thickBot="1" x14ac:dyDescent="0.25">
      <c r="A30" s="271">
        <v>2015</v>
      </c>
      <c r="B30" s="250">
        <v>70</v>
      </c>
      <c r="C30" s="270">
        <v>12.2</v>
      </c>
      <c r="D30" s="270">
        <v>19.8</v>
      </c>
      <c r="E30" s="246">
        <v>56.7</v>
      </c>
      <c r="F30" s="270">
        <v>42.2</v>
      </c>
      <c r="G30" s="270">
        <v>543.66300000000001</v>
      </c>
    </row>
    <row r="31" spans="1:9" ht="13.5" thickBot="1" x14ac:dyDescent="0.25">
      <c r="A31" s="271">
        <v>2016</v>
      </c>
      <c r="B31" s="250">
        <v>70</v>
      </c>
      <c r="C31" s="270">
        <v>11.56</v>
      </c>
      <c r="D31" s="270">
        <v>19.32</v>
      </c>
      <c r="E31" s="246">
        <v>56.76</v>
      </c>
      <c r="F31" s="270">
        <v>43.817</v>
      </c>
      <c r="G31" s="270">
        <v>547.35199999999998</v>
      </c>
    </row>
    <row r="32" spans="1:9" ht="13.5" thickBot="1" x14ac:dyDescent="0.25">
      <c r="A32" s="271">
        <v>2017</v>
      </c>
      <c r="B32" s="250">
        <v>112</v>
      </c>
      <c r="C32" s="270">
        <v>13.13</v>
      </c>
      <c r="D32" s="270">
        <v>21.591999999999999</v>
      </c>
      <c r="E32" s="246">
        <v>56.006999999999998</v>
      </c>
      <c r="F32" s="270">
        <v>46.506999999999998</v>
      </c>
      <c r="G32" s="270">
        <v>576.93200000000002</v>
      </c>
      <c r="I32" s="266"/>
    </row>
    <row r="33" spans="1:9" ht="13.5" thickBot="1" x14ac:dyDescent="0.25">
      <c r="A33" s="271">
        <v>2018</v>
      </c>
      <c r="B33" s="250">
        <v>112</v>
      </c>
      <c r="C33" s="270">
        <v>13.88</v>
      </c>
      <c r="D33" s="270">
        <v>23.207000000000001</v>
      </c>
      <c r="E33" s="246">
        <v>60.28</v>
      </c>
      <c r="F33" s="270">
        <v>46.784999999999997</v>
      </c>
      <c r="G33" s="270">
        <v>639.58799999999997</v>
      </c>
      <c r="I33" s="266"/>
    </row>
    <row r="34" spans="1:9" x14ac:dyDescent="0.2">
      <c r="A34" s="199" t="s">
        <v>2903</v>
      </c>
    </row>
    <row r="35" spans="1:9" x14ac:dyDescent="0.2">
      <c r="A35" s="199" t="s">
        <v>249</v>
      </c>
    </row>
  </sheetData>
  <mergeCells count="4">
    <mergeCell ref="A1:G1"/>
    <mergeCell ref="A2:G2"/>
    <mergeCell ref="A3:G3"/>
    <mergeCell ref="A4:G4"/>
  </mergeCells>
  <hyperlinks>
    <hyperlink ref="I5" location="TOC!A1" display="RETURN TO TABLE OF CONTENTS" xr:uid="{00000000-0004-0000-8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0DAD122DFEEA47871955BDD777AD72" ma:contentTypeVersion="14" ma:contentTypeDescription="Create a new document." ma:contentTypeScope="" ma:versionID="17a99eb0f4006083937384d969adf6c1">
  <xsd:schema xmlns:xsd="http://www.w3.org/2001/XMLSchema" xmlns:xs="http://www.w3.org/2001/XMLSchema" xmlns:p="http://schemas.microsoft.com/office/2006/metadata/properties" xmlns:ns2="14736f26-65be-46f4-a373-996236d05b9d" xmlns:ns3="85903502-047f-454b-a4f3-a09343e47456" targetNamespace="http://schemas.microsoft.com/office/2006/metadata/properties" ma:root="true" ma:fieldsID="6038e99c231bd4c5b0db3765a2601caa" ns2:_="" ns3:_="">
    <xsd:import namespace="14736f26-65be-46f4-a373-996236d05b9d"/>
    <xsd:import namespace="85903502-047f-454b-a4f3-a09343e474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36f26-65be-46f4-a373-996236d05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525e8f-3e7b-4838-ba65-c964f84c87b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903502-047f-454b-a4f3-a09343e474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009b015-3d93-4a95-856d-b80a7c73b798}" ma:internalName="TaxCatchAll" ma:showField="CatchAllData" ma:web="85903502-047f-454b-a4f3-a09343e47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736f26-65be-46f4-a373-996236d05b9d">
      <Terms xmlns="http://schemas.microsoft.com/office/infopath/2007/PartnerControls"/>
    </lcf76f155ced4ddcb4097134ff3c332f>
    <TaxCatchAll xmlns="85903502-047f-454b-a4f3-a09343e47456" xsi:nil="true"/>
  </documentManagement>
</p:properties>
</file>

<file path=customXml/itemProps1.xml><?xml version="1.0" encoding="utf-8"?>
<ds:datastoreItem xmlns:ds="http://schemas.openxmlformats.org/officeDocument/2006/customXml" ds:itemID="{C0A33EA9-85EA-4C89-A7D0-DA33D1B6D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36f26-65be-46f4-a373-996236d05b9d"/>
    <ds:schemaRef ds:uri="85903502-047f-454b-a4f3-a09343e47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99BB33-055C-422A-BC51-E8DA3F509DCD}">
  <ds:schemaRefs>
    <ds:schemaRef ds:uri="http://schemas.microsoft.com/sharepoint/v3/contenttype/forms"/>
  </ds:schemaRefs>
</ds:datastoreItem>
</file>

<file path=customXml/itemProps3.xml><?xml version="1.0" encoding="utf-8"?>
<ds:datastoreItem xmlns:ds="http://schemas.openxmlformats.org/officeDocument/2006/customXml" ds:itemID="{FBCCB104-38F2-49BE-92E2-5774BF4DF027}">
  <ds:schemaRef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85903502-047f-454b-a4f3-a09343e47456"/>
    <ds:schemaRef ds:uri="14736f26-65be-46f4-a373-996236d05b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139</vt:i4>
      </vt:variant>
      <vt:variant>
        <vt:lpstr>Named Ranges</vt:lpstr>
      </vt:variant>
      <vt:variant>
        <vt:i4>2</vt:i4>
      </vt:variant>
    </vt:vector>
  </HeadingPairs>
  <TitlesOfParts>
    <vt:vector size="141" baseType="lpstr">
      <vt:lpstr>Intro</vt:lpstr>
      <vt:lpstr>TOC</vt:lpstr>
      <vt:lpstr>Methodology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'1'!_Hlk384717326</vt:lpstr>
      <vt:lpstr>'86'!OLE_LINK1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 2019 Fact Book Appendix A: Historical Tables</dc:title>
  <dc:subject/>
  <dc:creator>John Neff</dc:creator>
  <cp:keywords>ridership; statistics; APTA; transit; public transport; public transportation; financing; funding; expenses</cp:keywords>
  <dc:description/>
  <cp:lastModifiedBy>Matthew Dickens</cp:lastModifiedBy>
  <cp:revision/>
  <dcterms:created xsi:type="dcterms:W3CDTF">2016-04-19T14:47:01Z</dcterms:created>
  <dcterms:modified xsi:type="dcterms:W3CDTF">2023-05-22T13:31:43Z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0x010100F80DAD122DFEEA47871955BDD777AD72</vt:lpwstr>
  </property>
  <property fmtid="{D5CDD505-2E9C-101B-9397-08002B2CF9AE}" pid="3" name="MediaServiceImageTags">
    <vt:lpwstr/>
  </property>
</Properties>
</file>